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foote/Desktop/Fun/Fantasy/fantasy baseball/2020/short_season/"/>
    </mc:Choice>
  </mc:AlternateContent>
  <xr:revisionPtr revIDLastSave="0" documentId="13_ncr:1_{F3A8E5FC-B013-CD45-94BE-B74891E8FFCE}" xr6:coauthVersionLast="45" xr6:coauthVersionMax="45" xr10:uidLastSave="{00000000-0000-0000-0000-000000000000}"/>
  <bookViews>
    <workbookView minimized="1" xWindow="0" yWindow="460" windowWidth="28800" windowHeight="16180" activeTab="2" xr2:uid="{00000000-000D-0000-FFFF-FFFF00000000}"/>
  </bookViews>
  <sheets>
    <sheet name="Final Rankings" sheetId="15" r:id="rId1"/>
    <sheet name="Rounds targets" sheetId="17" r:id="rId2"/>
    <sheet name="Combined" sheetId="4" r:id="rId3"/>
    <sheet name="RP" sheetId="16" r:id="rId4"/>
    <sheet name="CF" sheetId="7" r:id="rId5"/>
    <sheet name="LF" sheetId="8" r:id="rId6"/>
    <sheet name="RF" sheetId="9" r:id="rId7"/>
    <sheet name="1B" sheetId="10" r:id="rId8"/>
    <sheet name="2B" sheetId="11" r:id="rId9"/>
    <sheet name="Sheet1" sheetId="18" r:id="rId10"/>
    <sheet name="3B" sheetId="12" r:id="rId11"/>
    <sheet name="C" sheetId="13" r:id="rId12"/>
    <sheet name="SS" sheetId="14" r:id="rId13"/>
    <sheet name="atc_projections_batter" sheetId="1" r:id="rId14"/>
    <sheet name="pitcher sheet" sheetId="6" r:id="rId15"/>
    <sheet name="guys w na adp" sheetId="5" r:id="rId16"/>
    <sheet name="ESPN_ADP_2" sheetId="3" r:id="rId17"/>
  </sheets>
  <definedNames>
    <definedName name="_xlnm._FilterDatabase" localSheetId="16" hidden="1">ESPN_ADP_2!$A$2:$C$501</definedName>
    <definedName name="_xlnm.Print_Area" localSheetId="0">'Final Rankings'!$A$1:$X$84</definedName>
  </definedNames>
  <calcPr calcId="191029"/>
</workbook>
</file>

<file path=xl/calcChain.xml><?xml version="1.0" encoding="utf-8"?>
<calcChain xmlns="http://schemas.openxmlformats.org/spreadsheetml/2006/main">
  <c r="O3" i="18" l="1"/>
  <c r="O2" i="18"/>
  <c r="C20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2" i="7"/>
  <c r="P3" i="7"/>
  <c r="P2" i="7"/>
  <c r="V59" i="15"/>
  <c r="W59" i="15"/>
  <c r="Q58" i="15"/>
  <c r="R59" i="15" s="1"/>
  <c r="S59" i="15" s="1"/>
  <c r="T59" i="15" s="1"/>
  <c r="U59" i="15" s="1"/>
  <c r="M15" i="7" l="1"/>
  <c r="L24" i="8"/>
  <c r="L21" i="9"/>
  <c r="AA153" i="4"/>
  <c r="AC153" i="4" s="1"/>
  <c r="AA333" i="4"/>
  <c r="AC333" i="4" s="1"/>
  <c r="AA369" i="4"/>
  <c r="AC369" i="4" s="1"/>
  <c r="AA289" i="4"/>
  <c r="AC289" i="4" s="1"/>
  <c r="AA254" i="4"/>
  <c r="AC254" i="4" s="1"/>
  <c r="AA383" i="4"/>
  <c r="AC383" i="4" s="1"/>
  <c r="AA338" i="4"/>
  <c r="AC338" i="4" s="1"/>
  <c r="AA406" i="4"/>
  <c r="AC406" i="4" s="1"/>
  <c r="AA376" i="4"/>
  <c r="AC376" i="4" s="1"/>
  <c r="AA476" i="4"/>
  <c r="AC476" i="4" s="1"/>
  <c r="AA567" i="4"/>
  <c r="AC567" i="4" s="1"/>
  <c r="AA591" i="4"/>
  <c r="AC591" i="4" s="1"/>
  <c r="AA579" i="4"/>
  <c r="AC579" i="4" s="1"/>
  <c r="AA355" i="4"/>
  <c r="AC355" i="4" s="1"/>
  <c r="AA609" i="4"/>
  <c r="AC609" i="4" s="1"/>
  <c r="AA587" i="4"/>
  <c r="AC587" i="4" s="1"/>
  <c r="AA532" i="4"/>
  <c r="AC532" i="4" s="1"/>
  <c r="AA600" i="4"/>
  <c r="AC600" i="4" s="1"/>
  <c r="AA539" i="4"/>
  <c r="AC539" i="4" s="1"/>
  <c r="AA617" i="4"/>
  <c r="AC617" i="4" s="1"/>
  <c r="AA102" i="4"/>
  <c r="AC102" i="4" s="1"/>
  <c r="AA94" i="4"/>
  <c r="AC94" i="4" s="1"/>
  <c r="AA38" i="4"/>
  <c r="AC38" i="4" s="1"/>
  <c r="AA280" i="4"/>
  <c r="AC280" i="4" s="1"/>
  <c r="AA208" i="4"/>
  <c r="AC208" i="4" s="1"/>
  <c r="AA348" i="4"/>
  <c r="AC348" i="4" s="1"/>
  <c r="AA578" i="4"/>
  <c r="AC578" i="4" s="1"/>
  <c r="AA17" i="4"/>
  <c r="AC17" i="4" s="1"/>
  <c r="AA43" i="4"/>
  <c r="AC43" i="4" s="1"/>
  <c r="AA451" i="4"/>
  <c r="AC451" i="4" s="1"/>
  <c r="AA152" i="4"/>
  <c r="AC152" i="4" s="1"/>
  <c r="AA347" i="4"/>
  <c r="AC347" i="4" s="1"/>
  <c r="AA474" i="4"/>
  <c r="AC474" i="4" s="1"/>
  <c r="AA2" i="4"/>
  <c r="AC2" i="4" s="1"/>
  <c r="AA77" i="4"/>
  <c r="AC77" i="4" s="1"/>
  <c r="AA148" i="4"/>
  <c r="AC148" i="4" s="1"/>
  <c r="AA111" i="4"/>
  <c r="AC111" i="4" s="1"/>
  <c r="AA150" i="4"/>
  <c r="AC150" i="4" s="1"/>
  <c r="AA246" i="4"/>
  <c r="AC246" i="4" s="1"/>
  <c r="AA164" i="4"/>
  <c r="AC164" i="4" s="1"/>
  <c r="AA259" i="4"/>
  <c r="AC259" i="4" s="1"/>
  <c r="AA200" i="4"/>
  <c r="AC200" i="4" s="1"/>
  <c r="AA183" i="4"/>
  <c r="AC183" i="4" s="1"/>
  <c r="AA312" i="4"/>
  <c r="AC312" i="4" s="1"/>
  <c r="AA450" i="4"/>
  <c r="AC450" i="4" s="1"/>
  <c r="AA218" i="4"/>
  <c r="AC218" i="4" s="1"/>
  <c r="AA365" i="4"/>
  <c r="AC365" i="4" s="1"/>
  <c r="AA262" i="4"/>
  <c r="AC262" i="4" s="1"/>
  <c r="AA460" i="4"/>
  <c r="AC460" i="4" s="1"/>
  <c r="AA575" i="4"/>
  <c r="AC575" i="4" s="1"/>
  <c r="AA596" i="4"/>
  <c r="AC596" i="4" s="1"/>
  <c r="AA396" i="4"/>
  <c r="AC396" i="4" s="1"/>
  <c r="AA595" i="4"/>
  <c r="AC595" i="4" s="1"/>
  <c r="AA95" i="4"/>
  <c r="AC95" i="4" s="1"/>
  <c r="AA257" i="4"/>
  <c r="AC257" i="4" s="1"/>
  <c r="AA12" i="4"/>
  <c r="AC12" i="4" s="1"/>
  <c r="AA21" i="4"/>
  <c r="AC21" i="4" s="1"/>
  <c r="AA84" i="4"/>
  <c r="AC84" i="4" s="1"/>
  <c r="AA221" i="4"/>
  <c r="AC221" i="4" s="1"/>
  <c r="AA180" i="4"/>
  <c r="AC180" i="4" s="1"/>
  <c r="AA367" i="4"/>
  <c r="AC367" i="4" s="1"/>
  <c r="AA66" i="4"/>
  <c r="AC66" i="4" s="1"/>
  <c r="AA192" i="4"/>
  <c r="AC192" i="4" s="1"/>
  <c r="AA6" i="4"/>
  <c r="AC6" i="4" s="1"/>
  <c r="AA136" i="4"/>
  <c r="AC136" i="4" s="1"/>
  <c r="AA11" i="4"/>
  <c r="AC11" i="4" s="1"/>
  <c r="AA69" i="4"/>
  <c r="AC69" i="4" s="1"/>
  <c r="AA99" i="4"/>
  <c r="AC99" i="4" s="1"/>
  <c r="AA119" i="4"/>
  <c r="AC119" i="4" s="1"/>
  <c r="AA60" i="4"/>
  <c r="AC60" i="4" s="1"/>
  <c r="AA293" i="4"/>
  <c r="AC293" i="4" s="1"/>
  <c r="AA339" i="4"/>
  <c r="AC339" i="4" s="1"/>
  <c r="AA71" i="4"/>
  <c r="AC71" i="4" s="1"/>
  <c r="AA4" i="4"/>
  <c r="AC4" i="4" s="1"/>
  <c r="AA140" i="4"/>
  <c r="AC140" i="4" s="1"/>
  <c r="AA5" i="4"/>
  <c r="AC5" i="4" s="1"/>
  <c r="AA26" i="4"/>
  <c r="AC26" i="4" s="1"/>
  <c r="AA53" i="4"/>
  <c r="AC53" i="4" s="1"/>
  <c r="AA55" i="4"/>
  <c r="AC55" i="4" s="1"/>
  <c r="AA58" i="4"/>
  <c r="AC58" i="4" s="1"/>
  <c r="AA91" i="4"/>
  <c r="AC91" i="4" s="1"/>
  <c r="AA117" i="4"/>
  <c r="AC117" i="4" s="1"/>
  <c r="AA146" i="4"/>
  <c r="AC146" i="4" s="1"/>
  <c r="AA142" i="4"/>
  <c r="AC142" i="4" s="1"/>
  <c r="AA226" i="4"/>
  <c r="AC226" i="4" s="1"/>
  <c r="AA116" i="4"/>
  <c r="AC116" i="4" s="1"/>
  <c r="AA141" i="4"/>
  <c r="AC141" i="4" s="1"/>
  <c r="AA107" i="4"/>
  <c r="AC107" i="4" s="1"/>
  <c r="AA234" i="4"/>
  <c r="AC234" i="4" s="1"/>
  <c r="AA157" i="4"/>
  <c r="AC157" i="4" s="1"/>
  <c r="AA582" i="4"/>
  <c r="AC582" i="4" s="1"/>
  <c r="AA518" i="4"/>
  <c r="AC518" i="4" s="1"/>
  <c r="AA217" i="4"/>
  <c r="AC217" i="4" s="1"/>
  <c r="AA287" i="4"/>
  <c r="AC287" i="4" s="1"/>
  <c r="AA3" i="4"/>
  <c r="AC3" i="4" s="1"/>
  <c r="AA101" i="4"/>
  <c r="AC101" i="4" s="1"/>
  <c r="AA276" i="4"/>
  <c r="AC276" i="4" s="1"/>
  <c r="AA178" i="4"/>
  <c r="AC178" i="4" s="1"/>
  <c r="AA41" i="4"/>
  <c r="AC41" i="4" s="1"/>
  <c r="AA179" i="4"/>
  <c r="AC179" i="4" s="1"/>
  <c r="AA85" i="4"/>
  <c r="AC85" i="4" s="1"/>
  <c r="AA143" i="4"/>
  <c r="AC143" i="4" s="1"/>
  <c r="AA256" i="4"/>
  <c r="AC256" i="4" s="1"/>
  <c r="AA250" i="4"/>
  <c r="AC250" i="4" s="1"/>
  <c r="AA228" i="4"/>
  <c r="AC228" i="4" s="1"/>
  <c r="AA335" i="4"/>
  <c r="AC335" i="4" s="1"/>
  <c r="AA54" i="4"/>
  <c r="AC54" i="4" s="1"/>
  <c r="AA49" i="4"/>
  <c r="AC49" i="4" s="1"/>
  <c r="AA121" i="4"/>
  <c r="AC121" i="4" s="1"/>
  <c r="AA106" i="4"/>
  <c r="AC106" i="4" s="1"/>
  <c r="AA186" i="4"/>
  <c r="AC186" i="4" s="1"/>
  <c r="AA310" i="4"/>
  <c r="AC310" i="4" s="1"/>
  <c r="AA9" i="4"/>
  <c r="AC9" i="4" s="1"/>
  <c r="AA16" i="4"/>
  <c r="AC16" i="4" s="1"/>
  <c r="AA37" i="4"/>
  <c r="AC37" i="4" s="1"/>
  <c r="AA27" i="4"/>
  <c r="AC27" i="4" s="1"/>
  <c r="AA45" i="4"/>
  <c r="AC45" i="4" s="1"/>
  <c r="AA138" i="4"/>
  <c r="AC138" i="4" s="1"/>
  <c r="AA319" i="4"/>
  <c r="AC319" i="4" s="1"/>
  <c r="AA166" i="4"/>
  <c r="AC166" i="4" s="1"/>
  <c r="AA248" i="4"/>
  <c r="AC248" i="4" s="1"/>
  <c r="AA443" i="4"/>
  <c r="AC443" i="4" s="1"/>
  <c r="AA212" i="4"/>
  <c r="AC212" i="4" s="1"/>
  <c r="AA321" i="4"/>
  <c r="AC321" i="4" s="1"/>
  <c r="AA274" i="4"/>
  <c r="AC274" i="4" s="1"/>
  <c r="AA435" i="4"/>
  <c r="AC435" i="4" s="1"/>
  <c r="AA605" i="4"/>
  <c r="AC605" i="4" s="1"/>
  <c r="AA279" i="4"/>
  <c r="AC279" i="4" s="1"/>
  <c r="AA336" i="4"/>
  <c r="AC336" i="4" s="1"/>
  <c r="AA428" i="4"/>
  <c r="AC428" i="4" s="1"/>
  <c r="AA160" i="4"/>
  <c r="AC160" i="4" s="1"/>
  <c r="AA209" i="4"/>
  <c r="AC209" i="4" s="1"/>
  <c r="AA264" i="4"/>
  <c r="AC264" i="4" s="1"/>
  <c r="AA525" i="4"/>
  <c r="AC525" i="4" s="1"/>
  <c r="AA577" i="4"/>
  <c r="AC577" i="4" s="1"/>
  <c r="AA606" i="4"/>
  <c r="AC606" i="4" s="1"/>
  <c r="AA19" i="4"/>
  <c r="AC19" i="4" s="1"/>
  <c r="AA68" i="4"/>
  <c r="AC68" i="4" s="1"/>
  <c r="AA74" i="4"/>
  <c r="AC74" i="4" s="1"/>
  <c r="AA100" i="4"/>
  <c r="AC100" i="4" s="1"/>
  <c r="AA72" i="4"/>
  <c r="AC72" i="4" s="1"/>
  <c r="AA118" i="4"/>
  <c r="AC118" i="4" s="1"/>
  <c r="AA145" i="4"/>
  <c r="AC145" i="4" s="1"/>
  <c r="AA210" i="4"/>
  <c r="AC210" i="4" s="1"/>
  <c r="AA47" i="4"/>
  <c r="AC47" i="4" s="1"/>
  <c r="AA105" i="4"/>
  <c r="AC105" i="4" s="1"/>
  <c r="AA125" i="4"/>
  <c r="AC125" i="4" s="1"/>
  <c r="AA67" i="4"/>
  <c r="AC67" i="4" s="1"/>
  <c r="AA173" i="4"/>
  <c r="AC173" i="4" s="1"/>
  <c r="AA207" i="4"/>
  <c r="AC207" i="4" s="1"/>
  <c r="AA131" i="4"/>
  <c r="AC131" i="4" s="1"/>
  <c r="AA194" i="4"/>
  <c r="AC194" i="4" s="1"/>
  <c r="AA288" i="4"/>
  <c r="AC288" i="4" s="1"/>
  <c r="AA322" i="4"/>
  <c r="AC322" i="4" s="1"/>
  <c r="AA203" i="4"/>
  <c r="AC203" i="4" s="1"/>
  <c r="AA296" i="4"/>
  <c r="AC296" i="4" s="1"/>
  <c r="AA342" i="4"/>
  <c r="AC342" i="4" s="1"/>
  <c r="AA334" i="4"/>
  <c r="AC334" i="4" s="1"/>
  <c r="AA286" i="4"/>
  <c r="AC286" i="4" s="1"/>
  <c r="AA201" i="4"/>
  <c r="AC201" i="4" s="1"/>
  <c r="AA176" i="4"/>
  <c r="AC176" i="4" s="1"/>
  <c r="AA177" i="4"/>
  <c r="AC177" i="4" s="1"/>
  <c r="AA381" i="4"/>
  <c r="AC381" i="4" s="1"/>
  <c r="AA185" i="4"/>
  <c r="AC185" i="4" s="1"/>
  <c r="AA225" i="4"/>
  <c r="AC225" i="4" s="1"/>
  <c r="AA410" i="4"/>
  <c r="AC410" i="4" s="1"/>
  <c r="AA413" i="4"/>
  <c r="AC413" i="4" s="1"/>
  <c r="AA182" i="4"/>
  <c r="AC182" i="4" s="1"/>
  <c r="AA147" i="4"/>
  <c r="AC147" i="4" s="1"/>
  <c r="AA298" i="4"/>
  <c r="AC298" i="4" s="1"/>
  <c r="AA465" i="4"/>
  <c r="AC465" i="4" s="1"/>
  <c r="AA374" i="4"/>
  <c r="AC374" i="4" s="1"/>
  <c r="AA449" i="4"/>
  <c r="AC449" i="4" s="1"/>
  <c r="AA191" i="4"/>
  <c r="AC191" i="4" s="1"/>
  <c r="AA236" i="4"/>
  <c r="AC236" i="4" s="1"/>
  <c r="AA461" i="4"/>
  <c r="AC461" i="4" s="1"/>
  <c r="AA479" i="4"/>
  <c r="AC479" i="4" s="1"/>
  <c r="AA423" i="4"/>
  <c r="AC423" i="4" s="1"/>
  <c r="AA382" i="4"/>
  <c r="AC382" i="4" s="1"/>
  <c r="AA466" i="4"/>
  <c r="AC466" i="4" s="1"/>
  <c r="AA238" i="4"/>
  <c r="AC238" i="4" s="1"/>
  <c r="AA241" i="4"/>
  <c r="AC241" i="4" s="1"/>
  <c r="AA512" i="4"/>
  <c r="AC512" i="4" s="1"/>
  <c r="AA400" i="4"/>
  <c r="AC400" i="4" s="1"/>
  <c r="AA332" i="4"/>
  <c r="AC332" i="4" s="1"/>
  <c r="AA432" i="4"/>
  <c r="AC432" i="4" s="1"/>
  <c r="AA501" i="4"/>
  <c r="AC501" i="4" s="1"/>
  <c r="AA273" i="4"/>
  <c r="AC273" i="4" s="1"/>
  <c r="AA401" i="4"/>
  <c r="AC401" i="4" s="1"/>
  <c r="AA129" i="4"/>
  <c r="AC129" i="4" s="1"/>
  <c r="AA261" i="4"/>
  <c r="AC261" i="4" s="1"/>
  <c r="AA433" i="4"/>
  <c r="AC433" i="4" s="1"/>
  <c r="AA390" i="4"/>
  <c r="AC390" i="4" s="1"/>
  <c r="AA357" i="4"/>
  <c r="AC357" i="4" s="1"/>
  <c r="AA358" i="4"/>
  <c r="AC358" i="4" s="1"/>
  <c r="AA22" i="4"/>
  <c r="AC22" i="4" s="1"/>
  <c r="AA57" i="4"/>
  <c r="AC57" i="4" s="1"/>
  <c r="AA40" i="4"/>
  <c r="AC40" i="4" s="1"/>
  <c r="AA35" i="4"/>
  <c r="AC35" i="4" s="1"/>
  <c r="AA83" i="4"/>
  <c r="AC83" i="4" s="1"/>
  <c r="AA73" i="4"/>
  <c r="AC73" i="4" s="1"/>
  <c r="AA79" i="4"/>
  <c r="AC79" i="4" s="1"/>
  <c r="AA96" i="4"/>
  <c r="AC96" i="4" s="1"/>
  <c r="AA104" i="4"/>
  <c r="AC104" i="4" s="1"/>
  <c r="AA92" i="4"/>
  <c r="AC92" i="4" s="1"/>
  <c r="AA98" i="4"/>
  <c r="AC98" i="4" s="1"/>
  <c r="AA127" i="4"/>
  <c r="AC127" i="4" s="1"/>
  <c r="AA93" i="4"/>
  <c r="AC93" i="4" s="1"/>
  <c r="AA159" i="4"/>
  <c r="AC159" i="4" s="1"/>
  <c r="AA97" i="4"/>
  <c r="AC97" i="4" s="1"/>
  <c r="AA161" i="4"/>
  <c r="AC161" i="4" s="1"/>
  <c r="AA158" i="4"/>
  <c r="AC158" i="4" s="1"/>
  <c r="AA165" i="4"/>
  <c r="AC165" i="4" s="1"/>
  <c r="AA128" i="4"/>
  <c r="AC128" i="4" s="1"/>
  <c r="AA135" i="4"/>
  <c r="AC135" i="4" s="1"/>
  <c r="AA132" i="4"/>
  <c r="AC132" i="4" s="1"/>
  <c r="AA211" i="4"/>
  <c r="AC211" i="4" s="1"/>
  <c r="AA223" i="4"/>
  <c r="AC223" i="4" s="1"/>
  <c r="AA233" i="4"/>
  <c r="AC233" i="4" s="1"/>
  <c r="AA222" i="4"/>
  <c r="AC222" i="4" s="1"/>
  <c r="AA239" i="4"/>
  <c r="AC239" i="4" s="1"/>
  <c r="AA187" i="4"/>
  <c r="AC187" i="4" s="1"/>
  <c r="AA265" i="4"/>
  <c r="AC265" i="4" s="1"/>
  <c r="AA216" i="4"/>
  <c r="AC216" i="4" s="1"/>
  <c r="AA242" i="4"/>
  <c r="AC242" i="4" s="1"/>
  <c r="AA126" i="4"/>
  <c r="AC126" i="4" s="1"/>
  <c r="AA292" i="4"/>
  <c r="AC292" i="4" s="1"/>
  <c r="AA195" i="4"/>
  <c r="AC195" i="4" s="1"/>
  <c r="AA300" i="4"/>
  <c r="AC300" i="4" s="1"/>
  <c r="AA304" i="4"/>
  <c r="AC304" i="4" s="1"/>
  <c r="AA268" i="4"/>
  <c r="AC268" i="4" s="1"/>
  <c r="AA220" i="4"/>
  <c r="AC220" i="4" s="1"/>
  <c r="AA235" i="4"/>
  <c r="AC235" i="4" s="1"/>
  <c r="AA213" i="4"/>
  <c r="AC213" i="4" s="1"/>
  <c r="AA349" i="4"/>
  <c r="AC349" i="4" s="1"/>
  <c r="AA215" i="4"/>
  <c r="AC215" i="4" s="1"/>
  <c r="AA267" i="4"/>
  <c r="AC267" i="4" s="1"/>
  <c r="AA224" i="4"/>
  <c r="AC224" i="4" s="1"/>
  <c r="AA330" i="4"/>
  <c r="AC330" i="4" s="1"/>
  <c r="AA346" i="4"/>
  <c r="AC346" i="4" s="1"/>
  <c r="AA231" i="4"/>
  <c r="AC231" i="4" s="1"/>
  <c r="AA318" i="4"/>
  <c r="AC318" i="4" s="1"/>
  <c r="AA391" i="4"/>
  <c r="AC391" i="4" s="1"/>
  <c r="AA380" i="4"/>
  <c r="AC380" i="4" s="1"/>
  <c r="AA206" i="4"/>
  <c r="AC206" i="4" s="1"/>
  <c r="AA308" i="4"/>
  <c r="AC308" i="4" s="1"/>
  <c r="AA311" i="4"/>
  <c r="AC311" i="4" s="1"/>
  <c r="AA313" i="4"/>
  <c r="AC313" i="4" s="1"/>
  <c r="AA436" i="4"/>
  <c r="AC436" i="4" s="1"/>
  <c r="AA317" i="4"/>
  <c r="AC317" i="4" s="1"/>
  <c r="AA297" i="4"/>
  <c r="AC297" i="4" s="1"/>
  <c r="AA378" i="4"/>
  <c r="AC378" i="4" s="1"/>
  <c r="AA247" i="4"/>
  <c r="AC247" i="4" s="1"/>
  <c r="AA510" i="4"/>
  <c r="AC510" i="4" s="1"/>
  <c r="AA487" i="4"/>
  <c r="AC487" i="4" s="1"/>
  <c r="AA420" i="4"/>
  <c r="AC420" i="4" s="1"/>
  <c r="AA508" i="4"/>
  <c r="AC508" i="4" s="1"/>
  <c r="AA503" i="4"/>
  <c r="AC503" i="4" s="1"/>
  <c r="AA418" i="4"/>
  <c r="AC418" i="4" s="1"/>
  <c r="AA387" i="4"/>
  <c r="AC387" i="4" s="1"/>
  <c r="AA426" i="4"/>
  <c r="AC426" i="4" s="1"/>
  <c r="AA372" i="4"/>
  <c r="AC372" i="4" s="1"/>
  <c r="AA547" i="4"/>
  <c r="AC547" i="4" s="1"/>
  <c r="AA327" i="4"/>
  <c r="AC327" i="4" s="1"/>
  <c r="AA283" i="4"/>
  <c r="AC283" i="4" s="1"/>
  <c r="AA434" i="4"/>
  <c r="AC434" i="4" s="1"/>
  <c r="AA414" i="4"/>
  <c r="AC414" i="4" s="1"/>
  <c r="AA326" i="4"/>
  <c r="AC326" i="4" s="1"/>
  <c r="AA345" i="4"/>
  <c r="AC345" i="4" s="1"/>
  <c r="AA402" i="4"/>
  <c r="AC402" i="4" s="1"/>
  <c r="AA405" i="4"/>
  <c r="AC405" i="4" s="1"/>
  <c r="AA515" i="4"/>
  <c r="AC515" i="4" s="1"/>
  <c r="AA463" i="4"/>
  <c r="AC463" i="4" s="1"/>
  <c r="AA462" i="4"/>
  <c r="AC462" i="4" s="1"/>
  <c r="AA468" i="4"/>
  <c r="AC468" i="4" s="1"/>
  <c r="AA477" i="4"/>
  <c r="AC477" i="4" s="1"/>
  <c r="AA502" i="4"/>
  <c r="AC502" i="4" s="1"/>
  <c r="AA457" i="4"/>
  <c r="AC457" i="4" s="1"/>
  <c r="AA419" i="4"/>
  <c r="AC419" i="4" s="1"/>
  <c r="AA459" i="4"/>
  <c r="AC459" i="4" s="1"/>
  <c r="AA603" i="4"/>
  <c r="AC603" i="4" s="1"/>
  <c r="AA409" i="4"/>
  <c r="AC409" i="4" s="1"/>
  <c r="AA519" i="4"/>
  <c r="AC519" i="4" s="1"/>
  <c r="AA568" i="4"/>
  <c r="AC568" i="4" s="1"/>
  <c r="AA455" i="4"/>
  <c r="AC455" i="4" s="1"/>
  <c r="AA509" i="4"/>
  <c r="AC509" i="4" s="1"/>
  <c r="AA560" i="4"/>
  <c r="AC560" i="4" s="1"/>
  <c r="AA552" i="4"/>
  <c r="AC552" i="4" s="1"/>
  <c r="AA481" i="4"/>
  <c r="AC481" i="4" s="1"/>
  <c r="AA305" i="4"/>
  <c r="AC305" i="4" s="1"/>
  <c r="AA33" i="4"/>
  <c r="AC33" i="4" s="1"/>
  <c r="AA245" i="4"/>
  <c r="AC245" i="4" s="1"/>
  <c r="AA302" i="4"/>
  <c r="AC302" i="4" s="1"/>
  <c r="AA15" i="4"/>
  <c r="AC15" i="4" s="1"/>
  <c r="AA63" i="4"/>
  <c r="AC63" i="4" s="1"/>
  <c r="AA20" i="4"/>
  <c r="AC20" i="4" s="1"/>
  <c r="AA42" i="4"/>
  <c r="AC42" i="4" s="1"/>
  <c r="AA48" i="4"/>
  <c r="AC48" i="4" s="1"/>
  <c r="AA23" i="4"/>
  <c r="AC23" i="4" s="1"/>
  <c r="AA70" i="4"/>
  <c r="AC70" i="4" s="1"/>
  <c r="AA61" i="4"/>
  <c r="AC61" i="4" s="1"/>
  <c r="AA87" i="4"/>
  <c r="AC87" i="4" s="1"/>
  <c r="AA249" i="4"/>
  <c r="AC249" i="4" s="1"/>
  <c r="AA80" i="4"/>
  <c r="AC80" i="4" s="1"/>
  <c r="AA109" i="4"/>
  <c r="AC109" i="4" s="1"/>
  <c r="AA75" i="4"/>
  <c r="AC75" i="4" s="1"/>
  <c r="AA197" i="4"/>
  <c r="AC197" i="4" s="1"/>
  <c r="AA202" i="4"/>
  <c r="AC202" i="4" s="1"/>
  <c r="AA90" i="4"/>
  <c r="AC90" i="4" s="1"/>
  <c r="AA171" i="4"/>
  <c r="AC171" i="4" s="1"/>
  <c r="AA124" i="4"/>
  <c r="AC124" i="4" s="1"/>
  <c r="AA181" i="4"/>
  <c r="AC181" i="4" s="1"/>
  <c r="AA275" i="4"/>
  <c r="AC275" i="4" s="1"/>
  <c r="AA266" i="4"/>
  <c r="AC266" i="4" s="1"/>
  <c r="AA386" i="4"/>
  <c r="AC386" i="4" s="1"/>
  <c r="AA251" i="4"/>
  <c r="AC251" i="4" s="1"/>
  <c r="AA593" i="4"/>
  <c r="AC593" i="4" s="1"/>
  <c r="AA557" i="4"/>
  <c r="AC557" i="4" s="1"/>
  <c r="AA122" i="4"/>
  <c r="AC122" i="4" s="1"/>
  <c r="AA184" i="4"/>
  <c r="AC184" i="4" s="1"/>
  <c r="AA189" i="4"/>
  <c r="AC189" i="4" s="1"/>
  <c r="AA190" i="4"/>
  <c r="AC190" i="4" s="1"/>
  <c r="AA198" i="4"/>
  <c r="AC198" i="4" s="1"/>
  <c r="AA230" i="4"/>
  <c r="AC230" i="4" s="1"/>
  <c r="AA243" i="4"/>
  <c r="AC243" i="4" s="1"/>
  <c r="AA244" i="4"/>
  <c r="AC244" i="4" s="1"/>
  <c r="AA253" i="4"/>
  <c r="AC253" i="4" s="1"/>
  <c r="AA258" i="4"/>
  <c r="AC258" i="4" s="1"/>
  <c r="AA260" i="4"/>
  <c r="AC260" i="4" s="1"/>
  <c r="AA263" i="4"/>
  <c r="AC263" i="4" s="1"/>
  <c r="AA269" i="4"/>
  <c r="AC269" i="4" s="1"/>
  <c r="AA270" i="4"/>
  <c r="AC270" i="4" s="1"/>
  <c r="AA271" i="4"/>
  <c r="AC271" i="4" s="1"/>
  <c r="AA277" i="4"/>
  <c r="AC277" i="4" s="1"/>
  <c r="AA278" i="4"/>
  <c r="AC278" i="4" s="1"/>
  <c r="AA285" i="4"/>
  <c r="AC285" i="4" s="1"/>
  <c r="AA291" i="4"/>
  <c r="AC291" i="4" s="1"/>
  <c r="AA299" i="4"/>
  <c r="AC299" i="4" s="1"/>
  <c r="AA307" i="4"/>
  <c r="AC307" i="4" s="1"/>
  <c r="AA314" i="4"/>
  <c r="AC314" i="4" s="1"/>
  <c r="AA328" i="4"/>
  <c r="AC328" i="4" s="1"/>
  <c r="AA331" i="4"/>
  <c r="AC331" i="4" s="1"/>
  <c r="AA344" i="4"/>
  <c r="AC344" i="4" s="1"/>
  <c r="AA352" i="4"/>
  <c r="AC352" i="4" s="1"/>
  <c r="AA353" i="4"/>
  <c r="AC353" i="4" s="1"/>
  <c r="AA356" i="4"/>
  <c r="AC356" i="4" s="1"/>
  <c r="AA360" i="4"/>
  <c r="AC360" i="4" s="1"/>
  <c r="AA361" i="4"/>
  <c r="AC361" i="4" s="1"/>
  <c r="AA362" i="4"/>
  <c r="AC362" i="4" s="1"/>
  <c r="AA363" i="4"/>
  <c r="AC363" i="4" s="1"/>
  <c r="AA366" i="4"/>
  <c r="AC366" i="4" s="1"/>
  <c r="AA373" i="4"/>
  <c r="AC373" i="4" s="1"/>
  <c r="AA377" i="4"/>
  <c r="AC377" i="4" s="1"/>
  <c r="AA385" i="4"/>
  <c r="AC385" i="4" s="1"/>
  <c r="AA388" i="4"/>
  <c r="AC388" i="4" s="1"/>
  <c r="AA389" i="4"/>
  <c r="AC389" i="4" s="1"/>
  <c r="AA393" i="4"/>
  <c r="AC393" i="4" s="1"/>
  <c r="AA394" i="4"/>
  <c r="AC394" i="4" s="1"/>
  <c r="AA397" i="4"/>
  <c r="AC397" i="4" s="1"/>
  <c r="AA399" i="4"/>
  <c r="AC399" i="4" s="1"/>
  <c r="AA403" i="4"/>
  <c r="AC403" i="4" s="1"/>
  <c r="AA407" i="4"/>
  <c r="AC407" i="4" s="1"/>
  <c r="AA421" i="4"/>
  <c r="AC421" i="4" s="1"/>
  <c r="AA422" i="4"/>
  <c r="AC422" i="4" s="1"/>
  <c r="AA424" i="4"/>
  <c r="AC424" i="4" s="1"/>
  <c r="AA427" i="4"/>
  <c r="AC427" i="4" s="1"/>
  <c r="AA431" i="4"/>
  <c r="AC431" i="4" s="1"/>
  <c r="AA437" i="4"/>
  <c r="AC437" i="4" s="1"/>
  <c r="AA439" i="4"/>
  <c r="AC439" i="4" s="1"/>
  <c r="AA440" i="4"/>
  <c r="AC440" i="4" s="1"/>
  <c r="AA441" i="4"/>
  <c r="AC441" i="4" s="1"/>
  <c r="AA151" i="4"/>
  <c r="AC151" i="4" s="1"/>
  <c r="AA168" i="4"/>
  <c r="AC168" i="4" s="1"/>
  <c r="AA174" i="4"/>
  <c r="AC174" i="4" s="1"/>
  <c r="AA199" i="4"/>
  <c r="AC199" i="4" s="1"/>
  <c r="AA237" i="4"/>
  <c r="AC237" i="4" s="1"/>
  <c r="AA252" i="4"/>
  <c r="AC252" i="4" s="1"/>
  <c r="AA281" i="4"/>
  <c r="AC281" i="4" s="1"/>
  <c r="AA290" i="4"/>
  <c r="AC290" i="4" s="1"/>
  <c r="AA303" i="4"/>
  <c r="AC303" i="4" s="1"/>
  <c r="AA306" i="4"/>
  <c r="AC306" i="4" s="1"/>
  <c r="AA309" i="4"/>
  <c r="AC309" i="4" s="1"/>
  <c r="AA315" i="4"/>
  <c r="AC315" i="4" s="1"/>
  <c r="AA316" i="4"/>
  <c r="AC316" i="4" s="1"/>
  <c r="AA320" i="4"/>
  <c r="AC320" i="4" s="1"/>
  <c r="AA323" i="4"/>
  <c r="AC323" i="4" s="1"/>
  <c r="AA324" i="4"/>
  <c r="AC324" i="4" s="1"/>
  <c r="AA329" i="4"/>
  <c r="AC329" i="4" s="1"/>
  <c r="AA337" i="4"/>
  <c r="AC337" i="4" s="1"/>
  <c r="AA340" i="4"/>
  <c r="AC340" i="4" s="1"/>
  <c r="AA341" i="4"/>
  <c r="AC341" i="4" s="1"/>
  <c r="AA350" i="4"/>
  <c r="AC350" i="4" s="1"/>
  <c r="AA351" i="4"/>
  <c r="AC351" i="4" s="1"/>
  <c r="AA364" i="4"/>
  <c r="AC364" i="4" s="1"/>
  <c r="AA370" i="4"/>
  <c r="AC370" i="4" s="1"/>
  <c r="AA375" i="4"/>
  <c r="AC375" i="4" s="1"/>
  <c r="AA384" i="4"/>
  <c r="AC384" i="4" s="1"/>
  <c r="AA392" i="4"/>
  <c r="AC392" i="4" s="1"/>
  <c r="AA395" i="4"/>
  <c r="AC395" i="4" s="1"/>
  <c r="AA398" i="4"/>
  <c r="AC398" i="4" s="1"/>
  <c r="AA404" i="4"/>
  <c r="AC404" i="4" s="1"/>
  <c r="AA408" i="4"/>
  <c r="AC408" i="4" s="1"/>
  <c r="AA411" i="4"/>
  <c r="AC411" i="4" s="1"/>
  <c r="AA412" i="4"/>
  <c r="AC412" i="4" s="1"/>
  <c r="AA415" i="4"/>
  <c r="AC415" i="4" s="1"/>
  <c r="AA416" i="4"/>
  <c r="AC416" i="4" s="1"/>
  <c r="AA417" i="4"/>
  <c r="AC417" i="4" s="1"/>
  <c r="AA425" i="4"/>
  <c r="AC425" i="4" s="1"/>
  <c r="AA429" i="4"/>
  <c r="AC429" i="4" s="1"/>
  <c r="AA430" i="4"/>
  <c r="AC430" i="4" s="1"/>
  <c r="AA442" i="4"/>
  <c r="AC442" i="4" s="1"/>
  <c r="AA444" i="4"/>
  <c r="AC444" i="4" s="1"/>
  <c r="AA445" i="4"/>
  <c r="AC445" i="4" s="1"/>
  <c r="AA446" i="4"/>
  <c r="AC446" i="4" s="1"/>
  <c r="AA447" i="4"/>
  <c r="AC447" i="4" s="1"/>
  <c r="AA448" i="4"/>
  <c r="AC448" i="4" s="1"/>
  <c r="AA453" i="4"/>
  <c r="AC453" i="4" s="1"/>
  <c r="AA454" i="4"/>
  <c r="AC454" i="4" s="1"/>
  <c r="AA456" i="4"/>
  <c r="AC456" i="4" s="1"/>
  <c r="AA458" i="4"/>
  <c r="AC458" i="4" s="1"/>
  <c r="AA464" i="4"/>
  <c r="AC464" i="4" s="1"/>
  <c r="AA467" i="4"/>
  <c r="AC467" i="4" s="1"/>
  <c r="AA469" i="4"/>
  <c r="AC469" i="4" s="1"/>
  <c r="AA470" i="4"/>
  <c r="AC470" i="4" s="1"/>
  <c r="AA471" i="4"/>
  <c r="AC471" i="4" s="1"/>
  <c r="AA472" i="4"/>
  <c r="AC472" i="4" s="1"/>
  <c r="AA473" i="4"/>
  <c r="AC473" i="4" s="1"/>
  <c r="AA475" i="4"/>
  <c r="AC475" i="4" s="1"/>
  <c r="AA478" i="4"/>
  <c r="AC478" i="4" s="1"/>
  <c r="AA480" i="4"/>
  <c r="AC480" i="4" s="1"/>
  <c r="AA482" i="4"/>
  <c r="AC482" i="4" s="1"/>
  <c r="AA483" i="4"/>
  <c r="AC483" i="4" s="1"/>
  <c r="AA484" i="4"/>
  <c r="AC484" i="4" s="1"/>
  <c r="AA485" i="4"/>
  <c r="AC485" i="4" s="1"/>
  <c r="AA486" i="4"/>
  <c r="AC486" i="4" s="1"/>
  <c r="AA489" i="4"/>
  <c r="AC489" i="4" s="1"/>
  <c r="AA490" i="4"/>
  <c r="AC490" i="4" s="1"/>
  <c r="AA491" i="4"/>
  <c r="AC491" i="4" s="1"/>
  <c r="AA492" i="4"/>
  <c r="AC492" i="4" s="1"/>
  <c r="AA493" i="4"/>
  <c r="AC493" i="4" s="1"/>
  <c r="AA494" i="4"/>
  <c r="AC494" i="4" s="1"/>
  <c r="AA495" i="4"/>
  <c r="AC495" i="4" s="1"/>
  <c r="AA496" i="4"/>
  <c r="AC496" i="4" s="1"/>
  <c r="AA497" i="4"/>
  <c r="AC497" i="4" s="1"/>
  <c r="AA498" i="4"/>
  <c r="AC498" i="4" s="1"/>
  <c r="AA499" i="4"/>
  <c r="AC499" i="4" s="1"/>
  <c r="AA500" i="4"/>
  <c r="AC500" i="4" s="1"/>
  <c r="AA505" i="4"/>
  <c r="AC505" i="4" s="1"/>
  <c r="AA506" i="4"/>
  <c r="AC506" i="4" s="1"/>
  <c r="AA511" i="4"/>
  <c r="AC511" i="4" s="1"/>
  <c r="AA513" i="4"/>
  <c r="AC513" i="4" s="1"/>
  <c r="AA514" i="4"/>
  <c r="AC514" i="4" s="1"/>
  <c r="AA516" i="4"/>
  <c r="AC516" i="4" s="1"/>
  <c r="AA517" i="4"/>
  <c r="AC517" i="4" s="1"/>
  <c r="AA520" i="4"/>
  <c r="AC520" i="4" s="1"/>
  <c r="AA522" i="4"/>
  <c r="AC522" i="4" s="1"/>
  <c r="AA523" i="4"/>
  <c r="AC523" i="4" s="1"/>
  <c r="AA524" i="4"/>
  <c r="AC524" i="4" s="1"/>
  <c r="AA526" i="4"/>
  <c r="AC526" i="4" s="1"/>
  <c r="AA527" i="4"/>
  <c r="AC527" i="4" s="1"/>
  <c r="AA528" i="4"/>
  <c r="AC528" i="4" s="1"/>
  <c r="AA529" i="4"/>
  <c r="AC529" i="4" s="1"/>
  <c r="AA530" i="4"/>
  <c r="AC530" i="4" s="1"/>
  <c r="AA531" i="4"/>
  <c r="AC531" i="4" s="1"/>
  <c r="AA533" i="4"/>
  <c r="AC533" i="4" s="1"/>
  <c r="AA534" i="4"/>
  <c r="AC534" i="4" s="1"/>
  <c r="AA535" i="4"/>
  <c r="AC535" i="4" s="1"/>
  <c r="AA536" i="4"/>
  <c r="AC536" i="4" s="1"/>
  <c r="AA537" i="4"/>
  <c r="AC537" i="4" s="1"/>
  <c r="AA538" i="4"/>
  <c r="AC538" i="4" s="1"/>
  <c r="AA540" i="4"/>
  <c r="AC540" i="4" s="1"/>
  <c r="AA541" i="4"/>
  <c r="AC541" i="4" s="1"/>
  <c r="AA542" i="4"/>
  <c r="AC542" i="4" s="1"/>
  <c r="AA543" i="4"/>
  <c r="AC543" i="4" s="1"/>
  <c r="AA544" i="4"/>
  <c r="AC544" i="4" s="1"/>
  <c r="AA545" i="4"/>
  <c r="AC545" i="4" s="1"/>
  <c r="AA549" i="4"/>
  <c r="AC549" i="4" s="1"/>
  <c r="AA550" i="4"/>
  <c r="AC550" i="4" s="1"/>
  <c r="AA551" i="4"/>
  <c r="AC551" i="4" s="1"/>
  <c r="AA554" i="4"/>
  <c r="AC554" i="4" s="1"/>
  <c r="AA556" i="4"/>
  <c r="AC556" i="4" s="1"/>
  <c r="AA558" i="4"/>
  <c r="AC558" i="4" s="1"/>
  <c r="AA561" i="4"/>
  <c r="AC561" i="4" s="1"/>
  <c r="AA563" i="4"/>
  <c r="AC563" i="4" s="1"/>
  <c r="AA565" i="4"/>
  <c r="AC565" i="4" s="1"/>
  <c r="AA569" i="4"/>
  <c r="AC569" i="4" s="1"/>
  <c r="AA570" i="4"/>
  <c r="AC570" i="4" s="1"/>
  <c r="AA571" i="4"/>
  <c r="AC571" i="4" s="1"/>
  <c r="AA572" i="4"/>
  <c r="AC572" i="4" s="1"/>
  <c r="AA573" i="4"/>
  <c r="AC573" i="4" s="1"/>
  <c r="AA576" i="4"/>
  <c r="AC576" i="4" s="1"/>
  <c r="AA580" i="4"/>
  <c r="AC580" i="4" s="1"/>
  <c r="AA581" i="4"/>
  <c r="AC581" i="4" s="1"/>
  <c r="AA583" i="4"/>
  <c r="AC583" i="4" s="1"/>
  <c r="AA584" i="4"/>
  <c r="AC584" i="4" s="1"/>
  <c r="AA588" i="4"/>
  <c r="AC588" i="4" s="1"/>
  <c r="AA590" i="4"/>
  <c r="AC590" i="4" s="1"/>
  <c r="AA592" i="4"/>
  <c r="AC592" i="4" s="1"/>
  <c r="AA594" i="4"/>
  <c r="AC594" i="4" s="1"/>
  <c r="AA599" i="4"/>
  <c r="AC599" i="4" s="1"/>
  <c r="AA601" i="4"/>
  <c r="AC601" i="4" s="1"/>
  <c r="AA602" i="4"/>
  <c r="AC602" i="4" s="1"/>
  <c r="AA608" i="4"/>
  <c r="AC608" i="4" s="1"/>
  <c r="AA610" i="4"/>
  <c r="AC610" i="4" s="1"/>
  <c r="AA612" i="4"/>
  <c r="AC612" i="4" s="1"/>
  <c r="AA613" i="4"/>
  <c r="AC613" i="4" s="1"/>
  <c r="AA614" i="4"/>
  <c r="AC614" i="4" s="1"/>
  <c r="AA615" i="4"/>
  <c r="AC615" i="4" s="1"/>
  <c r="AA616" i="4"/>
  <c r="AC616" i="4" s="1"/>
  <c r="AA343" i="4"/>
  <c r="AC343" i="4" s="1"/>
  <c r="AA89" i="4"/>
  <c r="AC89" i="4" s="1"/>
  <c r="AA553" i="4"/>
  <c r="AC553" i="4" s="1"/>
  <c r="AA50" i="4"/>
  <c r="AC50" i="4" s="1"/>
  <c r="AA59" i="4"/>
  <c r="AC59" i="4" s="1"/>
  <c r="AA86" i="4"/>
  <c r="AC86" i="4" s="1"/>
  <c r="AA114" i="4"/>
  <c r="AC114" i="4" s="1"/>
  <c r="AA163" i="4"/>
  <c r="AC163" i="4" s="1"/>
  <c r="AA240" i="4"/>
  <c r="AC240" i="4" s="1"/>
  <c r="AA359" i="4"/>
  <c r="AC359" i="4" s="1"/>
  <c r="AA548" i="4"/>
  <c r="AC548" i="4" s="1"/>
  <c r="AA14" i="4"/>
  <c r="AC14" i="4" s="1"/>
  <c r="AA18" i="4"/>
  <c r="AC18" i="4" s="1"/>
  <c r="AA24" i="4"/>
  <c r="AC24" i="4" s="1"/>
  <c r="AA31" i="4"/>
  <c r="AC31" i="4" s="1"/>
  <c r="AA36" i="4"/>
  <c r="AC36" i="4" s="1"/>
  <c r="AA28" i="4"/>
  <c r="AC28" i="4" s="1"/>
  <c r="AA52" i="4"/>
  <c r="AC52" i="4" s="1"/>
  <c r="AA120" i="4"/>
  <c r="AC120" i="4" s="1"/>
  <c r="AA110" i="4"/>
  <c r="AC110" i="4" s="1"/>
  <c r="AA137" i="4"/>
  <c r="AC137" i="4" s="1"/>
  <c r="AA154" i="4"/>
  <c r="AC154" i="4" s="1"/>
  <c r="AA112" i="4"/>
  <c r="AC112" i="4" s="1"/>
  <c r="AA167" i="4"/>
  <c r="AC167" i="4" s="1"/>
  <c r="AA566" i="4"/>
  <c r="AC566" i="4" s="1"/>
  <c r="AA368" i="4"/>
  <c r="AC368" i="4" s="1"/>
  <c r="AA301" i="4"/>
  <c r="AC301" i="4" s="1"/>
  <c r="AA88" i="4"/>
  <c r="AC88" i="4" s="1"/>
  <c r="AA62" i="4"/>
  <c r="AC62" i="4" s="1"/>
  <c r="AA589" i="4"/>
  <c r="AC589" i="4" s="1"/>
  <c r="AA115" i="4"/>
  <c r="AC115" i="4" s="1"/>
  <c r="AA133" i="4"/>
  <c r="AC133" i="4" s="1"/>
  <c r="AA219" i="4"/>
  <c r="AC219" i="4" s="1"/>
  <c r="AA272" i="4"/>
  <c r="AC272" i="4" s="1"/>
  <c r="AA295" i="4"/>
  <c r="AC295" i="4" s="1"/>
  <c r="AA379" i="4"/>
  <c r="AC379" i="4" s="1"/>
  <c r="AA134" i="4"/>
  <c r="AC134" i="4" s="1"/>
  <c r="AA108" i="4"/>
  <c r="AC108" i="4" s="1"/>
  <c r="AA227" i="4"/>
  <c r="AC227" i="4" s="1"/>
  <c r="AA598" i="4"/>
  <c r="AC598" i="4" s="1"/>
  <c r="AA507" i="4"/>
  <c r="AC507" i="4" s="1"/>
  <c r="AA25" i="4"/>
  <c r="AC25" i="4" s="1"/>
  <c r="AA51" i="4"/>
  <c r="AC51" i="4" s="1"/>
  <c r="AA56" i="4"/>
  <c r="AC56" i="4" s="1"/>
  <c r="AA175" i="4"/>
  <c r="AC175" i="4" s="1"/>
  <c r="AA130" i="4"/>
  <c r="AC130" i="4" s="1"/>
  <c r="AA149" i="4"/>
  <c r="AC149" i="4" s="1"/>
  <c r="AA282" i="4"/>
  <c r="AC282" i="4" s="1"/>
  <c r="AA170" i="4"/>
  <c r="AC170" i="4" s="1"/>
  <c r="AA205" i="4"/>
  <c r="AC205" i="4" s="1"/>
  <c r="AA354" i="4"/>
  <c r="AC354" i="4" s="1"/>
  <c r="AA156" i="4"/>
  <c r="AC156" i="4" s="1"/>
  <c r="AA204" i="4"/>
  <c r="AC204" i="4" s="1"/>
  <c r="AA229" i="4"/>
  <c r="AC229" i="4" s="1"/>
  <c r="AA504" i="4"/>
  <c r="AC504" i="4" s="1"/>
  <c r="AA574" i="4"/>
  <c r="AC574" i="4" s="1"/>
  <c r="AA597" i="4"/>
  <c r="AC597" i="4" s="1"/>
  <c r="AA555" i="4"/>
  <c r="AC555" i="4" s="1"/>
  <c r="AA611" i="4"/>
  <c r="AC611" i="4" s="1"/>
  <c r="AA521" i="4"/>
  <c r="AC521" i="4" s="1"/>
  <c r="AA604" i="4"/>
  <c r="AC604" i="4" s="1"/>
  <c r="AA607" i="4"/>
  <c r="AC607" i="4" s="1"/>
  <c r="AA585" i="4"/>
  <c r="AC585" i="4" s="1"/>
  <c r="AA325" i="4"/>
  <c r="AC325" i="4" s="1"/>
  <c r="AA29" i="4"/>
  <c r="AC29" i="4" s="1"/>
  <c r="AA559" i="4"/>
  <c r="AC559" i="4" s="1"/>
  <c r="AA169" i="4"/>
  <c r="AC169" i="4" s="1"/>
  <c r="AA546" i="4"/>
  <c r="AC546" i="4" s="1"/>
  <c r="AA64" i="4"/>
  <c r="AC64" i="4" s="1"/>
  <c r="AA82" i="4"/>
  <c r="AC82" i="4" s="1"/>
  <c r="AA172" i="4"/>
  <c r="AC172" i="4" s="1"/>
  <c r="AA232" i="4"/>
  <c r="AC232" i="4" s="1"/>
  <c r="AA488" i="4"/>
  <c r="AC488" i="4" s="1"/>
  <c r="AA438" i="4"/>
  <c r="AC438" i="4" s="1"/>
  <c r="AA46" i="4"/>
  <c r="AC46" i="4" s="1"/>
  <c r="AA113" i="4"/>
  <c r="AC113" i="4" s="1"/>
  <c r="AA144" i="4"/>
  <c r="AC144" i="4" s="1"/>
  <c r="AA8" i="4"/>
  <c r="AC8" i="4" s="1"/>
  <c r="AA39" i="4"/>
  <c r="AC39" i="4" s="1"/>
  <c r="AA7" i="4"/>
  <c r="AC7" i="4" s="1"/>
  <c r="AA13" i="4"/>
  <c r="AC13" i="4" s="1"/>
  <c r="AA10" i="4"/>
  <c r="AC10" i="4" s="1"/>
  <c r="AA30" i="4"/>
  <c r="AC30" i="4" s="1"/>
  <c r="AA44" i="4"/>
  <c r="AC44" i="4" s="1"/>
  <c r="AA32" i="4"/>
  <c r="AC32" i="4" s="1"/>
  <c r="AA34" i="4"/>
  <c r="AC34" i="4" s="1"/>
  <c r="AA76" i="4"/>
  <c r="AC76" i="4" s="1"/>
  <c r="AA78" i="4"/>
  <c r="AC78" i="4" s="1"/>
  <c r="AA65" i="4"/>
  <c r="AC65" i="4" s="1"/>
  <c r="AA188" i="4"/>
  <c r="AC188" i="4" s="1"/>
  <c r="AA193" i="4"/>
  <c r="AC193" i="4" s="1"/>
  <c r="AA196" i="4"/>
  <c r="AC196" i="4" s="1"/>
  <c r="AA255" i="4"/>
  <c r="AC255" i="4" s="1"/>
  <c r="AA586" i="4"/>
  <c r="AC586" i="4" s="1"/>
  <c r="AA562" i="4"/>
  <c r="AC562" i="4" s="1"/>
  <c r="AA155" i="4"/>
  <c r="AC155" i="4" s="1"/>
  <c r="AA371" i="4"/>
  <c r="AC371" i="4" s="1"/>
  <c r="AA452" i="4"/>
  <c r="AC452" i="4" s="1"/>
  <c r="AA564" i="4"/>
  <c r="AC564" i="4" s="1"/>
  <c r="AA81" i="4"/>
  <c r="AC81" i="4" s="1"/>
  <c r="AA123" i="4"/>
  <c r="AC123" i="4" s="1"/>
  <c r="AA139" i="4"/>
  <c r="AC139" i="4" s="1"/>
  <c r="AA162" i="4"/>
  <c r="AC162" i="4" s="1"/>
  <c r="AA214" i="4"/>
  <c r="AC214" i="4" s="1"/>
  <c r="AA284" i="4"/>
  <c r="AC284" i="4" s="1"/>
  <c r="AA294" i="4"/>
  <c r="AC294" i="4" s="1"/>
  <c r="AA103" i="4"/>
  <c r="AC103" i="4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2" i="6"/>
  <c r="AH3" i="6"/>
  <c r="AI3" i="6"/>
  <c r="AJ3" i="6"/>
  <c r="AK3" i="6"/>
  <c r="AH2" i="6"/>
  <c r="F17" i="6" s="1"/>
  <c r="AI2" i="6"/>
  <c r="G17" i="6" s="1"/>
  <c r="AJ2" i="6"/>
  <c r="AK2" i="6"/>
  <c r="I175" i="6" s="1"/>
  <c r="AG3" i="6"/>
  <c r="AG2" i="6"/>
  <c r="P7" i="6"/>
  <c r="P5" i="6"/>
  <c r="P11" i="6"/>
  <c r="P17" i="6"/>
  <c r="P4" i="6"/>
  <c r="P16" i="6"/>
  <c r="P15" i="6"/>
  <c r="P13" i="6"/>
  <c r="P19" i="6"/>
  <c r="P26" i="6"/>
  <c r="P18" i="6"/>
  <c r="P14" i="6"/>
  <c r="P30" i="6"/>
  <c r="P21" i="6"/>
  <c r="P48" i="6"/>
  <c r="P66" i="6"/>
  <c r="P25" i="6"/>
  <c r="P31" i="6"/>
  <c r="P69" i="6"/>
  <c r="P39" i="6"/>
  <c r="P40" i="6"/>
  <c r="P64" i="6"/>
  <c r="P84" i="6"/>
  <c r="P65" i="6"/>
  <c r="P74" i="6"/>
  <c r="P51" i="6"/>
  <c r="P102" i="6"/>
  <c r="P59" i="6"/>
  <c r="P62" i="6"/>
  <c r="P70" i="6"/>
  <c r="P36" i="6"/>
  <c r="P107" i="6"/>
  <c r="P28" i="6"/>
  <c r="P27" i="6"/>
  <c r="P37" i="6"/>
  <c r="P82" i="6"/>
  <c r="P76" i="6"/>
  <c r="P83" i="6"/>
  <c r="P58" i="6"/>
  <c r="P68" i="6"/>
  <c r="P2" i="6"/>
  <c r="P55" i="6"/>
  <c r="P96" i="6"/>
  <c r="P100" i="6"/>
  <c r="P61" i="6"/>
  <c r="P60" i="6"/>
  <c r="P197" i="6"/>
  <c r="P115" i="6"/>
  <c r="P86" i="6"/>
  <c r="P80" i="6"/>
  <c r="P98" i="6"/>
  <c r="P89" i="6"/>
  <c r="P79" i="6"/>
  <c r="P113" i="6"/>
  <c r="P142" i="6"/>
  <c r="P140" i="6"/>
  <c r="P94" i="6"/>
  <c r="P123" i="6"/>
  <c r="P63" i="6"/>
  <c r="P77" i="6"/>
  <c r="P129" i="6"/>
  <c r="P135" i="6"/>
  <c r="P145" i="6"/>
  <c r="P171" i="6"/>
  <c r="P128" i="6"/>
  <c r="P103" i="6"/>
  <c r="P10" i="6"/>
  <c r="P92" i="6"/>
  <c r="P112" i="6"/>
  <c r="P124" i="6"/>
  <c r="P221" i="6"/>
  <c r="P187" i="6"/>
  <c r="P132" i="6"/>
  <c r="P119" i="6"/>
  <c r="P141" i="6"/>
  <c r="P185" i="6"/>
  <c r="P88" i="6"/>
  <c r="P148" i="6"/>
  <c r="P101" i="6"/>
  <c r="P106" i="6"/>
  <c r="P159" i="6"/>
  <c r="P241" i="6"/>
  <c r="P125" i="6"/>
  <c r="P160" i="6"/>
  <c r="P161" i="6"/>
  <c r="P173" i="6"/>
  <c r="P172" i="6"/>
  <c r="P6" i="6"/>
  <c r="P136" i="6"/>
  <c r="P194" i="6"/>
  <c r="P166" i="6"/>
  <c r="P167" i="6"/>
  <c r="P12" i="6"/>
  <c r="P163" i="6"/>
  <c r="P202" i="6"/>
  <c r="P150" i="6"/>
  <c r="P152" i="6"/>
  <c r="P175" i="6"/>
  <c r="P244" i="6"/>
  <c r="P8" i="6"/>
  <c r="P239" i="6"/>
  <c r="P176" i="6"/>
  <c r="P32" i="6"/>
  <c r="P118" i="6"/>
  <c r="P216" i="6"/>
  <c r="P157" i="6"/>
  <c r="P255" i="6"/>
  <c r="P220" i="6"/>
  <c r="P270" i="6"/>
  <c r="P225" i="6"/>
  <c r="P54" i="6"/>
  <c r="P242" i="6"/>
  <c r="P190" i="6"/>
  <c r="P24" i="6"/>
  <c r="P156" i="6"/>
  <c r="P211" i="6"/>
  <c r="P262" i="6"/>
  <c r="P256" i="6"/>
  <c r="P226" i="6"/>
  <c r="P165" i="6"/>
  <c r="P199" i="6"/>
  <c r="P34" i="6"/>
  <c r="P20" i="6"/>
  <c r="P231" i="6"/>
  <c r="P155" i="6"/>
  <c r="P143" i="6"/>
  <c r="P238" i="6"/>
  <c r="P9" i="6"/>
  <c r="P234" i="6"/>
  <c r="P271" i="6"/>
  <c r="P267" i="6"/>
  <c r="P236" i="6"/>
  <c r="P251" i="6"/>
  <c r="P214" i="6"/>
  <c r="P154" i="6"/>
  <c r="P44" i="6"/>
  <c r="P232" i="6"/>
  <c r="P33" i="6"/>
  <c r="P230" i="6"/>
  <c r="P189" i="6"/>
  <c r="P22" i="6"/>
  <c r="P200" i="6"/>
  <c r="P149" i="6"/>
  <c r="P250" i="6"/>
  <c r="P229" i="6"/>
  <c r="P243" i="6"/>
  <c r="P111" i="6"/>
  <c r="P67" i="6"/>
  <c r="P252" i="6"/>
  <c r="P213" i="6"/>
  <c r="P240" i="6"/>
  <c r="P72" i="6"/>
  <c r="P260" i="6"/>
  <c r="P247" i="6"/>
  <c r="P222" i="6"/>
  <c r="P276" i="6"/>
  <c r="P57" i="6"/>
  <c r="P195" i="6"/>
  <c r="P45" i="6"/>
  <c r="P212" i="6"/>
  <c r="P78" i="6"/>
  <c r="P162" i="6"/>
  <c r="P93" i="6"/>
  <c r="P23" i="6"/>
  <c r="P268" i="6"/>
  <c r="P47" i="6"/>
  <c r="P193" i="6"/>
  <c r="P265" i="6"/>
  <c r="P38" i="6"/>
  <c r="P249" i="6"/>
  <c r="P294" i="6"/>
  <c r="P279" i="6"/>
  <c r="P246" i="6"/>
  <c r="P35" i="6"/>
  <c r="P29" i="6"/>
  <c r="P184" i="6"/>
  <c r="P105" i="6"/>
  <c r="P218" i="6"/>
  <c r="P42" i="6"/>
  <c r="P153" i="6"/>
  <c r="P108" i="6"/>
  <c r="P137" i="6"/>
  <c r="P245" i="6"/>
  <c r="P178" i="6"/>
  <c r="P49" i="6"/>
  <c r="P116" i="6"/>
  <c r="P110" i="6"/>
  <c r="P53" i="6"/>
  <c r="P192" i="6"/>
  <c r="P223" i="6"/>
  <c r="P90" i="6"/>
  <c r="P169" i="6"/>
  <c r="P259" i="6"/>
  <c r="P263" i="6"/>
  <c r="P56" i="6"/>
  <c r="P283" i="6"/>
  <c r="P52" i="6"/>
  <c r="P81" i="6"/>
  <c r="P289" i="6"/>
  <c r="P164" i="6"/>
  <c r="P50" i="6"/>
  <c r="P120" i="6"/>
  <c r="P144" i="6"/>
  <c r="P75" i="6"/>
  <c r="P215" i="6"/>
  <c r="P295" i="6"/>
  <c r="P168" i="6"/>
  <c r="P147" i="6"/>
  <c r="P117" i="6"/>
  <c r="P253" i="6"/>
  <c r="P183" i="6"/>
  <c r="P266" i="6"/>
  <c r="P95" i="6"/>
  <c r="P280" i="6"/>
  <c r="P146" i="6"/>
  <c r="P206" i="6"/>
  <c r="P138" i="6"/>
  <c r="P302" i="6"/>
  <c r="P191" i="6"/>
  <c r="P248" i="6"/>
  <c r="P71" i="6"/>
  <c r="P209" i="6"/>
  <c r="P205" i="6"/>
  <c r="P269" i="6"/>
  <c r="P275" i="6"/>
  <c r="P114" i="6"/>
  <c r="P196" i="6"/>
  <c r="P299" i="6"/>
  <c r="P186" i="6"/>
  <c r="P43" i="6"/>
  <c r="P274" i="6"/>
  <c r="P122" i="6"/>
  <c r="P264" i="6"/>
  <c r="P46" i="6"/>
  <c r="P104" i="6"/>
  <c r="P287" i="6"/>
  <c r="P281" i="6"/>
  <c r="P227" i="6"/>
  <c r="P126" i="6"/>
  <c r="P293" i="6"/>
  <c r="P133" i="6"/>
  <c r="P285" i="6"/>
  <c r="P282" i="6"/>
  <c r="P181" i="6"/>
  <c r="P201" i="6"/>
  <c r="P127" i="6"/>
  <c r="P198" i="6"/>
  <c r="P296" i="6"/>
  <c r="P134" i="6"/>
  <c r="P85" i="6"/>
  <c r="P174" i="6"/>
  <c r="P278" i="6"/>
  <c r="P87" i="6"/>
  <c r="P73" i="6"/>
  <c r="P217" i="6"/>
  <c r="P139" i="6"/>
  <c r="P272" i="6"/>
  <c r="P288" i="6"/>
  <c r="P180" i="6"/>
  <c r="P158" i="6"/>
  <c r="P257" i="6"/>
  <c r="P208" i="6"/>
  <c r="P91" i="6"/>
  <c r="P224" i="6"/>
  <c r="P286" i="6"/>
  <c r="P109" i="6"/>
  <c r="P97" i="6"/>
  <c r="P131" i="6"/>
  <c r="P188" i="6"/>
  <c r="P290" i="6"/>
  <c r="P41" i="6"/>
  <c r="P284" i="6"/>
  <c r="P228" i="6"/>
  <c r="P219" i="6"/>
  <c r="P204" i="6"/>
  <c r="P261" i="6"/>
  <c r="P258" i="6"/>
  <c r="P291" i="6"/>
  <c r="P177" i="6"/>
  <c r="P130" i="6"/>
  <c r="P237" i="6"/>
  <c r="P99" i="6"/>
  <c r="P151" i="6"/>
  <c r="P179" i="6"/>
  <c r="P292" i="6"/>
  <c r="P207" i="6"/>
  <c r="P235" i="6"/>
  <c r="P182" i="6"/>
  <c r="P121" i="6"/>
  <c r="P170" i="6"/>
  <c r="P301" i="6"/>
  <c r="P233" i="6"/>
  <c r="P210" i="6"/>
  <c r="P297" i="6"/>
  <c r="P254" i="6"/>
  <c r="P300" i="6"/>
  <c r="P203" i="6"/>
  <c r="P277" i="6"/>
  <c r="P273" i="6"/>
  <c r="P298" i="6"/>
  <c r="P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" i="5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2" i="1"/>
  <c r="E2" i="1" s="1"/>
  <c r="E162" i="6" l="1"/>
  <c r="AL3" i="6"/>
  <c r="E26" i="6"/>
  <c r="G100" i="6"/>
  <c r="H113" i="6"/>
  <c r="H296" i="6"/>
  <c r="E219" i="6"/>
  <c r="E285" i="6"/>
  <c r="E253" i="6"/>
  <c r="E263" i="6"/>
  <c r="E243" i="6"/>
  <c r="E24" i="6"/>
  <c r="E241" i="6"/>
  <c r="E103" i="6"/>
  <c r="E27" i="6"/>
  <c r="E5" i="6"/>
  <c r="F183" i="6"/>
  <c r="F125" i="6"/>
  <c r="G254" i="6"/>
  <c r="G204" i="6"/>
  <c r="G201" i="6"/>
  <c r="G279" i="6"/>
  <c r="G220" i="6"/>
  <c r="F18" i="6"/>
  <c r="E235" i="6"/>
  <c r="E41" i="6"/>
  <c r="E217" i="6"/>
  <c r="E126" i="6"/>
  <c r="E205" i="6"/>
  <c r="E168" i="6"/>
  <c r="E90" i="6"/>
  <c r="E29" i="6"/>
  <c r="E45" i="6"/>
  <c r="E149" i="6"/>
  <c r="E238" i="6"/>
  <c r="E54" i="6"/>
  <c r="E202" i="6"/>
  <c r="E101" i="6"/>
  <c r="E145" i="6"/>
  <c r="E197" i="6"/>
  <c r="E36" i="6"/>
  <c r="E48" i="6"/>
  <c r="G3" i="6"/>
  <c r="F180" i="6"/>
  <c r="F56" i="6"/>
  <c r="F267" i="6"/>
  <c r="F10" i="6"/>
  <c r="F11" i="6"/>
  <c r="G297" i="6"/>
  <c r="G292" i="6"/>
  <c r="G219" i="6"/>
  <c r="G288" i="6"/>
  <c r="G285" i="6"/>
  <c r="G248" i="6"/>
  <c r="G23" i="6"/>
  <c r="G8" i="6"/>
  <c r="G82" i="6"/>
  <c r="H206" i="6"/>
  <c r="E288" i="6"/>
  <c r="E114" i="6"/>
  <c r="E218" i="6"/>
  <c r="E271" i="6"/>
  <c r="E175" i="6"/>
  <c r="E80" i="6"/>
  <c r="E31" i="6"/>
  <c r="F204" i="6"/>
  <c r="F111" i="6"/>
  <c r="F69" i="6"/>
  <c r="G207" i="6"/>
  <c r="G257" i="6"/>
  <c r="G275" i="6"/>
  <c r="E277" i="6"/>
  <c r="E99" i="6"/>
  <c r="E109" i="6"/>
  <c r="E85" i="6"/>
  <c r="E46" i="6"/>
  <c r="E302" i="6"/>
  <c r="E120" i="6"/>
  <c r="E116" i="6"/>
  <c r="E249" i="6"/>
  <c r="E247" i="6"/>
  <c r="E33" i="6"/>
  <c r="E34" i="6"/>
  <c r="E157" i="6"/>
  <c r="E194" i="6"/>
  <c r="E119" i="6"/>
  <c r="E123" i="6"/>
  <c r="E55" i="6"/>
  <c r="E51" i="6"/>
  <c r="F277" i="6"/>
  <c r="F282" i="6"/>
  <c r="F42" i="6"/>
  <c r="F156" i="6"/>
  <c r="F98" i="6"/>
  <c r="G273" i="6"/>
  <c r="G301" i="6"/>
  <c r="G237" i="6"/>
  <c r="G188" i="6"/>
  <c r="G87" i="6"/>
  <c r="G281" i="6"/>
  <c r="G75" i="6"/>
  <c r="G189" i="6"/>
  <c r="G185" i="6"/>
  <c r="G14" i="6"/>
  <c r="E170" i="6"/>
  <c r="E16" i="6"/>
  <c r="E254" i="6"/>
  <c r="E177" i="6"/>
  <c r="E91" i="6"/>
  <c r="E198" i="6"/>
  <c r="E274" i="6"/>
  <c r="E146" i="6"/>
  <c r="E289" i="6"/>
  <c r="E245" i="6"/>
  <c r="E193" i="6"/>
  <c r="E240" i="6"/>
  <c r="E154" i="6"/>
  <c r="E226" i="6"/>
  <c r="E32" i="6"/>
  <c r="E172" i="6"/>
  <c r="E221" i="6"/>
  <c r="E142" i="6"/>
  <c r="E58" i="6"/>
  <c r="E84" i="6"/>
  <c r="E15" i="6"/>
  <c r="F170" i="6"/>
  <c r="F196" i="6"/>
  <c r="F93" i="6"/>
  <c r="F244" i="6"/>
  <c r="F37" i="6"/>
  <c r="G277" i="6"/>
  <c r="G170" i="6"/>
  <c r="G177" i="6"/>
  <c r="G109" i="6"/>
  <c r="G85" i="6"/>
  <c r="G46" i="6"/>
  <c r="G283" i="6"/>
  <c r="G236" i="6"/>
  <c r="G92" i="6"/>
  <c r="I11" i="6"/>
  <c r="I15" i="6"/>
  <c r="I18" i="6"/>
  <c r="I48" i="6"/>
  <c r="I69" i="6"/>
  <c r="I84" i="6"/>
  <c r="I102" i="6"/>
  <c r="I36" i="6"/>
  <c r="I37" i="6"/>
  <c r="I58" i="6"/>
  <c r="I96" i="6"/>
  <c r="I197" i="6"/>
  <c r="I98" i="6"/>
  <c r="I142" i="6"/>
  <c r="I63" i="6"/>
  <c r="I145" i="6"/>
  <c r="I10" i="6"/>
  <c r="I221" i="6"/>
  <c r="I141" i="6"/>
  <c r="I101" i="6"/>
  <c r="I125" i="6"/>
  <c r="I172" i="6"/>
  <c r="I166" i="6"/>
  <c r="I202" i="6"/>
  <c r="I244" i="6"/>
  <c r="I32" i="6"/>
  <c r="I255" i="6"/>
  <c r="I54" i="6"/>
  <c r="I156" i="6"/>
  <c r="I226" i="6"/>
  <c r="I20" i="6"/>
  <c r="I238" i="6"/>
  <c r="I267" i="6"/>
  <c r="I154" i="6"/>
  <c r="I230" i="6"/>
  <c r="I149" i="6"/>
  <c r="I111" i="6"/>
  <c r="I240" i="6"/>
  <c r="I222" i="6"/>
  <c r="I45" i="6"/>
  <c r="I93" i="6"/>
  <c r="I193" i="6"/>
  <c r="I294" i="6"/>
  <c r="I29" i="6"/>
  <c r="I42" i="6"/>
  <c r="I245" i="6"/>
  <c r="I110" i="6"/>
  <c r="I90" i="6"/>
  <c r="I56" i="6"/>
  <c r="I289" i="6"/>
  <c r="I144" i="6"/>
  <c r="I168" i="6"/>
  <c r="I183" i="6"/>
  <c r="I146" i="6"/>
  <c r="I191" i="6"/>
  <c r="I205" i="6"/>
  <c r="I196" i="6"/>
  <c r="I274" i="6"/>
  <c r="I104" i="6"/>
  <c r="I126" i="6"/>
  <c r="I282" i="6"/>
  <c r="I198" i="6"/>
  <c r="I174" i="6"/>
  <c r="I217" i="6"/>
  <c r="I180" i="6"/>
  <c r="I91" i="6"/>
  <c r="I97" i="6"/>
  <c r="I41" i="6"/>
  <c r="I204" i="6"/>
  <c r="I177" i="6"/>
  <c r="I151" i="6"/>
  <c r="I235" i="6"/>
  <c r="I301" i="6"/>
  <c r="I254" i="6"/>
  <c r="I273" i="6"/>
  <c r="I17" i="6"/>
  <c r="I13" i="6"/>
  <c r="I14" i="6"/>
  <c r="I66" i="6"/>
  <c r="I39" i="6"/>
  <c r="I65" i="6"/>
  <c r="I59" i="6"/>
  <c r="I107" i="6"/>
  <c r="I82" i="6"/>
  <c r="I68" i="6"/>
  <c r="I100" i="6"/>
  <c r="I115" i="6"/>
  <c r="I89" i="6"/>
  <c r="I140" i="6"/>
  <c r="I77" i="6"/>
  <c r="I171" i="6"/>
  <c r="I92" i="6"/>
  <c r="I187" i="6"/>
  <c r="I185" i="6"/>
  <c r="I106" i="6"/>
  <c r="I160" i="6"/>
  <c r="I6" i="6"/>
  <c r="I167" i="6"/>
  <c r="I150" i="6"/>
  <c r="I8" i="6"/>
  <c r="I118" i="6"/>
  <c r="I220" i="6"/>
  <c r="I242" i="6"/>
  <c r="I211" i="6"/>
  <c r="I165" i="6"/>
  <c r="I231" i="6"/>
  <c r="I9" i="6"/>
  <c r="I236" i="6"/>
  <c r="I44" i="6"/>
  <c r="I189" i="6"/>
  <c r="I250" i="6"/>
  <c r="I67" i="6"/>
  <c r="I72" i="6"/>
  <c r="I276" i="6"/>
  <c r="I212" i="6"/>
  <c r="I23" i="6"/>
  <c r="I265" i="6"/>
  <c r="I279" i="6"/>
  <c r="I184" i="6"/>
  <c r="I153" i="6"/>
  <c r="I178" i="6"/>
  <c r="I53" i="6"/>
  <c r="I169" i="6"/>
  <c r="I283" i="6"/>
  <c r="I164" i="6"/>
  <c r="I75" i="6"/>
  <c r="I147" i="6"/>
  <c r="I266" i="6"/>
  <c r="I206" i="6"/>
  <c r="I248" i="6"/>
  <c r="I269" i="6"/>
  <c r="I299" i="6"/>
  <c r="I122" i="6"/>
  <c r="I287" i="6"/>
  <c r="I293" i="6"/>
  <c r="I181" i="6"/>
  <c r="I296" i="6"/>
  <c r="I278" i="6"/>
  <c r="I139" i="6"/>
  <c r="I158" i="6"/>
  <c r="I224" i="6"/>
  <c r="I131" i="6"/>
  <c r="I284" i="6"/>
  <c r="I261" i="6"/>
  <c r="I130" i="6"/>
  <c r="I179" i="6"/>
  <c r="I182" i="6"/>
  <c r="I233" i="6"/>
  <c r="I300" i="6"/>
  <c r="I298" i="6"/>
  <c r="I4" i="6"/>
  <c r="I30" i="6"/>
  <c r="I40" i="6"/>
  <c r="I62" i="6"/>
  <c r="I76" i="6"/>
  <c r="I61" i="6"/>
  <c r="I79" i="6"/>
  <c r="I129" i="6"/>
  <c r="I112" i="6"/>
  <c r="I88" i="6"/>
  <c r="I161" i="6"/>
  <c r="I12" i="6"/>
  <c r="I239" i="6"/>
  <c r="I270" i="6"/>
  <c r="I262" i="6"/>
  <c r="I155" i="6"/>
  <c r="I251" i="6"/>
  <c r="I22" i="6"/>
  <c r="I252" i="6"/>
  <c r="I57" i="6"/>
  <c r="I268" i="6"/>
  <c r="I246" i="6"/>
  <c r="I108" i="6"/>
  <c r="I192" i="6"/>
  <c r="I52" i="6"/>
  <c r="I215" i="6"/>
  <c r="I95" i="6"/>
  <c r="I71" i="6"/>
  <c r="I186" i="6"/>
  <c r="I281" i="6"/>
  <c r="I201" i="6"/>
  <c r="I87" i="6"/>
  <c r="I257" i="6"/>
  <c r="I188" i="6"/>
  <c r="I258" i="6"/>
  <c r="I292" i="6"/>
  <c r="I210" i="6"/>
  <c r="I16" i="6"/>
  <c r="I21" i="6"/>
  <c r="I64" i="6"/>
  <c r="I70" i="6"/>
  <c r="I83" i="6"/>
  <c r="I60" i="6"/>
  <c r="I113" i="6"/>
  <c r="I135" i="6"/>
  <c r="I124" i="6"/>
  <c r="I148" i="6"/>
  <c r="I173" i="6"/>
  <c r="I163" i="6"/>
  <c r="I176" i="6"/>
  <c r="I225" i="6"/>
  <c r="I256" i="6"/>
  <c r="I143" i="6"/>
  <c r="I214" i="6"/>
  <c r="I200" i="6"/>
  <c r="I213" i="6"/>
  <c r="I195" i="6"/>
  <c r="I47" i="6"/>
  <c r="I35" i="6"/>
  <c r="I137" i="6"/>
  <c r="I223" i="6"/>
  <c r="I81" i="6"/>
  <c r="I295" i="6"/>
  <c r="I280" i="6"/>
  <c r="I209" i="6"/>
  <c r="I43" i="6"/>
  <c r="I227" i="6"/>
  <c r="I127" i="6"/>
  <c r="I73" i="6"/>
  <c r="I208" i="6"/>
  <c r="I290" i="6"/>
  <c r="I291" i="6"/>
  <c r="I207" i="6"/>
  <c r="I297" i="6"/>
  <c r="I19" i="6"/>
  <c r="I74" i="6"/>
  <c r="I2" i="6"/>
  <c r="I94" i="6"/>
  <c r="I132" i="6"/>
  <c r="I136" i="6"/>
  <c r="I216" i="6"/>
  <c r="I199" i="6"/>
  <c r="I232" i="6"/>
  <c r="I260" i="6"/>
  <c r="I38" i="6"/>
  <c r="I49" i="6"/>
  <c r="I50" i="6"/>
  <c r="I138" i="6"/>
  <c r="I264" i="6"/>
  <c r="I134" i="6"/>
  <c r="I286" i="6"/>
  <c r="I237" i="6"/>
  <c r="I203" i="6"/>
  <c r="I26" i="6"/>
  <c r="I51" i="6"/>
  <c r="I55" i="6"/>
  <c r="I123" i="6"/>
  <c r="I119" i="6"/>
  <c r="I194" i="6"/>
  <c r="I157" i="6"/>
  <c r="I34" i="6"/>
  <c r="I33" i="6"/>
  <c r="I247" i="6"/>
  <c r="I249" i="6"/>
  <c r="I116" i="6"/>
  <c r="I120" i="6"/>
  <c r="I302" i="6"/>
  <c r="I46" i="6"/>
  <c r="I85" i="6"/>
  <c r="I109" i="6"/>
  <c r="I99" i="6"/>
  <c r="I277" i="6"/>
  <c r="I7" i="6"/>
  <c r="I25" i="6"/>
  <c r="I28" i="6"/>
  <c r="I86" i="6"/>
  <c r="I128" i="6"/>
  <c r="I159" i="6"/>
  <c r="I152" i="6"/>
  <c r="I190" i="6"/>
  <c r="I234" i="6"/>
  <c r="I229" i="6"/>
  <c r="I78" i="6"/>
  <c r="I105" i="6"/>
  <c r="I259" i="6"/>
  <c r="I117" i="6"/>
  <c r="I275" i="6"/>
  <c r="I133" i="6"/>
  <c r="I272" i="6"/>
  <c r="I228" i="6"/>
  <c r="I121" i="6"/>
  <c r="I80" i="6"/>
  <c r="I24" i="6"/>
  <c r="I218" i="6"/>
  <c r="I285" i="6"/>
  <c r="I5" i="6"/>
  <c r="I103" i="6"/>
  <c r="I271" i="6"/>
  <c r="I263" i="6"/>
  <c r="I288" i="6"/>
  <c r="I31" i="6"/>
  <c r="I241" i="6"/>
  <c r="I243" i="6"/>
  <c r="I253" i="6"/>
  <c r="I219" i="6"/>
  <c r="I3" i="6"/>
  <c r="F254" i="6"/>
  <c r="F235" i="6"/>
  <c r="F41" i="6"/>
  <c r="F217" i="6"/>
  <c r="F126" i="6"/>
  <c r="F205" i="6"/>
  <c r="F168" i="6"/>
  <c r="F90" i="6"/>
  <c r="F45" i="6"/>
  <c r="F149" i="6"/>
  <c r="F238" i="6"/>
  <c r="F54" i="6"/>
  <c r="F202" i="6"/>
  <c r="F101" i="6"/>
  <c r="F145" i="6"/>
  <c r="F197" i="6"/>
  <c r="F36" i="6"/>
  <c r="F48" i="6"/>
  <c r="I170" i="6"/>
  <c r="I27" i="6"/>
  <c r="AL2" i="6"/>
  <c r="J237" i="6" s="1"/>
  <c r="H11" i="6"/>
  <c r="H15" i="6"/>
  <c r="H18" i="6"/>
  <c r="H48" i="6"/>
  <c r="H69" i="6"/>
  <c r="H84" i="6"/>
  <c r="H102" i="6"/>
  <c r="H36" i="6"/>
  <c r="H37" i="6"/>
  <c r="H58" i="6"/>
  <c r="H96" i="6"/>
  <c r="H197" i="6"/>
  <c r="H98" i="6"/>
  <c r="H142" i="6"/>
  <c r="H63" i="6"/>
  <c r="H145" i="6"/>
  <c r="H10" i="6"/>
  <c r="H221" i="6"/>
  <c r="H141" i="6"/>
  <c r="H101" i="6"/>
  <c r="H125" i="6"/>
  <c r="H172" i="6"/>
  <c r="H166" i="6"/>
  <c r="H202" i="6"/>
  <c r="H244" i="6"/>
  <c r="H32" i="6"/>
  <c r="H255" i="6"/>
  <c r="H54" i="6"/>
  <c r="H156" i="6"/>
  <c r="H226" i="6"/>
  <c r="H20" i="6"/>
  <c r="H238" i="6"/>
  <c r="H267" i="6"/>
  <c r="H154" i="6"/>
  <c r="H230" i="6"/>
  <c r="H149" i="6"/>
  <c r="H111" i="6"/>
  <c r="H240" i="6"/>
  <c r="H222" i="6"/>
  <c r="H45" i="6"/>
  <c r="H93" i="6"/>
  <c r="H193" i="6"/>
  <c r="H294" i="6"/>
  <c r="H29" i="6"/>
  <c r="H42" i="6"/>
  <c r="H245" i="6"/>
  <c r="H110" i="6"/>
  <c r="H17" i="6"/>
  <c r="H13" i="6"/>
  <c r="H14" i="6"/>
  <c r="H66" i="6"/>
  <c r="H39" i="6"/>
  <c r="H65" i="6"/>
  <c r="H59" i="6"/>
  <c r="H107" i="6"/>
  <c r="H82" i="6"/>
  <c r="H68" i="6"/>
  <c r="H100" i="6"/>
  <c r="H115" i="6"/>
  <c r="H89" i="6"/>
  <c r="H140" i="6"/>
  <c r="H77" i="6"/>
  <c r="H171" i="6"/>
  <c r="H92" i="6"/>
  <c r="H187" i="6"/>
  <c r="H185" i="6"/>
  <c r="H106" i="6"/>
  <c r="H160" i="6"/>
  <c r="H6" i="6"/>
  <c r="H167" i="6"/>
  <c r="H150" i="6"/>
  <c r="H8" i="6"/>
  <c r="H118" i="6"/>
  <c r="H220" i="6"/>
  <c r="H242" i="6"/>
  <c r="H211" i="6"/>
  <c r="H165" i="6"/>
  <c r="H231" i="6"/>
  <c r="H9" i="6"/>
  <c r="H236" i="6"/>
  <c r="H44" i="6"/>
  <c r="H189" i="6"/>
  <c r="H250" i="6"/>
  <c r="H67" i="6"/>
  <c r="H72" i="6"/>
  <c r="H276" i="6"/>
  <c r="H212" i="6"/>
  <c r="H23" i="6"/>
  <c r="H265" i="6"/>
  <c r="H279" i="6"/>
  <c r="H184" i="6"/>
  <c r="H153" i="6"/>
  <c r="H7" i="6"/>
  <c r="H19" i="6"/>
  <c r="H25" i="6"/>
  <c r="H74" i="6"/>
  <c r="H28" i="6"/>
  <c r="H2" i="6"/>
  <c r="H86" i="6"/>
  <c r="H94" i="6"/>
  <c r="H128" i="6"/>
  <c r="H132" i="6"/>
  <c r="H159" i="6"/>
  <c r="H136" i="6"/>
  <c r="H152" i="6"/>
  <c r="H216" i="6"/>
  <c r="H190" i="6"/>
  <c r="H199" i="6"/>
  <c r="H234" i="6"/>
  <c r="H232" i="6"/>
  <c r="H229" i="6"/>
  <c r="H260" i="6"/>
  <c r="H78" i="6"/>
  <c r="H38" i="6"/>
  <c r="H105" i="6"/>
  <c r="H178" i="6"/>
  <c r="H192" i="6"/>
  <c r="H259" i="6"/>
  <c r="H52" i="6"/>
  <c r="H50" i="6"/>
  <c r="H215" i="6"/>
  <c r="H117" i="6"/>
  <c r="H95" i="6"/>
  <c r="H138" i="6"/>
  <c r="H71" i="6"/>
  <c r="H275" i="6"/>
  <c r="H186" i="6"/>
  <c r="H264" i="6"/>
  <c r="H281" i="6"/>
  <c r="H133" i="6"/>
  <c r="H201" i="6"/>
  <c r="H134" i="6"/>
  <c r="H87" i="6"/>
  <c r="H272" i="6"/>
  <c r="H257" i="6"/>
  <c r="H286" i="6"/>
  <c r="H188" i="6"/>
  <c r="H228" i="6"/>
  <c r="H258" i="6"/>
  <c r="H237" i="6"/>
  <c r="H292" i="6"/>
  <c r="H121" i="6"/>
  <c r="H210" i="6"/>
  <c r="H203" i="6"/>
  <c r="H5" i="6"/>
  <c r="H26" i="6"/>
  <c r="H31" i="6"/>
  <c r="H51" i="6"/>
  <c r="H27" i="6"/>
  <c r="H55" i="6"/>
  <c r="H80" i="6"/>
  <c r="H123" i="6"/>
  <c r="H103" i="6"/>
  <c r="H119" i="6"/>
  <c r="H241" i="6"/>
  <c r="H194" i="6"/>
  <c r="H175" i="6"/>
  <c r="H157" i="6"/>
  <c r="H24" i="6"/>
  <c r="H34" i="6"/>
  <c r="H271" i="6"/>
  <c r="H33" i="6"/>
  <c r="H243" i="6"/>
  <c r="H247" i="6"/>
  <c r="H162" i="6"/>
  <c r="H249" i="6"/>
  <c r="H218" i="6"/>
  <c r="H49" i="6"/>
  <c r="H223" i="6"/>
  <c r="H263" i="6"/>
  <c r="H81" i="6"/>
  <c r="H120" i="6"/>
  <c r="H295" i="6"/>
  <c r="H253" i="6"/>
  <c r="H280" i="6"/>
  <c r="H302" i="6"/>
  <c r="H209" i="6"/>
  <c r="H114" i="6"/>
  <c r="H43" i="6"/>
  <c r="H46" i="6"/>
  <c r="H227" i="6"/>
  <c r="H285" i="6"/>
  <c r="H127" i="6"/>
  <c r="H85" i="6"/>
  <c r="H73" i="6"/>
  <c r="H288" i="6"/>
  <c r="H208" i="6"/>
  <c r="H109" i="6"/>
  <c r="H290" i="6"/>
  <c r="H219" i="6"/>
  <c r="H291" i="6"/>
  <c r="H99" i="6"/>
  <c r="H207" i="6"/>
  <c r="H170" i="6"/>
  <c r="H297" i="6"/>
  <c r="H277" i="6"/>
  <c r="H30" i="6"/>
  <c r="H62" i="6"/>
  <c r="H61" i="6"/>
  <c r="H129" i="6"/>
  <c r="H88" i="6"/>
  <c r="H12" i="6"/>
  <c r="H270" i="6"/>
  <c r="H155" i="6"/>
  <c r="H22" i="6"/>
  <c r="H57" i="6"/>
  <c r="H246" i="6"/>
  <c r="H116" i="6"/>
  <c r="H56" i="6"/>
  <c r="H144" i="6"/>
  <c r="H183" i="6"/>
  <c r="H191" i="6"/>
  <c r="H196" i="6"/>
  <c r="H104" i="6"/>
  <c r="H282" i="6"/>
  <c r="H174" i="6"/>
  <c r="H180" i="6"/>
  <c r="H97" i="6"/>
  <c r="H204" i="6"/>
  <c r="H151" i="6"/>
  <c r="H301" i="6"/>
  <c r="H273" i="6"/>
  <c r="H21" i="6"/>
  <c r="H70" i="6"/>
  <c r="H60" i="6"/>
  <c r="H135" i="6"/>
  <c r="H148" i="6"/>
  <c r="H163" i="6"/>
  <c r="H225" i="6"/>
  <c r="H143" i="6"/>
  <c r="H200" i="6"/>
  <c r="H195" i="6"/>
  <c r="H35" i="6"/>
  <c r="H53" i="6"/>
  <c r="H283" i="6"/>
  <c r="H75" i="6"/>
  <c r="H266" i="6"/>
  <c r="H248" i="6"/>
  <c r="H299" i="6"/>
  <c r="H287" i="6"/>
  <c r="H181" i="6"/>
  <c r="H278" i="6"/>
  <c r="H158" i="6"/>
  <c r="H131" i="6"/>
  <c r="H261" i="6"/>
  <c r="H179" i="6"/>
  <c r="H233" i="6"/>
  <c r="H298" i="6"/>
  <c r="H4" i="6"/>
  <c r="H40" i="6"/>
  <c r="H76" i="6"/>
  <c r="H79" i="6"/>
  <c r="H112" i="6"/>
  <c r="H161" i="6"/>
  <c r="H239" i="6"/>
  <c r="H262" i="6"/>
  <c r="H251" i="6"/>
  <c r="H252" i="6"/>
  <c r="H268" i="6"/>
  <c r="H108" i="6"/>
  <c r="H90" i="6"/>
  <c r="H289" i="6"/>
  <c r="H168" i="6"/>
  <c r="H146" i="6"/>
  <c r="H205" i="6"/>
  <c r="H274" i="6"/>
  <c r="H126" i="6"/>
  <c r="H198" i="6"/>
  <c r="H217" i="6"/>
  <c r="H91" i="6"/>
  <c r="H41" i="6"/>
  <c r="H177" i="6"/>
  <c r="H235" i="6"/>
  <c r="H254" i="6"/>
  <c r="H16" i="6"/>
  <c r="H124" i="6"/>
  <c r="H214" i="6"/>
  <c r="H169" i="6"/>
  <c r="H269" i="6"/>
  <c r="H139" i="6"/>
  <c r="H182" i="6"/>
  <c r="H64" i="6"/>
  <c r="H173" i="6"/>
  <c r="H213" i="6"/>
  <c r="H164" i="6"/>
  <c r="H122" i="6"/>
  <c r="H224" i="6"/>
  <c r="H300" i="6"/>
  <c r="H3" i="6"/>
  <c r="H83" i="6"/>
  <c r="H176" i="6"/>
  <c r="H47" i="6"/>
  <c r="H147" i="6"/>
  <c r="H293" i="6"/>
  <c r="H284" i="6"/>
  <c r="E3" i="6"/>
  <c r="E297" i="6"/>
  <c r="E207" i="6"/>
  <c r="E291" i="6"/>
  <c r="E290" i="6"/>
  <c r="E208" i="6"/>
  <c r="E73" i="6"/>
  <c r="E127" i="6"/>
  <c r="E227" i="6"/>
  <c r="E43" i="6"/>
  <c r="E209" i="6"/>
  <c r="E280" i="6"/>
  <c r="E295" i="6"/>
  <c r="E81" i="6"/>
  <c r="E223" i="6"/>
  <c r="E137" i="6"/>
  <c r="E35" i="6"/>
  <c r="E47" i="6"/>
  <c r="E195" i="6"/>
  <c r="E213" i="6"/>
  <c r="E200" i="6"/>
  <c r="E214" i="6"/>
  <c r="E143" i="6"/>
  <c r="E256" i="6"/>
  <c r="E225" i="6"/>
  <c r="E176" i="6"/>
  <c r="E163" i="6"/>
  <c r="E173" i="6"/>
  <c r="E148" i="6"/>
  <c r="E124" i="6"/>
  <c r="E135" i="6"/>
  <c r="E113" i="6"/>
  <c r="E60" i="6"/>
  <c r="E83" i="6"/>
  <c r="E70" i="6"/>
  <c r="E64" i="6"/>
  <c r="E21" i="6"/>
  <c r="F297" i="6"/>
  <c r="F151" i="6"/>
  <c r="F97" i="6"/>
  <c r="F174" i="6"/>
  <c r="F104" i="6"/>
  <c r="F191" i="6"/>
  <c r="F144" i="6"/>
  <c r="F110" i="6"/>
  <c r="F294" i="6"/>
  <c r="F222" i="6"/>
  <c r="F230" i="6"/>
  <c r="F20" i="6"/>
  <c r="F255" i="6"/>
  <c r="F166" i="6"/>
  <c r="F141" i="6"/>
  <c r="F63" i="6"/>
  <c r="F96" i="6"/>
  <c r="F102" i="6"/>
  <c r="H137" i="6"/>
  <c r="I114" i="6"/>
  <c r="J249" i="6"/>
  <c r="F21" i="6"/>
  <c r="F31" i="6"/>
  <c r="F64" i="6"/>
  <c r="F51" i="6"/>
  <c r="F70" i="6"/>
  <c r="F27" i="6"/>
  <c r="F83" i="6"/>
  <c r="F55" i="6"/>
  <c r="F60" i="6"/>
  <c r="F80" i="6"/>
  <c r="F113" i="6"/>
  <c r="F123" i="6"/>
  <c r="F135" i="6"/>
  <c r="F103" i="6"/>
  <c r="F124" i="6"/>
  <c r="F119" i="6"/>
  <c r="F148" i="6"/>
  <c r="F241" i="6"/>
  <c r="F173" i="6"/>
  <c r="F194" i="6"/>
  <c r="F163" i="6"/>
  <c r="F175" i="6"/>
  <c r="F176" i="6"/>
  <c r="F157" i="6"/>
  <c r="F225" i="6"/>
  <c r="F24" i="6"/>
  <c r="F256" i="6"/>
  <c r="F34" i="6"/>
  <c r="F143" i="6"/>
  <c r="F271" i="6"/>
  <c r="F214" i="6"/>
  <c r="F33" i="6"/>
  <c r="F200" i="6"/>
  <c r="F243" i="6"/>
  <c r="F213" i="6"/>
  <c r="F247" i="6"/>
  <c r="F195" i="6"/>
  <c r="F162" i="6"/>
  <c r="F47" i="6"/>
  <c r="F249" i="6"/>
  <c r="F35" i="6"/>
  <c r="F218" i="6"/>
  <c r="F137" i="6"/>
  <c r="F116" i="6"/>
  <c r="F223" i="6"/>
  <c r="F263" i="6"/>
  <c r="F81" i="6"/>
  <c r="F120" i="6"/>
  <c r="F295" i="6"/>
  <c r="F253" i="6"/>
  <c r="F280" i="6"/>
  <c r="F302" i="6"/>
  <c r="F209" i="6"/>
  <c r="F114" i="6"/>
  <c r="F43" i="6"/>
  <c r="F46" i="6"/>
  <c r="F227" i="6"/>
  <c r="F285" i="6"/>
  <c r="F127" i="6"/>
  <c r="F85" i="6"/>
  <c r="F73" i="6"/>
  <c r="F288" i="6"/>
  <c r="F208" i="6"/>
  <c r="F109" i="6"/>
  <c r="F290" i="6"/>
  <c r="F219" i="6"/>
  <c r="F291" i="6"/>
  <c r="F99" i="6"/>
  <c r="F207" i="6"/>
  <c r="F5" i="6"/>
  <c r="F16" i="6"/>
  <c r="F26" i="6"/>
  <c r="F29" i="6"/>
  <c r="J300" i="6"/>
  <c r="J284" i="6"/>
  <c r="J278" i="6"/>
  <c r="J122" i="6"/>
  <c r="J147" i="6"/>
  <c r="J53" i="6"/>
  <c r="J265" i="6"/>
  <c r="J250" i="6"/>
  <c r="J231" i="6"/>
  <c r="J118" i="6"/>
  <c r="J106" i="6"/>
  <c r="J77" i="6"/>
  <c r="J68" i="6"/>
  <c r="J66" i="6"/>
  <c r="E17" i="6"/>
  <c r="E13" i="6"/>
  <c r="E14" i="6"/>
  <c r="E66" i="6"/>
  <c r="E39" i="6"/>
  <c r="E65" i="6"/>
  <c r="E59" i="6"/>
  <c r="E107" i="6"/>
  <c r="E82" i="6"/>
  <c r="E68" i="6"/>
  <c r="E100" i="6"/>
  <c r="E115" i="6"/>
  <c r="E89" i="6"/>
  <c r="E140" i="6"/>
  <c r="E77" i="6"/>
  <c r="E171" i="6"/>
  <c r="E92" i="6"/>
  <c r="E187" i="6"/>
  <c r="E185" i="6"/>
  <c r="E106" i="6"/>
  <c r="E160" i="6"/>
  <c r="E6" i="6"/>
  <c r="E167" i="6"/>
  <c r="E150" i="6"/>
  <c r="E8" i="6"/>
  <c r="E118" i="6"/>
  <c r="E220" i="6"/>
  <c r="E242" i="6"/>
  <c r="E211" i="6"/>
  <c r="E165" i="6"/>
  <c r="E231" i="6"/>
  <c r="E9" i="6"/>
  <c r="E236" i="6"/>
  <c r="E44" i="6"/>
  <c r="E189" i="6"/>
  <c r="E250" i="6"/>
  <c r="E67" i="6"/>
  <c r="E72" i="6"/>
  <c r="E276" i="6"/>
  <c r="E212" i="6"/>
  <c r="E23" i="6"/>
  <c r="E265" i="6"/>
  <c r="E279" i="6"/>
  <c r="E184" i="6"/>
  <c r="E153" i="6"/>
  <c r="E178" i="6"/>
  <c r="E53" i="6"/>
  <c r="E169" i="6"/>
  <c r="E283" i="6"/>
  <c r="E164" i="6"/>
  <c r="E75" i="6"/>
  <c r="E147" i="6"/>
  <c r="E266" i="6"/>
  <c r="E206" i="6"/>
  <c r="E248" i="6"/>
  <c r="E269" i="6"/>
  <c r="E299" i="6"/>
  <c r="E122" i="6"/>
  <c r="E287" i="6"/>
  <c r="E293" i="6"/>
  <c r="E181" i="6"/>
  <c r="E296" i="6"/>
  <c r="E278" i="6"/>
  <c r="E139" i="6"/>
  <c r="E158" i="6"/>
  <c r="E224" i="6"/>
  <c r="E131" i="6"/>
  <c r="E284" i="6"/>
  <c r="E261" i="6"/>
  <c r="E130" i="6"/>
  <c r="E179" i="6"/>
  <c r="E182" i="6"/>
  <c r="E233" i="6"/>
  <c r="E300" i="6"/>
  <c r="E298" i="6"/>
  <c r="E4" i="6"/>
  <c r="E19" i="6"/>
  <c r="E30" i="6"/>
  <c r="E25" i="6"/>
  <c r="E40" i="6"/>
  <c r="E74" i="6"/>
  <c r="E62" i="6"/>
  <c r="E28" i="6"/>
  <c r="E76" i="6"/>
  <c r="E2" i="6"/>
  <c r="E61" i="6"/>
  <c r="E86" i="6"/>
  <c r="E79" i="6"/>
  <c r="E94" i="6"/>
  <c r="E129" i="6"/>
  <c r="E128" i="6"/>
  <c r="E112" i="6"/>
  <c r="E132" i="6"/>
  <c r="E88" i="6"/>
  <c r="E159" i="6"/>
  <c r="E161" i="6"/>
  <c r="E136" i="6"/>
  <c r="E12" i="6"/>
  <c r="E152" i="6"/>
  <c r="E239" i="6"/>
  <c r="E216" i="6"/>
  <c r="E270" i="6"/>
  <c r="E190" i="6"/>
  <c r="E262" i="6"/>
  <c r="E199" i="6"/>
  <c r="E155" i="6"/>
  <c r="E234" i="6"/>
  <c r="E251" i="6"/>
  <c r="E232" i="6"/>
  <c r="E22" i="6"/>
  <c r="E229" i="6"/>
  <c r="E252" i="6"/>
  <c r="E260" i="6"/>
  <c r="E57" i="6"/>
  <c r="E78" i="6"/>
  <c r="E268" i="6"/>
  <c r="E38" i="6"/>
  <c r="E246" i="6"/>
  <c r="E105" i="6"/>
  <c r="E108" i="6"/>
  <c r="E49" i="6"/>
  <c r="E192" i="6"/>
  <c r="E259" i="6"/>
  <c r="E52" i="6"/>
  <c r="E50" i="6"/>
  <c r="E215" i="6"/>
  <c r="E117" i="6"/>
  <c r="E95" i="6"/>
  <c r="E138" i="6"/>
  <c r="E71" i="6"/>
  <c r="E275" i="6"/>
  <c r="E186" i="6"/>
  <c r="E264" i="6"/>
  <c r="E281" i="6"/>
  <c r="E133" i="6"/>
  <c r="E201" i="6"/>
  <c r="E134" i="6"/>
  <c r="E87" i="6"/>
  <c r="E272" i="6"/>
  <c r="E257" i="6"/>
  <c r="E286" i="6"/>
  <c r="E188" i="6"/>
  <c r="E228" i="6"/>
  <c r="E258" i="6"/>
  <c r="E237" i="6"/>
  <c r="E292" i="6"/>
  <c r="E121" i="6"/>
  <c r="E210" i="6"/>
  <c r="E203" i="6"/>
  <c r="E7" i="6"/>
  <c r="E273" i="6"/>
  <c r="E301" i="6"/>
  <c r="E151" i="6"/>
  <c r="E204" i="6"/>
  <c r="E97" i="6"/>
  <c r="E180" i="6"/>
  <c r="E174" i="6"/>
  <c r="E282" i="6"/>
  <c r="E104" i="6"/>
  <c r="E196" i="6"/>
  <c r="E191" i="6"/>
  <c r="E183" i="6"/>
  <c r="E144" i="6"/>
  <c r="E56" i="6"/>
  <c r="E110" i="6"/>
  <c r="E42" i="6"/>
  <c r="E294" i="6"/>
  <c r="E93" i="6"/>
  <c r="E222" i="6"/>
  <c r="E111" i="6"/>
  <c r="E230" i="6"/>
  <c r="E267" i="6"/>
  <c r="E20" i="6"/>
  <c r="E156" i="6"/>
  <c r="E255" i="6"/>
  <c r="E244" i="6"/>
  <c r="E166" i="6"/>
  <c r="E125" i="6"/>
  <c r="E141" i="6"/>
  <c r="E10" i="6"/>
  <c r="E63" i="6"/>
  <c r="E98" i="6"/>
  <c r="E96" i="6"/>
  <c r="E37" i="6"/>
  <c r="E102" i="6"/>
  <c r="E69" i="6"/>
  <c r="E18" i="6"/>
  <c r="E11" i="6"/>
  <c r="F273" i="6"/>
  <c r="F301" i="6"/>
  <c r="F177" i="6"/>
  <c r="F91" i="6"/>
  <c r="F198" i="6"/>
  <c r="F274" i="6"/>
  <c r="F146" i="6"/>
  <c r="F289" i="6"/>
  <c r="F245" i="6"/>
  <c r="F193" i="6"/>
  <c r="F240" i="6"/>
  <c r="F154" i="6"/>
  <c r="F226" i="6"/>
  <c r="F32" i="6"/>
  <c r="F172" i="6"/>
  <c r="F221" i="6"/>
  <c r="F142" i="6"/>
  <c r="F58" i="6"/>
  <c r="F84" i="6"/>
  <c r="F15" i="6"/>
  <c r="H130" i="6"/>
  <c r="H256" i="6"/>
  <c r="I162" i="6"/>
  <c r="J235" i="6"/>
  <c r="J91" i="6"/>
  <c r="J282" i="6"/>
  <c r="J90" i="6"/>
  <c r="J267" i="6"/>
  <c r="J54" i="6"/>
  <c r="J172" i="6"/>
  <c r="J145" i="6"/>
  <c r="J96" i="6"/>
  <c r="J84" i="6"/>
  <c r="G7" i="6"/>
  <c r="G4" i="6"/>
  <c r="G19" i="6"/>
  <c r="G30" i="6"/>
  <c r="G25" i="6"/>
  <c r="G40" i="6"/>
  <c r="G74" i="6"/>
  <c r="G62" i="6"/>
  <c r="G28" i="6"/>
  <c r="G76" i="6"/>
  <c r="G2" i="6"/>
  <c r="G61" i="6"/>
  <c r="G86" i="6"/>
  <c r="G79" i="6"/>
  <c r="G94" i="6"/>
  <c r="G129" i="6"/>
  <c r="G128" i="6"/>
  <c r="G112" i="6"/>
  <c r="G132" i="6"/>
  <c r="G88" i="6"/>
  <c r="G159" i="6"/>
  <c r="G161" i="6"/>
  <c r="G136" i="6"/>
  <c r="G12" i="6"/>
  <c r="G152" i="6"/>
  <c r="G239" i="6"/>
  <c r="G216" i="6"/>
  <c r="G270" i="6"/>
  <c r="G190" i="6"/>
  <c r="G262" i="6"/>
  <c r="G199" i="6"/>
  <c r="G155" i="6"/>
  <c r="G234" i="6"/>
  <c r="G251" i="6"/>
  <c r="G232" i="6"/>
  <c r="G22" i="6"/>
  <c r="G229" i="6"/>
  <c r="G252" i="6"/>
  <c r="G260" i="6"/>
  <c r="G57" i="6"/>
  <c r="G78" i="6"/>
  <c r="G268" i="6"/>
  <c r="G38" i="6"/>
  <c r="G246" i="6"/>
  <c r="G105" i="6"/>
  <c r="G108" i="6"/>
  <c r="G49" i="6"/>
  <c r="G192" i="6"/>
  <c r="G259" i="6"/>
  <c r="G52" i="6"/>
  <c r="G50" i="6"/>
  <c r="G5" i="6"/>
  <c r="G16" i="6"/>
  <c r="G26" i="6"/>
  <c r="G21" i="6"/>
  <c r="G31" i="6"/>
  <c r="G64" i="6"/>
  <c r="G51" i="6"/>
  <c r="G70" i="6"/>
  <c r="G27" i="6"/>
  <c r="G83" i="6"/>
  <c r="G55" i="6"/>
  <c r="G60" i="6"/>
  <c r="G80" i="6"/>
  <c r="G113" i="6"/>
  <c r="G123" i="6"/>
  <c r="G135" i="6"/>
  <c r="G103" i="6"/>
  <c r="G124" i="6"/>
  <c r="G119" i="6"/>
  <c r="G148" i="6"/>
  <c r="G241" i="6"/>
  <c r="G173" i="6"/>
  <c r="G194" i="6"/>
  <c r="G163" i="6"/>
  <c r="G175" i="6"/>
  <c r="G176" i="6"/>
  <c r="G157" i="6"/>
  <c r="G225" i="6"/>
  <c r="G24" i="6"/>
  <c r="G256" i="6"/>
  <c r="G34" i="6"/>
  <c r="G143" i="6"/>
  <c r="G271" i="6"/>
  <c r="G214" i="6"/>
  <c r="G33" i="6"/>
  <c r="G200" i="6"/>
  <c r="G243" i="6"/>
  <c r="G213" i="6"/>
  <c r="G247" i="6"/>
  <c r="G195" i="6"/>
  <c r="G162" i="6"/>
  <c r="G47" i="6"/>
  <c r="G249" i="6"/>
  <c r="G35" i="6"/>
  <c r="G218" i="6"/>
  <c r="G137" i="6"/>
  <c r="G116" i="6"/>
  <c r="G223" i="6"/>
  <c r="G263" i="6"/>
  <c r="G81" i="6"/>
  <c r="G120" i="6"/>
  <c r="G295" i="6"/>
  <c r="G253" i="6"/>
  <c r="G280" i="6"/>
  <c r="G302" i="6"/>
  <c r="G209" i="6"/>
  <c r="G114" i="6"/>
  <c r="G15" i="6"/>
  <c r="G48" i="6"/>
  <c r="G84" i="6"/>
  <c r="G36" i="6"/>
  <c r="G58" i="6"/>
  <c r="G197" i="6"/>
  <c r="G142" i="6"/>
  <c r="G145" i="6"/>
  <c r="G221" i="6"/>
  <c r="G101" i="6"/>
  <c r="G172" i="6"/>
  <c r="G202" i="6"/>
  <c r="G32" i="6"/>
  <c r="G54" i="6"/>
  <c r="G226" i="6"/>
  <c r="G238" i="6"/>
  <c r="G154" i="6"/>
  <c r="G149" i="6"/>
  <c r="G240" i="6"/>
  <c r="G45" i="6"/>
  <c r="G193" i="6"/>
  <c r="G29" i="6"/>
  <c r="G245" i="6"/>
  <c r="G90" i="6"/>
  <c r="G289" i="6"/>
  <c r="G215" i="6"/>
  <c r="G183" i="6"/>
  <c r="G206" i="6"/>
  <c r="G71" i="6"/>
  <c r="G196" i="6"/>
  <c r="G274" i="6"/>
  <c r="G104" i="6"/>
  <c r="G126" i="6"/>
  <c r="G282" i="6"/>
  <c r="G198" i="6"/>
  <c r="G174" i="6"/>
  <c r="G217" i="6"/>
  <c r="G180" i="6"/>
  <c r="G91" i="6"/>
  <c r="G97" i="6"/>
  <c r="G41" i="6"/>
  <c r="G13" i="6"/>
  <c r="G66" i="6"/>
  <c r="G65" i="6"/>
  <c r="G107" i="6"/>
  <c r="G68" i="6"/>
  <c r="G115" i="6"/>
  <c r="G140" i="6"/>
  <c r="G171" i="6"/>
  <c r="G187" i="6"/>
  <c r="G106" i="6"/>
  <c r="G6" i="6"/>
  <c r="G150" i="6"/>
  <c r="G118" i="6"/>
  <c r="G242" i="6"/>
  <c r="G165" i="6"/>
  <c r="G9" i="6"/>
  <c r="G44" i="6"/>
  <c r="G250" i="6"/>
  <c r="G72" i="6"/>
  <c r="G212" i="6"/>
  <c r="G265" i="6"/>
  <c r="G184" i="6"/>
  <c r="G178" i="6"/>
  <c r="G169" i="6"/>
  <c r="G164" i="6"/>
  <c r="G168" i="6"/>
  <c r="G266" i="6"/>
  <c r="G138" i="6"/>
  <c r="G205" i="6"/>
  <c r="G299" i="6"/>
  <c r="G122" i="6"/>
  <c r="G287" i="6"/>
  <c r="G293" i="6"/>
  <c r="G181" i="6"/>
  <c r="G296" i="6"/>
  <c r="G278" i="6"/>
  <c r="G139" i="6"/>
  <c r="G158" i="6"/>
  <c r="G224" i="6"/>
  <c r="G131" i="6"/>
  <c r="G284" i="6"/>
  <c r="G261" i="6"/>
  <c r="G130" i="6"/>
  <c r="G179" i="6"/>
  <c r="G182" i="6"/>
  <c r="G11" i="6"/>
  <c r="G18" i="6"/>
  <c r="G69" i="6"/>
  <c r="G102" i="6"/>
  <c r="G37" i="6"/>
  <c r="G96" i="6"/>
  <c r="G98" i="6"/>
  <c r="G63" i="6"/>
  <c r="G10" i="6"/>
  <c r="G141" i="6"/>
  <c r="G125" i="6"/>
  <c r="G166" i="6"/>
  <c r="G244" i="6"/>
  <c r="G255" i="6"/>
  <c r="G156" i="6"/>
  <c r="G20" i="6"/>
  <c r="G267" i="6"/>
  <c r="G230" i="6"/>
  <c r="G111" i="6"/>
  <c r="G222" i="6"/>
  <c r="G93" i="6"/>
  <c r="G294" i="6"/>
  <c r="G42" i="6"/>
  <c r="G110" i="6"/>
  <c r="G56" i="6"/>
  <c r="G144" i="6"/>
  <c r="G147" i="6"/>
  <c r="G95" i="6"/>
  <c r="G191" i="6"/>
  <c r="G269" i="6"/>
  <c r="G186" i="6"/>
  <c r="F3" i="6"/>
  <c r="F203" i="6"/>
  <c r="F210" i="6"/>
  <c r="F121" i="6"/>
  <c r="F292" i="6"/>
  <c r="F237" i="6"/>
  <c r="F258" i="6"/>
  <c r="F228" i="6"/>
  <c r="F188" i="6"/>
  <c r="F286" i="6"/>
  <c r="F257" i="6"/>
  <c r="F272" i="6"/>
  <c r="F87" i="6"/>
  <c r="F134" i="6"/>
  <c r="F201" i="6"/>
  <c r="F133" i="6"/>
  <c r="F281" i="6"/>
  <c r="F264" i="6"/>
  <c r="F186" i="6"/>
  <c r="F275" i="6"/>
  <c r="F71" i="6"/>
  <c r="F138" i="6"/>
  <c r="F95" i="6"/>
  <c r="F117" i="6"/>
  <c r="F215" i="6"/>
  <c r="F50" i="6"/>
  <c r="F52" i="6"/>
  <c r="F259" i="6"/>
  <c r="F192" i="6"/>
  <c r="F49" i="6"/>
  <c r="F108" i="6"/>
  <c r="F105" i="6"/>
  <c r="F246" i="6"/>
  <c r="F38" i="6"/>
  <c r="F268" i="6"/>
  <c r="F78" i="6"/>
  <c r="F57" i="6"/>
  <c r="F260" i="6"/>
  <c r="F252" i="6"/>
  <c r="F229" i="6"/>
  <c r="F22" i="6"/>
  <c r="F232" i="6"/>
  <c r="F251" i="6"/>
  <c r="F234" i="6"/>
  <c r="F155" i="6"/>
  <c r="F199" i="6"/>
  <c r="F262" i="6"/>
  <c r="F190" i="6"/>
  <c r="F270" i="6"/>
  <c r="F216" i="6"/>
  <c r="F239" i="6"/>
  <c r="F152" i="6"/>
  <c r="F12" i="6"/>
  <c r="F136" i="6"/>
  <c r="F161" i="6"/>
  <c r="F159" i="6"/>
  <c r="F88" i="6"/>
  <c r="F132" i="6"/>
  <c r="F112" i="6"/>
  <c r="F128" i="6"/>
  <c r="F129" i="6"/>
  <c r="F94" i="6"/>
  <c r="F79" i="6"/>
  <c r="F86" i="6"/>
  <c r="F61" i="6"/>
  <c r="F2" i="6"/>
  <c r="F76" i="6"/>
  <c r="F28" i="6"/>
  <c r="F62" i="6"/>
  <c r="F74" i="6"/>
  <c r="F40" i="6"/>
  <c r="F25" i="6"/>
  <c r="F30" i="6"/>
  <c r="F19" i="6"/>
  <c r="F4" i="6"/>
  <c r="F7" i="6"/>
  <c r="G203" i="6"/>
  <c r="G210" i="6"/>
  <c r="G121" i="6"/>
  <c r="G151" i="6"/>
  <c r="G291" i="6"/>
  <c r="G228" i="6"/>
  <c r="G286" i="6"/>
  <c r="G272" i="6"/>
  <c r="G134" i="6"/>
  <c r="G133" i="6"/>
  <c r="G264" i="6"/>
  <c r="G146" i="6"/>
  <c r="G53" i="6"/>
  <c r="G276" i="6"/>
  <c r="G231" i="6"/>
  <c r="G167" i="6"/>
  <c r="G77" i="6"/>
  <c r="G59" i="6"/>
  <c r="J274" i="6"/>
  <c r="J168" i="6"/>
  <c r="J245" i="6"/>
  <c r="J222" i="6"/>
  <c r="J255" i="6"/>
  <c r="J99" i="6"/>
  <c r="J109" i="6"/>
  <c r="J85" i="6"/>
  <c r="J43" i="6"/>
  <c r="J280" i="6"/>
  <c r="J263" i="6"/>
  <c r="J218" i="6"/>
  <c r="J195" i="6"/>
  <c r="J200" i="6"/>
  <c r="J34" i="6"/>
  <c r="J176" i="6"/>
  <c r="J173" i="6"/>
  <c r="J103" i="6"/>
  <c r="J80" i="6"/>
  <c r="J27" i="6"/>
  <c r="J31" i="6"/>
  <c r="J5" i="6"/>
  <c r="F298" i="6"/>
  <c r="F300" i="6"/>
  <c r="F233" i="6"/>
  <c r="F182" i="6"/>
  <c r="F179" i="6"/>
  <c r="F130" i="6"/>
  <c r="F261" i="6"/>
  <c r="F284" i="6"/>
  <c r="F131" i="6"/>
  <c r="F224" i="6"/>
  <c r="F158" i="6"/>
  <c r="F139" i="6"/>
  <c r="F278" i="6"/>
  <c r="F296" i="6"/>
  <c r="F181" i="6"/>
  <c r="F293" i="6"/>
  <c r="F287" i="6"/>
  <c r="F122" i="6"/>
  <c r="F299" i="6"/>
  <c r="F269" i="6"/>
  <c r="F248" i="6"/>
  <c r="F206" i="6"/>
  <c r="F266" i="6"/>
  <c r="F147" i="6"/>
  <c r="F75" i="6"/>
  <c r="F164" i="6"/>
  <c r="F283" i="6"/>
  <c r="F169" i="6"/>
  <c r="F53" i="6"/>
  <c r="F178" i="6"/>
  <c r="F153" i="6"/>
  <c r="F184" i="6"/>
  <c r="F279" i="6"/>
  <c r="F265" i="6"/>
  <c r="F23" i="6"/>
  <c r="F212" i="6"/>
  <c r="F276" i="6"/>
  <c r="F72" i="6"/>
  <c r="F67" i="6"/>
  <c r="F250" i="6"/>
  <c r="F189" i="6"/>
  <c r="F44" i="6"/>
  <c r="F236" i="6"/>
  <c r="F9" i="6"/>
  <c r="F231" i="6"/>
  <c r="F165" i="6"/>
  <c r="F211" i="6"/>
  <c r="F242" i="6"/>
  <c r="F220" i="6"/>
  <c r="F118" i="6"/>
  <c r="F8" i="6"/>
  <c r="F150" i="6"/>
  <c r="F167" i="6"/>
  <c r="F6" i="6"/>
  <c r="F160" i="6"/>
  <c r="F106" i="6"/>
  <c r="F185" i="6"/>
  <c r="F187" i="6"/>
  <c r="F92" i="6"/>
  <c r="F171" i="6"/>
  <c r="F77" i="6"/>
  <c r="F140" i="6"/>
  <c r="F89" i="6"/>
  <c r="F115" i="6"/>
  <c r="F100" i="6"/>
  <c r="F68" i="6"/>
  <c r="F82" i="6"/>
  <c r="F107" i="6"/>
  <c r="F59" i="6"/>
  <c r="F65" i="6"/>
  <c r="F39" i="6"/>
  <c r="F66" i="6"/>
  <c r="F14" i="6"/>
  <c r="F13" i="6"/>
  <c r="G298" i="6"/>
  <c r="G300" i="6"/>
  <c r="G233" i="6"/>
  <c r="G235" i="6"/>
  <c r="G99" i="6"/>
  <c r="G258" i="6"/>
  <c r="G290" i="6"/>
  <c r="G208" i="6"/>
  <c r="G73" i="6"/>
  <c r="G127" i="6"/>
  <c r="G227" i="6"/>
  <c r="G43" i="6"/>
  <c r="G117" i="6"/>
  <c r="G153" i="6"/>
  <c r="G67" i="6"/>
  <c r="G211" i="6"/>
  <c r="G160" i="6"/>
  <c r="G89" i="6"/>
  <c r="G39" i="6"/>
  <c r="AI20" i="1"/>
  <c r="AI19" i="1"/>
  <c r="AI16" i="1"/>
  <c r="AI15" i="1"/>
  <c r="AI11" i="1"/>
  <c r="AI12" i="1"/>
  <c r="AI8" i="1"/>
  <c r="AI7" i="1"/>
  <c r="AI4" i="1"/>
  <c r="AI3" i="1"/>
  <c r="S4" i="1"/>
  <c r="R4" i="1" s="1"/>
  <c r="S5" i="1"/>
  <c r="R5" i="1" s="1"/>
  <c r="S3" i="1"/>
  <c r="R3" i="1" s="1"/>
  <c r="S8" i="1"/>
  <c r="R8" i="1" s="1"/>
  <c r="S6" i="1"/>
  <c r="R6" i="1" s="1"/>
  <c r="S14" i="1"/>
  <c r="R14" i="1" s="1"/>
  <c r="S25" i="1"/>
  <c r="R25" i="1" s="1"/>
  <c r="S12" i="1"/>
  <c r="R12" i="1" s="1"/>
  <c r="S9" i="1"/>
  <c r="R9" i="1" s="1"/>
  <c r="S7" i="1"/>
  <c r="R7" i="1" s="1"/>
  <c r="S13" i="1"/>
  <c r="R13" i="1" s="1"/>
  <c r="S20" i="1"/>
  <c r="R20" i="1" s="1"/>
  <c r="S16" i="1"/>
  <c r="R16" i="1" s="1"/>
  <c r="S54" i="1"/>
  <c r="R54" i="1" s="1"/>
  <c r="S11" i="1"/>
  <c r="R11" i="1" s="1"/>
  <c r="S22" i="1"/>
  <c r="R22" i="1" s="1"/>
  <c r="S32" i="1"/>
  <c r="R32" i="1" s="1"/>
  <c r="S17" i="1"/>
  <c r="R17" i="1" s="1"/>
  <c r="S39" i="1"/>
  <c r="R39" i="1" s="1"/>
  <c r="S27" i="1"/>
  <c r="R27" i="1" s="1"/>
  <c r="S26" i="1"/>
  <c r="R26" i="1" s="1"/>
  <c r="S10" i="1"/>
  <c r="R10" i="1" s="1"/>
  <c r="S19" i="1"/>
  <c r="R19" i="1" s="1"/>
  <c r="S18" i="1"/>
  <c r="R18" i="1" s="1"/>
  <c r="S59" i="1"/>
  <c r="R59" i="1" s="1"/>
  <c r="S52" i="1"/>
  <c r="R52" i="1" s="1"/>
  <c r="S23" i="1"/>
  <c r="R23" i="1" s="1"/>
  <c r="S30" i="1"/>
  <c r="R30" i="1" s="1"/>
  <c r="S21" i="1"/>
  <c r="R21" i="1" s="1"/>
  <c r="S34" i="1"/>
  <c r="R34" i="1" s="1"/>
  <c r="S37" i="1"/>
  <c r="R37" i="1" s="1"/>
  <c r="S100" i="1"/>
  <c r="R100" i="1" s="1"/>
  <c r="S28" i="1"/>
  <c r="R28" i="1" s="1"/>
  <c r="S56" i="1"/>
  <c r="R56" i="1" s="1"/>
  <c r="S47" i="1"/>
  <c r="R47" i="1" s="1"/>
  <c r="S35" i="1"/>
  <c r="R35" i="1" s="1"/>
  <c r="S42" i="1"/>
  <c r="R42" i="1" s="1"/>
  <c r="S61" i="1"/>
  <c r="R61" i="1" s="1"/>
  <c r="S29" i="1"/>
  <c r="R29" i="1" s="1"/>
  <c r="S15" i="1"/>
  <c r="R15" i="1" s="1"/>
  <c r="S80" i="1"/>
  <c r="R80" i="1" s="1"/>
  <c r="S24" i="1"/>
  <c r="R24" i="1" s="1"/>
  <c r="S33" i="1"/>
  <c r="R33" i="1" s="1"/>
  <c r="S53" i="1"/>
  <c r="R53" i="1" s="1"/>
  <c r="S49" i="1"/>
  <c r="R49" i="1" s="1"/>
  <c r="S55" i="1"/>
  <c r="R55" i="1" s="1"/>
  <c r="S67" i="1"/>
  <c r="R67" i="1" s="1"/>
  <c r="S43" i="1"/>
  <c r="R43" i="1" s="1"/>
  <c r="S83" i="1"/>
  <c r="R83" i="1" s="1"/>
  <c r="S60" i="1"/>
  <c r="R60" i="1" s="1"/>
  <c r="S31" i="1"/>
  <c r="R31" i="1" s="1"/>
  <c r="S84" i="1"/>
  <c r="R84" i="1" s="1"/>
  <c r="S40" i="1"/>
  <c r="R40" i="1" s="1"/>
  <c r="S44" i="1"/>
  <c r="R44" i="1" s="1"/>
  <c r="S93" i="1"/>
  <c r="R93" i="1" s="1"/>
  <c r="S106" i="1"/>
  <c r="R106" i="1" s="1"/>
  <c r="S239" i="1"/>
  <c r="R239" i="1" s="1"/>
  <c r="S41" i="1"/>
  <c r="R41" i="1" s="1"/>
  <c r="S85" i="1"/>
  <c r="R85" i="1" s="1"/>
  <c r="S82" i="1"/>
  <c r="R82" i="1" s="1"/>
  <c r="S124" i="1"/>
  <c r="R124" i="1" s="1"/>
  <c r="S51" i="1"/>
  <c r="R51" i="1" s="1"/>
  <c r="S119" i="1"/>
  <c r="R119" i="1" s="1"/>
  <c r="S50" i="1"/>
  <c r="R50" i="1" s="1"/>
  <c r="S36" i="1"/>
  <c r="R36" i="1" s="1"/>
  <c r="S73" i="1"/>
  <c r="R73" i="1" s="1"/>
  <c r="S81" i="1"/>
  <c r="R81" i="1" s="1"/>
  <c r="S46" i="1"/>
  <c r="R46" i="1" s="1"/>
  <c r="S68" i="1"/>
  <c r="R68" i="1" s="1"/>
  <c r="S63" i="1"/>
  <c r="R63" i="1" s="1"/>
  <c r="S98" i="1"/>
  <c r="R98" i="1" s="1"/>
  <c r="S57" i="1"/>
  <c r="R57" i="1" s="1"/>
  <c r="S101" i="1"/>
  <c r="R101" i="1" s="1"/>
  <c r="S109" i="1"/>
  <c r="R109" i="1" s="1"/>
  <c r="S121" i="1"/>
  <c r="R121" i="1" s="1"/>
  <c r="S227" i="1"/>
  <c r="R227" i="1" s="1"/>
  <c r="S65" i="1"/>
  <c r="R65" i="1" s="1"/>
  <c r="S72" i="1"/>
  <c r="R72" i="1" s="1"/>
  <c r="S142" i="1"/>
  <c r="R142" i="1" s="1"/>
  <c r="S108" i="1"/>
  <c r="R108" i="1" s="1"/>
  <c r="S62" i="1"/>
  <c r="R62" i="1" s="1"/>
  <c r="S45" i="1"/>
  <c r="R45" i="1" s="1"/>
  <c r="S79" i="1"/>
  <c r="R79" i="1" s="1"/>
  <c r="S192" i="1"/>
  <c r="R192" i="1" s="1"/>
  <c r="S66" i="1"/>
  <c r="R66" i="1" s="1"/>
  <c r="S177" i="1"/>
  <c r="R177" i="1" s="1"/>
  <c r="S64" i="1"/>
  <c r="R64" i="1" s="1"/>
  <c r="S251" i="1"/>
  <c r="R251" i="1" s="1"/>
  <c r="S128" i="1"/>
  <c r="R128" i="1" s="1"/>
  <c r="S69" i="1"/>
  <c r="R69" i="1" s="1"/>
  <c r="S97" i="1"/>
  <c r="R97" i="1" s="1"/>
  <c r="S48" i="1"/>
  <c r="R48" i="1" s="1"/>
  <c r="S105" i="1"/>
  <c r="R105" i="1" s="1"/>
  <c r="S145" i="1"/>
  <c r="R145" i="1" s="1"/>
  <c r="S166" i="1"/>
  <c r="R166" i="1" s="1"/>
  <c r="S129" i="1"/>
  <c r="R129" i="1" s="1"/>
  <c r="S187" i="1"/>
  <c r="R187" i="1" s="1"/>
  <c r="S58" i="1"/>
  <c r="R58" i="1" s="1"/>
  <c r="S78" i="1"/>
  <c r="R78" i="1" s="1"/>
  <c r="S148" i="1"/>
  <c r="R148" i="1" s="1"/>
  <c r="S86" i="1"/>
  <c r="R86" i="1" s="1"/>
  <c r="S156" i="1"/>
  <c r="R156" i="1" s="1"/>
  <c r="S136" i="1"/>
  <c r="R136" i="1" s="1"/>
  <c r="S115" i="1"/>
  <c r="R115" i="1" s="1"/>
  <c r="S92" i="1"/>
  <c r="R92" i="1" s="1"/>
  <c r="S74" i="1"/>
  <c r="R74" i="1" s="1"/>
  <c r="S95" i="1"/>
  <c r="R95" i="1" s="1"/>
  <c r="S75" i="1"/>
  <c r="R75" i="1" s="1"/>
  <c r="S38" i="1"/>
  <c r="R38" i="1" s="1"/>
  <c r="S143" i="1"/>
  <c r="R143" i="1" s="1"/>
  <c r="S213" i="1"/>
  <c r="R213" i="1" s="1"/>
  <c r="S133" i="1"/>
  <c r="R133" i="1" s="1"/>
  <c r="S135" i="1"/>
  <c r="R135" i="1" s="1"/>
  <c r="S91" i="1"/>
  <c r="R91" i="1" s="1"/>
  <c r="S317" i="1"/>
  <c r="R317" i="1" s="1"/>
  <c r="S90" i="1"/>
  <c r="R90" i="1" s="1"/>
  <c r="S417" i="1"/>
  <c r="R417" i="1" s="1"/>
  <c r="S107" i="1"/>
  <c r="R107" i="1" s="1"/>
  <c r="S103" i="1"/>
  <c r="R103" i="1" s="1"/>
  <c r="S104" i="1"/>
  <c r="R104" i="1" s="1"/>
  <c r="S89" i="1"/>
  <c r="R89" i="1" s="1"/>
  <c r="S181" i="1"/>
  <c r="R181" i="1" s="1"/>
  <c r="S169" i="1"/>
  <c r="R169" i="1" s="1"/>
  <c r="S76" i="1"/>
  <c r="R76" i="1" s="1"/>
  <c r="S200" i="1"/>
  <c r="R200" i="1" s="1"/>
  <c r="S279" i="1"/>
  <c r="R279" i="1" s="1"/>
  <c r="S71" i="1"/>
  <c r="R71" i="1" s="1"/>
  <c r="S117" i="1"/>
  <c r="R117" i="1" s="1"/>
  <c r="S225" i="1"/>
  <c r="R225" i="1" s="1"/>
  <c r="S275" i="1"/>
  <c r="R275" i="1" s="1"/>
  <c r="S160" i="1"/>
  <c r="R160" i="1" s="1"/>
  <c r="S99" i="1"/>
  <c r="R99" i="1" s="1"/>
  <c r="S138" i="1"/>
  <c r="R138" i="1" s="1"/>
  <c r="S168" i="1"/>
  <c r="R168" i="1" s="1"/>
  <c r="S114" i="1"/>
  <c r="R114" i="1" s="1"/>
  <c r="S87" i="1"/>
  <c r="R87" i="1" s="1"/>
  <c r="S193" i="1"/>
  <c r="R193" i="1" s="1"/>
  <c r="S220" i="1"/>
  <c r="R220" i="1" s="1"/>
  <c r="S77" i="1"/>
  <c r="R77" i="1" s="1"/>
  <c r="S230" i="1"/>
  <c r="R230" i="1" s="1"/>
  <c r="S179" i="1"/>
  <c r="R179" i="1" s="1"/>
  <c r="S269" i="1"/>
  <c r="R269" i="1" s="1"/>
  <c r="S70" i="1"/>
  <c r="R70" i="1" s="1"/>
  <c r="S291" i="1"/>
  <c r="R291" i="1" s="1"/>
  <c r="S183" i="1"/>
  <c r="R183" i="1" s="1"/>
  <c r="S112" i="1"/>
  <c r="R112" i="1" s="1"/>
  <c r="S158" i="1"/>
  <c r="R158" i="1" s="1"/>
  <c r="S261" i="1"/>
  <c r="R261" i="1" s="1"/>
  <c r="S116" i="1"/>
  <c r="R116" i="1" s="1"/>
  <c r="S165" i="1"/>
  <c r="R165" i="1" s="1"/>
  <c r="S157" i="1"/>
  <c r="R157" i="1" s="1"/>
  <c r="S266" i="1"/>
  <c r="R266" i="1" s="1"/>
  <c r="S206" i="1"/>
  <c r="R206" i="1" s="1"/>
  <c r="S188" i="1"/>
  <c r="R188" i="1" s="1"/>
  <c r="S374" i="1"/>
  <c r="R374" i="1" s="1"/>
  <c r="S306" i="1"/>
  <c r="R306" i="1" s="1"/>
  <c r="S110" i="1"/>
  <c r="R110" i="1" s="1"/>
  <c r="S149" i="1"/>
  <c r="R149" i="1" s="1"/>
  <c r="S123" i="1"/>
  <c r="R123" i="1" s="1"/>
  <c r="S182" i="1"/>
  <c r="R182" i="1" s="1"/>
  <c r="S199" i="1"/>
  <c r="R199" i="1" s="1"/>
  <c r="S126" i="1"/>
  <c r="R126" i="1" s="1"/>
  <c r="S258" i="1"/>
  <c r="R258" i="1" s="1"/>
  <c r="S155" i="1"/>
  <c r="R155" i="1" s="1"/>
  <c r="S289" i="1"/>
  <c r="R289" i="1" s="1"/>
  <c r="S111" i="1"/>
  <c r="R111" i="1" s="1"/>
  <c r="S132" i="1"/>
  <c r="R132" i="1" s="1"/>
  <c r="S203" i="1"/>
  <c r="R203" i="1" s="1"/>
  <c r="S159" i="1"/>
  <c r="R159" i="1" s="1"/>
  <c r="S205" i="1"/>
  <c r="R205" i="1" s="1"/>
  <c r="S94" i="1"/>
  <c r="R94" i="1" s="1"/>
  <c r="S238" i="1"/>
  <c r="R238" i="1" s="1"/>
  <c r="S118" i="1"/>
  <c r="R118" i="1" s="1"/>
  <c r="S237" i="1"/>
  <c r="R237" i="1" s="1"/>
  <c r="S96" i="1"/>
  <c r="R96" i="1" s="1"/>
  <c r="S167" i="1"/>
  <c r="R167" i="1" s="1"/>
  <c r="S194" i="1"/>
  <c r="R194" i="1" s="1"/>
  <c r="S176" i="1"/>
  <c r="R176" i="1" s="1"/>
  <c r="S204" i="1"/>
  <c r="R204" i="1" s="1"/>
  <c r="S140" i="1"/>
  <c r="R140" i="1" s="1"/>
  <c r="S262" i="1"/>
  <c r="R262" i="1" s="1"/>
  <c r="S186" i="1"/>
  <c r="R186" i="1" s="1"/>
  <c r="S154" i="1"/>
  <c r="R154" i="1" s="1"/>
  <c r="S174" i="1"/>
  <c r="R174" i="1" s="1"/>
  <c r="S141" i="1"/>
  <c r="R141" i="1" s="1"/>
  <c r="S273" i="1"/>
  <c r="R273" i="1" s="1"/>
  <c r="S257" i="1"/>
  <c r="R257" i="1" s="1"/>
  <c r="S122" i="1"/>
  <c r="R122" i="1" s="1"/>
  <c r="S163" i="1"/>
  <c r="R163" i="1" s="1"/>
  <c r="S209" i="1"/>
  <c r="R209" i="1" s="1"/>
  <c r="S152" i="1"/>
  <c r="R152" i="1" s="1"/>
  <c r="S214" i="1"/>
  <c r="R214" i="1" s="1"/>
  <c r="S295" i="1"/>
  <c r="R295" i="1" s="1"/>
  <c r="S283" i="1"/>
  <c r="R283" i="1" s="1"/>
  <c r="S185" i="1"/>
  <c r="R185" i="1" s="1"/>
  <c r="S286" i="1"/>
  <c r="R286" i="1" s="1"/>
  <c r="S172" i="1"/>
  <c r="R172" i="1" s="1"/>
  <c r="S284" i="1"/>
  <c r="R284" i="1" s="1"/>
  <c r="S271" i="1"/>
  <c r="R271" i="1" s="1"/>
  <c r="S113" i="1"/>
  <c r="R113" i="1" s="1"/>
  <c r="S151" i="1"/>
  <c r="R151" i="1" s="1"/>
  <c r="S164" i="1"/>
  <c r="R164" i="1" s="1"/>
  <c r="S190" i="1"/>
  <c r="R190" i="1" s="1"/>
  <c r="S315" i="1"/>
  <c r="R315" i="1" s="1"/>
  <c r="S246" i="1"/>
  <c r="R246" i="1" s="1"/>
  <c r="S377" i="1"/>
  <c r="R377" i="1" s="1"/>
  <c r="S127" i="1"/>
  <c r="R127" i="1" s="1"/>
  <c r="S217" i="1"/>
  <c r="R217" i="1" s="1"/>
  <c r="S307" i="1"/>
  <c r="R307" i="1" s="1"/>
  <c r="S131" i="1"/>
  <c r="R131" i="1" s="1"/>
  <c r="S233" i="1"/>
  <c r="R233" i="1" s="1"/>
  <c r="S327" i="1"/>
  <c r="R327" i="1" s="1"/>
  <c r="S102" i="1"/>
  <c r="R102" i="1" s="1"/>
  <c r="S201" i="1"/>
  <c r="R201" i="1" s="1"/>
  <c r="S202" i="1"/>
  <c r="R202" i="1" s="1"/>
  <c r="S137" i="1"/>
  <c r="R137" i="1" s="1"/>
  <c r="S402" i="1"/>
  <c r="R402" i="1" s="1"/>
  <c r="S88" i="1"/>
  <c r="R88" i="1" s="1"/>
  <c r="S219" i="1"/>
  <c r="R219" i="1" s="1"/>
  <c r="S226" i="1"/>
  <c r="R226" i="1" s="1"/>
  <c r="S125" i="1"/>
  <c r="R125" i="1" s="1"/>
  <c r="S352" i="1"/>
  <c r="R352" i="1" s="1"/>
  <c r="S403" i="1"/>
  <c r="R403" i="1" s="1"/>
  <c r="S139" i="1"/>
  <c r="R139" i="1" s="1"/>
  <c r="S247" i="1"/>
  <c r="R247" i="1" s="1"/>
  <c r="S263" i="1"/>
  <c r="R263" i="1" s="1"/>
  <c r="S196" i="1"/>
  <c r="R196" i="1" s="1"/>
  <c r="S171" i="1"/>
  <c r="R171" i="1" s="1"/>
  <c r="S288" i="1"/>
  <c r="R288" i="1" s="1"/>
  <c r="S313" i="1"/>
  <c r="R313" i="1" s="1"/>
  <c r="S212" i="1"/>
  <c r="R212" i="1" s="1"/>
  <c r="S392" i="1"/>
  <c r="R392" i="1" s="1"/>
  <c r="S130" i="1"/>
  <c r="R130" i="1" s="1"/>
  <c r="S222" i="1"/>
  <c r="R222" i="1" s="1"/>
  <c r="S264" i="1"/>
  <c r="R264" i="1" s="1"/>
  <c r="S365" i="1"/>
  <c r="R365" i="1" s="1"/>
  <c r="S340" i="1"/>
  <c r="R340" i="1" s="1"/>
  <c r="S299" i="1"/>
  <c r="R299" i="1" s="1"/>
  <c r="S311" i="1"/>
  <c r="R311" i="1" s="1"/>
  <c r="S245" i="1"/>
  <c r="R245" i="1" s="1"/>
  <c r="S416" i="1"/>
  <c r="R416" i="1" s="1"/>
  <c r="S422" i="1"/>
  <c r="R422" i="1" s="1"/>
  <c r="S221" i="1"/>
  <c r="R221" i="1" s="1"/>
  <c r="S303" i="1"/>
  <c r="R303" i="1" s="1"/>
  <c r="S223" i="1"/>
  <c r="R223" i="1" s="1"/>
  <c r="S255" i="1"/>
  <c r="R255" i="1" s="1"/>
  <c r="S254" i="1"/>
  <c r="R254" i="1" s="1"/>
  <c r="S211" i="1"/>
  <c r="R211" i="1" s="1"/>
  <c r="S235" i="1"/>
  <c r="R235" i="1" s="1"/>
  <c r="S298" i="1"/>
  <c r="R298" i="1" s="1"/>
  <c r="S120" i="1"/>
  <c r="R120" i="1" s="1"/>
  <c r="S210" i="1"/>
  <c r="R210" i="1" s="1"/>
  <c r="S367" i="1"/>
  <c r="R367" i="1" s="1"/>
  <c r="S389" i="1"/>
  <c r="R389" i="1" s="1"/>
  <c r="S146" i="1"/>
  <c r="R146" i="1" s="1"/>
  <c r="S329" i="1"/>
  <c r="R329" i="1" s="1"/>
  <c r="S430" i="1"/>
  <c r="R430" i="1" s="1"/>
  <c r="S184" i="1"/>
  <c r="R184" i="1" s="1"/>
  <c r="S318" i="1"/>
  <c r="R318" i="1" s="1"/>
  <c r="S381" i="1"/>
  <c r="R381" i="1" s="1"/>
  <c r="S395" i="1"/>
  <c r="R395" i="1" s="1"/>
  <c r="S349" i="1"/>
  <c r="R349" i="1" s="1"/>
  <c r="S265" i="1"/>
  <c r="R265" i="1" s="1"/>
  <c r="S153" i="1"/>
  <c r="R153" i="1" s="1"/>
  <c r="S260" i="1"/>
  <c r="R260" i="1" s="1"/>
  <c r="S134" i="1"/>
  <c r="R134" i="1" s="1"/>
  <c r="S431" i="1"/>
  <c r="R431" i="1" s="1"/>
  <c r="S229" i="1"/>
  <c r="R229" i="1" s="1"/>
  <c r="S278" i="1"/>
  <c r="R278" i="1" s="1"/>
  <c r="S228" i="1"/>
  <c r="R228" i="1" s="1"/>
  <c r="S322" i="1"/>
  <c r="R322" i="1" s="1"/>
  <c r="S267" i="1"/>
  <c r="R267" i="1" s="1"/>
  <c r="S479" i="1"/>
  <c r="R479" i="1" s="1"/>
  <c r="S323" i="1"/>
  <c r="R323" i="1" s="1"/>
  <c r="S406" i="1"/>
  <c r="R406" i="1" s="1"/>
  <c r="S326" i="1"/>
  <c r="R326" i="1" s="1"/>
  <c r="S387" i="1"/>
  <c r="R387" i="1" s="1"/>
  <c r="S357" i="1"/>
  <c r="R357" i="1" s="1"/>
  <c r="S429" i="1"/>
  <c r="R429" i="1" s="1"/>
  <c r="S330" i="1"/>
  <c r="R330" i="1" s="1"/>
  <c r="S434" i="1"/>
  <c r="R434" i="1" s="1"/>
  <c r="S356" i="1"/>
  <c r="R356" i="1" s="1"/>
  <c r="S180" i="1"/>
  <c r="R180" i="1" s="1"/>
  <c r="S170" i="1"/>
  <c r="R170" i="1" s="1"/>
  <c r="S274" i="1"/>
  <c r="R274" i="1" s="1"/>
  <c r="S161" i="1"/>
  <c r="R161" i="1" s="1"/>
  <c r="S147" i="1"/>
  <c r="R147" i="1" s="1"/>
  <c r="S208" i="1"/>
  <c r="R208" i="1" s="1"/>
  <c r="S162" i="1"/>
  <c r="R162" i="1" s="1"/>
  <c r="S332" i="1"/>
  <c r="R332" i="1" s="1"/>
  <c r="S325" i="1"/>
  <c r="R325" i="1" s="1"/>
  <c r="S178" i="1"/>
  <c r="R178" i="1" s="1"/>
  <c r="S144" i="1"/>
  <c r="R144" i="1" s="1"/>
  <c r="S314" i="1"/>
  <c r="R314" i="1" s="1"/>
  <c r="S198" i="1"/>
  <c r="R198" i="1" s="1"/>
  <c r="S232" i="1"/>
  <c r="R232" i="1" s="1"/>
  <c r="S328" i="1"/>
  <c r="R328" i="1" s="1"/>
  <c r="S218" i="1"/>
  <c r="R218" i="1" s="1"/>
  <c r="S277" i="1"/>
  <c r="R277" i="1" s="1"/>
  <c r="S281" i="1"/>
  <c r="R281" i="1" s="1"/>
  <c r="S427" i="1"/>
  <c r="R427" i="1" s="1"/>
  <c r="S476" i="1"/>
  <c r="R476" i="1" s="1"/>
  <c r="S242" i="1"/>
  <c r="R242" i="1" s="1"/>
  <c r="S320" i="1"/>
  <c r="R320" i="1" s="1"/>
  <c r="S241" i="1"/>
  <c r="R241" i="1" s="1"/>
  <c r="S354" i="1"/>
  <c r="R354" i="1" s="1"/>
  <c r="S304" i="1"/>
  <c r="R304" i="1" s="1"/>
  <c r="S224" i="1"/>
  <c r="R224" i="1" s="1"/>
  <c r="S386" i="1"/>
  <c r="R386" i="1" s="1"/>
  <c r="S191" i="1"/>
  <c r="R191" i="1" s="1"/>
  <c r="S301" i="1"/>
  <c r="R301" i="1" s="1"/>
  <c r="S460" i="1"/>
  <c r="R460" i="1" s="1"/>
  <c r="S366" i="1"/>
  <c r="R366" i="1" s="1"/>
  <c r="S400" i="1"/>
  <c r="R400" i="1" s="1"/>
  <c r="S376" i="1"/>
  <c r="R376" i="1" s="1"/>
  <c r="S418" i="1"/>
  <c r="R418" i="1" s="1"/>
  <c r="S398" i="1"/>
  <c r="R398" i="1" s="1"/>
  <c r="S345" i="1"/>
  <c r="R345" i="1" s="1"/>
  <c r="S390" i="1"/>
  <c r="R390" i="1" s="1"/>
  <c r="S290" i="1"/>
  <c r="R290" i="1" s="1"/>
  <c r="S324" i="1"/>
  <c r="R324" i="1" s="1"/>
  <c r="S452" i="1"/>
  <c r="R452" i="1" s="1"/>
  <c r="S368" i="1"/>
  <c r="R368" i="1" s="1"/>
  <c r="S195" i="1"/>
  <c r="R195" i="1" s="1"/>
  <c r="S420" i="1"/>
  <c r="R420" i="1" s="1"/>
  <c r="S393" i="1"/>
  <c r="R393" i="1" s="1"/>
  <c r="S197" i="1"/>
  <c r="R197" i="1" s="1"/>
  <c r="S337" i="1"/>
  <c r="R337" i="1" s="1"/>
  <c r="S215" i="1"/>
  <c r="R215" i="1" s="1"/>
  <c r="S411" i="1"/>
  <c r="R411" i="1" s="1"/>
  <c r="S335" i="1"/>
  <c r="R335" i="1" s="1"/>
  <c r="S407" i="1"/>
  <c r="R407" i="1" s="1"/>
  <c r="S343" i="1"/>
  <c r="R343" i="1" s="1"/>
  <c r="S396" i="1"/>
  <c r="R396" i="1" s="1"/>
  <c r="S472" i="1"/>
  <c r="R472" i="1" s="1"/>
  <c r="S316" i="1"/>
  <c r="R316" i="1" s="1"/>
  <c r="S405" i="1"/>
  <c r="R405" i="1" s="1"/>
  <c r="S319" i="1"/>
  <c r="R319" i="1" s="1"/>
  <c r="S243" i="1"/>
  <c r="R243" i="1" s="1"/>
  <c r="S150" i="1"/>
  <c r="R150" i="1" s="1"/>
  <c r="S175" i="1"/>
  <c r="R175" i="1" s="1"/>
  <c r="S276" i="1"/>
  <c r="R276" i="1" s="1"/>
  <c r="S189" i="1"/>
  <c r="R189" i="1" s="1"/>
  <c r="S300" i="1"/>
  <c r="R300" i="1" s="1"/>
  <c r="S252" i="1"/>
  <c r="R252" i="1" s="1"/>
  <c r="S346" i="1"/>
  <c r="R346" i="1" s="1"/>
  <c r="S297" i="1"/>
  <c r="R297" i="1" s="1"/>
  <c r="S373" i="1"/>
  <c r="R373" i="1" s="1"/>
  <c r="S350" i="1"/>
  <c r="R350" i="1" s="1"/>
  <c r="S388" i="1"/>
  <c r="R388" i="1" s="1"/>
  <c r="S351" i="1"/>
  <c r="R351" i="1" s="1"/>
  <c r="S336" i="1"/>
  <c r="R336" i="1" s="1"/>
  <c r="S272" i="1"/>
  <c r="R272" i="1" s="1"/>
  <c r="S471" i="1"/>
  <c r="R471" i="1" s="1"/>
  <c r="S348" i="1"/>
  <c r="R348" i="1" s="1"/>
  <c r="S309" i="1"/>
  <c r="R309" i="1" s="1"/>
  <c r="S259" i="1"/>
  <c r="R259" i="1" s="1"/>
  <c r="S250" i="1"/>
  <c r="R250" i="1" s="1"/>
  <c r="S432" i="1"/>
  <c r="R432" i="1" s="1"/>
  <c r="S270" i="1"/>
  <c r="R270" i="1" s="1"/>
  <c r="S414" i="1"/>
  <c r="R414" i="1" s="1"/>
  <c r="S240" i="1"/>
  <c r="R240" i="1" s="1"/>
  <c r="S341" i="1"/>
  <c r="R341" i="1" s="1"/>
  <c r="S424" i="1"/>
  <c r="R424" i="1" s="1"/>
  <c r="S285" i="1"/>
  <c r="R285" i="1" s="1"/>
  <c r="S363" i="1"/>
  <c r="R363" i="1" s="1"/>
  <c r="S360" i="1"/>
  <c r="R360" i="1" s="1"/>
  <c r="S256" i="1"/>
  <c r="R256" i="1" s="1"/>
  <c r="S333" i="1"/>
  <c r="R333" i="1" s="1"/>
  <c r="S305" i="1"/>
  <c r="R305" i="1" s="1"/>
  <c r="S355" i="1"/>
  <c r="R355" i="1" s="1"/>
  <c r="S292" i="1"/>
  <c r="R292" i="1" s="1"/>
  <c r="S173" i="1"/>
  <c r="R173" i="1" s="1"/>
  <c r="S410" i="1"/>
  <c r="R410" i="1" s="1"/>
  <c r="S244" i="1"/>
  <c r="R244" i="1" s="1"/>
  <c r="S216" i="1"/>
  <c r="R216" i="1" s="1"/>
  <c r="S347" i="1"/>
  <c r="R347" i="1" s="1"/>
  <c r="S404" i="1"/>
  <c r="R404" i="1" s="1"/>
  <c r="S489" i="1"/>
  <c r="R489" i="1" s="1"/>
  <c r="S413" i="1"/>
  <c r="R413" i="1" s="1"/>
  <c r="S296" i="1"/>
  <c r="R296" i="1" s="1"/>
  <c r="S453" i="1"/>
  <c r="R453" i="1" s="1"/>
  <c r="S384" i="1"/>
  <c r="R384" i="1" s="1"/>
  <c r="S293" i="1"/>
  <c r="R293" i="1" s="1"/>
  <c r="S268" i="1"/>
  <c r="R268" i="1" s="1"/>
  <c r="S369" i="1"/>
  <c r="R369" i="1" s="1"/>
  <c r="S439" i="1"/>
  <c r="R439" i="1" s="1"/>
  <c r="S236" i="1"/>
  <c r="R236" i="1" s="1"/>
  <c r="S353" i="1"/>
  <c r="R353" i="1" s="1"/>
  <c r="S253" i="1"/>
  <c r="R253" i="1" s="1"/>
  <c r="S370" i="1"/>
  <c r="R370" i="1" s="1"/>
  <c r="S249" i="1"/>
  <c r="R249" i="1" s="1"/>
  <c r="S248" i="1"/>
  <c r="R248" i="1" s="1"/>
  <c r="S358" i="1"/>
  <c r="R358" i="1" s="1"/>
  <c r="S280" i="1"/>
  <c r="R280" i="1" s="1"/>
  <c r="S302" i="1"/>
  <c r="R302" i="1" s="1"/>
  <c r="S234" i="1"/>
  <c r="R234" i="1" s="1"/>
  <c r="S231" i="1"/>
  <c r="R231" i="1" s="1"/>
  <c r="S308" i="1"/>
  <c r="R308" i="1" s="1"/>
  <c r="S382" i="1"/>
  <c r="R382" i="1" s="1"/>
  <c r="S312" i="1"/>
  <c r="R312" i="1" s="1"/>
  <c r="S458" i="1"/>
  <c r="R458" i="1" s="1"/>
  <c r="S287" i="1"/>
  <c r="R287" i="1" s="1"/>
  <c r="S493" i="1"/>
  <c r="R493" i="1" s="1"/>
  <c r="S334" i="1"/>
  <c r="R334" i="1" s="1"/>
  <c r="S408" i="1"/>
  <c r="R408" i="1" s="1"/>
  <c r="S378" i="1"/>
  <c r="R378" i="1" s="1"/>
  <c r="S207" i="1"/>
  <c r="R207" i="1" s="1"/>
  <c r="S342" i="1"/>
  <c r="R342" i="1" s="1"/>
  <c r="S294" i="1"/>
  <c r="R294" i="1" s="1"/>
  <c r="S364" i="1"/>
  <c r="R364" i="1" s="1"/>
  <c r="S415" i="1"/>
  <c r="R415" i="1" s="1"/>
  <c r="S338" i="1"/>
  <c r="R338" i="1" s="1"/>
  <c r="S425" i="1"/>
  <c r="R425" i="1" s="1"/>
  <c r="S438" i="1"/>
  <c r="R438" i="1" s="1"/>
  <c r="S462" i="1"/>
  <c r="R462" i="1" s="1"/>
  <c r="S397" i="1"/>
  <c r="R397" i="1" s="1"/>
  <c r="S485" i="1"/>
  <c r="R485" i="1" s="1"/>
  <c r="S451" i="1"/>
  <c r="R451" i="1" s="1"/>
  <c r="S426" i="1"/>
  <c r="R426" i="1" s="1"/>
  <c r="S385" i="1"/>
  <c r="R385" i="1" s="1"/>
  <c r="S473" i="1"/>
  <c r="R473" i="1" s="1"/>
  <c r="S372" i="1"/>
  <c r="R372" i="1" s="1"/>
  <c r="S282" i="1"/>
  <c r="R282" i="1" s="1"/>
  <c r="S447" i="1"/>
  <c r="R447" i="1" s="1"/>
  <c r="S435" i="1"/>
  <c r="R435" i="1" s="1"/>
  <c r="S441" i="1"/>
  <c r="R441" i="1" s="1"/>
  <c r="S466" i="1"/>
  <c r="R466" i="1" s="1"/>
  <c r="S371" i="1"/>
  <c r="R371" i="1" s="1"/>
  <c r="S443" i="1"/>
  <c r="R443" i="1" s="1"/>
  <c r="S391" i="1"/>
  <c r="R391" i="1" s="1"/>
  <c r="S331" i="1"/>
  <c r="R331" i="1" s="1"/>
  <c r="S379" i="1"/>
  <c r="R379" i="1" s="1"/>
  <c r="S375" i="1"/>
  <c r="R375" i="1" s="1"/>
  <c r="S409" i="1"/>
  <c r="R409" i="1" s="1"/>
  <c r="S423" i="1"/>
  <c r="R423" i="1" s="1"/>
  <c r="S497" i="1"/>
  <c r="R497" i="1" s="1"/>
  <c r="S394" i="1"/>
  <c r="R394" i="1" s="1"/>
  <c r="S468" i="1"/>
  <c r="R468" i="1" s="1"/>
  <c r="S321" i="1"/>
  <c r="R321" i="1" s="1"/>
  <c r="S463" i="1"/>
  <c r="R463" i="1" s="1"/>
  <c r="S457" i="1"/>
  <c r="R457" i="1" s="1"/>
  <c r="S444" i="1"/>
  <c r="R444" i="1" s="1"/>
  <c r="S495" i="1"/>
  <c r="R495" i="1" s="1"/>
  <c r="S440" i="1"/>
  <c r="R440" i="1" s="1"/>
  <c r="S491" i="1"/>
  <c r="R491" i="1" s="1"/>
  <c r="S455" i="1"/>
  <c r="R455" i="1" s="1"/>
  <c r="S481" i="1"/>
  <c r="R481" i="1" s="1"/>
  <c r="S442" i="1"/>
  <c r="R442" i="1" s="1"/>
  <c r="S419" i="1"/>
  <c r="R419" i="1" s="1"/>
  <c r="S362" i="1"/>
  <c r="R362" i="1" s="1"/>
  <c r="S446" i="1"/>
  <c r="R446" i="1" s="1"/>
  <c r="S487" i="1"/>
  <c r="R487" i="1" s="1"/>
  <c r="S464" i="1"/>
  <c r="R464" i="1" s="1"/>
  <c r="S465" i="1"/>
  <c r="R465" i="1" s="1"/>
  <c r="S412" i="1"/>
  <c r="R412" i="1" s="1"/>
  <c r="S310" i="1"/>
  <c r="R310" i="1" s="1"/>
  <c r="S445" i="1"/>
  <c r="R445" i="1" s="1"/>
  <c r="S433" i="1"/>
  <c r="R433" i="1" s="1"/>
  <c r="S478" i="1"/>
  <c r="R478" i="1" s="1"/>
  <c r="S475" i="1"/>
  <c r="R475" i="1" s="1"/>
  <c r="S456" i="1"/>
  <c r="R456" i="1" s="1"/>
  <c r="S339" i="1"/>
  <c r="R339" i="1" s="1"/>
  <c r="S474" i="1"/>
  <c r="R474" i="1" s="1"/>
  <c r="S361" i="1"/>
  <c r="R361" i="1" s="1"/>
  <c r="S484" i="1"/>
  <c r="R484" i="1" s="1"/>
  <c r="S344" i="1"/>
  <c r="R344" i="1" s="1"/>
  <c r="S448" i="1"/>
  <c r="R448" i="1" s="1"/>
  <c r="S461" i="1"/>
  <c r="R461" i="1" s="1"/>
  <c r="S486" i="1"/>
  <c r="R486" i="1" s="1"/>
  <c r="S359" i="1"/>
  <c r="R359" i="1" s="1"/>
  <c r="S506" i="1"/>
  <c r="R506" i="1" s="1"/>
  <c r="S467" i="1"/>
  <c r="R467" i="1" s="1"/>
  <c r="S482" i="1"/>
  <c r="R482" i="1" s="1"/>
  <c r="S437" i="1"/>
  <c r="R437" i="1" s="1"/>
  <c r="S499" i="1"/>
  <c r="R499" i="1" s="1"/>
  <c r="S504" i="1"/>
  <c r="R504" i="1" s="1"/>
  <c r="S401" i="1"/>
  <c r="R401" i="1" s="1"/>
  <c r="S502" i="1"/>
  <c r="R502" i="1" s="1"/>
  <c r="S383" i="1"/>
  <c r="R383" i="1" s="1"/>
  <c r="S449" i="1"/>
  <c r="R449" i="1" s="1"/>
  <c r="S492" i="1"/>
  <c r="R492" i="1" s="1"/>
  <c r="S380" i="1"/>
  <c r="R380" i="1" s="1"/>
  <c r="S470" i="1"/>
  <c r="R470" i="1" s="1"/>
  <c r="S399" i="1"/>
  <c r="R399" i="1" s="1"/>
  <c r="S490" i="1"/>
  <c r="R490" i="1" s="1"/>
  <c r="S477" i="1"/>
  <c r="R477" i="1" s="1"/>
  <c r="S428" i="1"/>
  <c r="R428" i="1" s="1"/>
  <c r="S500" i="1"/>
  <c r="R500" i="1" s="1"/>
  <c r="S508" i="1"/>
  <c r="R508" i="1" s="1"/>
  <c r="S454" i="1"/>
  <c r="R454" i="1" s="1"/>
  <c r="S459" i="1"/>
  <c r="R459" i="1" s="1"/>
  <c r="S450" i="1"/>
  <c r="R450" i="1" s="1"/>
  <c r="S421" i="1"/>
  <c r="R421" i="1" s="1"/>
  <c r="S501" i="1"/>
  <c r="R501" i="1" s="1"/>
  <c r="S498" i="1"/>
  <c r="R498" i="1" s="1"/>
  <c r="S436" i="1"/>
  <c r="R436" i="1" s="1"/>
  <c r="S507" i="1"/>
  <c r="R507" i="1" s="1"/>
  <c r="S480" i="1"/>
  <c r="R480" i="1" s="1"/>
  <c r="S505" i="1"/>
  <c r="R505" i="1" s="1"/>
  <c r="S509" i="1"/>
  <c r="R509" i="1" s="1"/>
  <c r="S488" i="1"/>
  <c r="R488" i="1" s="1"/>
  <c r="S469" i="1"/>
  <c r="R469" i="1" s="1"/>
  <c r="S494" i="1"/>
  <c r="R494" i="1" s="1"/>
  <c r="S483" i="1"/>
  <c r="R483" i="1" s="1"/>
  <c r="S496" i="1"/>
  <c r="R496" i="1" s="1"/>
  <c r="S503" i="1"/>
  <c r="R503" i="1" s="1"/>
  <c r="S511" i="1"/>
  <c r="R511" i="1" s="1"/>
  <c r="S510" i="1"/>
  <c r="R510" i="1" s="1"/>
  <c r="S512" i="1"/>
  <c r="R512" i="1" s="1"/>
  <c r="S513" i="1"/>
  <c r="R513" i="1" s="1"/>
  <c r="S2" i="1"/>
  <c r="R2" i="1" s="1"/>
  <c r="J83" i="6" l="1"/>
  <c r="J113" i="6"/>
  <c r="J124" i="6"/>
  <c r="J194" i="6"/>
  <c r="J225" i="6"/>
  <c r="J143" i="6"/>
  <c r="J243" i="6"/>
  <c r="J162" i="6"/>
  <c r="D162" i="6" s="1"/>
  <c r="J81" i="6"/>
  <c r="J227" i="6"/>
  <c r="J73" i="6"/>
  <c r="J290" i="6"/>
  <c r="J170" i="6"/>
  <c r="J154" i="6"/>
  <c r="J93" i="6"/>
  <c r="J110" i="6"/>
  <c r="D110" i="6" s="1"/>
  <c r="J146" i="6"/>
  <c r="J126" i="6"/>
  <c r="D90" i="6"/>
  <c r="J15" i="6"/>
  <c r="D15" i="6" s="1"/>
  <c r="J102" i="6"/>
  <c r="J197" i="6"/>
  <c r="J221" i="6"/>
  <c r="J166" i="6"/>
  <c r="D166" i="6" s="1"/>
  <c r="J156" i="6"/>
  <c r="J111" i="6"/>
  <c r="J144" i="6"/>
  <c r="J198" i="6"/>
  <c r="D198" i="6" s="1"/>
  <c r="J41" i="6"/>
  <c r="J301" i="6"/>
  <c r="J65" i="6"/>
  <c r="J100" i="6"/>
  <c r="J171" i="6"/>
  <c r="J6" i="6"/>
  <c r="J220" i="6"/>
  <c r="J9" i="6"/>
  <c r="J72" i="6"/>
  <c r="J279" i="6"/>
  <c r="J169" i="6"/>
  <c r="J206" i="6"/>
  <c r="D206" i="6" s="1"/>
  <c r="J287" i="6"/>
  <c r="J139" i="6"/>
  <c r="J130" i="6"/>
  <c r="J298" i="6"/>
  <c r="D298" i="6" s="1"/>
  <c r="J207" i="6"/>
  <c r="J16" i="6"/>
  <c r="J137" i="6"/>
  <c r="D235" i="6"/>
  <c r="J55" i="6"/>
  <c r="J148" i="6"/>
  <c r="J271" i="6"/>
  <c r="J116" i="6"/>
  <c r="D116" i="6" s="1"/>
  <c r="J285" i="6"/>
  <c r="D285" i="6" s="1"/>
  <c r="J297" i="6"/>
  <c r="J193" i="6"/>
  <c r="D193" i="6" s="1"/>
  <c r="J191" i="6"/>
  <c r="J18" i="6"/>
  <c r="J36" i="6"/>
  <c r="J142" i="6"/>
  <c r="J141" i="6"/>
  <c r="D141" i="6" s="1"/>
  <c r="J202" i="6"/>
  <c r="J20" i="6"/>
  <c r="J45" i="6"/>
  <c r="J183" i="6"/>
  <c r="D183" i="6" s="1"/>
  <c r="J217" i="6"/>
  <c r="J204" i="6"/>
  <c r="J254" i="6"/>
  <c r="J13" i="6"/>
  <c r="D13" i="6" s="1"/>
  <c r="J59" i="6"/>
  <c r="J115" i="6"/>
  <c r="J187" i="6"/>
  <c r="J167" i="6"/>
  <c r="D167" i="6" s="1"/>
  <c r="J242" i="6"/>
  <c r="J44" i="6"/>
  <c r="J276" i="6"/>
  <c r="J184" i="6"/>
  <c r="D184" i="6" s="1"/>
  <c r="J164" i="6"/>
  <c r="J248" i="6"/>
  <c r="J293" i="6"/>
  <c r="J224" i="6"/>
  <c r="D224" i="6" s="1"/>
  <c r="J179" i="6"/>
  <c r="J2" i="6"/>
  <c r="J64" i="6"/>
  <c r="J302" i="6"/>
  <c r="D302" i="6" s="1"/>
  <c r="J26" i="6"/>
  <c r="J51" i="6"/>
  <c r="J123" i="6"/>
  <c r="J163" i="6"/>
  <c r="D163" i="6" s="1"/>
  <c r="J24" i="6"/>
  <c r="J213" i="6"/>
  <c r="J47" i="6"/>
  <c r="J295" i="6"/>
  <c r="D295" i="6" s="1"/>
  <c r="J209" i="6"/>
  <c r="J288" i="6"/>
  <c r="J219" i="6"/>
  <c r="D219" i="6" s="1"/>
  <c r="J149" i="6"/>
  <c r="D149" i="6" s="1"/>
  <c r="J56" i="6"/>
  <c r="J21" i="6"/>
  <c r="J70" i="6"/>
  <c r="J60" i="6"/>
  <c r="D60" i="6" s="1"/>
  <c r="J135" i="6"/>
  <c r="J241" i="6"/>
  <c r="J175" i="6"/>
  <c r="D175" i="6" s="1"/>
  <c r="J256" i="6"/>
  <c r="J214" i="6"/>
  <c r="J247" i="6"/>
  <c r="J35" i="6"/>
  <c r="J223" i="6"/>
  <c r="D223" i="6" s="1"/>
  <c r="J253" i="6"/>
  <c r="J114" i="6"/>
  <c r="J127" i="6"/>
  <c r="J208" i="6"/>
  <c r="D208" i="6" s="1"/>
  <c r="J291" i="6"/>
  <c r="J277" i="6"/>
  <c r="J240" i="6"/>
  <c r="J29" i="6"/>
  <c r="D29" i="6" s="1"/>
  <c r="J289" i="6"/>
  <c r="J196" i="6"/>
  <c r="D54" i="6"/>
  <c r="D197" i="6"/>
  <c r="J48" i="6"/>
  <c r="J58" i="6"/>
  <c r="J63" i="6"/>
  <c r="J101" i="6"/>
  <c r="D101" i="6" s="1"/>
  <c r="J32" i="6"/>
  <c r="J238" i="6"/>
  <c r="J294" i="6"/>
  <c r="J104" i="6"/>
  <c r="D104" i="6" s="1"/>
  <c r="J180" i="6"/>
  <c r="J177" i="6"/>
  <c r="J14" i="6"/>
  <c r="J107" i="6"/>
  <c r="D107" i="6" s="1"/>
  <c r="J140" i="6"/>
  <c r="J185" i="6"/>
  <c r="J150" i="6"/>
  <c r="J165" i="6"/>
  <c r="J189" i="6"/>
  <c r="J212" i="6"/>
  <c r="J178" i="6"/>
  <c r="J75" i="6"/>
  <c r="D75" i="6" s="1"/>
  <c r="J269" i="6"/>
  <c r="J296" i="6"/>
  <c r="J131" i="6"/>
  <c r="J182" i="6"/>
  <c r="D182" i="6" s="1"/>
  <c r="J119" i="6"/>
  <c r="J38" i="6"/>
  <c r="D289" i="6"/>
  <c r="J19" i="6"/>
  <c r="D19" i="6" s="1"/>
  <c r="J232" i="6"/>
  <c r="J188" i="6"/>
  <c r="D109" i="6"/>
  <c r="D194" i="6"/>
  <c r="J132" i="6"/>
  <c r="J50" i="6"/>
  <c r="D241" i="6"/>
  <c r="D263" i="6"/>
  <c r="J216" i="6"/>
  <c r="J264" i="6"/>
  <c r="D58" i="6"/>
  <c r="D84" i="6"/>
  <c r="D172" i="6"/>
  <c r="D240" i="6"/>
  <c r="D146" i="6"/>
  <c r="D177" i="6"/>
  <c r="D18" i="6"/>
  <c r="D96" i="6"/>
  <c r="D255" i="6"/>
  <c r="D294" i="6"/>
  <c r="D144" i="6"/>
  <c r="D179" i="6"/>
  <c r="D131" i="6"/>
  <c r="D278" i="6"/>
  <c r="D287" i="6"/>
  <c r="D248" i="6"/>
  <c r="D53" i="6"/>
  <c r="D279" i="6"/>
  <c r="D189" i="6"/>
  <c r="D231" i="6"/>
  <c r="D220" i="6"/>
  <c r="D185" i="6"/>
  <c r="D77" i="6"/>
  <c r="D100" i="6"/>
  <c r="D14" i="6"/>
  <c r="J74" i="6"/>
  <c r="D74" i="6" s="1"/>
  <c r="J94" i="6"/>
  <c r="J136" i="6"/>
  <c r="J199" i="6"/>
  <c r="D199" i="6" s="1"/>
  <c r="J260" i="6"/>
  <c r="J49" i="6"/>
  <c r="J138" i="6"/>
  <c r="D138" i="6" s="1"/>
  <c r="J134" i="6"/>
  <c r="J292" i="6"/>
  <c r="D292" i="6" s="1"/>
  <c r="D145" i="6"/>
  <c r="D238" i="6"/>
  <c r="D168" i="6"/>
  <c r="D41" i="6"/>
  <c r="D154" i="6"/>
  <c r="D32" i="6"/>
  <c r="D274" i="6"/>
  <c r="D156" i="6"/>
  <c r="D26" i="6"/>
  <c r="D99" i="6"/>
  <c r="D85" i="6"/>
  <c r="D249" i="6"/>
  <c r="D247" i="6"/>
  <c r="D34" i="6"/>
  <c r="D119" i="6"/>
  <c r="D123" i="6"/>
  <c r="D51" i="6"/>
  <c r="J4" i="6"/>
  <c r="D4" i="6" s="1"/>
  <c r="J76" i="6"/>
  <c r="J112" i="6"/>
  <c r="J239" i="6"/>
  <c r="J251" i="6"/>
  <c r="D251" i="6" s="1"/>
  <c r="J268" i="6"/>
  <c r="J52" i="6"/>
  <c r="D52" i="6" s="1"/>
  <c r="J186" i="6"/>
  <c r="J257" i="6"/>
  <c r="D257" i="6" s="1"/>
  <c r="J203" i="6"/>
  <c r="D48" i="6"/>
  <c r="D24" i="6"/>
  <c r="D103" i="6"/>
  <c r="D80" i="6"/>
  <c r="D27" i="6"/>
  <c r="D5" i="6"/>
  <c r="D221" i="6"/>
  <c r="D142" i="6"/>
  <c r="D245" i="6"/>
  <c r="D16" i="6"/>
  <c r="D64" i="6"/>
  <c r="D113" i="6"/>
  <c r="D173" i="6"/>
  <c r="D256" i="6"/>
  <c r="D280" i="6"/>
  <c r="D127" i="6"/>
  <c r="D291" i="6"/>
  <c r="D218" i="6"/>
  <c r="D243" i="6"/>
  <c r="D36" i="6"/>
  <c r="D202" i="6"/>
  <c r="D126" i="6"/>
  <c r="D254" i="6"/>
  <c r="D288" i="6"/>
  <c r="D277" i="6"/>
  <c r="D55" i="6"/>
  <c r="D45" i="6"/>
  <c r="D91" i="6"/>
  <c r="D114" i="6"/>
  <c r="D253" i="6"/>
  <c r="D271" i="6"/>
  <c r="D31" i="6"/>
  <c r="D170" i="6"/>
  <c r="J40" i="6"/>
  <c r="D40" i="6" s="1"/>
  <c r="J79" i="6"/>
  <c r="D79" i="6" s="1"/>
  <c r="J161" i="6"/>
  <c r="J262" i="6"/>
  <c r="D262" i="6" s="1"/>
  <c r="J252" i="6"/>
  <c r="D252" i="6" s="1"/>
  <c r="J108" i="6"/>
  <c r="D108" i="6" s="1"/>
  <c r="J95" i="6"/>
  <c r="J201" i="6"/>
  <c r="D217" i="6"/>
  <c r="D276" i="6"/>
  <c r="D137" i="6"/>
  <c r="D111" i="6"/>
  <c r="D282" i="6"/>
  <c r="D204" i="6"/>
  <c r="D188" i="6"/>
  <c r="D300" i="6"/>
  <c r="D130" i="6"/>
  <c r="D296" i="6"/>
  <c r="D122" i="6"/>
  <c r="D164" i="6"/>
  <c r="D178" i="6"/>
  <c r="D265" i="6"/>
  <c r="D72" i="6"/>
  <c r="D44" i="6"/>
  <c r="D165" i="6"/>
  <c r="D118" i="6"/>
  <c r="D6" i="6"/>
  <c r="D187" i="6"/>
  <c r="D140" i="6"/>
  <c r="D68" i="6"/>
  <c r="D65" i="6"/>
  <c r="D70" i="6"/>
  <c r="D135" i="6"/>
  <c r="D143" i="6"/>
  <c r="D195" i="6"/>
  <c r="D209" i="6"/>
  <c r="D73" i="6"/>
  <c r="D207" i="6"/>
  <c r="J46" i="6"/>
  <c r="D46" i="6" s="1"/>
  <c r="J157" i="6"/>
  <c r="D157" i="6" s="1"/>
  <c r="J33" i="6"/>
  <c r="D33" i="6" s="1"/>
  <c r="D59" i="6"/>
  <c r="D102" i="6"/>
  <c r="D20" i="6"/>
  <c r="D237" i="6"/>
  <c r="D134" i="6"/>
  <c r="D50" i="6"/>
  <c r="D38" i="6"/>
  <c r="D136" i="6"/>
  <c r="D94" i="6"/>
  <c r="D83" i="6"/>
  <c r="D124" i="6"/>
  <c r="D176" i="6"/>
  <c r="D214" i="6"/>
  <c r="D81" i="6"/>
  <c r="D43" i="6"/>
  <c r="D297" i="6"/>
  <c r="J30" i="6"/>
  <c r="D30" i="6" s="1"/>
  <c r="J62" i="6"/>
  <c r="D62" i="6" s="1"/>
  <c r="J61" i="6"/>
  <c r="D61" i="6" s="1"/>
  <c r="J129" i="6"/>
  <c r="D129" i="6" s="1"/>
  <c r="J88" i="6"/>
  <c r="D88" i="6" s="1"/>
  <c r="J12" i="6"/>
  <c r="D12" i="6" s="1"/>
  <c r="J270" i="6"/>
  <c r="D270" i="6" s="1"/>
  <c r="J155" i="6"/>
  <c r="D155" i="6" s="1"/>
  <c r="J22" i="6"/>
  <c r="D22" i="6" s="1"/>
  <c r="J57" i="6"/>
  <c r="D57" i="6" s="1"/>
  <c r="J246" i="6"/>
  <c r="D246" i="6" s="1"/>
  <c r="J192" i="6"/>
  <c r="D192" i="6" s="1"/>
  <c r="J215" i="6"/>
  <c r="D215" i="6" s="1"/>
  <c r="J71" i="6"/>
  <c r="D71" i="6" s="1"/>
  <c r="J281" i="6"/>
  <c r="D281" i="6" s="1"/>
  <c r="J87" i="6"/>
  <c r="D87" i="6" s="1"/>
  <c r="J228" i="6"/>
  <c r="D228" i="6" s="1"/>
  <c r="J121" i="6"/>
  <c r="D121" i="6" s="1"/>
  <c r="J3" i="6"/>
  <c r="D3" i="6" s="1"/>
  <c r="D213" i="6"/>
  <c r="D63" i="6"/>
  <c r="D222" i="6"/>
  <c r="D191" i="6"/>
  <c r="D203" i="6"/>
  <c r="D264" i="6"/>
  <c r="D49" i="6"/>
  <c r="D260" i="6"/>
  <c r="D232" i="6"/>
  <c r="D216" i="6"/>
  <c r="D132" i="6"/>
  <c r="D2" i="6"/>
  <c r="D47" i="6"/>
  <c r="J11" i="6"/>
  <c r="D11" i="6" s="1"/>
  <c r="J69" i="6"/>
  <c r="D69" i="6" s="1"/>
  <c r="J37" i="6"/>
  <c r="D37" i="6" s="1"/>
  <c r="J98" i="6"/>
  <c r="D98" i="6" s="1"/>
  <c r="J10" i="6"/>
  <c r="D10" i="6" s="1"/>
  <c r="J125" i="6"/>
  <c r="D125" i="6" s="1"/>
  <c r="J244" i="6"/>
  <c r="D244" i="6" s="1"/>
  <c r="J226" i="6"/>
  <c r="D226" i="6" s="1"/>
  <c r="J230" i="6"/>
  <c r="D230" i="6" s="1"/>
  <c r="J42" i="6"/>
  <c r="D42" i="6" s="1"/>
  <c r="J205" i="6"/>
  <c r="D205" i="6" s="1"/>
  <c r="J174" i="6"/>
  <c r="D174" i="6" s="1"/>
  <c r="J97" i="6"/>
  <c r="D97" i="6" s="1"/>
  <c r="J151" i="6"/>
  <c r="D151" i="6" s="1"/>
  <c r="J273" i="6"/>
  <c r="D273" i="6" s="1"/>
  <c r="D267" i="6"/>
  <c r="D93" i="6"/>
  <c r="D56" i="6"/>
  <c r="D196" i="6"/>
  <c r="D180" i="6"/>
  <c r="D301" i="6"/>
  <c r="D201" i="6"/>
  <c r="D186" i="6"/>
  <c r="D95" i="6"/>
  <c r="D268" i="6"/>
  <c r="D239" i="6"/>
  <c r="D161" i="6"/>
  <c r="D112" i="6"/>
  <c r="D76" i="6"/>
  <c r="D284" i="6"/>
  <c r="D139" i="6"/>
  <c r="D293" i="6"/>
  <c r="D269" i="6"/>
  <c r="D147" i="6"/>
  <c r="D169" i="6"/>
  <c r="D212" i="6"/>
  <c r="D250" i="6"/>
  <c r="D9" i="6"/>
  <c r="D242" i="6"/>
  <c r="D150" i="6"/>
  <c r="D106" i="6"/>
  <c r="D171" i="6"/>
  <c r="D115" i="6"/>
  <c r="D66" i="6"/>
  <c r="J17" i="6"/>
  <c r="D17" i="6" s="1"/>
  <c r="J39" i="6"/>
  <c r="D39" i="6" s="1"/>
  <c r="J82" i="6"/>
  <c r="D82" i="6" s="1"/>
  <c r="J89" i="6"/>
  <c r="D89" i="6" s="1"/>
  <c r="J92" i="6"/>
  <c r="D92" i="6" s="1"/>
  <c r="J160" i="6"/>
  <c r="D160" i="6" s="1"/>
  <c r="J8" i="6"/>
  <c r="D8" i="6" s="1"/>
  <c r="J211" i="6"/>
  <c r="D211" i="6" s="1"/>
  <c r="J236" i="6"/>
  <c r="D236" i="6" s="1"/>
  <c r="J67" i="6"/>
  <c r="D67" i="6" s="1"/>
  <c r="J23" i="6"/>
  <c r="D23" i="6" s="1"/>
  <c r="J153" i="6"/>
  <c r="D153" i="6" s="1"/>
  <c r="J283" i="6"/>
  <c r="D283" i="6" s="1"/>
  <c r="J266" i="6"/>
  <c r="D266" i="6" s="1"/>
  <c r="J299" i="6"/>
  <c r="D299" i="6" s="1"/>
  <c r="J181" i="6"/>
  <c r="D181" i="6" s="1"/>
  <c r="J158" i="6"/>
  <c r="D158" i="6" s="1"/>
  <c r="J261" i="6"/>
  <c r="D261" i="6" s="1"/>
  <c r="J233" i="6"/>
  <c r="D233" i="6" s="1"/>
  <c r="J120" i="6"/>
  <c r="D120" i="6" s="1"/>
  <c r="D21" i="6"/>
  <c r="D148" i="6"/>
  <c r="D225" i="6"/>
  <c r="D200" i="6"/>
  <c r="D35" i="6"/>
  <c r="D227" i="6"/>
  <c r="D290" i="6"/>
  <c r="J7" i="6"/>
  <c r="D7" i="6" s="1"/>
  <c r="J25" i="6"/>
  <c r="D25" i="6" s="1"/>
  <c r="J28" i="6"/>
  <c r="D28" i="6" s="1"/>
  <c r="J86" i="6"/>
  <c r="D86" i="6" s="1"/>
  <c r="J128" i="6"/>
  <c r="D128" i="6" s="1"/>
  <c r="J159" i="6"/>
  <c r="D159" i="6" s="1"/>
  <c r="J152" i="6"/>
  <c r="D152" i="6" s="1"/>
  <c r="J190" i="6"/>
  <c r="D190" i="6" s="1"/>
  <c r="J234" i="6"/>
  <c r="D234" i="6" s="1"/>
  <c r="J229" i="6"/>
  <c r="D229" i="6" s="1"/>
  <c r="J78" i="6"/>
  <c r="D78" i="6" s="1"/>
  <c r="J105" i="6"/>
  <c r="D105" i="6" s="1"/>
  <c r="J259" i="6"/>
  <c r="D259" i="6" s="1"/>
  <c r="J117" i="6"/>
  <c r="D117" i="6" s="1"/>
  <c r="J275" i="6"/>
  <c r="D275" i="6" s="1"/>
  <c r="J133" i="6"/>
  <c r="D133" i="6" s="1"/>
  <c r="J272" i="6"/>
  <c r="D272" i="6" s="1"/>
  <c r="J258" i="6"/>
  <c r="D258" i="6" s="1"/>
  <c r="J210" i="6"/>
  <c r="D210" i="6" s="1"/>
  <c r="J286" i="6"/>
  <c r="D286" i="6" s="1"/>
  <c r="H2" i="1"/>
  <c r="G4" i="1"/>
  <c r="G6" i="1"/>
  <c r="G9" i="1"/>
  <c r="G16" i="1"/>
  <c r="G32" i="1"/>
  <c r="G26" i="1"/>
  <c r="G59" i="1"/>
  <c r="G21" i="1"/>
  <c r="G28" i="1"/>
  <c r="G42" i="1"/>
  <c r="G80" i="1"/>
  <c r="G49" i="1"/>
  <c r="G83" i="1"/>
  <c r="G40" i="1"/>
  <c r="G239" i="1"/>
  <c r="G124" i="1"/>
  <c r="G36" i="1"/>
  <c r="G68" i="1"/>
  <c r="G101" i="1"/>
  <c r="G65" i="1"/>
  <c r="G62" i="1"/>
  <c r="G66" i="1"/>
  <c r="G128" i="1"/>
  <c r="G105" i="1"/>
  <c r="G187" i="1"/>
  <c r="G86" i="1"/>
  <c r="G92" i="1"/>
  <c r="G38" i="1"/>
  <c r="G135" i="1"/>
  <c r="G417" i="1"/>
  <c r="G89" i="1"/>
  <c r="G200" i="1"/>
  <c r="G225" i="1"/>
  <c r="G138" i="1"/>
  <c r="G193" i="1"/>
  <c r="G179" i="1"/>
  <c r="G183" i="1"/>
  <c r="G116" i="1"/>
  <c r="G206" i="1"/>
  <c r="G110" i="1"/>
  <c r="G199" i="1"/>
  <c r="G289" i="1"/>
  <c r="G159" i="1"/>
  <c r="G118" i="1"/>
  <c r="G194" i="1"/>
  <c r="G262" i="1"/>
  <c r="G141" i="1"/>
  <c r="G163" i="1"/>
  <c r="G295" i="1"/>
  <c r="G172" i="1"/>
  <c r="G151" i="1"/>
  <c r="G246" i="1"/>
  <c r="G307" i="1"/>
  <c r="G102" i="1"/>
  <c r="G402" i="1"/>
  <c r="G125" i="1"/>
  <c r="G247" i="1"/>
  <c r="G288" i="1"/>
  <c r="G130" i="1"/>
  <c r="G340" i="1"/>
  <c r="G416" i="1"/>
  <c r="G223" i="1"/>
  <c r="G235" i="1"/>
  <c r="G367" i="1"/>
  <c r="G430" i="1"/>
  <c r="G395" i="1"/>
  <c r="G260" i="1"/>
  <c r="G278" i="1"/>
  <c r="G479" i="1"/>
  <c r="G387" i="1"/>
  <c r="G434" i="1"/>
  <c r="G274" i="1"/>
  <c r="G162" i="1"/>
  <c r="G144" i="1"/>
  <c r="G328" i="1"/>
  <c r="G427" i="1"/>
  <c r="G241" i="1"/>
  <c r="G386" i="1"/>
  <c r="G366" i="1"/>
  <c r="G398" i="1"/>
  <c r="G324" i="1"/>
  <c r="G420" i="1"/>
  <c r="G215" i="1"/>
  <c r="G343" i="1"/>
  <c r="G405" i="1"/>
  <c r="G175" i="1"/>
  <c r="G252" i="1"/>
  <c r="G350" i="1"/>
  <c r="G272" i="1"/>
  <c r="G259" i="1"/>
  <c r="G414" i="1"/>
  <c r="G285" i="1"/>
  <c r="G333" i="1"/>
  <c r="G173" i="1"/>
  <c r="G347" i="1"/>
  <c r="G296" i="1"/>
  <c r="G268" i="1"/>
  <c r="G353" i="1"/>
  <c r="G248" i="1"/>
  <c r="G234" i="1"/>
  <c r="G312" i="1"/>
  <c r="G334" i="1"/>
  <c r="G342" i="1"/>
  <c r="G338" i="1"/>
  <c r="G397" i="1"/>
  <c r="G385" i="1"/>
  <c r="G447" i="1"/>
  <c r="G371" i="1"/>
  <c r="G379" i="1"/>
  <c r="G497" i="1"/>
  <c r="G463" i="1"/>
  <c r="G440" i="1"/>
  <c r="G442" i="1"/>
  <c r="G487" i="1"/>
  <c r="G310" i="1"/>
  <c r="G475" i="1"/>
  <c r="G361" i="1"/>
  <c r="G461" i="1"/>
  <c r="G467" i="1"/>
  <c r="G504" i="1"/>
  <c r="G449" i="1"/>
  <c r="G399" i="1"/>
  <c r="G500" i="1"/>
  <c r="G450" i="1"/>
  <c r="G436" i="1"/>
  <c r="G509" i="1"/>
  <c r="G483" i="1"/>
  <c r="G510" i="1"/>
  <c r="G2" i="1"/>
  <c r="G5" i="1"/>
  <c r="G14" i="1"/>
  <c r="G7" i="1"/>
  <c r="G54" i="1"/>
  <c r="G17" i="1"/>
  <c r="G10" i="1"/>
  <c r="G52" i="1"/>
  <c r="G34" i="1"/>
  <c r="G56" i="1"/>
  <c r="G61" i="1"/>
  <c r="G24" i="1"/>
  <c r="G55" i="1"/>
  <c r="G60" i="1"/>
  <c r="G44" i="1"/>
  <c r="G41" i="1"/>
  <c r="G51" i="1"/>
  <c r="G73" i="1"/>
  <c r="G63" i="1"/>
  <c r="G109" i="1"/>
  <c r="G72" i="1"/>
  <c r="G45" i="1"/>
  <c r="G177" i="1"/>
  <c r="G69" i="1"/>
  <c r="G145" i="1"/>
  <c r="G58" i="1"/>
  <c r="G156" i="1"/>
  <c r="G74" i="1"/>
  <c r="G143" i="1"/>
  <c r="G91" i="1"/>
  <c r="G107" i="1"/>
  <c r="G181" i="1"/>
  <c r="G279" i="1"/>
  <c r="G275" i="1"/>
  <c r="G168" i="1"/>
  <c r="G220" i="1"/>
  <c r="G269" i="1"/>
  <c r="G112" i="1"/>
  <c r="G165" i="1"/>
  <c r="G188" i="1"/>
  <c r="G149" i="1"/>
  <c r="G126" i="1"/>
  <c r="G111" i="1"/>
  <c r="G205" i="1"/>
  <c r="G237" i="1"/>
  <c r="G176" i="1"/>
  <c r="G186" i="1"/>
  <c r="G273" i="1"/>
  <c r="G209" i="1"/>
  <c r="G283" i="1"/>
  <c r="G284" i="1"/>
  <c r="G164" i="1"/>
  <c r="G377" i="1"/>
  <c r="G131" i="1"/>
  <c r="G201" i="1"/>
  <c r="G88" i="1"/>
  <c r="G352" i="1"/>
  <c r="G263" i="1"/>
  <c r="G313" i="1"/>
  <c r="G222" i="1"/>
  <c r="G299" i="1"/>
  <c r="G422" i="1"/>
  <c r="G255" i="1"/>
  <c r="G298" i="1"/>
  <c r="G389" i="1"/>
  <c r="G184" i="1"/>
  <c r="G349" i="1"/>
  <c r="G134" i="1"/>
  <c r="G228" i="1"/>
  <c r="G323" i="1"/>
  <c r="G357" i="1"/>
  <c r="G356" i="1"/>
  <c r="G161" i="1"/>
  <c r="G332" i="1"/>
  <c r="G314" i="1"/>
  <c r="G218" i="1"/>
  <c r="G476" i="1"/>
  <c r="G354" i="1"/>
  <c r="G191" i="1"/>
  <c r="G400" i="1"/>
  <c r="G345" i="1"/>
  <c r="G452" i="1"/>
  <c r="G393" i="1"/>
  <c r="G411" i="1"/>
  <c r="G396" i="1"/>
  <c r="G319" i="1"/>
  <c r="G276" i="1"/>
  <c r="G346" i="1"/>
  <c r="G388" i="1"/>
  <c r="G471" i="1"/>
  <c r="G250" i="1"/>
  <c r="G240" i="1"/>
  <c r="G363" i="1"/>
  <c r="G305" i="1"/>
  <c r="G410" i="1"/>
  <c r="G404" i="1"/>
  <c r="G453" i="1"/>
  <c r="G369" i="1"/>
  <c r="G253" i="1"/>
  <c r="G358" i="1"/>
  <c r="G231" i="1"/>
  <c r="G458" i="1"/>
  <c r="G408" i="1"/>
  <c r="G294" i="1"/>
  <c r="G425" i="1"/>
  <c r="G485" i="1"/>
  <c r="G473" i="1"/>
  <c r="G435" i="1"/>
  <c r="G443" i="1"/>
  <c r="G375" i="1"/>
  <c r="G394" i="1"/>
  <c r="G457" i="1"/>
  <c r="G491" i="1"/>
  <c r="G419" i="1"/>
  <c r="G464" i="1"/>
  <c r="G445" i="1"/>
  <c r="G456" i="1"/>
  <c r="G484" i="1"/>
  <c r="G486" i="1"/>
  <c r="G482" i="1"/>
  <c r="G401" i="1"/>
  <c r="G492" i="1"/>
  <c r="G490" i="1"/>
  <c r="G508" i="1"/>
  <c r="G421" i="1"/>
  <c r="G507" i="1"/>
  <c r="G488" i="1"/>
  <c r="G496" i="1"/>
  <c r="G512" i="1"/>
  <c r="G3" i="1"/>
  <c r="G25" i="1"/>
  <c r="G13" i="1"/>
  <c r="G11" i="1"/>
  <c r="G39" i="1"/>
  <c r="G19" i="1"/>
  <c r="G23" i="1"/>
  <c r="G37" i="1"/>
  <c r="G47" i="1"/>
  <c r="G29" i="1"/>
  <c r="G33" i="1"/>
  <c r="G67" i="1"/>
  <c r="G31" i="1"/>
  <c r="G93" i="1"/>
  <c r="G85" i="1"/>
  <c r="G119" i="1"/>
  <c r="G81" i="1"/>
  <c r="G98" i="1"/>
  <c r="G121" i="1"/>
  <c r="G142" i="1"/>
  <c r="G79" i="1"/>
  <c r="G64" i="1"/>
  <c r="G97" i="1"/>
  <c r="G166" i="1"/>
  <c r="G78" i="1"/>
  <c r="G136" i="1"/>
  <c r="G95" i="1"/>
  <c r="G213" i="1"/>
  <c r="G317" i="1"/>
  <c r="G103" i="1"/>
  <c r="G169" i="1"/>
  <c r="G71" i="1"/>
  <c r="G160" i="1"/>
  <c r="G114" i="1"/>
  <c r="G77" i="1"/>
  <c r="G70" i="1"/>
  <c r="G158" i="1"/>
  <c r="G157" i="1"/>
  <c r="G374" i="1"/>
  <c r="G123" i="1"/>
  <c r="G258" i="1"/>
  <c r="G132" i="1"/>
  <c r="G94" i="1"/>
  <c r="G96" i="1"/>
  <c r="G204" i="1"/>
  <c r="G154" i="1"/>
  <c r="G257" i="1"/>
  <c r="G152" i="1"/>
  <c r="G185" i="1"/>
  <c r="G271" i="1"/>
  <c r="G190" i="1"/>
  <c r="G127" i="1"/>
  <c r="G233" i="1"/>
  <c r="G202" i="1"/>
  <c r="G219" i="1"/>
  <c r="G403" i="1"/>
  <c r="G196" i="1"/>
  <c r="G212" i="1"/>
  <c r="G264" i="1"/>
  <c r="G311" i="1"/>
  <c r="G221" i="1"/>
  <c r="G254" i="1"/>
  <c r="G120" i="1"/>
  <c r="G146" i="1"/>
  <c r="G318" i="1"/>
  <c r="G265" i="1"/>
  <c r="G431" i="1"/>
  <c r="G322" i="1"/>
  <c r="G406" i="1"/>
  <c r="G429" i="1"/>
  <c r="G180" i="1"/>
  <c r="G147" i="1"/>
  <c r="G325" i="1"/>
  <c r="G198" i="1"/>
  <c r="G277" i="1"/>
  <c r="G242" i="1"/>
  <c r="G304" i="1"/>
  <c r="G301" i="1"/>
  <c r="G376" i="1"/>
  <c r="G390" i="1"/>
  <c r="G368" i="1"/>
  <c r="G197" i="1"/>
  <c r="G335" i="1"/>
  <c r="G472" i="1"/>
  <c r="G243" i="1"/>
  <c r="G189" i="1"/>
  <c r="G297" i="1"/>
  <c r="G8" i="1"/>
  <c r="G12" i="1"/>
  <c r="G20" i="1"/>
  <c r="G22" i="1"/>
  <c r="G27" i="1"/>
  <c r="G18" i="1"/>
  <c r="G30" i="1"/>
  <c r="G100" i="1"/>
  <c r="G35" i="1"/>
  <c r="G15" i="1"/>
  <c r="G53" i="1"/>
  <c r="G43" i="1"/>
  <c r="G84" i="1"/>
  <c r="G106" i="1"/>
  <c r="G82" i="1"/>
  <c r="G50" i="1"/>
  <c r="G46" i="1"/>
  <c r="G57" i="1"/>
  <c r="G227" i="1"/>
  <c r="G108" i="1"/>
  <c r="G192" i="1"/>
  <c r="G251" i="1"/>
  <c r="G48" i="1"/>
  <c r="G129" i="1"/>
  <c r="G148" i="1"/>
  <c r="G115" i="1"/>
  <c r="G75" i="1"/>
  <c r="G133" i="1"/>
  <c r="G90" i="1"/>
  <c r="G104" i="1"/>
  <c r="G76" i="1"/>
  <c r="G117" i="1"/>
  <c r="G99" i="1"/>
  <c r="G87" i="1"/>
  <c r="G230" i="1"/>
  <c r="G291" i="1"/>
  <c r="G261" i="1"/>
  <c r="G266" i="1"/>
  <c r="G306" i="1"/>
  <c r="G182" i="1"/>
  <c r="G155" i="1"/>
  <c r="G203" i="1"/>
  <c r="G238" i="1"/>
  <c r="G167" i="1"/>
  <c r="G140" i="1"/>
  <c r="G174" i="1"/>
  <c r="G122" i="1"/>
  <c r="G214" i="1"/>
  <c r="G286" i="1"/>
  <c r="G113" i="1"/>
  <c r="G315" i="1"/>
  <c r="G217" i="1"/>
  <c r="G327" i="1"/>
  <c r="G137" i="1"/>
  <c r="G226" i="1"/>
  <c r="G139" i="1"/>
  <c r="G171" i="1"/>
  <c r="G392" i="1"/>
  <c r="G365" i="1"/>
  <c r="G245" i="1"/>
  <c r="G303" i="1"/>
  <c r="G211" i="1"/>
  <c r="G210" i="1"/>
  <c r="G329" i="1"/>
  <c r="G381" i="1"/>
  <c r="G153" i="1"/>
  <c r="G229" i="1"/>
  <c r="G267" i="1"/>
  <c r="G326" i="1"/>
  <c r="G330" i="1"/>
  <c r="G170" i="1"/>
  <c r="G208" i="1"/>
  <c r="G178" i="1"/>
  <c r="G232" i="1"/>
  <c r="G281" i="1"/>
  <c r="G320" i="1"/>
  <c r="G224" i="1"/>
  <c r="G460" i="1"/>
  <c r="G418" i="1"/>
  <c r="G290" i="1"/>
  <c r="G195" i="1"/>
  <c r="G337" i="1"/>
  <c r="G407" i="1"/>
  <c r="K8" i="1"/>
  <c r="K12" i="1"/>
  <c r="K20" i="1"/>
  <c r="K22" i="1"/>
  <c r="K27" i="1"/>
  <c r="K18" i="1"/>
  <c r="K30" i="1"/>
  <c r="K100" i="1"/>
  <c r="K35" i="1"/>
  <c r="K15" i="1"/>
  <c r="K53" i="1"/>
  <c r="K43" i="1"/>
  <c r="K84" i="1"/>
  <c r="K4" i="1"/>
  <c r="K6" i="1"/>
  <c r="K9" i="1"/>
  <c r="K16" i="1"/>
  <c r="K32" i="1"/>
  <c r="K26" i="1"/>
  <c r="K59" i="1"/>
  <c r="K21" i="1"/>
  <c r="K28" i="1"/>
  <c r="K42" i="1"/>
  <c r="K80" i="1"/>
  <c r="K49" i="1"/>
  <c r="K83" i="1"/>
  <c r="K25" i="1"/>
  <c r="K11" i="1"/>
  <c r="K19" i="1"/>
  <c r="K37" i="1"/>
  <c r="K29" i="1"/>
  <c r="K67" i="1"/>
  <c r="K44" i="1"/>
  <c r="K41" i="1"/>
  <c r="K51" i="1"/>
  <c r="K73" i="1"/>
  <c r="K63" i="1"/>
  <c r="K109" i="1"/>
  <c r="K72" i="1"/>
  <c r="K45" i="1"/>
  <c r="K177" i="1"/>
  <c r="K69" i="1"/>
  <c r="K145" i="1"/>
  <c r="K58" i="1"/>
  <c r="K156" i="1"/>
  <c r="K74" i="1"/>
  <c r="K143" i="1"/>
  <c r="K91" i="1"/>
  <c r="K107" i="1"/>
  <c r="K181" i="1"/>
  <c r="K279" i="1"/>
  <c r="K275" i="1"/>
  <c r="K168" i="1"/>
  <c r="K220" i="1"/>
  <c r="K269" i="1"/>
  <c r="K112" i="1"/>
  <c r="K165" i="1"/>
  <c r="K188" i="1"/>
  <c r="K149" i="1"/>
  <c r="K126" i="1"/>
  <c r="K111" i="1"/>
  <c r="K205" i="1"/>
  <c r="K237" i="1"/>
  <c r="K176" i="1"/>
  <c r="K186" i="1"/>
  <c r="K273" i="1"/>
  <c r="K209" i="1"/>
  <c r="K283" i="1"/>
  <c r="K284" i="1"/>
  <c r="K164" i="1"/>
  <c r="K377" i="1"/>
  <c r="K131" i="1"/>
  <c r="K201" i="1"/>
  <c r="K88" i="1"/>
  <c r="K5" i="1"/>
  <c r="K7" i="1"/>
  <c r="K17" i="1"/>
  <c r="K52" i="1"/>
  <c r="K56" i="1"/>
  <c r="K24" i="1"/>
  <c r="K60" i="1"/>
  <c r="K93" i="1"/>
  <c r="K85" i="1"/>
  <c r="K119" i="1"/>
  <c r="K81" i="1"/>
  <c r="K98" i="1"/>
  <c r="K121" i="1"/>
  <c r="K142" i="1"/>
  <c r="K79" i="1"/>
  <c r="K64" i="1"/>
  <c r="K97" i="1"/>
  <c r="K166" i="1"/>
  <c r="K78" i="1"/>
  <c r="K136" i="1"/>
  <c r="K95" i="1"/>
  <c r="K213" i="1"/>
  <c r="K317" i="1"/>
  <c r="K103" i="1"/>
  <c r="K169" i="1"/>
  <c r="K71" i="1"/>
  <c r="K160" i="1"/>
  <c r="K114" i="1"/>
  <c r="K77" i="1"/>
  <c r="K70" i="1"/>
  <c r="K158" i="1"/>
  <c r="K157" i="1"/>
  <c r="K374" i="1"/>
  <c r="K123" i="1"/>
  <c r="K258" i="1"/>
  <c r="K132" i="1"/>
  <c r="K94" i="1"/>
  <c r="K96" i="1"/>
  <c r="K204" i="1"/>
  <c r="K154" i="1"/>
  <c r="K257" i="1"/>
  <c r="K152" i="1"/>
  <c r="K185" i="1"/>
  <c r="K271" i="1"/>
  <c r="K190" i="1"/>
  <c r="K127" i="1"/>
  <c r="K233" i="1"/>
  <c r="K202" i="1"/>
  <c r="K3" i="1"/>
  <c r="K39" i="1"/>
  <c r="K47" i="1"/>
  <c r="K31" i="1"/>
  <c r="K82" i="1"/>
  <c r="K46" i="1"/>
  <c r="K227" i="1"/>
  <c r="K192" i="1"/>
  <c r="K48" i="1"/>
  <c r="K148" i="1"/>
  <c r="K75" i="1"/>
  <c r="K90" i="1"/>
  <c r="K76" i="1"/>
  <c r="K99" i="1"/>
  <c r="K230" i="1"/>
  <c r="K261" i="1"/>
  <c r="K306" i="1"/>
  <c r="K155" i="1"/>
  <c r="K238" i="1"/>
  <c r="K140" i="1"/>
  <c r="K122" i="1"/>
  <c r="K286" i="1"/>
  <c r="K315" i="1"/>
  <c r="K327" i="1"/>
  <c r="K219" i="1"/>
  <c r="K403" i="1"/>
  <c r="K196" i="1"/>
  <c r="K212" i="1"/>
  <c r="K264" i="1"/>
  <c r="K311" i="1"/>
  <c r="K221" i="1"/>
  <c r="K254" i="1"/>
  <c r="K120" i="1"/>
  <c r="K146" i="1"/>
  <c r="K318" i="1"/>
  <c r="K265" i="1"/>
  <c r="K431" i="1"/>
  <c r="K322" i="1"/>
  <c r="K406" i="1"/>
  <c r="K429" i="1"/>
  <c r="K180" i="1"/>
  <c r="K147" i="1"/>
  <c r="K325" i="1"/>
  <c r="K198" i="1"/>
  <c r="K277" i="1"/>
  <c r="K242" i="1"/>
  <c r="K304" i="1"/>
  <c r="K301" i="1"/>
  <c r="K376" i="1"/>
  <c r="K390" i="1"/>
  <c r="K368" i="1"/>
  <c r="K197" i="1"/>
  <c r="K335" i="1"/>
  <c r="K472" i="1"/>
  <c r="K243" i="1"/>
  <c r="K189" i="1"/>
  <c r="K297" i="1"/>
  <c r="K351" i="1"/>
  <c r="K348" i="1"/>
  <c r="K432" i="1"/>
  <c r="K341" i="1"/>
  <c r="K360" i="1"/>
  <c r="K355" i="1"/>
  <c r="K244" i="1"/>
  <c r="K489" i="1"/>
  <c r="K384" i="1"/>
  <c r="K439" i="1"/>
  <c r="K370" i="1"/>
  <c r="K280" i="1"/>
  <c r="K308" i="1"/>
  <c r="K287" i="1"/>
  <c r="K378" i="1"/>
  <c r="K364" i="1"/>
  <c r="K438" i="1"/>
  <c r="K451" i="1"/>
  <c r="K372" i="1"/>
  <c r="K441" i="1"/>
  <c r="K391" i="1"/>
  <c r="K409" i="1"/>
  <c r="K468" i="1"/>
  <c r="K444" i="1"/>
  <c r="K455" i="1"/>
  <c r="K362" i="1"/>
  <c r="K465" i="1"/>
  <c r="K433" i="1"/>
  <c r="K339" i="1"/>
  <c r="K344" i="1"/>
  <c r="K359" i="1"/>
  <c r="K437" i="1"/>
  <c r="K502" i="1"/>
  <c r="K380" i="1"/>
  <c r="K477" i="1"/>
  <c r="K454" i="1"/>
  <c r="K501" i="1"/>
  <c r="K480" i="1"/>
  <c r="K469" i="1"/>
  <c r="K503" i="1"/>
  <c r="K513" i="1"/>
  <c r="K14" i="1"/>
  <c r="K10" i="1"/>
  <c r="K61" i="1"/>
  <c r="K40" i="1"/>
  <c r="K124" i="1"/>
  <c r="K68" i="1"/>
  <c r="K65" i="1"/>
  <c r="K66" i="1"/>
  <c r="K105" i="1"/>
  <c r="K86" i="1"/>
  <c r="K38" i="1"/>
  <c r="K417" i="1"/>
  <c r="K200" i="1"/>
  <c r="K138" i="1"/>
  <c r="K179" i="1"/>
  <c r="K116" i="1"/>
  <c r="K110" i="1"/>
  <c r="K289" i="1"/>
  <c r="K118" i="1"/>
  <c r="K262" i="1"/>
  <c r="K163" i="1"/>
  <c r="K172" i="1"/>
  <c r="K246" i="1"/>
  <c r="K102" i="1"/>
  <c r="K226" i="1"/>
  <c r="K139" i="1"/>
  <c r="K171" i="1"/>
  <c r="K392" i="1"/>
  <c r="K365" i="1"/>
  <c r="K245" i="1"/>
  <c r="K303" i="1"/>
  <c r="K211" i="1"/>
  <c r="K210" i="1"/>
  <c r="K329" i="1"/>
  <c r="K381" i="1"/>
  <c r="K153" i="1"/>
  <c r="K229" i="1"/>
  <c r="K267" i="1"/>
  <c r="K326" i="1"/>
  <c r="K330" i="1"/>
  <c r="K170" i="1"/>
  <c r="K208" i="1"/>
  <c r="K178" i="1"/>
  <c r="K232" i="1"/>
  <c r="K281" i="1"/>
  <c r="K320" i="1"/>
  <c r="K224" i="1"/>
  <c r="K460" i="1"/>
  <c r="K418" i="1"/>
  <c r="K290" i="1"/>
  <c r="K195" i="1"/>
  <c r="K337" i="1"/>
  <c r="K407" i="1"/>
  <c r="K316" i="1"/>
  <c r="K150" i="1"/>
  <c r="K300" i="1"/>
  <c r="K373" i="1"/>
  <c r="K336" i="1"/>
  <c r="K309" i="1"/>
  <c r="K270" i="1"/>
  <c r="K424" i="1"/>
  <c r="K256" i="1"/>
  <c r="K292" i="1"/>
  <c r="K216" i="1"/>
  <c r="K413" i="1"/>
  <c r="K293" i="1"/>
  <c r="K236" i="1"/>
  <c r="K249" i="1"/>
  <c r="K302" i="1"/>
  <c r="K382" i="1"/>
  <c r="K493" i="1"/>
  <c r="K207" i="1"/>
  <c r="K415" i="1"/>
  <c r="K462" i="1"/>
  <c r="K426" i="1"/>
  <c r="K282" i="1"/>
  <c r="K466" i="1"/>
  <c r="K331" i="1"/>
  <c r="K423" i="1"/>
  <c r="K321" i="1"/>
  <c r="K495" i="1"/>
  <c r="K481" i="1"/>
  <c r="K446" i="1"/>
  <c r="K412" i="1"/>
  <c r="K478" i="1"/>
  <c r="K474" i="1"/>
  <c r="K448" i="1"/>
  <c r="K506" i="1"/>
  <c r="K499" i="1"/>
  <c r="K383" i="1"/>
  <c r="K470" i="1"/>
  <c r="K428" i="1"/>
  <c r="K459" i="1"/>
  <c r="K498" i="1"/>
  <c r="K505" i="1"/>
  <c r="K494" i="1"/>
  <c r="K511" i="1"/>
  <c r="K13" i="1"/>
  <c r="K33" i="1"/>
  <c r="K50" i="1"/>
  <c r="K108" i="1"/>
  <c r="K129" i="1"/>
  <c r="K133" i="1"/>
  <c r="K117" i="1"/>
  <c r="K291" i="1"/>
  <c r="K182" i="1"/>
  <c r="K167" i="1"/>
  <c r="K214" i="1"/>
  <c r="K217" i="1"/>
  <c r="K125" i="1"/>
  <c r="K288" i="1"/>
  <c r="K340" i="1"/>
  <c r="K223" i="1"/>
  <c r="K367" i="1"/>
  <c r="K395" i="1"/>
  <c r="K278" i="1"/>
  <c r="K387" i="1"/>
  <c r="K274" i="1"/>
  <c r="K144" i="1"/>
  <c r="K427" i="1"/>
  <c r="K386" i="1"/>
  <c r="K398" i="1"/>
  <c r="K420" i="1"/>
  <c r="K343" i="1"/>
  <c r="K175" i="1"/>
  <c r="K350" i="1"/>
  <c r="K259" i="1"/>
  <c r="K285" i="1"/>
  <c r="K173" i="1"/>
  <c r="K296" i="1"/>
  <c r="K353" i="1"/>
  <c r="K234" i="1"/>
  <c r="K334" i="1"/>
  <c r="K338" i="1"/>
  <c r="K385" i="1"/>
  <c r="K371" i="1"/>
  <c r="K497" i="1"/>
  <c r="K440" i="1"/>
  <c r="K487" i="1"/>
  <c r="K475" i="1"/>
  <c r="K461" i="1"/>
  <c r="K504" i="1"/>
  <c r="K399" i="1"/>
  <c r="K450" i="1"/>
  <c r="K509" i="1"/>
  <c r="K510" i="1"/>
  <c r="K54" i="1"/>
  <c r="K55" i="1"/>
  <c r="K36" i="1"/>
  <c r="K62" i="1"/>
  <c r="K187" i="1"/>
  <c r="K135" i="1"/>
  <c r="K225" i="1"/>
  <c r="K183" i="1"/>
  <c r="K199" i="1"/>
  <c r="K194" i="1"/>
  <c r="K295" i="1"/>
  <c r="K307" i="1"/>
  <c r="K352" i="1"/>
  <c r="K313" i="1"/>
  <c r="K299" i="1"/>
  <c r="K255" i="1"/>
  <c r="K389" i="1"/>
  <c r="K349" i="1"/>
  <c r="K228" i="1"/>
  <c r="K357" i="1"/>
  <c r="K161" i="1"/>
  <c r="K314" i="1"/>
  <c r="K476" i="1"/>
  <c r="K191" i="1"/>
  <c r="K345" i="1"/>
  <c r="K393" i="1"/>
  <c r="K396" i="1"/>
  <c r="K276" i="1"/>
  <c r="K388" i="1"/>
  <c r="K250" i="1"/>
  <c r="K363" i="1"/>
  <c r="K410" i="1"/>
  <c r="K453" i="1"/>
  <c r="K253" i="1"/>
  <c r="K231" i="1"/>
  <c r="K408" i="1"/>
  <c r="K425" i="1"/>
  <c r="K473" i="1"/>
  <c r="K443" i="1"/>
  <c r="K394" i="1"/>
  <c r="K491" i="1"/>
  <c r="K464" i="1"/>
  <c r="K456" i="1"/>
  <c r="K486" i="1"/>
  <c r="K401" i="1"/>
  <c r="K490" i="1"/>
  <c r="K421" i="1"/>
  <c r="K488" i="1"/>
  <c r="K512" i="1"/>
  <c r="K23" i="1"/>
  <c r="K57" i="1"/>
  <c r="K115" i="1"/>
  <c r="K87" i="1"/>
  <c r="K203" i="1"/>
  <c r="K113" i="1"/>
  <c r="K247" i="1"/>
  <c r="K416" i="1"/>
  <c r="K430" i="1"/>
  <c r="K479" i="1"/>
  <c r="K162" i="1"/>
  <c r="K241" i="1"/>
  <c r="K324" i="1"/>
  <c r="K405" i="1"/>
  <c r="K272" i="1"/>
  <c r="K333" i="1"/>
  <c r="K268" i="1"/>
  <c r="K312" i="1"/>
  <c r="K397" i="1"/>
  <c r="K379" i="1"/>
  <c r="K442" i="1"/>
  <c r="K361" i="1"/>
  <c r="K449" i="1"/>
  <c r="K436" i="1"/>
  <c r="K34" i="1"/>
  <c r="K101" i="1"/>
  <c r="K92" i="1"/>
  <c r="K193" i="1"/>
  <c r="K159" i="1"/>
  <c r="K151" i="1"/>
  <c r="K263" i="1"/>
  <c r="K422" i="1"/>
  <c r="K184" i="1"/>
  <c r="K323" i="1"/>
  <c r="K332" i="1"/>
  <c r="K354" i="1"/>
  <c r="K452" i="1"/>
  <c r="K319" i="1"/>
  <c r="K471" i="1"/>
  <c r="K305" i="1"/>
  <c r="K369" i="1"/>
  <c r="K458" i="1"/>
  <c r="K485" i="1"/>
  <c r="K375" i="1"/>
  <c r="K419" i="1"/>
  <c r="K484" i="1"/>
  <c r="K492" i="1"/>
  <c r="K507" i="1"/>
  <c r="K106" i="1"/>
  <c r="K251" i="1"/>
  <c r="K104" i="1"/>
  <c r="K266" i="1"/>
  <c r="K174" i="1"/>
  <c r="K137" i="1"/>
  <c r="K130" i="1"/>
  <c r="K235" i="1"/>
  <c r="K260" i="1"/>
  <c r="K434" i="1"/>
  <c r="K328" i="1"/>
  <c r="K366" i="1"/>
  <c r="K215" i="1"/>
  <c r="K252" i="1"/>
  <c r="K414" i="1"/>
  <c r="K347" i="1"/>
  <c r="K248" i="1"/>
  <c r="K342" i="1"/>
  <c r="K447" i="1"/>
  <c r="K463" i="1"/>
  <c r="K310" i="1"/>
  <c r="K467" i="1"/>
  <c r="K500" i="1"/>
  <c r="K483" i="1"/>
  <c r="K239" i="1"/>
  <c r="K128" i="1"/>
  <c r="K89" i="1"/>
  <c r="K206" i="1"/>
  <c r="K141" i="1"/>
  <c r="K402" i="1"/>
  <c r="K222" i="1"/>
  <c r="K298" i="1"/>
  <c r="K134" i="1"/>
  <c r="K356" i="1"/>
  <c r="K218" i="1"/>
  <c r="K400" i="1"/>
  <c r="K411" i="1"/>
  <c r="K346" i="1"/>
  <c r="K240" i="1"/>
  <c r="K404" i="1"/>
  <c r="K358" i="1"/>
  <c r="K294" i="1"/>
  <c r="K435" i="1"/>
  <c r="K457" i="1"/>
  <c r="K445" i="1"/>
  <c r="K482" i="1"/>
  <c r="K508" i="1"/>
  <c r="K496" i="1"/>
  <c r="K2" i="1"/>
  <c r="G511" i="1"/>
  <c r="G505" i="1"/>
  <c r="G459" i="1"/>
  <c r="G470" i="1"/>
  <c r="G499" i="1"/>
  <c r="G448" i="1"/>
  <c r="G478" i="1"/>
  <c r="G446" i="1"/>
  <c r="G495" i="1"/>
  <c r="G423" i="1"/>
  <c r="G466" i="1"/>
  <c r="G426" i="1"/>
  <c r="G415" i="1"/>
  <c r="G493" i="1"/>
  <c r="G302" i="1"/>
  <c r="G236" i="1"/>
  <c r="G413" i="1"/>
  <c r="G292" i="1"/>
  <c r="G424" i="1"/>
  <c r="G309" i="1"/>
  <c r="G373" i="1"/>
  <c r="AI24" i="1"/>
  <c r="I4" i="1"/>
  <c r="I6" i="1"/>
  <c r="I9" i="1"/>
  <c r="I16" i="1"/>
  <c r="I32" i="1"/>
  <c r="I26" i="1"/>
  <c r="I59" i="1"/>
  <c r="I21" i="1"/>
  <c r="I28" i="1"/>
  <c r="I42" i="1"/>
  <c r="I80" i="1"/>
  <c r="I5" i="1"/>
  <c r="I14" i="1"/>
  <c r="I7" i="1"/>
  <c r="I54" i="1"/>
  <c r="I17" i="1"/>
  <c r="I10" i="1"/>
  <c r="I52" i="1"/>
  <c r="I34" i="1"/>
  <c r="I56" i="1"/>
  <c r="I61" i="1"/>
  <c r="I24" i="1"/>
  <c r="I3" i="1"/>
  <c r="I13" i="1"/>
  <c r="I25" i="1"/>
  <c r="I11" i="1"/>
  <c r="I19" i="1"/>
  <c r="I37" i="1"/>
  <c r="I29" i="1"/>
  <c r="I49" i="1"/>
  <c r="I12" i="1"/>
  <c r="I22" i="1"/>
  <c r="I18" i="1"/>
  <c r="I100" i="1"/>
  <c r="I15" i="1"/>
  <c r="I55" i="1"/>
  <c r="I39" i="1"/>
  <c r="I47" i="1"/>
  <c r="I67" i="1"/>
  <c r="I31" i="1"/>
  <c r="I93" i="1"/>
  <c r="I85" i="1"/>
  <c r="I119" i="1"/>
  <c r="I81" i="1"/>
  <c r="I98" i="1"/>
  <c r="I121" i="1"/>
  <c r="I142" i="1"/>
  <c r="I79" i="1"/>
  <c r="I64" i="1"/>
  <c r="I97" i="1"/>
  <c r="I166" i="1"/>
  <c r="I78" i="1"/>
  <c r="I136" i="1"/>
  <c r="I95" i="1"/>
  <c r="I213" i="1"/>
  <c r="I317" i="1"/>
  <c r="I103" i="1"/>
  <c r="I169" i="1"/>
  <c r="I71" i="1"/>
  <c r="I160" i="1"/>
  <c r="I114" i="1"/>
  <c r="I77" i="1"/>
  <c r="I70" i="1"/>
  <c r="I158" i="1"/>
  <c r="I157" i="1"/>
  <c r="I374" i="1"/>
  <c r="I123" i="1"/>
  <c r="I258" i="1"/>
  <c r="I132" i="1"/>
  <c r="I94" i="1"/>
  <c r="I96" i="1"/>
  <c r="I204" i="1"/>
  <c r="I154" i="1"/>
  <c r="I257" i="1"/>
  <c r="I152" i="1"/>
  <c r="I185" i="1"/>
  <c r="I271" i="1"/>
  <c r="I190" i="1"/>
  <c r="I127" i="1"/>
  <c r="I233" i="1"/>
  <c r="I202" i="1"/>
  <c r="I219" i="1"/>
  <c r="I403" i="1"/>
  <c r="I196" i="1"/>
  <c r="I212" i="1"/>
  <c r="I264" i="1"/>
  <c r="I311" i="1"/>
  <c r="I221" i="1"/>
  <c r="I254" i="1"/>
  <c r="I120" i="1"/>
  <c r="I146" i="1"/>
  <c r="I318" i="1"/>
  <c r="I265" i="1"/>
  <c r="I431" i="1"/>
  <c r="I322" i="1"/>
  <c r="I406" i="1"/>
  <c r="I429" i="1"/>
  <c r="I180" i="1"/>
  <c r="I147" i="1"/>
  <c r="I325" i="1"/>
  <c r="I198" i="1"/>
  <c r="I277" i="1"/>
  <c r="I242" i="1"/>
  <c r="I304" i="1"/>
  <c r="I301" i="1"/>
  <c r="I376" i="1"/>
  <c r="I390" i="1"/>
  <c r="I368" i="1"/>
  <c r="I197" i="1"/>
  <c r="I335" i="1"/>
  <c r="I472" i="1"/>
  <c r="I243" i="1"/>
  <c r="I189" i="1"/>
  <c r="I297" i="1"/>
  <c r="I351" i="1"/>
  <c r="I348" i="1"/>
  <c r="I432" i="1"/>
  <c r="I341" i="1"/>
  <c r="I360" i="1"/>
  <c r="I355" i="1"/>
  <c r="I244" i="1"/>
  <c r="I489" i="1"/>
  <c r="I384" i="1"/>
  <c r="I439" i="1"/>
  <c r="I370" i="1"/>
  <c r="I280" i="1"/>
  <c r="I308" i="1"/>
  <c r="I287" i="1"/>
  <c r="I378" i="1"/>
  <c r="I364" i="1"/>
  <c r="I438" i="1"/>
  <c r="I451" i="1"/>
  <c r="I372" i="1"/>
  <c r="I441" i="1"/>
  <c r="I391" i="1"/>
  <c r="I409" i="1"/>
  <c r="I468" i="1"/>
  <c r="I444" i="1"/>
  <c r="I455" i="1"/>
  <c r="I362" i="1"/>
  <c r="I465" i="1"/>
  <c r="I433" i="1"/>
  <c r="I339" i="1"/>
  <c r="I344" i="1"/>
  <c r="I359" i="1"/>
  <c r="I437" i="1"/>
  <c r="I502" i="1"/>
  <c r="I380" i="1"/>
  <c r="I477" i="1"/>
  <c r="I454" i="1"/>
  <c r="I501" i="1"/>
  <c r="I480" i="1"/>
  <c r="I469" i="1"/>
  <c r="I503" i="1"/>
  <c r="I513" i="1"/>
  <c r="I27" i="1"/>
  <c r="I35" i="1"/>
  <c r="I43" i="1"/>
  <c r="I84" i="1"/>
  <c r="I106" i="1"/>
  <c r="I82" i="1"/>
  <c r="I50" i="1"/>
  <c r="I46" i="1"/>
  <c r="I57" i="1"/>
  <c r="I227" i="1"/>
  <c r="I108" i="1"/>
  <c r="I192" i="1"/>
  <c r="I251" i="1"/>
  <c r="I48" i="1"/>
  <c r="I129" i="1"/>
  <c r="I148" i="1"/>
  <c r="I115" i="1"/>
  <c r="I75" i="1"/>
  <c r="I133" i="1"/>
  <c r="I90" i="1"/>
  <c r="I104" i="1"/>
  <c r="I76" i="1"/>
  <c r="I117" i="1"/>
  <c r="I99" i="1"/>
  <c r="I87" i="1"/>
  <c r="I230" i="1"/>
  <c r="I291" i="1"/>
  <c r="I261" i="1"/>
  <c r="I266" i="1"/>
  <c r="I306" i="1"/>
  <c r="I182" i="1"/>
  <c r="I155" i="1"/>
  <c r="I203" i="1"/>
  <c r="I238" i="1"/>
  <c r="I167" i="1"/>
  <c r="I140" i="1"/>
  <c r="I174" i="1"/>
  <c r="I122" i="1"/>
  <c r="I214" i="1"/>
  <c r="I286" i="1"/>
  <c r="I113" i="1"/>
  <c r="I315" i="1"/>
  <c r="I217" i="1"/>
  <c r="I327" i="1"/>
  <c r="I137" i="1"/>
  <c r="I226" i="1"/>
  <c r="I139" i="1"/>
  <c r="I171" i="1"/>
  <c r="I392" i="1"/>
  <c r="I365" i="1"/>
  <c r="I245" i="1"/>
  <c r="I303" i="1"/>
  <c r="I211" i="1"/>
  <c r="I210" i="1"/>
  <c r="I329" i="1"/>
  <c r="I381" i="1"/>
  <c r="I153" i="1"/>
  <c r="I229" i="1"/>
  <c r="I267" i="1"/>
  <c r="I326" i="1"/>
  <c r="I330" i="1"/>
  <c r="I170" i="1"/>
  <c r="I208" i="1"/>
  <c r="I178" i="1"/>
  <c r="I232" i="1"/>
  <c r="I281" i="1"/>
  <c r="I320" i="1"/>
  <c r="I224" i="1"/>
  <c r="I460" i="1"/>
  <c r="I418" i="1"/>
  <c r="I290" i="1"/>
  <c r="I195" i="1"/>
  <c r="I337" i="1"/>
  <c r="I407" i="1"/>
  <c r="I316" i="1"/>
  <c r="I150" i="1"/>
  <c r="I300" i="1"/>
  <c r="I373" i="1"/>
  <c r="I336" i="1"/>
  <c r="I309" i="1"/>
  <c r="I270" i="1"/>
  <c r="I424" i="1"/>
  <c r="I256" i="1"/>
  <c r="I292" i="1"/>
  <c r="I216" i="1"/>
  <c r="I413" i="1"/>
  <c r="I293" i="1"/>
  <c r="I236" i="1"/>
  <c r="I249" i="1"/>
  <c r="I302" i="1"/>
  <c r="I382" i="1"/>
  <c r="I493" i="1"/>
  <c r="I207" i="1"/>
  <c r="I415" i="1"/>
  <c r="I462" i="1"/>
  <c r="I426" i="1"/>
  <c r="I282" i="1"/>
  <c r="I466" i="1"/>
  <c r="I331" i="1"/>
  <c r="I423" i="1"/>
  <c r="I321" i="1"/>
  <c r="I495" i="1"/>
  <c r="I481" i="1"/>
  <c r="I446" i="1"/>
  <c r="I412" i="1"/>
  <c r="I478" i="1"/>
  <c r="I474" i="1"/>
  <c r="I448" i="1"/>
  <c r="I506" i="1"/>
  <c r="I499" i="1"/>
  <c r="I383" i="1"/>
  <c r="I470" i="1"/>
  <c r="I428" i="1"/>
  <c r="I459" i="1"/>
  <c r="I498" i="1"/>
  <c r="I505" i="1"/>
  <c r="I494" i="1"/>
  <c r="I511" i="1"/>
  <c r="I8" i="1"/>
  <c r="I23" i="1"/>
  <c r="I33" i="1"/>
  <c r="I83" i="1"/>
  <c r="I40" i="1"/>
  <c r="I239" i="1"/>
  <c r="I124" i="1"/>
  <c r="I36" i="1"/>
  <c r="I68" i="1"/>
  <c r="I101" i="1"/>
  <c r="I65" i="1"/>
  <c r="I62" i="1"/>
  <c r="I66" i="1"/>
  <c r="I128" i="1"/>
  <c r="I105" i="1"/>
  <c r="I187" i="1"/>
  <c r="I86" i="1"/>
  <c r="I92" i="1"/>
  <c r="I38" i="1"/>
  <c r="I135" i="1"/>
  <c r="I417" i="1"/>
  <c r="I89" i="1"/>
  <c r="I200" i="1"/>
  <c r="I225" i="1"/>
  <c r="I138" i="1"/>
  <c r="I193" i="1"/>
  <c r="I179" i="1"/>
  <c r="I183" i="1"/>
  <c r="I116" i="1"/>
  <c r="I206" i="1"/>
  <c r="I110" i="1"/>
  <c r="I199" i="1"/>
  <c r="I289" i="1"/>
  <c r="I159" i="1"/>
  <c r="I118" i="1"/>
  <c r="I194" i="1"/>
  <c r="I262" i="1"/>
  <c r="I141" i="1"/>
  <c r="I163" i="1"/>
  <c r="I295" i="1"/>
  <c r="I172" i="1"/>
  <c r="I151" i="1"/>
  <c r="I246" i="1"/>
  <c r="I307" i="1"/>
  <c r="I102" i="1"/>
  <c r="I402" i="1"/>
  <c r="I125" i="1"/>
  <c r="I247" i="1"/>
  <c r="I288" i="1"/>
  <c r="I130" i="1"/>
  <c r="I340" i="1"/>
  <c r="I416" i="1"/>
  <c r="I223" i="1"/>
  <c r="I235" i="1"/>
  <c r="I367" i="1"/>
  <c r="I430" i="1"/>
  <c r="I395" i="1"/>
  <c r="I260" i="1"/>
  <c r="I278" i="1"/>
  <c r="I479" i="1"/>
  <c r="I387" i="1"/>
  <c r="I434" i="1"/>
  <c r="I274" i="1"/>
  <c r="I162" i="1"/>
  <c r="I144" i="1"/>
  <c r="I328" i="1"/>
  <c r="I427" i="1"/>
  <c r="I241" i="1"/>
  <c r="I386" i="1"/>
  <c r="I366" i="1"/>
  <c r="I398" i="1"/>
  <c r="I324" i="1"/>
  <c r="I420" i="1"/>
  <c r="I215" i="1"/>
  <c r="I343" i="1"/>
  <c r="I405" i="1"/>
  <c r="I175" i="1"/>
  <c r="I252" i="1"/>
  <c r="I350" i="1"/>
  <c r="I272" i="1"/>
  <c r="I259" i="1"/>
  <c r="I414" i="1"/>
  <c r="I285" i="1"/>
  <c r="I333" i="1"/>
  <c r="I173" i="1"/>
  <c r="I347" i="1"/>
  <c r="I296" i="1"/>
  <c r="I268" i="1"/>
  <c r="I353" i="1"/>
  <c r="I248" i="1"/>
  <c r="I234" i="1"/>
  <c r="I312" i="1"/>
  <c r="I334" i="1"/>
  <c r="I342" i="1"/>
  <c r="I338" i="1"/>
  <c r="I397" i="1"/>
  <c r="I385" i="1"/>
  <c r="I447" i="1"/>
  <c r="I371" i="1"/>
  <c r="I379" i="1"/>
  <c r="I497" i="1"/>
  <c r="I463" i="1"/>
  <c r="I440" i="1"/>
  <c r="I442" i="1"/>
  <c r="I487" i="1"/>
  <c r="I310" i="1"/>
  <c r="I475" i="1"/>
  <c r="I361" i="1"/>
  <c r="I461" i="1"/>
  <c r="I467" i="1"/>
  <c r="I504" i="1"/>
  <c r="I449" i="1"/>
  <c r="I399" i="1"/>
  <c r="I500" i="1"/>
  <c r="I450" i="1"/>
  <c r="I436" i="1"/>
  <c r="I509" i="1"/>
  <c r="I483" i="1"/>
  <c r="I510" i="1"/>
  <c r="I20" i="1"/>
  <c r="I30" i="1"/>
  <c r="I53" i="1"/>
  <c r="I60" i="1"/>
  <c r="I44" i="1"/>
  <c r="I41" i="1"/>
  <c r="I51" i="1"/>
  <c r="I73" i="1"/>
  <c r="I63" i="1"/>
  <c r="I109" i="1"/>
  <c r="I72" i="1"/>
  <c r="I45" i="1"/>
  <c r="I177" i="1"/>
  <c r="I69" i="1"/>
  <c r="I145" i="1"/>
  <c r="I58" i="1"/>
  <c r="I156" i="1"/>
  <c r="I74" i="1"/>
  <c r="I143" i="1"/>
  <c r="I91" i="1"/>
  <c r="I107" i="1"/>
  <c r="I181" i="1"/>
  <c r="I279" i="1"/>
  <c r="I275" i="1"/>
  <c r="I168" i="1"/>
  <c r="I220" i="1"/>
  <c r="I269" i="1"/>
  <c r="I112" i="1"/>
  <c r="I165" i="1"/>
  <c r="I188" i="1"/>
  <c r="I149" i="1"/>
  <c r="I126" i="1"/>
  <c r="I111" i="1"/>
  <c r="I205" i="1"/>
  <c r="I237" i="1"/>
  <c r="I176" i="1"/>
  <c r="I186" i="1"/>
  <c r="I273" i="1"/>
  <c r="I209" i="1"/>
  <c r="I283" i="1"/>
  <c r="I284" i="1"/>
  <c r="I164" i="1"/>
  <c r="I377" i="1"/>
  <c r="I131" i="1"/>
  <c r="I201" i="1"/>
  <c r="I88" i="1"/>
  <c r="I352" i="1"/>
  <c r="I263" i="1"/>
  <c r="I313" i="1"/>
  <c r="I222" i="1"/>
  <c r="I299" i="1"/>
  <c r="I422" i="1"/>
  <c r="I255" i="1"/>
  <c r="I298" i="1"/>
  <c r="I389" i="1"/>
  <c r="I184" i="1"/>
  <c r="I349" i="1"/>
  <c r="I134" i="1"/>
  <c r="I228" i="1"/>
  <c r="I323" i="1"/>
  <c r="I357" i="1"/>
  <c r="I356" i="1"/>
  <c r="I161" i="1"/>
  <c r="I332" i="1"/>
  <c r="I314" i="1"/>
  <c r="I218" i="1"/>
  <c r="I476" i="1"/>
  <c r="I354" i="1"/>
  <c r="I191" i="1"/>
  <c r="I400" i="1"/>
  <c r="I345" i="1"/>
  <c r="I452" i="1"/>
  <c r="I393" i="1"/>
  <c r="I411" i="1"/>
  <c r="I396" i="1"/>
  <c r="I319" i="1"/>
  <c r="I276" i="1"/>
  <c r="I346" i="1"/>
  <c r="I388" i="1"/>
  <c r="I471" i="1"/>
  <c r="I250" i="1"/>
  <c r="I240" i="1"/>
  <c r="I363" i="1"/>
  <c r="I305" i="1"/>
  <c r="I410" i="1"/>
  <c r="I404" i="1"/>
  <c r="I453" i="1"/>
  <c r="I369" i="1"/>
  <c r="I253" i="1"/>
  <c r="I358" i="1"/>
  <c r="I231" i="1"/>
  <c r="I458" i="1"/>
  <c r="I408" i="1"/>
  <c r="I294" i="1"/>
  <c r="I425" i="1"/>
  <c r="I485" i="1"/>
  <c r="I473" i="1"/>
  <c r="I435" i="1"/>
  <c r="I443" i="1"/>
  <c r="I375" i="1"/>
  <c r="I394" i="1"/>
  <c r="I457" i="1"/>
  <c r="I491" i="1"/>
  <c r="I419" i="1"/>
  <c r="I464" i="1"/>
  <c r="I445" i="1"/>
  <c r="I456" i="1"/>
  <c r="I484" i="1"/>
  <c r="I486" i="1"/>
  <c r="I482" i="1"/>
  <c r="I401" i="1"/>
  <c r="I492" i="1"/>
  <c r="I490" i="1"/>
  <c r="I508" i="1"/>
  <c r="I421" i="1"/>
  <c r="I507" i="1"/>
  <c r="I488" i="1"/>
  <c r="I496" i="1"/>
  <c r="I512" i="1"/>
  <c r="I2" i="1"/>
  <c r="G503" i="1"/>
  <c r="G480" i="1"/>
  <c r="G454" i="1"/>
  <c r="G380" i="1"/>
  <c r="G437" i="1"/>
  <c r="G344" i="1"/>
  <c r="G433" i="1"/>
  <c r="G362" i="1"/>
  <c r="G444" i="1"/>
  <c r="G409" i="1"/>
  <c r="G441" i="1"/>
  <c r="G451" i="1"/>
  <c r="G364" i="1"/>
  <c r="G287" i="1"/>
  <c r="G280" i="1"/>
  <c r="G439" i="1"/>
  <c r="G489" i="1"/>
  <c r="G355" i="1"/>
  <c r="G341" i="1"/>
  <c r="G348" i="1"/>
  <c r="G300" i="1"/>
  <c r="H8" i="1"/>
  <c r="H12" i="1"/>
  <c r="H20" i="1"/>
  <c r="H22" i="1"/>
  <c r="H27" i="1"/>
  <c r="H18" i="1"/>
  <c r="H30" i="1"/>
  <c r="H100" i="1"/>
  <c r="H35" i="1"/>
  <c r="H15" i="1"/>
  <c r="H53" i="1"/>
  <c r="H43" i="1"/>
  <c r="H84" i="1"/>
  <c r="H106" i="1"/>
  <c r="H82" i="1"/>
  <c r="H50" i="1"/>
  <c r="H46" i="1"/>
  <c r="H57" i="1"/>
  <c r="H227" i="1"/>
  <c r="H108" i="1"/>
  <c r="H192" i="1"/>
  <c r="H251" i="1"/>
  <c r="H48" i="1"/>
  <c r="H129" i="1"/>
  <c r="H148" i="1"/>
  <c r="H115" i="1"/>
  <c r="H75" i="1"/>
  <c r="H133" i="1"/>
  <c r="H90" i="1"/>
  <c r="H104" i="1"/>
  <c r="H76" i="1"/>
  <c r="H117" i="1"/>
  <c r="H99" i="1"/>
  <c r="H87" i="1"/>
  <c r="H230" i="1"/>
  <c r="H291" i="1"/>
  <c r="H261" i="1"/>
  <c r="H266" i="1"/>
  <c r="H306" i="1"/>
  <c r="H182" i="1"/>
  <c r="H155" i="1"/>
  <c r="H203" i="1"/>
  <c r="H238" i="1"/>
  <c r="H4" i="1"/>
  <c r="H6" i="1"/>
  <c r="H9" i="1"/>
  <c r="H16" i="1"/>
  <c r="H32" i="1"/>
  <c r="H26" i="1"/>
  <c r="H59" i="1"/>
  <c r="H21" i="1"/>
  <c r="H28" i="1"/>
  <c r="H42" i="1"/>
  <c r="H80" i="1"/>
  <c r="H49" i="1"/>
  <c r="H83" i="1"/>
  <c r="H40" i="1"/>
  <c r="H239" i="1"/>
  <c r="H124" i="1"/>
  <c r="H36" i="1"/>
  <c r="H68" i="1"/>
  <c r="H101" i="1"/>
  <c r="H65" i="1"/>
  <c r="H62" i="1"/>
  <c r="H66" i="1"/>
  <c r="H128" i="1"/>
  <c r="H105" i="1"/>
  <c r="H187" i="1"/>
  <c r="H86" i="1"/>
  <c r="H92" i="1"/>
  <c r="H38" i="1"/>
  <c r="H135" i="1"/>
  <c r="H417" i="1"/>
  <c r="H89" i="1"/>
  <c r="H200" i="1"/>
  <c r="H225" i="1"/>
  <c r="H138" i="1"/>
  <c r="H193" i="1"/>
  <c r="H179" i="1"/>
  <c r="H183" i="1"/>
  <c r="H116" i="1"/>
  <c r="H206" i="1"/>
  <c r="H110" i="1"/>
  <c r="H199" i="1"/>
  <c r="H289" i="1"/>
  <c r="H159" i="1"/>
  <c r="H5" i="1"/>
  <c r="H14" i="1"/>
  <c r="H7" i="1"/>
  <c r="H54" i="1"/>
  <c r="H17" i="1"/>
  <c r="H10" i="1"/>
  <c r="H52" i="1"/>
  <c r="H34" i="1"/>
  <c r="H56" i="1"/>
  <c r="H61" i="1"/>
  <c r="H24" i="1"/>
  <c r="H55" i="1"/>
  <c r="H60" i="1"/>
  <c r="H44" i="1"/>
  <c r="H41" i="1"/>
  <c r="H51" i="1"/>
  <c r="H73" i="1"/>
  <c r="H63" i="1"/>
  <c r="H109" i="1"/>
  <c r="H72" i="1"/>
  <c r="H45" i="1"/>
  <c r="H177" i="1"/>
  <c r="H69" i="1"/>
  <c r="H145" i="1"/>
  <c r="H58" i="1"/>
  <c r="H156" i="1"/>
  <c r="H74" i="1"/>
  <c r="H143" i="1"/>
  <c r="H91" i="1"/>
  <c r="H107" i="1"/>
  <c r="H181" i="1"/>
  <c r="H279" i="1"/>
  <c r="H275" i="1"/>
  <c r="H168" i="1"/>
  <c r="H220" i="1"/>
  <c r="H269" i="1"/>
  <c r="H112" i="1"/>
  <c r="H165" i="1"/>
  <c r="H188" i="1"/>
  <c r="H149" i="1"/>
  <c r="H126" i="1"/>
  <c r="H111" i="1"/>
  <c r="H205" i="1"/>
  <c r="H237" i="1"/>
  <c r="H3" i="1"/>
  <c r="H25" i="1"/>
  <c r="H13" i="1"/>
  <c r="H11" i="1"/>
  <c r="H39" i="1"/>
  <c r="H19" i="1"/>
  <c r="H23" i="1"/>
  <c r="H37" i="1"/>
  <c r="H47" i="1"/>
  <c r="H29" i="1"/>
  <c r="H33" i="1"/>
  <c r="H67" i="1"/>
  <c r="H31" i="1"/>
  <c r="H93" i="1"/>
  <c r="H85" i="1"/>
  <c r="H119" i="1"/>
  <c r="H81" i="1"/>
  <c r="H98" i="1"/>
  <c r="H121" i="1"/>
  <c r="H142" i="1"/>
  <c r="H79" i="1"/>
  <c r="H64" i="1"/>
  <c r="H97" i="1"/>
  <c r="H166" i="1"/>
  <c r="H78" i="1"/>
  <c r="H136" i="1"/>
  <c r="H95" i="1"/>
  <c r="H213" i="1"/>
  <c r="H317" i="1"/>
  <c r="H103" i="1"/>
  <c r="H169" i="1"/>
  <c r="H71" i="1"/>
  <c r="H160" i="1"/>
  <c r="H114" i="1"/>
  <c r="H77" i="1"/>
  <c r="H70" i="1"/>
  <c r="H158" i="1"/>
  <c r="H157" i="1"/>
  <c r="H374" i="1"/>
  <c r="H123" i="1"/>
  <c r="H258" i="1"/>
  <c r="H132" i="1"/>
  <c r="H94" i="1"/>
  <c r="H96" i="1"/>
  <c r="H204" i="1"/>
  <c r="H154" i="1"/>
  <c r="H257" i="1"/>
  <c r="H152" i="1"/>
  <c r="H185" i="1"/>
  <c r="H118" i="1"/>
  <c r="H140" i="1"/>
  <c r="H141" i="1"/>
  <c r="H209" i="1"/>
  <c r="H286" i="1"/>
  <c r="H113" i="1"/>
  <c r="H315" i="1"/>
  <c r="H217" i="1"/>
  <c r="H327" i="1"/>
  <c r="H137" i="1"/>
  <c r="H226" i="1"/>
  <c r="H139" i="1"/>
  <c r="H171" i="1"/>
  <c r="H392" i="1"/>
  <c r="H365" i="1"/>
  <c r="H245" i="1"/>
  <c r="H303" i="1"/>
  <c r="H211" i="1"/>
  <c r="H210" i="1"/>
  <c r="H329" i="1"/>
  <c r="H381" i="1"/>
  <c r="H153" i="1"/>
  <c r="H229" i="1"/>
  <c r="H267" i="1"/>
  <c r="H326" i="1"/>
  <c r="H330" i="1"/>
  <c r="H170" i="1"/>
  <c r="H208" i="1"/>
  <c r="H178" i="1"/>
  <c r="H232" i="1"/>
  <c r="H281" i="1"/>
  <c r="H320" i="1"/>
  <c r="H224" i="1"/>
  <c r="H460" i="1"/>
  <c r="H418" i="1"/>
  <c r="H290" i="1"/>
  <c r="H195" i="1"/>
  <c r="H337" i="1"/>
  <c r="H407" i="1"/>
  <c r="H316" i="1"/>
  <c r="H150" i="1"/>
  <c r="H300" i="1"/>
  <c r="H373" i="1"/>
  <c r="H336" i="1"/>
  <c r="H309" i="1"/>
  <c r="H270" i="1"/>
  <c r="H424" i="1"/>
  <c r="H256" i="1"/>
  <c r="H292" i="1"/>
  <c r="H216" i="1"/>
  <c r="H413" i="1"/>
  <c r="H293" i="1"/>
  <c r="H236" i="1"/>
  <c r="H249" i="1"/>
  <c r="H302" i="1"/>
  <c r="H382" i="1"/>
  <c r="H493" i="1"/>
  <c r="H207" i="1"/>
  <c r="H415" i="1"/>
  <c r="H462" i="1"/>
  <c r="H426" i="1"/>
  <c r="H282" i="1"/>
  <c r="H466" i="1"/>
  <c r="H331" i="1"/>
  <c r="H423" i="1"/>
  <c r="H321" i="1"/>
  <c r="H495" i="1"/>
  <c r="H481" i="1"/>
  <c r="H446" i="1"/>
  <c r="H412" i="1"/>
  <c r="H478" i="1"/>
  <c r="H474" i="1"/>
  <c r="H448" i="1"/>
  <c r="H506" i="1"/>
  <c r="H499" i="1"/>
  <c r="H383" i="1"/>
  <c r="H470" i="1"/>
  <c r="H428" i="1"/>
  <c r="H459" i="1"/>
  <c r="H498" i="1"/>
  <c r="H505" i="1"/>
  <c r="H494" i="1"/>
  <c r="H511" i="1"/>
  <c r="H167" i="1"/>
  <c r="H262" i="1"/>
  <c r="H273" i="1"/>
  <c r="H214" i="1"/>
  <c r="H172" i="1"/>
  <c r="H151" i="1"/>
  <c r="H246" i="1"/>
  <c r="H307" i="1"/>
  <c r="H102" i="1"/>
  <c r="H402" i="1"/>
  <c r="H125" i="1"/>
  <c r="H247" i="1"/>
  <c r="H288" i="1"/>
  <c r="H130" i="1"/>
  <c r="H340" i="1"/>
  <c r="H416" i="1"/>
  <c r="H223" i="1"/>
  <c r="H235" i="1"/>
  <c r="H367" i="1"/>
  <c r="H430" i="1"/>
  <c r="H395" i="1"/>
  <c r="H260" i="1"/>
  <c r="H278" i="1"/>
  <c r="H479" i="1"/>
  <c r="H387" i="1"/>
  <c r="H434" i="1"/>
  <c r="H274" i="1"/>
  <c r="H162" i="1"/>
  <c r="H144" i="1"/>
  <c r="H328" i="1"/>
  <c r="H427" i="1"/>
  <c r="H241" i="1"/>
  <c r="H386" i="1"/>
  <c r="H366" i="1"/>
  <c r="H398" i="1"/>
  <c r="H324" i="1"/>
  <c r="H420" i="1"/>
  <c r="H215" i="1"/>
  <c r="H343" i="1"/>
  <c r="H405" i="1"/>
  <c r="H175" i="1"/>
  <c r="H252" i="1"/>
  <c r="H350" i="1"/>
  <c r="H272" i="1"/>
  <c r="H259" i="1"/>
  <c r="H414" i="1"/>
  <c r="H285" i="1"/>
  <c r="H333" i="1"/>
  <c r="H173" i="1"/>
  <c r="H347" i="1"/>
  <c r="H296" i="1"/>
  <c r="H268" i="1"/>
  <c r="H353" i="1"/>
  <c r="H248" i="1"/>
  <c r="H234" i="1"/>
  <c r="H312" i="1"/>
  <c r="H334" i="1"/>
  <c r="H342" i="1"/>
  <c r="H338" i="1"/>
  <c r="H397" i="1"/>
  <c r="H385" i="1"/>
  <c r="H447" i="1"/>
  <c r="H371" i="1"/>
  <c r="H379" i="1"/>
  <c r="H497" i="1"/>
  <c r="H463" i="1"/>
  <c r="H440" i="1"/>
  <c r="H442" i="1"/>
  <c r="H487" i="1"/>
  <c r="H310" i="1"/>
  <c r="H475" i="1"/>
  <c r="H361" i="1"/>
  <c r="H461" i="1"/>
  <c r="H467" i="1"/>
  <c r="H504" i="1"/>
  <c r="H449" i="1"/>
  <c r="H399" i="1"/>
  <c r="H500" i="1"/>
  <c r="H450" i="1"/>
  <c r="H436" i="1"/>
  <c r="H509" i="1"/>
  <c r="H483" i="1"/>
  <c r="H510" i="1"/>
  <c r="H194" i="1"/>
  <c r="H186" i="1"/>
  <c r="H122" i="1"/>
  <c r="H295" i="1"/>
  <c r="H284" i="1"/>
  <c r="H164" i="1"/>
  <c r="H377" i="1"/>
  <c r="H131" i="1"/>
  <c r="H201" i="1"/>
  <c r="H88" i="1"/>
  <c r="H352" i="1"/>
  <c r="H263" i="1"/>
  <c r="H313" i="1"/>
  <c r="H222" i="1"/>
  <c r="H299" i="1"/>
  <c r="H422" i="1"/>
  <c r="H255" i="1"/>
  <c r="H298" i="1"/>
  <c r="H389" i="1"/>
  <c r="H184" i="1"/>
  <c r="H349" i="1"/>
  <c r="H134" i="1"/>
  <c r="H228" i="1"/>
  <c r="H323" i="1"/>
  <c r="H357" i="1"/>
  <c r="H356" i="1"/>
  <c r="H161" i="1"/>
  <c r="H332" i="1"/>
  <c r="H314" i="1"/>
  <c r="H218" i="1"/>
  <c r="H476" i="1"/>
  <c r="H354" i="1"/>
  <c r="H191" i="1"/>
  <c r="H400" i="1"/>
  <c r="H345" i="1"/>
  <c r="H452" i="1"/>
  <c r="H393" i="1"/>
  <c r="H411" i="1"/>
  <c r="H396" i="1"/>
  <c r="H319" i="1"/>
  <c r="H276" i="1"/>
  <c r="H346" i="1"/>
  <c r="H388" i="1"/>
  <c r="H471" i="1"/>
  <c r="H250" i="1"/>
  <c r="H240" i="1"/>
  <c r="H363" i="1"/>
  <c r="H305" i="1"/>
  <c r="H410" i="1"/>
  <c r="H404" i="1"/>
  <c r="H453" i="1"/>
  <c r="H369" i="1"/>
  <c r="H253" i="1"/>
  <c r="H358" i="1"/>
  <c r="H231" i="1"/>
  <c r="H458" i="1"/>
  <c r="H408" i="1"/>
  <c r="H294" i="1"/>
  <c r="H425" i="1"/>
  <c r="H485" i="1"/>
  <c r="H473" i="1"/>
  <c r="H435" i="1"/>
  <c r="H443" i="1"/>
  <c r="H375" i="1"/>
  <c r="H394" i="1"/>
  <c r="H457" i="1"/>
  <c r="H491" i="1"/>
  <c r="H419" i="1"/>
  <c r="H464" i="1"/>
  <c r="H445" i="1"/>
  <c r="H456" i="1"/>
  <c r="H484" i="1"/>
  <c r="H486" i="1"/>
  <c r="H482" i="1"/>
  <c r="H401" i="1"/>
  <c r="H492" i="1"/>
  <c r="H490" i="1"/>
  <c r="H508" i="1"/>
  <c r="H421" i="1"/>
  <c r="H507" i="1"/>
  <c r="H488" i="1"/>
  <c r="H496" i="1"/>
  <c r="H512" i="1"/>
  <c r="H176" i="1"/>
  <c r="H174" i="1"/>
  <c r="H163" i="1"/>
  <c r="H283" i="1"/>
  <c r="H271" i="1"/>
  <c r="H190" i="1"/>
  <c r="H127" i="1"/>
  <c r="H233" i="1"/>
  <c r="H202" i="1"/>
  <c r="H219" i="1"/>
  <c r="H403" i="1"/>
  <c r="H196" i="1"/>
  <c r="H212" i="1"/>
  <c r="H264" i="1"/>
  <c r="H311" i="1"/>
  <c r="H221" i="1"/>
  <c r="H254" i="1"/>
  <c r="H120" i="1"/>
  <c r="H146" i="1"/>
  <c r="H318" i="1"/>
  <c r="H265" i="1"/>
  <c r="H431" i="1"/>
  <c r="H322" i="1"/>
  <c r="H406" i="1"/>
  <c r="H429" i="1"/>
  <c r="H180" i="1"/>
  <c r="H147" i="1"/>
  <c r="H325" i="1"/>
  <c r="H198" i="1"/>
  <c r="H277" i="1"/>
  <c r="H242" i="1"/>
  <c r="H304" i="1"/>
  <c r="H301" i="1"/>
  <c r="H376" i="1"/>
  <c r="H390" i="1"/>
  <c r="H368" i="1"/>
  <c r="H197" i="1"/>
  <c r="H335" i="1"/>
  <c r="H472" i="1"/>
  <c r="H243" i="1"/>
  <c r="H189" i="1"/>
  <c r="H297" i="1"/>
  <c r="H351" i="1"/>
  <c r="H348" i="1"/>
  <c r="H432" i="1"/>
  <c r="H341" i="1"/>
  <c r="H360" i="1"/>
  <c r="H355" i="1"/>
  <c r="H244" i="1"/>
  <c r="H489" i="1"/>
  <c r="H384" i="1"/>
  <c r="H439" i="1"/>
  <c r="H370" i="1"/>
  <c r="H280" i="1"/>
  <c r="H308" i="1"/>
  <c r="H287" i="1"/>
  <c r="H378" i="1"/>
  <c r="H364" i="1"/>
  <c r="H438" i="1"/>
  <c r="H451" i="1"/>
  <c r="H372" i="1"/>
  <c r="H441" i="1"/>
  <c r="H391" i="1"/>
  <c r="H409" i="1"/>
  <c r="H468" i="1"/>
  <c r="H444" i="1"/>
  <c r="H455" i="1"/>
  <c r="H362" i="1"/>
  <c r="H465" i="1"/>
  <c r="H433" i="1"/>
  <c r="H339" i="1"/>
  <c r="H344" i="1"/>
  <c r="H359" i="1"/>
  <c r="H437" i="1"/>
  <c r="H502" i="1"/>
  <c r="H380" i="1"/>
  <c r="H477" i="1"/>
  <c r="H454" i="1"/>
  <c r="H501" i="1"/>
  <c r="H480" i="1"/>
  <c r="H469" i="1"/>
  <c r="H503" i="1"/>
  <c r="H513" i="1"/>
  <c r="J2" i="1"/>
  <c r="AI23" i="1"/>
  <c r="G494" i="1"/>
  <c r="G498" i="1"/>
  <c r="G428" i="1"/>
  <c r="G383" i="1"/>
  <c r="G506" i="1"/>
  <c r="G474" i="1"/>
  <c r="G412" i="1"/>
  <c r="G481" i="1"/>
  <c r="G321" i="1"/>
  <c r="G331" i="1"/>
  <c r="G282" i="1"/>
  <c r="G462" i="1"/>
  <c r="G207" i="1"/>
  <c r="G382" i="1"/>
  <c r="G249" i="1"/>
  <c r="G293" i="1"/>
  <c r="G216" i="1"/>
  <c r="G256" i="1"/>
  <c r="G270" i="1"/>
  <c r="G336" i="1"/>
  <c r="G150" i="1"/>
  <c r="G513" i="1"/>
  <c r="G469" i="1"/>
  <c r="G501" i="1"/>
  <c r="G477" i="1"/>
  <c r="G502" i="1"/>
  <c r="G359" i="1"/>
  <c r="G339" i="1"/>
  <c r="G465" i="1"/>
  <c r="G455" i="1"/>
  <c r="G468" i="1"/>
  <c r="G391" i="1"/>
  <c r="G372" i="1"/>
  <c r="G438" i="1"/>
  <c r="G378" i="1"/>
  <c r="G308" i="1"/>
  <c r="G370" i="1"/>
  <c r="G384" i="1"/>
  <c r="G244" i="1"/>
  <c r="G360" i="1"/>
  <c r="G432" i="1"/>
  <c r="G351" i="1"/>
  <c r="G316" i="1"/>
  <c r="J8" i="1"/>
  <c r="J12" i="1"/>
  <c r="J20" i="1"/>
  <c r="J22" i="1"/>
  <c r="J27" i="1"/>
  <c r="J18" i="1"/>
  <c r="J30" i="1"/>
  <c r="J100" i="1"/>
  <c r="J35" i="1"/>
  <c r="J15" i="1"/>
  <c r="J53" i="1"/>
  <c r="J43" i="1"/>
  <c r="J84" i="1"/>
  <c r="J106" i="1"/>
  <c r="J82" i="1"/>
  <c r="J50" i="1"/>
  <c r="J46" i="1"/>
  <c r="J57" i="1"/>
  <c r="J227" i="1"/>
  <c r="J108" i="1"/>
  <c r="J192" i="1"/>
  <c r="J251" i="1"/>
  <c r="J48" i="1"/>
  <c r="J129" i="1"/>
  <c r="J148" i="1"/>
  <c r="J115" i="1"/>
  <c r="J75" i="1"/>
  <c r="J133" i="1"/>
  <c r="J90" i="1"/>
  <c r="J104" i="1"/>
  <c r="J76" i="1"/>
  <c r="J117" i="1"/>
  <c r="J99" i="1"/>
  <c r="J87" i="1"/>
  <c r="J230" i="1"/>
  <c r="J291" i="1"/>
  <c r="J261" i="1"/>
  <c r="J266" i="1"/>
  <c r="J306" i="1"/>
  <c r="J182" i="1"/>
  <c r="J155" i="1"/>
  <c r="J203" i="1"/>
  <c r="J238" i="1"/>
  <c r="J167" i="1"/>
  <c r="J140" i="1"/>
  <c r="J174" i="1"/>
  <c r="J122" i="1"/>
  <c r="J214" i="1"/>
  <c r="J286" i="1"/>
  <c r="J113" i="1"/>
  <c r="J315" i="1"/>
  <c r="J217" i="1"/>
  <c r="J327" i="1"/>
  <c r="J137" i="1"/>
  <c r="J4" i="1"/>
  <c r="J6" i="1"/>
  <c r="J9" i="1"/>
  <c r="J16" i="1"/>
  <c r="J32" i="1"/>
  <c r="J26" i="1"/>
  <c r="J59" i="1"/>
  <c r="J21" i="1"/>
  <c r="J28" i="1"/>
  <c r="J42" i="1"/>
  <c r="J80" i="1"/>
  <c r="J49" i="1"/>
  <c r="J83" i="1"/>
  <c r="J40" i="1"/>
  <c r="J239" i="1"/>
  <c r="J124" i="1"/>
  <c r="J36" i="1"/>
  <c r="J68" i="1"/>
  <c r="J101" i="1"/>
  <c r="J65" i="1"/>
  <c r="J62" i="1"/>
  <c r="J66" i="1"/>
  <c r="J128" i="1"/>
  <c r="J105" i="1"/>
  <c r="J187" i="1"/>
  <c r="J86" i="1"/>
  <c r="J92" i="1"/>
  <c r="J38" i="1"/>
  <c r="J135" i="1"/>
  <c r="J417" i="1"/>
  <c r="J89" i="1"/>
  <c r="J200" i="1"/>
  <c r="J225" i="1"/>
  <c r="J138" i="1"/>
  <c r="J193" i="1"/>
  <c r="J179" i="1"/>
  <c r="J183" i="1"/>
  <c r="J116" i="1"/>
  <c r="J206" i="1"/>
  <c r="J110" i="1"/>
  <c r="J199" i="1"/>
  <c r="J289" i="1"/>
  <c r="J159" i="1"/>
  <c r="J118" i="1"/>
  <c r="J194" i="1"/>
  <c r="J262" i="1"/>
  <c r="J141" i="1"/>
  <c r="J163" i="1"/>
  <c r="J295" i="1"/>
  <c r="J172" i="1"/>
  <c r="J151" i="1"/>
  <c r="J14" i="1"/>
  <c r="J54" i="1"/>
  <c r="J10" i="1"/>
  <c r="J34" i="1"/>
  <c r="J61" i="1"/>
  <c r="J55" i="1"/>
  <c r="J44" i="1"/>
  <c r="J51" i="1"/>
  <c r="J63" i="1"/>
  <c r="J72" i="1"/>
  <c r="J177" i="1"/>
  <c r="J145" i="1"/>
  <c r="J156" i="1"/>
  <c r="J143" i="1"/>
  <c r="J107" i="1"/>
  <c r="J279" i="1"/>
  <c r="J168" i="1"/>
  <c r="J269" i="1"/>
  <c r="J165" i="1"/>
  <c r="J149" i="1"/>
  <c r="J111" i="1"/>
  <c r="J237" i="1"/>
  <c r="J186" i="1"/>
  <c r="J209" i="1"/>
  <c r="J284" i="1"/>
  <c r="J246" i="1"/>
  <c r="J131" i="1"/>
  <c r="J202" i="1"/>
  <c r="J226" i="1"/>
  <c r="J139" i="1"/>
  <c r="J171" i="1"/>
  <c r="J392" i="1"/>
  <c r="J365" i="1"/>
  <c r="J245" i="1"/>
  <c r="J303" i="1"/>
  <c r="J211" i="1"/>
  <c r="J210" i="1"/>
  <c r="J329" i="1"/>
  <c r="J381" i="1"/>
  <c r="J153" i="1"/>
  <c r="J229" i="1"/>
  <c r="J267" i="1"/>
  <c r="J326" i="1"/>
  <c r="J330" i="1"/>
  <c r="J170" i="1"/>
  <c r="J208" i="1"/>
  <c r="J178" i="1"/>
  <c r="J232" i="1"/>
  <c r="J281" i="1"/>
  <c r="J320" i="1"/>
  <c r="J224" i="1"/>
  <c r="J460" i="1"/>
  <c r="J418" i="1"/>
  <c r="J290" i="1"/>
  <c r="J195" i="1"/>
  <c r="J337" i="1"/>
  <c r="J407" i="1"/>
  <c r="J316" i="1"/>
  <c r="J150" i="1"/>
  <c r="J300" i="1"/>
  <c r="J373" i="1"/>
  <c r="J336" i="1"/>
  <c r="J309" i="1"/>
  <c r="J270" i="1"/>
  <c r="J424" i="1"/>
  <c r="J256" i="1"/>
  <c r="J292" i="1"/>
  <c r="J216" i="1"/>
  <c r="J413" i="1"/>
  <c r="J293" i="1"/>
  <c r="J236" i="1"/>
  <c r="J249" i="1"/>
  <c r="J302" i="1"/>
  <c r="J382" i="1"/>
  <c r="J493" i="1"/>
  <c r="J207" i="1"/>
  <c r="J415" i="1"/>
  <c r="J462" i="1"/>
  <c r="J426" i="1"/>
  <c r="J282" i="1"/>
  <c r="J466" i="1"/>
  <c r="J331" i="1"/>
  <c r="J423" i="1"/>
  <c r="J321" i="1"/>
  <c r="J495" i="1"/>
  <c r="J481" i="1"/>
  <c r="J446" i="1"/>
  <c r="J412" i="1"/>
  <c r="J478" i="1"/>
  <c r="J474" i="1"/>
  <c r="J448" i="1"/>
  <c r="J506" i="1"/>
  <c r="J499" i="1"/>
  <c r="J383" i="1"/>
  <c r="J470" i="1"/>
  <c r="J428" i="1"/>
  <c r="J459" i="1"/>
  <c r="J498" i="1"/>
  <c r="J505" i="1"/>
  <c r="J494" i="1"/>
  <c r="J511" i="1"/>
  <c r="J25" i="1"/>
  <c r="J11" i="1"/>
  <c r="J19" i="1"/>
  <c r="J37" i="1"/>
  <c r="J29" i="1"/>
  <c r="J67" i="1"/>
  <c r="J93" i="1"/>
  <c r="J119" i="1"/>
  <c r="J98" i="1"/>
  <c r="J142" i="1"/>
  <c r="J64" i="1"/>
  <c r="J166" i="1"/>
  <c r="J136" i="1"/>
  <c r="J213" i="1"/>
  <c r="J103" i="1"/>
  <c r="J71" i="1"/>
  <c r="J114" i="1"/>
  <c r="J70" i="1"/>
  <c r="J157" i="1"/>
  <c r="J123" i="1"/>
  <c r="J132" i="1"/>
  <c r="J96" i="1"/>
  <c r="J154" i="1"/>
  <c r="J152" i="1"/>
  <c r="J271" i="1"/>
  <c r="J377" i="1"/>
  <c r="J233" i="1"/>
  <c r="J402" i="1"/>
  <c r="J125" i="1"/>
  <c r="J247" i="1"/>
  <c r="J288" i="1"/>
  <c r="J130" i="1"/>
  <c r="J340" i="1"/>
  <c r="J416" i="1"/>
  <c r="J223" i="1"/>
  <c r="J235" i="1"/>
  <c r="J367" i="1"/>
  <c r="J430" i="1"/>
  <c r="J395" i="1"/>
  <c r="J260" i="1"/>
  <c r="J278" i="1"/>
  <c r="J479" i="1"/>
  <c r="J387" i="1"/>
  <c r="J434" i="1"/>
  <c r="J274" i="1"/>
  <c r="J162" i="1"/>
  <c r="J144" i="1"/>
  <c r="J328" i="1"/>
  <c r="J427" i="1"/>
  <c r="J241" i="1"/>
  <c r="J386" i="1"/>
  <c r="J366" i="1"/>
  <c r="J398" i="1"/>
  <c r="J324" i="1"/>
  <c r="J420" i="1"/>
  <c r="J215" i="1"/>
  <c r="J343" i="1"/>
  <c r="J405" i="1"/>
  <c r="J175" i="1"/>
  <c r="J252" i="1"/>
  <c r="J350" i="1"/>
  <c r="J272" i="1"/>
  <c r="J259" i="1"/>
  <c r="J414" i="1"/>
  <c r="J285" i="1"/>
  <c r="J333" i="1"/>
  <c r="J173" i="1"/>
  <c r="J347" i="1"/>
  <c r="J296" i="1"/>
  <c r="J268" i="1"/>
  <c r="J353" i="1"/>
  <c r="J248" i="1"/>
  <c r="J234" i="1"/>
  <c r="J312" i="1"/>
  <c r="J334" i="1"/>
  <c r="J342" i="1"/>
  <c r="J338" i="1"/>
  <c r="J397" i="1"/>
  <c r="J385" i="1"/>
  <c r="J447" i="1"/>
  <c r="J371" i="1"/>
  <c r="J379" i="1"/>
  <c r="J497" i="1"/>
  <c r="J463" i="1"/>
  <c r="J440" i="1"/>
  <c r="J442" i="1"/>
  <c r="J487" i="1"/>
  <c r="J310" i="1"/>
  <c r="J475" i="1"/>
  <c r="J361" i="1"/>
  <c r="J461" i="1"/>
  <c r="J467" i="1"/>
  <c r="J504" i="1"/>
  <c r="J449" i="1"/>
  <c r="J399" i="1"/>
  <c r="J500" i="1"/>
  <c r="J450" i="1"/>
  <c r="J436" i="1"/>
  <c r="J509" i="1"/>
  <c r="J483" i="1"/>
  <c r="J510" i="1"/>
  <c r="J5" i="1"/>
  <c r="J17" i="1"/>
  <c r="J56" i="1"/>
  <c r="J60" i="1"/>
  <c r="J73" i="1"/>
  <c r="J45" i="1"/>
  <c r="J58" i="1"/>
  <c r="J91" i="1"/>
  <c r="J275" i="1"/>
  <c r="J112" i="1"/>
  <c r="J126" i="1"/>
  <c r="J176" i="1"/>
  <c r="J283" i="1"/>
  <c r="J127" i="1"/>
  <c r="J88" i="1"/>
  <c r="J263" i="1"/>
  <c r="J222" i="1"/>
  <c r="J422" i="1"/>
  <c r="J298" i="1"/>
  <c r="J184" i="1"/>
  <c r="J134" i="1"/>
  <c r="J323" i="1"/>
  <c r="J356" i="1"/>
  <c r="J332" i="1"/>
  <c r="J218" i="1"/>
  <c r="J354" i="1"/>
  <c r="J400" i="1"/>
  <c r="J452" i="1"/>
  <c r="J411" i="1"/>
  <c r="J319" i="1"/>
  <c r="J346" i="1"/>
  <c r="J471" i="1"/>
  <c r="J240" i="1"/>
  <c r="J305" i="1"/>
  <c r="J404" i="1"/>
  <c r="J369" i="1"/>
  <c r="J358" i="1"/>
  <c r="J458" i="1"/>
  <c r="J294" i="1"/>
  <c r="J485" i="1"/>
  <c r="J435" i="1"/>
  <c r="J375" i="1"/>
  <c r="J457" i="1"/>
  <c r="J419" i="1"/>
  <c r="J445" i="1"/>
  <c r="J484" i="1"/>
  <c r="J482" i="1"/>
  <c r="J492" i="1"/>
  <c r="J508" i="1"/>
  <c r="J507" i="1"/>
  <c r="J496" i="1"/>
  <c r="J3" i="1"/>
  <c r="J39" i="1"/>
  <c r="J47" i="1"/>
  <c r="J31" i="1"/>
  <c r="J81" i="1"/>
  <c r="J79" i="1"/>
  <c r="J78" i="1"/>
  <c r="J317" i="1"/>
  <c r="J160" i="1"/>
  <c r="J158" i="1"/>
  <c r="J258" i="1"/>
  <c r="J204" i="1"/>
  <c r="J185" i="1"/>
  <c r="J307" i="1"/>
  <c r="J219" i="1"/>
  <c r="J196" i="1"/>
  <c r="J264" i="1"/>
  <c r="J221" i="1"/>
  <c r="J120" i="1"/>
  <c r="J318" i="1"/>
  <c r="J431" i="1"/>
  <c r="J406" i="1"/>
  <c r="J180" i="1"/>
  <c r="J325" i="1"/>
  <c r="J277" i="1"/>
  <c r="J304" i="1"/>
  <c r="J376" i="1"/>
  <c r="J368" i="1"/>
  <c r="J335" i="1"/>
  <c r="J243" i="1"/>
  <c r="J297" i="1"/>
  <c r="J348" i="1"/>
  <c r="J341" i="1"/>
  <c r="J355" i="1"/>
  <c r="J489" i="1"/>
  <c r="J439" i="1"/>
  <c r="J280" i="1"/>
  <c r="J287" i="1"/>
  <c r="J364" i="1"/>
  <c r="J451" i="1"/>
  <c r="J441" i="1"/>
  <c r="J7" i="1"/>
  <c r="J52" i="1"/>
  <c r="J24" i="1"/>
  <c r="J41" i="1"/>
  <c r="J109" i="1"/>
  <c r="J69" i="1"/>
  <c r="J74" i="1"/>
  <c r="J181" i="1"/>
  <c r="J220" i="1"/>
  <c r="J188" i="1"/>
  <c r="J205" i="1"/>
  <c r="J273" i="1"/>
  <c r="J164" i="1"/>
  <c r="J102" i="1"/>
  <c r="J352" i="1"/>
  <c r="J313" i="1"/>
  <c r="J299" i="1"/>
  <c r="J255" i="1"/>
  <c r="J389" i="1"/>
  <c r="J349" i="1"/>
  <c r="J228" i="1"/>
  <c r="J357" i="1"/>
  <c r="J161" i="1"/>
  <c r="J314" i="1"/>
  <c r="J476" i="1"/>
  <c r="J191" i="1"/>
  <c r="J345" i="1"/>
  <c r="J393" i="1"/>
  <c r="J396" i="1"/>
  <c r="J276" i="1"/>
  <c r="J388" i="1"/>
  <c r="J250" i="1"/>
  <c r="J363" i="1"/>
  <c r="J410" i="1"/>
  <c r="J453" i="1"/>
  <c r="J253" i="1"/>
  <c r="J231" i="1"/>
  <c r="J408" i="1"/>
  <c r="J425" i="1"/>
  <c r="J473" i="1"/>
  <c r="J443" i="1"/>
  <c r="J394" i="1"/>
  <c r="J491" i="1"/>
  <c r="J464" i="1"/>
  <c r="J456" i="1"/>
  <c r="J486" i="1"/>
  <c r="J401" i="1"/>
  <c r="J490" i="1"/>
  <c r="J421" i="1"/>
  <c r="J488" i="1"/>
  <c r="J512" i="1"/>
  <c r="J13" i="1"/>
  <c r="J23" i="1"/>
  <c r="J33" i="1"/>
  <c r="J85" i="1"/>
  <c r="J121" i="1"/>
  <c r="J97" i="1"/>
  <c r="J95" i="1"/>
  <c r="J169" i="1"/>
  <c r="J77" i="1"/>
  <c r="J374" i="1"/>
  <c r="J94" i="1"/>
  <c r="J257" i="1"/>
  <c r="J190" i="1"/>
  <c r="J201" i="1"/>
  <c r="J403" i="1"/>
  <c r="J212" i="1"/>
  <c r="J311" i="1"/>
  <c r="J254" i="1"/>
  <c r="J146" i="1"/>
  <c r="J265" i="1"/>
  <c r="J322" i="1"/>
  <c r="J429" i="1"/>
  <c r="J147" i="1"/>
  <c r="J198" i="1"/>
  <c r="J242" i="1"/>
  <c r="J301" i="1"/>
  <c r="J390" i="1"/>
  <c r="J197" i="1"/>
  <c r="J472" i="1"/>
  <c r="J189" i="1"/>
  <c r="J351" i="1"/>
  <c r="J432" i="1"/>
  <c r="J360" i="1"/>
  <c r="J244" i="1"/>
  <c r="J384" i="1"/>
  <c r="J370" i="1"/>
  <c r="J308" i="1"/>
  <c r="J378" i="1"/>
  <c r="J438" i="1"/>
  <c r="J372" i="1"/>
  <c r="J391" i="1"/>
  <c r="J468" i="1"/>
  <c r="J455" i="1"/>
  <c r="J465" i="1"/>
  <c r="J339" i="1"/>
  <c r="J359" i="1"/>
  <c r="J502" i="1"/>
  <c r="J477" i="1"/>
  <c r="J501" i="1"/>
  <c r="J469" i="1"/>
  <c r="J513" i="1"/>
  <c r="J409" i="1"/>
  <c r="J344" i="1"/>
  <c r="J480" i="1"/>
  <c r="J444" i="1"/>
  <c r="J437" i="1"/>
  <c r="J503" i="1"/>
  <c r="J362" i="1"/>
  <c r="J380" i="1"/>
  <c r="J433" i="1"/>
  <c r="J454" i="1"/>
  <c r="L512" i="1" l="1"/>
  <c r="L145" i="1"/>
  <c r="L389" i="1"/>
  <c r="F389" i="1" s="1"/>
  <c r="L44" i="1"/>
  <c r="F44" i="1" s="1"/>
  <c r="L209" i="1"/>
  <c r="F209" i="1" s="1"/>
  <c r="L453" i="1"/>
  <c r="F453" i="1" s="1"/>
  <c r="L51" i="1"/>
  <c r="F51" i="1" s="1"/>
  <c r="L435" i="1"/>
  <c r="F435" i="1" s="1"/>
  <c r="L34" i="1"/>
  <c r="F34" i="1" s="1"/>
  <c r="L186" i="1"/>
  <c r="F186" i="1" s="1"/>
  <c r="L388" i="1"/>
  <c r="F388" i="1" s="1"/>
  <c r="L107" i="1"/>
  <c r="F107" i="1" s="1"/>
  <c r="L161" i="1"/>
  <c r="F161" i="1" s="1"/>
  <c r="L279" i="1"/>
  <c r="L352" i="1"/>
  <c r="F352" i="1" s="1"/>
  <c r="L191" i="1"/>
  <c r="F191" i="1" s="1"/>
  <c r="L10" i="1"/>
  <c r="F10" i="1" s="1"/>
  <c r="L177" i="1"/>
  <c r="F177" i="1" s="1"/>
  <c r="L149" i="1"/>
  <c r="F149" i="1" s="1"/>
  <c r="L255" i="1"/>
  <c r="F255" i="1" s="1"/>
  <c r="L345" i="1"/>
  <c r="F345" i="1" s="1"/>
  <c r="L410" i="1"/>
  <c r="F410" i="1" s="1"/>
  <c r="L165" i="1"/>
  <c r="F165" i="1" s="1"/>
  <c r="L201" i="1"/>
  <c r="F201" i="1" s="1"/>
  <c r="L357" i="1"/>
  <c r="F357" i="1" s="1"/>
  <c r="L276" i="1"/>
  <c r="F276" i="1" s="1"/>
  <c r="L408" i="1"/>
  <c r="F408" i="1" s="1"/>
  <c r="L14" i="1"/>
  <c r="F14" i="1" s="1"/>
  <c r="L61" i="1"/>
  <c r="F61" i="1" s="1"/>
  <c r="L63" i="1"/>
  <c r="F63" i="1" s="1"/>
  <c r="L156" i="1"/>
  <c r="F156" i="1" s="1"/>
  <c r="L168" i="1"/>
  <c r="F168" i="1" s="1"/>
  <c r="L111" i="1"/>
  <c r="F111" i="1" s="1"/>
  <c r="L284" i="1"/>
  <c r="L313" i="1"/>
  <c r="F313" i="1" s="1"/>
  <c r="L349" i="1"/>
  <c r="F349" i="1" s="1"/>
  <c r="L314" i="1"/>
  <c r="F314" i="1" s="1"/>
  <c r="L393" i="1"/>
  <c r="L250" i="1"/>
  <c r="F250" i="1" s="1"/>
  <c r="L253" i="1"/>
  <c r="F253" i="1" s="1"/>
  <c r="L445" i="1"/>
  <c r="F445" i="1" s="1"/>
  <c r="L54" i="1"/>
  <c r="F54" i="1" s="1"/>
  <c r="L55" i="1"/>
  <c r="F55" i="1" s="1"/>
  <c r="L72" i="1"/>
  <c r="F72" i="1" s="1"/>
  <c r="L143" i="1"/>
  <c r="F143" i="1" s="1"/>
  <c r="L269" i="1"/>
  <c r="F269" i="1" s="1"/>
  <c r="L237" i="1"/>
  <c r="F237" i="1" s="1"/>
  <c r="L377" i="1"/>
  <c r="F377" i="1" s="1"/>
  <c r="L299" i="1"/>
  <c r="F299" i="1" s="1"/>
  <c r="L228" i="1"/>
  <c r="F228" i="1" s="1"/>
  <c r="L476" i="1"/>
  <c r="L396" i="1"/>
  <c r="F396" i="1" s="1"/>
  <c r="L363" i="1"/>
  <c r="F363" i="1" s="1"/>
  <c r="L231" i="1"/>
  <c r="L492" i="1"/>
  <c r="F492" i="1" s="1"/>
  <c r="L5" i="1"/>
  <c r="F5" i="1" s="1"/>
  <c r="L17" i="1"/>
  <c r="F17" i="1" s="1"/>
  <c r="L56" i="1"/>
  <c r="F56" i="1" s="1"/>
  <c r="L60" i="1"/>
  <c r="F60" i="1" s="1"/>
  <c r="L73" i="1"/>
  <c r="F73" i="1" s="1"/>
  <c r="L45" i="1"/>
  <c r="F45" i="1" s="1"/>
  <c r="L58" i="1"/>
  <c r="L91" i="1"/>
  <c r="F91" i="1" s="1"/>
  <c r="L275" i="1"/>
  <c r="F275" i="1" s="1"/>
  <c r="L112" i="1"/>
  <c r="F112" i="1" s="1"/>
  <c r="L126" i="1"/>
  <c r="F126" i="1" s="1"/>
  <c r="L176" i="1"/>
  <c r="F176" i="1" s="1"/>
  <c r="L283" i="1"/>
  <c r="F283" i="1" s="1"/>
  <c r="L131" i="1"/>
  <c r="F131" i="1" s="1"/>
  <c r="L263" i="1"/>
  <c r="L422" i="1"/>
  <c r="F422" i="1" s="1"/>
  <c r="L184" i="1"/>
  <c r="F184" i="1" s="1"/>
  <c r="L323" i="1"/>
  <c r="F323" i="1" s="1"/>
  <c r="L332" i="1"/>
  <c r="F332" i="1" s="1"/>
  <c r="L354" i="1"/>
  <c r="F354" i="1" s="1"/>
  <c r="L452" i="1"/>
  <c r="F452" i="1" s="1"/>
  <c r="L319" i="1"/>
  <c r="F319" i="1" s="1"/>
  <c r="L471" i="1"/>
  <c r="F471" i="1" s="1"/>
  <c r="L305" i="1"/>
  <c r="F305" i="1" s="1"/>
  <c r="L369" i="1"/>
  <c r="F369" i="1" s="1"/>
  <c r="L458" i="1"/>
  <c r="F458" i="1" s="1"/>
  <c r="L457" i="1"/>
  <c r="L507" i="1"/>
  <c r="F507" i="1" s="1"/>
  <c r="L3" i="1"/>
  <c r="F3" i="1" s="1"/>
  <c r="L39" i="1"/>
  <c r="F39" i="1" s="1"/>
  <c r="L47" i="1"/>
  <c r="L31" i="1"/>
  <c r="F31" i="1" s="1"/>
  <c r="L81" i="1"/>
  <c r="F81" i="1" s="1"/>
  <c r="L79" i="1"/>
  <c r="F79" i="1" s="1"/>
  <c r="L78" i="1"/>
  <c r="L317" i="1"/>
  <c r="F317" i="1" s="1"/>
  <c r="L160" i="1"/>
  <c r="F160" i="1" s="1"/>
  <c r="L158" i="1"/>
  <c r="F158" i="1" s="1"/>
  <c r="L258" i="1"/>
  <c r="F258" i="1" s="1"/>
  <c r="L204" i="1"/>
  <c r="F204" i="1" s="1"/>
  <c r="L185" i="1"/>
  <c r="F185" i="1" s="1"/>
  <c r="L233" i="1"/>
  <c r="F233" i="1" s="1"/>
  <c r="L196" i="1"/>
  <c r="F196" i="1" s="1"/>
  <c r="L221" i="1"/>
  <c r="F221" i="1" s="1"/>
  <c r="L318" i="1"/>
  <c r="F318" i="1" s="1"/>
  <c r="L406" i="1"/>
  <c r="F406" i="1" s="1"/>
  <c r="L325" i="1"/>
  <c r="F325" i="1" s="1"/>
  <c r="L304" i="1"/>
  <c r="F304" i="1" s="1"/>
  <c r="L368" i="1"/>
  <c r="F368" i="1" s="1"/>
  <c r="L243" i="1"/>
  <c r="F243" i="1" s="1"/>
  <c r="L348" i="1"/>
  <c r="F348" i="1" s="1"/>
  <c r="L355" i="1"/>
  <c r="L439" i="1"/>
  <c r="F439" i="1" s="1"/>
  <c r="L287" i="1"/>
  <c r="F287" i="1" s="1"/>
  <c r="L451" i="1"/>
  <c r="F451" i="1" s="1"/>
  <c r="L409" i="1"/>
  <c r="F409" i="1" s="1"/>
  <c r="L362" i="1"/>
  <c r="F362" i="1" s="1"/>
  <c r="L344" i="1"/>
  <c r="F344" i="1" s="1"/>
  <c r="L380" i="1"/>
  <c r="L480" i="1"/>
  <c r="F480" i="1" s="1"/>
  <c r="L252" i="1"/>
  <c r="F252" i="1" s="1"/>
  <c r="L268" i="1"/>
  <c r="F268" i="1" s="1"/>
  <c r="L338" i="1"/>
  <c r="F338" i="1" s="1"/>
  <c r="L440" i="1"/>
  <c r="F440" i="1" s="1"/>
  <c r="L399" i="1"/>
  <c r="F399" i="1" s="1"/>
  <c r="L443" i="1"/>
  <c r="F443" i="1" s="1"/>
  <c r="L488" i="1"/>
  <c r="F488" i="1" s="1"/>
  <c r="F355" i="1"/>
  <c r="L20" i="1"/>
  <c r="F20" i="1" s="1"/>
  <c r="L30" i="1"/>
  <c r="F30" i="1" s="1"/>
  <c r="L53" i="1"/>
  <c r="F53" i="1" s="1"/>
  <c r="L82" i="1"/>
  <c r="F82" i="1" s="1"/>
  <c r="L227" i="1"/>
  <c r="F227" i="1" s="1"/>
  <c r="L48" i="1"/>
  <c r="L75" i="1"/>
  <c r="F75" i="1" s="1"/>
  <c r="L76" i="1"/>
  <c r="F76" i="1" s="1"/>
  <c r="L230" i="1"/>
  <c r="F230" i="1" s="1"/>
  <c r="L306" i="1"/>
  <c r="L238" i="1"/>
  <c r="F238" i="1" s="1"/>
  <c r="L122" i="1"/>
  <c r="F122" i="1" s="1"/>
  <c r="L315" i="1"/>
  <c r="F315" i="1" s="1"/>
  <c r="L226" i="1"/>
  <c r="F226" i="1" s="1"/>
  <c r="L365" i="1"/>
  <c r="F365" i="1" s="1"/>
  <c r="L210" i="1"/>
  <c r="F210" i="1" s="1"/>
  <c r="L229" i="1"/>
  <c r="F229" i="1" s="1"/>
  <c r="L170" i="1"/>
  <c r="F170" i="1" s="1"/>
  <c r="L281" i="1"/>
  <c r="L418" i="1"/>
  <c r="F418" i="1" s="1"/>
  <c r="L407" i="1"/>
  <c r="F407" i="1" s="1"/>
  <c r="L373" i="1"/>
  <c r="F373" i="1" s="1"/>
  <c r="L424" i="1"/>
  <c r="F424" i="1" s="1"/>
  <c r="L413" i="1"/>
  <c r="F413" i="1" s="1"/>
  <c r="L302" i="1"/>
  <c r="F302" i="1" s="1"/>
  <c r="L415" i="1"/>
  <c r="F415" i="1" s="1"/>
  <c r="L466" i="1"/>
  <c r="F466" i="1" s="1"/>
  <c r="L495" i="1"/>
  <c r="F495" i="1" s="1"/>
  <c r="L478" i="1"/>
  <c r="F478" i="1" s="1"/>
  <c r="L499" i="1"/>
  <c r="F499" i="1" s="1"/>
  <c r="L459" i="1"/>
  <c r="F459" i="1" s="1"/>
  <c r="L511" i="1"/>
  <c r="F511" i="1" s="1"/>
  <c r="L450" i="1"/>
  <c r="F450" i="1" s="1"/>
  <c r="L419" i="1"/>
  <c r="F419" i="1" s="1"/>
  <c r="F281" i="1"/>
  <c r="F457" i="1"/>
  <c r="L4" i="1"/>
  <c r="F4" i="1" s="1"/>
  <c r="L32" i="1"/>
  <c r="F32" i="1" s="1"/>
  <c r="L28" i="1"/>
  <c r="F28" i="1" s="1"/>
  <c r="L83" i="1"/>
  <c r="F83" i="1" s="1"/>
  <c r="L36" i="1"/>
  <c r="F36" i="1" s="1"/>
  <c r="L62" i="1"/>
  <c r="F62" i="1" s="1"/>
  <c r="L187" i="1"/>
  <c r="F187" i="1" s="1"/>
  <c r="L135" i="1"/>
  <c r="F135" i="1" s="1"/>
  <c r="L225" i="1"/>
  <c r="F225" i="1" s="1"/>
  <c r="L183" i="1"/>
  <c r="F183" i="1" s="1"/>
  <c r="L199" i="1"/>
  <c r="F199" i="1" s="1"/>
  <c r="L194" i="1"/>
  <c r="F194" i="1" s="1"/>
  <c r="L295" i="1"/>
  <c r="F295" i="1" s="1"/>
  <c r="L307" i="1"/>
  <c r="F307" i="1" s="1"/>
  <c r="L247" i="1"/>
  <c r="F247" i="1" s="1"/>
  <c r="L416" i="1"/>
  <c r="F416" i="1" s="1"/>
  <c r="L430" i="1"/>
  <c r="F430" i="1" s="1"/>
  <c r="L479" i="1"/>
  <c r="F479" i="1" s="1"/>
  <c r="L162" i="1"/>
  <c r="F162" i="1" s="1"/>
  <c r="L241" i="1"/>
  <c r="F241" i="1" s="1"/>
  <c r="L324" i="1"/>
  <c r="F324" i="1" s="1"/>
  <c r="L405" i="1"/>
  <c r="F405" i="1" s="1"/>
  <c r="L414" i="1"/>
  <c r="F414" i="1" s="1"/>
  <c r="L353" i="1"/>
  <c r="F353" i="1" s="1"/>
  <c r="L447" i="1"/>
  <c r="F447" i="1" s="1"/>
  <c r="L310" i="1"/>
  <c r="F310" i="1" s="1"/>
  <c r="L509" i="1"/>
  <c r="F509" i="1" s="1"/>
  <c r="L456" i="1"/>
  <c r="F456" i="1" s="1"/>
  <c r="L25" i="1"/>
  <c r="F25" i="1" s="1"/>
  <c r="L19" i="1"/>
  <c r="F19" i="1" s="1"/>
  <c r="L29" i="1"/>
  <c r="F29" i="1" s="1"/>
  <c r="L93" i="1"/>
  <c r="F93" i="1" s="1"/>
  <c r="L98" i="1"/>
  <c r="F98" i="1" s="1"/>
  <c r="L64" i="1"/>
  <c r="F64" i="1" s="1"/>
  <c r="L136" i="1"/>
  <c r="F136" i="1" s="1"/>
  <c r="L103" i="1"/>
  <c r="F103" i="1" s="1"/>
  <c r="L114" i="1"/>
  <c r="F114" i="1" s="1"/>
  <c r="L157" i="1"/>
  <c r="F157" i="1" s="1"/>
  <c r="L132" i="1"/>
  <c r="F132" i="1" s="1"/>
  <c r="L154" i="1"/>
  <c r="F154" i="1" s="1"/>
  <c r="L271" i="1"/>
  <c r="F271" i="1" s="1"/>
  <c r="L202" i="1"/>
  <c r="F202" i="1" s="1"/>
  <c r="L212" i="1"/>
  <c r="F212" i="1" s="1"/>
  <c r="L254" i="1"/>
  <c r="F254" i="1" s="1"/>
  <c r="L265" i="1"/>
  <c r="F265" i="1" s="1"/>
  <c r="L429" i="1"/>
  <c r="F429" i="1" s="1"/>
  <c r="L198" i="1"/>
  <c r="F198" i="1" s="1"/>
  <c r="L301" i="1"/>
  <c r="F301" i="1" s="1"/>
  <c r="L197" i="1"/>
  <c r="F197" i="1" s="1"/>
  <c r="L189" i="1"/>
  <c r="F189" i="1" s="1"/>
  <c r="L432" i="1"/>
  <c r="F432" i="1" s="1"/>
  <c r="L244" i="1"/>
  <c r="F244" i="1" s="1"/>
  <c r="L370" i="1"/>
  <c r="F370" i="1" s="1"/>
  <c r="L378" i="1"/>
  <c r="F378" i="1" s="1"/>
  <c r="L372" i="1"/>
  <c r="F372" i="1" s="1"/>
  <c r="L468" i="1"/>
  <c r="F468" i="1" s="1"/>
  <c r="L465" i="1"/>
  <c r="F465" i="1" s="1"/>
  <c r="L359" i="1"/>
  <c r="F359" i="1" s="1"/>
  <c r="L477" i="1"/>
  <c r="F477" i="1" s="1"/>
  <c r="L469" i="1"/>
  <c r="F469" i="1" s="1"/>
  <c r="L259" i="1"/>
  <c r="F259" i="1" s="1"/>
  <c r="L248" i="1"/>
  <c r="F248" i="1" s="1"/>
  <c r="L385" i="1"/>
  <c r="F385" i="1" s="1"/>
  <c r="L487" i="1"/>
  <c r="F487" i="1" s="1"/>
  <c r="L436" i="1"/>
  <c r="F436" i="1" s="1"/>
  <c r="L491" i="1"/>
  <c r="F491" i="1" s="1"/>
  <c r="L22" i="1"/>
  <c r="F22" i="1" s="1"/>
  <c r="L100" i="1"/>
  <c r="F100" i="1" s="1"/>
  <c r="L43" i="1"/>
  <c r="F43" i="1" s="1"/>
  <c r="L50" i="1"/>
  <c r="F50" i="1" s="1"/>
  <c r="L108" i="1"/>
  <c r="F108" i="1" s="1"/>
  <c r="L129" i="1"/>
  <c r="F129" i="1" s="1"/>
  <c r="L133" i="1"/>
  <c r="F133" i="1" s="1"/>
  <c r="L117" i="1"/>
  <c r="F117" i="1" s="1"/>
  <c r="L291" i="1"/>
  <c r="F291" i="1" s="1"/>
  <c r="L182" i="1"/>
  <c r="F182" i="1" s="1"/>
  <c r="L167" i="1"/>
  <c r="F167" i="1" s="1"/>
  <c r="L214" i="1"/>
  <c r="F214" i="1" s="1"/>
  <c r="L217" i="1"/>
  <c r="F217" i="1" s="1"/>
  <c r="L139" i="1"/>
  <c r="F139" i="1" s="1"/>
  <c r="L245" i="1"/>
  <c r="F245" i="1" s="1"/>
  <c r="L329" i="1"/>
  <c r="F329" i="1" s="1"/>
  <c r="L267" i="1"/>
  <c r="F267" i="1" s="1"/>
  <c r="L208" i="1"/>
  <c r="F208" i="1" s="1"/>
  <c r="L320" i="1"/>
  <c r="F320" i="1" s="1"/>
  <c r="L290" i="1"/>
  <c r="L316" i="1"/>
  <c r="F316" i="1" s="1"/>
  <c r="L336" i="1"/>
  <c r="F336" i="1" s="1"/>
  <c r="L256" i="1"/>
  <c r="F256" i="1" s="1"/>
  <c r="L293" i="1"/>
  <c r="F293" i="1" s="1"/>
  <c r="L382" i="1"/>
  <c r="F382" i="1" s="1"/>
  <c r="L462" i="1"/>
  <c r="F462" i="1" s="1"/>
  <c r="L331" i="1"/>
  <c r="F331" i="1" s="1"/>
  <c r="L481" i="1"/>
  <c r="F481" i="1" s="1"/>
  <c r="L474" i="1"/>
  <c r="F474" i="1" s="1"/>
  <c r="L383" i="1"/>
  <c r="F383" i="1" s="1"/>
  <c r="L498" i="1"/>
  <c r="F498" i="1" s="1"/>
  <c r="L483" i="1"/>
  <c r="F483" i="1" s="1"/>
  <c r="L486" i="1"/>
  <c r="F486" i="1" s="1"/>
  <c r="F393" i="1"/>
  <c r="F284" i="1"/>
  <c r="L6" i="1"/>
  <c r="F6" i="1" s="1"/>
  <c r="L26" i="1"/>
  <c r="F26" i="1" s="1"/>
  <c r="L42" i="1"/>
  <c r="F42" i="1" s="1"/>
  <c r="L40" i="1"/>
  <c r="F40" i="1" s="1"/>
  <c r="L68" i="1"/>
  <c r="F68" i="1" s="1"/>
  <c r="L66" i="1"/>
  <c r="F66" i="1" s="1"/>
  <c r="L86" i="1"/>
  <c r="F86" i="1" s="1"/>
  <c r="L417" i="1"/>
  <c r="F417" i="1" s="1"/>
  <c r="L138" i="1"/>
  <c r="F138" i="1" s="1"/>
  <c r="L116" i="1"/>
  <c r="F116" i="1" s="1"/>
  <c r="L289" i="1"/>
  <c r="F289" i="1" s="1"/>
  <c r="L262" i="1"/>
  <c r="F262" i="1" s="1"/>
  <c r="L172" i="1"/>
  <c r="F172" i="1" s="1"/>
  <c r="L102" i="1"/>
  <c r="F102" i="1" s="1"/>
  <c r="L288" i="1"/>
  <c r="F288" i="1" s="1"/>
  <c r="L223" i="1"/>
  <c r="F223" i="1" s="1"/>
  <c r="L395" i="1"/>
  <c r="F395" i="1" s="1"/>
  <c r="L387" i="1"/>
  <c r="F387" i="1" s="1"/>
  <c r="L144" i="1"/>
  <c r="F144" i="1" s="1"/>
  <c r="L386" i="1"/>
  <c r="F386" i="1" s="1"/>
  <c r="L420" i="1"/>
  <c r="F420" i="1" s="1"/>
  <c r="L175" i="1"/>
  <c r="F175" i="1" s="1"/>
  <c r="L333" i="1"/>
  <c r="F333" i="1" s="1"/>
  <c r="L234" i="1"/>
  <c r="F234" i="1" s="1"/>
  <c r="L379" i="1"/>
  <c r="F379" i="1" s="1"/>
  <c r="L461" i="1"/>
  <c r="F461" i="1" s="1"/>
  <c r="L473" i="1"/>
  <c r="F473" i="1" s="1"/>
  <c r="L401" i="1"/>
  <c r="F401" i="1" s="1"/>
  <c r="L7" i="1"/>
  <c r="F7" i="1" s="1"/>
  <c r="L52" i="1"/>
  <c r="F52" i="1" s="1"/>
  <c r="L24" i="1"/>
  <c r="F24" i="1" s="1"/>
  <c r="L41" i="1"/>
  <c r="F41" i="1" s="1"/>
  <c r="L109" i="1"/>
  <c r="F109" i="1" s="1"/>
  <c r="L69" i="1"/>
  <c r="F69" i="1" s="1"/>
  <c r="L74" i="1"/>
  <c r="F74" i="1" s="1"/>
  <c r="L181" i="1"/>
  <c r="F181" i="1" s="1"/>
  <c r="L220" i="1"/>
  <c r="F220" i="1" s="1"/>
  <c r="L188" i="1"/>
  <c r="F188" i="1" s="1"/>
  <c r="L205" i="1"/>
  <c r="F205" i="1" s="1"/>
  <c r="L273" i="1"/>
  <c r="F273" i="1" s="1"/>
  <c r="L164" i="1"/>
  <c r="F164" i="1" s="1"/>
  <c r="L88" i="1"/>
  <c r="F88" i="1" s="1"/>
  <c r="L222" i="1"/>
  <c r="F222" i="1" s="1"/>
  <c r="L298" i="1"/>
  <c r="F298" i="1" s="1"/>
  <c r="L134" i="1"/>
  <c r="F134" i="1" s="1"/>
  <c r="L356" i="1"/>
  <c r="F356" i="1" s="1"/>
  <c r="L218" i="1"/>
  <c r="F218" i="1" s="1"/>
  <c r="L400" i="1"/>
  <c r="F400" i="1" s="1"/>
  <c r="L411" i="1"/>
  <c r="F411" i="1" s="1"/>
  <c r="L346" i="1"/>
  <c r="F346" i="1" s="1"/>
  <c r="L240" i="1"/>
  <c r="F240" i="1" s="1"/>
  <c r="L404" i="1"/>
  <c r="F404" i="1" s="1"/>
  <c r="L358" i="1"/>
  <c r="F358" i="1" s="1"/>
  <c r="L294" i="1"/>
  <c r="F294" i="1" s="1"/>
  <c r="L484" i="1"/>
  <c r="F484" i="1" s="1"/>
  <c r="L2" i="1"/>
  <c r="F2" i="1" s="1"/>
  <c r="L13" i="1"/>
  <c r="F13" i="1" s="1"/>
  <c r="L23" i="1"/>
  <c r="F23" i="1" s="1"/>
  <c r="L33" i="1"/>
  <c r="F33" i="1" s="1"/>
  <c r="L85" i="1"/>
  <c r="F85" i="1" s="1"/>
  <c r="L121" i="1"/>
  <c r="F121" i="1" s="1"/>
  <c r="L97" i="1"/>
  <c r="F97" i="1" s="1"/>
  <c r="L95" i="1"/>
  <c r="F95" i="1" s="1"/>
  <c r="L169" i="1"/>
  <c r="F169" i="1" s="1"/>
  <c r="L77" i="1"/>
  <c r="F77" i="1" s="1"/>
  <c r="L374" i="1"/>
  <c r="F374" i="1" s="1"/>
  <c r="L94" i="1"/>
  <c r="F94" i="1" s="1"/>
  <c r="L257" i="1"/>
  <c r="F257" i="1" s="1"/>
  <c r="L190" i="1"/>
  <c r="F190" i="1" s="1"/>
  <c r="L219" i="1"/>
  <c r="F219" i="1" s="1"/>
  <c r="L264" i="1"/>
  <c r="F264" i="1" s="1"/>
  <c r="L120" i="1"/>
  <c r="F120" i="1" s="1"/>
  <c r="L431" i="1"/>
  <c r="F431" i="1" s="1"/>
  <c r="L180" i="1"/>
  <c r="F180" i="1" s="1"/>
  <c r="L277" i="1"/>
  <c r="F277" i="1" s="1"/>
  <c r="L376" i="1"/>
  <c r="F376" i="1" s="1"/>
  <c r="L335" i="1"/>
  <c r="F335" i="1" s="1"/>
  <c r="L297" i="1"/>
  <c r="F297" i="1" s="1"/>
  <c r="L341" i="1"/>
  <c r="F341" i="1" s="1"/>
  <c r="L489" i="1"/>
  <c r="F489" i="1" s="1"/>
  <c r="L280" i="1"/>
  <c r="F280" i="1" s="1"/>
  <c r="L364" i="1"/>
  <c r="F364" i="1" s="1"/>
  <c r="L441" i="1"/>
  <c r="F441" i="1" s="1"/>
  <c r="L444" i="1"/>
  <c r="F444" i="1" s="1"/>
  <c r="L433" i="1"/>
  <c r="F433" i="1" s="1"/>
  <c r="L437" i="1"/>
  <c r="F437" i="1" s="1"/>
  <c r="L454" i="1"/>
  <c r="F454" i="1" s="1"/>
  <c r="L503" i="1"/>
  <c r="F503" i="1" s="1"/>
  <c r="L285" i="1"/>
  <c r="F285" i="1" s="1"/>
  <c r="L312" i="1"/>
  <c r="F312" i="1" s="1"/>
  <c r="L371" i="1"/>
  <c r="F371" i="1" s="1"/>
  <c r="L475" i="1"/>
  <c r="F475" i="1" s="1"/>
  <c r="L510" i="1"/>
  <c r="F510" i="1" s="1"/>
  <c r="L482" i="1"/>
  <c r="F482" i="1" s="1"/>
  <c r="F380" i="1"/>
  <c r="L8" i="1"/>
  <c r="F8" i="1" s="1"/>
  <c r="L27" i="1"/>
  <c r="F27" i="1" s="1"/>
  <c r="L35" i="1"/>
  <c r="F35" i="1" s="1"/>
  <c r="L84" i="1"/>
  <c r="F84" i="1" s="1"/>
  <c r="L46" i="1"/>
  <c r="F46" i="1" s="1"/>
  <c r="L192" i="1"/>
  <c r="F192" i="1" s="1"/>
  <c r="L148" i="1"/>
  <c r="F148" i="1" s="1"/>
  <c r="L90" i="1"/>
  <c r="L99" i="1"/>
  <c r="F99" i="1" s="1"/>
  <c r="L261" i="1"/>
  <c r="F261" i="1" s="1"/>
  <c r="L155" i="1"/>
  <c r="F155" i="1" s="1"/>
  <c r="L140" i="1"/>
  <c r="F140" i="1" s="1"/>
  <c r="L286" i="1"/>
  <c r="F286" i="1" s="1"/>
  <c r="L327" i="1"/>
  <c r="F327" i="1" s="1"/>
  <c r="L171" i="1"/>
  <c r="F171" i="1" s="1"/>
  <c r="L303" i="1"/>
  <c r="F303" i="1" s="1"/>
  <c r="L381" i="1"/>
  <c r="F381" i="1" s="1"/>
  <c r="L326" i="1"/>
  <c r="F326" i="1" s="1"/>
  <c r="L178" i="1"/>
  <c r="F178" i="1" s="1"/>
  <c r="L224" i="1"/>
  <c r="F224" i="1" s="1"/>
  <c r="L195" i="1"/>
  <c r="F195" i="1" s="1"/>
  <c r="L150" i="1"/>
  <c r="F150" i="1" s="1"/>
  <c r="L309" i="1"/>
  <c r="F309" i="1" s="1"/>
  <c r="L292" i="1"/>
  <c r="F292" i="1" s="1"/>
  <c r="L236" i="1"/>
  <c r="F236" i="1" s="1"/>
  <c r="L493" i="1"/>
  <c r="F493" i="1" s="1"/>
  <c r="L426" i="1"/>
  <c r="F426" i="1" s="1"/>
  <c r="L423" i="1"/>
  <c r="F423" i="1" s="1"/>
  <c r="L446" i="1"/>
  <c r="F446" i="1" s="1"/>
  <c r="L448" i="1"/>
  <c r="F448" i="1" s="1"/>
  <c r="L470" i="1"/>
  <c r="F470" i="1" s="1"/>
  <c r="L505" i="1"/>
  <c r="F505" i="1" s="1"/>
  <c r="L361" i="1"/>
  <c r="F361" i="1" s="1"/>
  <c r="L485" i="1"/>
  <c r="F485" i="1" s="1"/>
  <c r="L508" i="1"/>
  <c r="F508" i="1" s="1"/>
  <c r="F306" i="1"/>
  <c r="F48" i="1"/>
  <c r="F78" i="1"/>
  <c r="F47" i="1"/>
  <c r="F263" i="1"/>
  <c r="F58" i="1"/>
  <c r="L9" i="1"/>
  <c r="F9" i="1" s="1"/>
  <c r="L59" i="1"/>
  <c r="F59" i="1" s="1"/>
  <c r="L80" i="1"/>
  <c r="F80" i="1" s="1"/>
  <c r="L239" i="1"/>
  <c r="F239" i="1" s="1"/>
  <c r="L101" i="1"/>
  <c r="F101" i="1" s="1"/>
  <c r="L128" i="1"/>
  <c r="F128" i="1" s="1"/>
  <c r="L92" i="1"/>
  <c r="F92" i="1" s="1"/>
  <c r="L89" i="1"/>
  <c r="F89" i="1" s="1"/>
  <c r="L193" i="1"/>
  <c r="F193" i="1" s="1"/>
  <c r="L206" i="1"/>
  <c r="F206" i="1" s="1"/>
  <c r="L159" i="1"/>
  <c r="F159" i="1" s="1"/>
  <c r="L141" i="1"/>
  <c r="F141" i="1" s="1"/>
  <c r="L151" i="1"/>
  <c r="F151" i="1" s="1"/>
  <c r="L402" i="1"/>
  <c r="F402" i="1" s="1"/>
  <c r="L130" i="1"/>
  <c r="F130" i="1" s="1"/>
  <c r="L235" i="1"/>
  <c r="F235" i="1" s="1"/>
  <c r="L260" i="1"/>
  <c r="F260" i="1" s="1"/>
  <c r="L434" i="1"/>
  <c r="F434" i="1" s="1"/>
  <c r="L328" i="1"/>
  <c r="F328" i="1" s="1"/>
  <c r="L366" i="1"/>
  <c r="F366" i="1" s="1"/>
  <c r="L215" i="1"/>
  <c r="F215" i="1" s="1"/>
  <c r="L350" i="1"/>
  <c r="F350" i="1" s="1"/>
  <c r="L173" i="1"/>
  <c r="F173" i="1" s="1"/>
  <c r="L334" i="1"/>
  <c r="F334" i="1" s="1"/>
  <c r="L463" i="1"/>
  <c r="F463" i="1" s="1"/>
  <c r="L504" i="1"/>
  <c r="F504" i="1" s="1"/>
  <c r="L394" i="1"/>
  <c r="F394" i="1" s="1"/>
  <c r="L421" i="1"/>
  <c r="F421" i="1" s="1"/>
  <c r="L11" i="1"/>
  <c r="F11" i="1" s="1"/>
  <c r="L37" i="1"/>
  <c r="F37" i="1" s="1"/>
  <c r="L67" i="1"/>
  <c r="F67" i="1" s="1"/>
  <c r="L119" i="1"/>
  <c r="F119" i="1" s="1"/>
  <c r="L142" i="1"/>
  <c r="F142" i="1" s="1"/>
  <c r="L166" i="1"/>
  <c r="F166" i="1" s="1"/>
  <c r="L213" i="1"/>
  <c r="F213" i="1" s="1"/>
  <c r="L71" i="1"/>
  <c r="F71" i="1" s="1"/>
  <c r="L70" i="1"/>
  <c r="F70" i="1" s="1"/>
  <c r="L123" i="1"/>
  <c r="F123" i="1" s="1"/>
  <c r="L96" i="1"/>
  <c r="F96" i="1" s="1"/>
  <c r="L152" i="1"/>
  <c r="F152" i="1" s="1"/>
  <c r="L127" i="1"/>
  <c r="F127" i="1" s="1"/>
  <c r="L403" i="1"/>
  <c r="F403" i="1" s="1"/>
  <c r="L311" i="1"/>
  <c r="F311" i="1" s="1"/>
  <c r="L146" i="1"/>
  <c r="F146" i="1" s="1"/>
  <c r="L322" i="1"/>
  <c r="F322" i="1" s="1"/>
  <c r="L147" i="1"/>
  <c r="F147" i="1" s="1"/>
  <c r="L242" i="1"/>
  <c r="F242" i="1" s="1"/>
  <c r="L390" i="1"/>
  <c r="F390" i="1" s="1"/>
  <c r="L472" i="1"/>
  <c r="F472" i="1" s="1"/>
  <c r="L351" i="1"/>
  <c r="F351" i="1" s="1"/>
  <c r="L360" i="1"/>
  <c r="F360" i="1" s="1"/>
  <c r="L384" i="1"/>
  <c r="F384" i="1" s="1"/>
  <c r="L308" i="1"/>
  <c r="F308" i="1" s="1"/>
  <c r="L438" i="1"/>
  <c r="F438" i="1" s="1"/>
  <c r="L391" i="1"/>
  <c r="F391" i="1" s="1"/>
  <c r="L455" i="1"/>
  <c r="F455" i="1" s="1"/>
  <c r="L339" i="1"/>
  <c r="F339" i="1" s="1"/>
  <c r="L502" i="1"/>
  <c r="F502" i="1" s="1"/>
  <c r="L501" i="1"/>
  <c r="F501" i="1" s="1"/>
  <c r="L513" i="1"/>
  <c r="F513" i="1" s="1"/>
  <c r="L347" i="1"/>
  <c r="F347" i="1" s="1"/>
  <c r="L342" i="1"/>
  <c r="F342" i="1" s="1"/>
  <c r="L497" i="1"/>
  <c r="F497" i="1" s="1"/>
  <c r="L467" i="1"/>
  <c r="F467" i="1" s="1"/>
  <c r="L425" i="1"/>
  <c r="F425" i="1" s="1"/>
  <c r="L490" i="1"/>
  <c r="F490" i="1" s="1"/>
  <c r="L12" i="1"/>
  <c r="F12" i="1" s="1"/>
  <c r="L18" i="1"/>
  <c r="F18" i="1" s="1"/>
  <c r="L15" i="1"/>
  <c r="F15" i="1" s="1"/>
  <c r="L106" i="1"/>
  <c r="F106" i="1" s="1"/>
  <c r="L57" i="1"/>
  <c r="F57" i="1" s="1"/>
  <c r="L251" i="1"/>
  <c r="F251" i="1" s="1"/>
  <c r="L115" i="1"/>
  <c r="F115" i="1" s="1"/>
  <c r="L104" i="1"/>
  <c r="F104" i="1" s="1"/>
  <c r="L87" i="1"/>
  <c r="F87" i="1" s="1"/>
  <c r="L266" i="1"/>
  <c r="F266" i="1" s="1"/>
  <c r="L203" i="1"/>
  <c r="F203" i="1" s="1"/>
  <c r="L174" i="1"/>
  <c r="F174" i="1" s="1"/>
  <c r="L113" i="1"/>
  <c r="F113" i="1" s="1"/>
  <c r="L137" i="1"/>
  <c r="F137" i="1" s="1"/>
  <c r="L392" i="1"/>
  <c r="F392" i="1" s="1"/>
  <c r="L211" i="1"/>
  <c r="F211" i="1" s="1"/>
  <c r="L153" i="1"/>
  <c r="F153" i="1" s="1"/>
  <c r="L330" i="1"/>
  <c r="F330" i="1" s="1"/>
  <c r="L232" i="1"/>
  <c r="F232" i="1" s="1"/>
  <c r="L460" i="1"/>
  <c r="F460" i="1" s="1"/>
  <c r="L337" i="1"/>
  <c r="F337" i="1" s="1"/>
  <c r="L300" i="1"/>
  <c r="F300" i="1" s="1"/>
  <c r="L270" i="1"/>
  <c r="F270" i="1" s="1"/>
  <c r="L216" i="1"/>
  <c r="F216" i="1" s="1"/>
  <c r="L249" i="1"/>
  <c r="F249" i="1" s="1"/>
  <c r="L207" i="1"/>
  <c r="F207" i="1" s="1"/>
  <c r="L282" i="1"/>
  <c r="F282" i="1" s="1"/>
  <c r="L321" i="1"/>
  <c r="F321" i="1" s="1"/>
  <c r="L412" i="1"/>
  <c r="F412" i="1" s="1"/>
  <c r="L506" i="1"/>
  <c r="F506" i="1" s="1"/>
  <c r="L428" i="1"/>
  <c r="F428" i="1" s="1"/>
  <c r="L494" i="1"/>
  <c r="F494" i="1" s="1"/>
  <c r="L449" i="1"/>
  <c r="F449" i="1" s="1"/>
  <c r="L375" i="1"/>
  <c r="F375" i="1" s="1"/>
  <c r="L496" i="1"/>
  <c r="F496" i="1" s="1"/>
  <c r="F290" i="1"/>
  <c r="F90" i="1"/>
  <c r="F512" i="1"/>
  <c r="F231" i="1"/>
  <c r="F476" i="1"/>
  <c r="F279" i="1"/>
  <c r="F145" i="1"/>
  <c r="L16" i="1"/>
  <c r="F16" i="1" s="1"/>
  <c r="L21" i="1"/>
  <c r="F21" i="1" s="1"/>
  <c r="L49" i="1"/>
  <c r="F49" i="1" s="1"/>
  <c r="L124" i="1"/>
  <c r="F124" i="1" s="1"/>
  <c r="L65" i="1"/>
  <c r="F65" i="1" s="1"/>
  <c r="L105" i="1"/>
  <c r="F105" i="1" s="1"/>
  <c r="L38" i="1"/>
  <c r="F38" i="1" s="1"/>
  <c r="L200" i="1"/>
  <c r="F200" i="1" s="1"/>
  <c r="L179" i="1"/>
  <c r="F179" i="1" s="1"/>
  <c r="L110" i="1"/>
  <c r="F110" i="1" s="1"/>
  <c r="L118" i="1"/>
  <c r="F118" i="1" s="1"/>
  <c r="L163" i="1"/>
  <c r="F163" i="1" s="1"/>
  <c r="L246" i="1"/>
  <c r="F246" i="1" s="1"/>
  <c r="L125" i="1"/>
  <c r="F125" i="1" s="1"/>
  <c r="L340" i="1"/>
  <c r="F340" i="1" s="1"/>
  <c r="L367" i="1"/>
  <c r="F367" i="1" s="1"/>
  <c r="L278" i="1"/>
  <c r="F278" i="1" s="1"/>
  <c r="L274" i="1"/>
  <c r="F274" i="1" s="1"/>
  <c r="L427" i="1"/>
  <c r="F427" i="1" s="1"/>
  <c r="L398" i="1"/>
  <c r="F398" i="1" s="1"/>
  <c r="L343" i="1"/>
  <c r="F343" i="1" s="1"/>
  <c r="L272" i="1"/>
  <c r="F272" i="1" s="1"/>
  <c r="L296" i="1"/>
  <c r="F296" i="1" s="1"/>
  <c r="L397" i="1"/>
  <c r="F397" i="1" s="1"/>
  <c r="L442" i="1"/>
  <c r="F442" i="1" s="1"/>
  <c r="L500" i="1"/>
  <c r="F500" i="1" s="1"/>
  <c r="L464" i="1"/>
  <c r="F464" i="1" s="1"/>
</calcChain>
</file>

<file path=xl/sharedStrings.xml><?xml version="1.0" encoding="utf-8"?>
<sst xmlns="http://schemas.openxmlformats.org/spreadsheetml/2006/main" count="21611" uniqueCount="17620">
  <si>
    <t>Name</t>
  </si>
  <si>
    <t>Team</t>
  </si>
  <si>
    <t>G</t>
  </si>
  <si>
    <t>PA</t>
  </si>
  <si>
    <t>AB</t>
  </si>
  <si>
    <t>H</t>
  </si>
  <si>
    <t>2B</t>
  </si>
  <si>
    <t>3B</t>
  </si>
  <si>
    <t>HR</t>
  </si>
  <si>
    <t>R</t>
  </si>
  <si>
    <t>RBI</t>
  </si>
  <si>
    <t>BB</t>
  </si>
  <si>
    <t>SO</t>
  </si>
  <si>
    <t>SB</t>
  </si>
  <si>
    <t>CS</t>
  </si>
  <si>
    <t>AVG</t>
  </si>
  <si>
    <t>OBP</t>
  </si>
  <si>
    <t>SLG</t>
  </si>
  <si>
    <t>OPS</t>
  </si>
  <si>
    <t>wOBA</t>
  </si>
  <si>
    <t>ADP</t>
  </si>
  <si>
    <t>playerid</t>
  </si>
  <si>
    <t>Mike Trout</t>
  </si>
  <si>
    <t>Angels</t>
  </si>
  <si>
    <t>Christian Yelich</t>
  </si>
  <si>
    <t>Brewers</t>
  </si>
  <si>
    <t>Juan Soto</t>
  </si>
  <si>
    <t>Nationals</t>
  </si>
  <si>
    <t>Cody Bellinger</t>
  </si>
  <si>
    <t>Dodgers</t>
  </si>
  <si>
    <t>Alex Bregman</t>
  </si>
  <si>
    <t>Astros</t>
  </si>
  <si>
    <t>J.D. Martinez</t>
  </si>
  <si>
    <t>Red Sox</t>
  </si>
  <si>
    <t>Freddie Freeman</t>
  </si>
  <si>
    <t>Braves</t>
  </si>
  <si>
    <t>Aaron Judge</t>
  </si>
  <si>
    <t>Yankees</t>
  </si>
  <si>
    <t>Yordan Alvarez</t>
  </si>
  <si>
    <t>Mookie Betts</t>
  </si>
  <si>
    <t>Nolan Arenado</t>
  </si>
  <si>
    <t>Rockies</t>
  </si>
  <si>
    <t>Anthony Rendon</t>
  </si>
  <si>
    <t>Nelson Cruz</t>
  </si>
  <si>
    <t>Twins</t>
  </si>
  <si>
    <t>Bryce Harper</t>
  </si>
  <si>
    <t>Phillies</t>
  </si>
  <si>
    <t>Joey Gallo</t>
  </si>
  <si>
    <t>Rangers</t>
  </si>
  <si>
    <t>Ronald Acuna Jr.</t>
  </si>
  <si>
    <t>Anthony Rizzo</t>
  </si>
  <si>
    <t>Cubs</t>
  </si>
  <si>
    <t>Josh Donaldson</t>
  </si>
  <si>
    <t>George Springer</t>
  </si>
  <si>
    <t>Charlie Blackmon</t>
  </si>
  <si>
    <t>Kris Bryant</t>
  </si>
  <si>
    <t>Josh Bell</t>
  </si>
  <si>
    <t>Pirates</t>
  </si>
  <si>
    <t>Rafael Devers</t>
  </si>
  <si>
    <t>Trevor Story</t>
  </si>
  <si>
    <t>Mets</t>
  </si>
  <si>
    <t>Justin Turner</t>
  </si>
  <si>
    <t>Kyle Schwarber</t>
  </si>
  <si>
    <t>Jose Altuve</t>
  </si>
  <si>
    <t>Eugenio Suarez</t>
  </si>
  <si>
    <t>Reds</t>
  </si>
  <si>
    <t>Xander Bogaerts</t>
  </si>
  <si>
    <t>Giancarlo Stanton</t>
  </si>
  <si>
    <t>Austin Meadows</t>
  </si>
  <si>
    <t>Rays</t>
  </si>
  <si>
    <t>Jesse Winker</t>
  </si>
  <si>
    <t>Jose Ramirez</t>
  </si>
  <si>
    <t>Indians</t>
  </si>
  <si>
    <t>Max Muncy</t>
  </si>
  <si>
    <t>Rhys Hoskins</t>
  </si>
  <si>
    <t>Ketel Marte</t>
  </si>
  <si>
    <t>Diamondbacks</t>
  </si>
  <si>
    <t>Vladimir Guerrero Jr.</t>
  </si>
  <si>
    <t>Blue Jays</t>
  </si>
  <si>
    <t>Michael Conforto</t>
  </si>
  <si>
    <t>Paul Goldschmidt</t>
  </si>
  <si>
    <t>Cardinals</t>
  </si>
  <si>
    <t>Francisco Lindor</t>
  </si>
  <si>
    <t>Shohei Ohtani</t>
  </si>
  <si>
    <t>Eloy Jimenez</t>
  </si>
  <si>
    <t>White Sox</t>
  </si>
  <si>
    <t>Matt Olson</t>
  </si>
  <si>
    <t>Athletics</t>
  </si>
  <si>
    <t>Carlos Santana</t>
  </si>
  <si>
    <t>Jorge Soler</t>
  </si>
  <si>
    <t>Royals</t>
  </si>
  <si>
    <t>Carlos Correa</t>
  </si>
  <si>
    <t>Miguel Sano</t>
  </si>
  <si>
    <t>Fernando Tatis Jr.</t>
  </si>
  <si>
    <t>Padres</t>
  </si>
  <si>
    <t>Tommy Pham</t>
  </si>
  <si>
    <t>Jeff McNeil</t>
  </si>
  <si>
    <t>Gleyber Torres</t>
  </si>
  <si>
    <t>Howie Kendrick</t>
  </si>
  <si>
    <t>Matt Chapman</t>
  </si>
  <si>
    <t>Franmil Reyes</t>
  </si>
  <si>
    <t>Luke Voit</t>
  </si>
  <si>
    <t>Joc Pederson</t>
  </si>
  <si>
    <t>Mike Ford</t>
  </si>
  <si>
    <t>Nicholas Castellanos</t>
  </si>
  <si>
    <t>Andrew McCutchen</t>
  </si>
  <si>
    <t>Alex Verdugo</t>
  </si>
  <si>
    <t>Mitch Garver</t>
  </si>
  <si>
    <t>Keston Hiura</t>
  </si>
  <si>
    <t>Mark Canha</t>
  </si>
  <si>
    <t>Marcell Ozuna</t>
  </si>
  <si>
    <t>Manny Machado</t>
  </si>
  <si>
    <t>Edwin Encarnacion</t>
  </si>
  <si>
    <t>David Dahl</t>
  </si>
  <si>
    <t>Ozzie Albies</t>
  </si>
  <si>
    <t>Corey Seager</t>
  </si>
  <si>
    <t>Michael Brantley</t>
  </si>
  <si>
    <t>Joey Votto</t>
  </si>
  <si>
    <t>Trea Turner</t>
  </si>
  <si>
    <t>Gary Sanchez</t>
  </si>
  <si>
    <t>Willson Contreras</t>
  </si>
  <si>
    <t>Yasmani Grandal</t>
  </si>
  <si>
    <t>Jordan Luplow</t>
  </si>
  <si>
    <t>Yoan Moncada</t>
  </si>
  <si>
    <t>Max Kepler</t>
  </si>
  <si>
    <t>Ji-Man Choi</t>
  </si>
  <si>
    <t>Adam Eaton</t>
  </si>
  <si>
    <t>Marcus Semien</t>
  </si>
  <si>
    <t>Jose Abreu</t>
  </si>
  <si>
    <t>Bryan Reynolds</t>
  </si>
  <si>
    <t>Brandon Nimmo</t>
  </si>
  <si>
    <t>Starling Marte</t>
  </si>
  <si>
    <t>Carson Kelly</t>
  </si>
  <si>
    <t>Jorge Polanco</t>
  </si>
  <si>
    <t>Eric Thames</t>
  </si>
  <si>
    <t>J.T. Realmuto</t>
  </si>
  <si>
    <t>J.D. Davis</t>
  </si>
  <si>
    <t>Eddie Rosario</t>
  </si>
  <si>
    <t>Luis Arraez</t>
  </si>
  <si>
    <t>Matt Carpenter</t>
  </si>
  <si>
    <t>Yoenis Cespedes</t>
  </si>
  <si>
    <t>Yandy Diaz</t>
  </si>
  <si>
    <t>Daniel Vogelbach</t>
  </si>
  <si>
    <t>Mariners</t>
  </si>
  <si>
    <t>Mike Moustakas</t>
  </si>
  <si>
    <t>Andrew Benintendi</t>
  </si>
  <si>
    <t>Domingo Santana</t>
  </si>
  <si>
    <t>David Peralta</t>
  </si>
  <si>
    <t>Yoshitomo Tsutsugo</t>
  </si>
  <si>
    <t>Nick Solak</t>
  </si>
  <si>
    <t>Willie Calhoun</t>
  </si>
  <si>
    <t>Brian Anderson</t>
  </si>
  <si>
    <t>Marlins</t>
  </si>
  <si>
    <t>Bo Bichette</t>
  </si>
  <si>
    <t>Ryan Braun</t>
  </si>
  <si>
    <t>DJ LeMahieu</t>
  </si>
  <si>
    <t>Javier Baez</t>
  </si>
  <si>
    <t>Justin Smoak</t>
  </si>
  <si>
    <t>Yasiel Puig</t>
  </si>
  <si>
    <t>Cavan Biggio</t>
  </si>
  <si>
    <t>Shin-Soo Choo</t>
  </si>
  <si>
    <t>Daniel Murphy</t>
  </si>
  <si>
    <t>Mitch Haniger</t>
  </si>
  <si>
    <t>Ramon Laureano</t>
  </si>
  <si>
    <t>Bobby Bradley</t>
  </si>
  <si>
    <t>Christian Walker</t>
  </si>
  <si>
    <t>Gavin Lux</t>
  </si>
  <si>
    <t>Ryan McMahon</t>
  </si>
  <si>
    <t>C.J. Cron</t>
  </si>
  <si>
    <t>Tigers</t>
  </si>
  <si>
    <t>Aaron Hicks</t>
  </si>
  <si>
    <t>Jose Martinez</t>
  </si>
  <si>
    <t>Yuli Gurriel</t>
  </si>
  <si>
    <t>Omar Narvaez</t>
  </si>
  <si>
    <t>Josh Rojas</t>
  </si>
  <si>
    <t>Khris Davis</t>
  </si>
  <si>
    <t>Brandon Lowe</t>
  </si>
  <si>
    <t>Mike Tauchman</t>
  </si>
  <si>
    <t>Alec Bohm</t>
  </si>
  <si>
    <t>sa3007284</t>
  </si>
  <si>
    <t>Kyle Tucker</t>
  </si>
  <si>
    <t>Avisail Garcia</t>
  </si>
  <si>
    <t>Shogo Akiyama</t>
  </si>
  <si>
    <t>Brandon Belt</t>
  </si>
  <si>
    <t>Giants</t>
  </si>
  <si>
    <t>Hunter Dozier</t>
  </si>
  <si>
    <t>Whit Merrifield</t>
  </si>
  <si>
    <t>Wilmer Flores</t>
  </si>
  <si>
    <t>Kurt Suzuki</t>
  </si>
  <si>
    <t>Paul DeJong</t>
  </si>
  <si>
    <t>Alex Dickerson</t>
  </si>
  <si>
    <t>Trent Grisham</t>
  </si>
  <si>
    <t>Kevin Cron</t>
  </si>
  <si>
    <t>Eduardo Escobar</t>
  </si>
  <si>
    <t>Jake Cave</t>
  </si>
  <si>
    <t>Ian Happ</t>
  </si>
  <si>
    <t>Justin Upton</t>
  </si>
  <si>
    <t>Tommy La Stella</t>
  </si>
  <si>
    <t>Matt Beaty</t>
  </si>
  <si>
    <t>Victor Robles</t>
  </si>
  <si>
    <t>Asdrubal Cabrera</t>
  </si>
  <si>
    <t>A.J. Pollock</t>
  </si>
  <si>
    <t>Ty France</t>
  </si>
  <si>
    <t>Mitch Moreland</t>
  </si>
  <si>
    <t>Garrett Cooper</t>
  </si>
  <si>
    <t>Randy Arozarena</t>
  </si>
  <si>
    <t>Josh VanMeter</t>
  </si>
  <si>
    <t>Hunter Renfroe</t>
  </si>
  <si>
    <t>Nick Senzel</t>
  </si>
  <si>
    <t>Austin Riley</t>
  </si>
  <si>
    <t>Todd Frazier</t>
  </si>
  <si>
    <t>Marwin Gonzalez</t>
  </si>
  <si>
    <t>Lorenzo Cain</t>
  </si>
  <si>
    <t>Robinson Chirinos</t>
  </si>
  <si>
    <t>Wilson Ramos</t>
  </si>
  <si>
    <t>Steven Souza Jr.</t>
  </si>
  <si>
    <t>Corey Dickerson</t>
  </si>
  <si>
    <t>Tommy Edman</t>
  </si>
  <si>
    <t>Will Smith</t>
  </si>
  <si>
    <t>Miguel Andujar</t>
  </si>
  <si>
    <t>Rowdy Tellez</t>
  </si>
  <si>
    <t>Starlin Castro</t>
  </si>
  <si>
    <t>Chris Taylor</t>
  </si>
  <si>
    <t>Luis Robert</t>
  </si>
  <si>
    <t>sa3003396</t>
  </si>
  <si>
    <t>Josh Naylor</t>
  </si>
  <si>
    <t>Lourdes Gurriel Jr.</t>
  </si>
  <si>
    <t>Miguel Cabrera</t>
  </si>
  <si>
    <t>Stephen Piscotty</t>
  </si>
  <si>
    <t>Jesus Aguilar</t>
  </si>
  <si>
    <t>Garrett Hampson</t>
  </si>
  <si>
    <t>Mike Yastrzemski</t>
  </si>
  <si>
    <t>Brendan Rodgers</t>
  </si>
  <si>
    <t>Jurickson Profar</t>
  </si>
  <si>
    <t>Kole Calhoun</t>
  </si>
  <si>
    <t>Jason Heyward</t>
  </si>
  <si>
    <t>Giovanny Urshela</t>
  </si>
  <si>
    <t>Cameron Maybin</t>
  </si>
  <si>
    <t>Danny Jansen</t>
  </si>
  <si>
    <t>Jonathan Schoop</t>
  </si>
  <si>
    <t>Adam Frazier</t>
  </si>
  <si>
    <t>Travis Shaw</t>
  </si>
  <si>
    <t>Cesar Hernandez</t>
  </si>
  <si>
    <t>Dylan Carlson</t>
  </si>
  <si>
    <t>sa917940</t>
  </si>
  <si>
    <t>Clint Frazier</t>
  </si>
  <si>
    <t>Victor Caratini</t>
  </si>
  <si>
    <t>Carter Kieboom</t>
  </si>
  <si>
    <t>Ryon Healy</t>
  </si>
  <si>
    <t>Gregory Polanco</t>
  </si>
  <si>
    <t>Willians Astudillo</t>
  </si>
  <si>
    <t>Aristides Aquino</t>
  </si>
  <si>
    <t>Randal Grichuk</t>
  </si>
  <si>
    <t>Robinson Cano</t>
  </si>
  <si>
    <t>Teoscar Hernandez</t>
  </si>
  <si>
    <t>Sam Hilliard</t>
  </si>
  <si>
    <t>Chance Sisco</t>
  </si>
  <si>
    <t>Orioles</t>
  </si>
  <si>
    <t>Sean Murphy</t>
  </si>
  <si>
    <t>Yonder Alonso</t>
  </si>
  <si>
    <t>Nomar Mazara</t>
  </si>
  <si>
    <t>Jay Bruce</t>
  </si>
  <si>
    <t>Jake Bauers</t>
  </si>
  <si>
    <t>Jean Segura</t>
  </si>
  <si>
    <t>Christin Stewart</t>
  </si>
  <si>
    <t>Matt Joyce</t>
  </si>
  <si>
    <t>Didi Gregorius</t>
  </si>
  <si>
    <t>Tyler O'Neill</t>
  </si>
  <si>
    <t>Brett Gardner</t>
  </si>
  <si>
    <t>Dansby Swanson</t>
  </si>
  <si>
    <t>Greg Bird</t>
  </si>
  <si>
    <t>Tim Anderson</t>
  </si>
  <si>
    <t>Dexter Fowler</t>
  </si>
  <si>
    <t>Luis Urias</t>
  </si>
  <si>
    <t>Renato Nunez</t>
  </si>
  <si>
    <t>Brian Dozier</t>
  </si>
  <si>
    <t>Andrew Knizner</t>
  </si>
  <si>
    <t>Willy Adames</t>
  </si>
  <si>
    <t>Johan Camargo</t>
  </si>
  <si>
    <t>Jose Osuna</t>
  </si>
  <si>
    <t>Kolten Wong</t>
  </si>
  <si>
    <t>Byron Buxton</t>
  </si>
  <si>
    <t>D.J. Stewart</t>
  </si>
  <si>
    <t>Austin Dean</t>
  </si>
  <si>
    <t>Ryan Mountcastle</t>
  </si>
  <si>
    <t>sa874734</t>
  </si>
  <si>
    <t>Isaac Paredes</t>
  </si>
  <si>
    <t>sa920275</t>
  </si>
  <si>
    <t>Rougned Odor</t>
  </si>
  <si>
    <t>Michael Chavis</t>
  </si>
  <si>
    <t>Tyler Naquin</t>
  </si>
  <si>
    <t>Logan Morrison</t>
  </si>
  <si>
    <t>Jaylin Davis</t>
  </si>
  <si>
    <t>Aledmys Diaz</t>
  </si>
  <si>
    <t>Ronny Rodriguez</t>
  </si>
  <si>
    <t>Enrique Hernandez</t>
  </si>
  <si>
    <t>Abraham Toro</t>
  </si>
  <si>
    <t>Nick Williams</t>
  </si>
  <si>
    <t>Wil Myers</t>
  </si>
  <si>
    <t>David Bote</t>
  </si>
  <si>
    <t>Raimel Tapia</t>
  </si>
  <si>
    <t>Adam Haseley</t>
  </si>
  <si>
    <t>Jeimer Candelario</t>
  </si>
  <si>
    <t>Jackie Bradley Jr.</t>
  </si>
  <si>
    <t>Harrison Bader</t>
  </si>
  <si>
    <t>Stephen Vogt</t>
  </si>
  <si>
    <t>Eric Hosmer</t>
  </si>
  <si>
    <t>Josh Reddick</t>
  </si>
  <si>
    <t>Matt Thaiss</t>
  </si>
  <si>
    <t>Bobby Dalbec</t>
  </si>
  <si>
    <t>sa857701</t>
  </si>
  <si>
    <t>Kyle Seager</t>
  </si>
  <si>
    <t>Adam Duvall</t>
  </si>
  <si>
    <t>Chas McCormick</t>
  </si>
  <si>
    <t>sa3004174</t>
  </si>
  <si>
    <t>Colin Moran</t>
  </si>
  <si>
    <t>Joey Bart</t>
  </si>
  <si>
    <t>sa3007786</t>
  </si>
  <si>
    <t>Ben Zobrist</t>
  </si>
  <si>
    <t>Yonathan Daza</t>
  </si>
  <si>
    <t>Ryan O'Hearn</t>
  </si>
  <si>
    <t>Oscar Mercado</t>
  </si>
  <si>
    <t>Ronald Guzman</t>
  </si>
  <si>
    <t>Anthony Santander</t>
  </si>
  <si>
    <t>Jose Marmolejos</t>
  </si>
  <si>
    <t>sa598311</t>
  </si>
  <si>
    <t>Francisco Mejia</t>
  </si>
  <si>
    <t>Eric Sogard</t>
  </si>
  <si>
    <t>Nick Madrigal</t>
  </si>
  <si>
    <t>sa3008139</t>
  </si>
  <si>
    <t>Brock Holt</t>
  </si>
  <si>
    <t>Dominic Smith</t>
  </si>
  <si>
    <t>Zack Collins</t>
  </si>
  <si>
    <t>Ben Gamel</t>
  </si>
  <si>
    <t>Mason Williams</t>
  </si>
  <si>
    <t>Ryan McBroom</t>
  </si>
  <si>
    <t>Austin Slater</t>
  </si>
  <si>
    <t>Lane Thomas</t>
  </si>
  <si>
    <t>Derek Dietrich</t>
  </si>
  <si>
    <t>Phillip Ervin</t>
  </si>
  <si>
    <t>Alex Avila</t>
  </si>
  <si>
    <t>Michael Brosseau</t>
  </si>
  <si>
    <t>Evan White</t>
  </si>
  <si>
    <t>sa915774</t>
  </si>
  <si>
    <t>Kevin Newman</t>
  </si>
  <si>
    <t>Harold Ramirez</t>
  </si>
  <si>
    <t>Jonathan Villar</t>
  </si>
  <si>
    <t>Amed Rosario</t>
  </si>
  <si>
    <t>Niko Goodrum</t>
  </si>
  <si>
    <t>Austin Hays</t>
  </si>
  <si>
    <t>Jedd Gyorko</t>
  </si>
  <si>
    <t>Tyler Flowers</t>
  </si>
  <si>
    <t>Evan Longoria</t>
  </si>
  <si>
    <t>Danny Santana</t>
  </si>
  <si>
    <t>Chad Pinder</t>
  </si>
  <si>
    <t>Maikel Franco</t>
  </si>
  <si>
    <t>Ender Inciarte</t>
  </si>
  <si>
    <t>Robbie Grossman</t>
  </si>
  <si>
    <t>Christian Vazquez</t>
  </si>
  <si>
    <t>Jo Adell</t>
  </si>
  <si>
    <t>sa3004837</t>
  </si>
  <si>
    <t>Brian Goodwin</t>
  </si>
  <si>
    <t>Carlos Asuaje</t>
  </si>
  <si>
    <t>Russell Martin</t>
  </si>
  <si>
    <t>Alex Gordon</t>
  </si>
  <si>
    <t>Dwight Smith Jr.</t>
  </si>
  <si>
    <t>Travis d'Arnaud</t>
  </si>
  <si>
    <t>Neil Walker</t>
  </si>
  <si>
    <t>Jake Lamb</t>
  </si>
  <si>
    <t>Kevin Pillar</t>
  </si>
  <si>
    <t>Odubel Herrera</t>
  </si>
  <si>
    <t>Andrelton Simmons</t>
  </si>
  <si>
    <t>Jason Kipnis</t>
  </si>
  <si>
    <t>Lucas Duda</t>
  </si>
  <si>
    <t>Scooter Gennett</t>
  </si>
  <si>
    <t>Ian Desmond</t>
  </si>
  <si>
    <t>Francisco Cervelli</t>
  </si>
  <si>
    <t>Mark Trumbo</t>
  </si>
  <si>
    <t>Scott Heineman</t>
  </si>
  <si>
    <t>Curt Casali</t>
  </si>
  <si>
    <t>Billy McKinney</t>
  </si>
  <si>
    <t>Hunter Pence</t>
  </si>
  <si>
    <t>Travis Demeritte</t>
  </si>
  <si>
    <t>Jung Ho Kang</t>
  </si>
  <si>
    <t>Matt Duffy</t>
  </si>
  <si>
    <t>Scott Kingery</t>
  </si>
  <si>
    <t>Chris Owings</t>
  </si>
  <si>
    <t>Matt Adams</t>
  </si>
  <si>
    <t>Salvador Perez</t>
  </si>
  <si>
    <t>Jed Lowrie</t>
  </si>
  <si>
    <t>David Fletcher</t>
  </si>
  <si>
    <t>Tomas Telis</t>
  </si>
  <si>
    <t>Derek Fisher</t>
  </si>
  <si>
    <t>Devon Travis</t>
  </si>
  <si>
    <t>Austin Allen</t>
  </si>
  <si>
    <t>Jarred Kelenic</t>
  </si>
  <si>
    <t>sa3007741</t>
  </si>
  <si>
    <t>Dilson Herrera</t>
  </si>
  <si>
    <t>Ke'Bryan Hayes</t>
  </si>
  <si>
    <t>sa874730</t>
  </si>
  <si>
    <t>Greg Garcia</t>
  </si>
  <si>
    <t>James McCann</t>
  </si>
  <si>
    <t>Jorge Alfaro</t>
  </si>
  <si>
    <t>Elvis Andrus</t>
  </si>
  <si>
    <t>Nick Ahmed</t>
  </si>
  <si>
    <t>Manuel Margot</t>
  </si>
  <si>
    <t>Hanser Alberto</t>
  </si>
  <si>
    <t>Yan Gomes</t>
  </si>
  <si>
    <t>Shed Long</t>
  </si>
  <si>
    <t>Pablo Sandoval</t>
  </si>
  <si>
    <t>Jon Berti</t>
  </si>
  <si>
    <t>Luis Rengifo</t>
  </si>
  <si>
    <t>Brandon Dixon</t>
  </si>
  <si>
    <t>Pablo Reyes</t>
  </si>
  <si>
    <t>Elias Diaz</t>
  </si>
  <si>
    <t>Reese McGuire</t>
  </si>
  <si>
    <t>Nico Hoerner</t>
  </si>
  <si>
    <t>Jared Walsh</t>
  </si>
  <si>
    <t>Franklin Barreto</t>
  </si>
  <si>
    <t>Jason Castro</t>
  </si>
  <si>
    <t>Jose Peraza</t>
  </si>
  <si>
    <t>Jake Fraley</t>
  </si>
  <si>
    <t>Danny Mendick</t>
  </si>
  <si>
    <t>JaCoby Jones</t>
  </si>
  <si>
    <t>Josh Fuentes</t>
  </si>
  <si>
    <t>Yadier Molina</t>
  </si>
  <si>
    <t>Manny Pina</t>
  </si>
  <si>
    <t>Christian Arroyo</t>
  </si>
  <si>
    <t>Franchy Cordero</t>
  </si>
  <si>
    <t>Ehire Adrianza</t>
  </si>
  <si>
    <t>Myles Straw</t>
  </si>
  <si>
    <t>Isan Diaz</t>
  </si>
  <si>
    <t>Austin Nola</t>
  </si>
  <si>
    <t>Tucker Barnhart</t>
  </si>
  <si>
    <t>Joe Panik</t>
  </si>
  <si>
    <t>Roberto Perez</t>
  </si>
  <si>
    <t>Adalberto Mondesi</t>
  </si>
  <si>
    <t>Tim Beckham</t>
  </si>
  <si>
    <t>Victor Reyes</t>
  </si>
  <si>
    <t>Mauricio Dubon</t>
  </si>
  <si>
    <t>Tony Kemp</t>
  </si>
  <si>
    <t>Austin Barnes</t>
  </si>
  <si>
    <t>Mark Reynolds</t>
  </si>
  <si>
    <t>Kevin Plawecki</t>
  </si>
  <si>
    <t>Rio Ruiz</t>
  </si>
  <si>
    <t>Scott Schebler</t>
  </si>
  <si>
    <t>Tim Locastro</t>
  </si>
  <si>
    <t>Austin Romine</t>
  </si>
  <si>
    <t>Nicky Lopez</t>
  </si>
  <si>
    <t>Roman Quinn</t>
  </si>
  <si>
    <t>Zack Cozart</t>
  </si>
  <si>
    <t>Kyle Lewis</t>
  </si>
  <si>
    <t>Donovan Solano</t>
  </si>
  <si>
    <t>Kevin Kiermaier</t>
  </si>
  <si>
    <t>Ildemaro Vargas</t>
  </si>
  <si>
    <t>Miguel Rojas</t>
  </si>
  <si>
    <t>Brandon Crawford</t>
  </si>
  <si>
    <t>Jordy Mercer</t>
  </si>
  <si>
    <t>J.P. Crawford</t>
  </si>
  <si>
    <t>Tom Murphy</t>
  </si>
  <si>
    <t>Jose Iglesias</t>
  </si>
  <si>
    <t>Albert Pujols</t>
  </si>
  <si>
    <t>Jacob Stallings</t>
  </si>
  <si>
    <t>Addison Russell</t>
  </si>
  <si>
    <t>Joey Wendle</t>
  </si>
  <si>
    <t>Rosell Herrera</t>
  </si>
  <si>
    <t>Albert Almora Jr.</t>
  </si>
  <si>
    <t>Chris Iannetta</t>
  </si>
  <si>
    <t>Pedro Severino</t>
  </si>
  <si>
    <t>Greg Allen</t>
  </si>
  <si>
    <t>Matt Kemp</t>
  </si>
  <si>
    <t>Freddy Galvis</t>
  </si>
  <si>
    <t>Melky Cabrera</t>
  </si>
  <si>
    <t>Leury Garcia</t>
  </si>
  <si>
    <t>Willi Castro</t>
  </si>
  <si>
    <t>Charlie Culberson</t>
  </si>
  <si>
    <t>Tony Wolters</t>
  </si>
  <si>
    <t>Jonathan Lucroy</t>
  </si>
  <si>
    <t>Josh Phegley</t>
  </si>
  <si>
    <t>Carlos Gonzalez</t>
  </si>
  <si>
    <t>Cole Tucker</t>
  </si>
  <si>
    <t>Taylor Trammell</t>
  </si>
  <si>
    <t>sa917943</t>
  </si>
  <si>
    <t>Hernan Perez</t>
  </si>
  <si>
    <t>Yairo Munoz</t>
  </si>
  <si>
    <t>Brett Phillips</t>
  </si>
  <si>
    <t>Dom Nunez</t>
  </si>
  <si>
    <t>Yolmer Sanchez</t>
  </si>
  <si>
    <t>Mallex Smith</t>
  </si>
  <si>
    <t>Daniel Robertson</t>
  </si>
  <si>
    <t>Kyle Higashioka</t>
  </si>
  <si>
    <t>Michael Perez</t>
  </si>
  <si>
    <t>Dustin Garneau</t>
  </si>
  <si>
    <t>Isiah Kiner-Falefa</t>
  </si>
  <si>
    <t>Jason Martin</t>
  </si>
  <si>
    <t>Matt Wieters</t>
  </si>
  <si>
    <t>Brandon Drury</t>
  </si>
  <si>
    <t>Michael A. Taylor</t>
  </si>
  <si>
    <t>Guillermo Heredia</t>
  </si>
  <si>
    <t>Cheslor Cuthbert</t>
  </si>
  <si>
    <t>Sheldon Neuse</t>
  </si>
  <si>
    <t>Daniel Descalso</t>
  </si>
  <si>
    <t>Adeiny Hechavarria</t>
  </si>
  <si>
    <t>Rob Brantly</t>
  </si>
  <si>
    <t>Dawel Lugo</t>
  </si>
  <si>
    <t>Andrew Knapp</t>
  </si>
  <si>
    <t>Tim Lopes</t>
  </si>
  <si>
    <t>Cristian Pache</t>
  </si>
  <si>
    <t>sa916722</t>
  </si>
  <si>
    <t>Joey Rickard</t>
  </si>
  <si>
    <t>Cam Gallagher</t>
  </si>
  <si>
    <t>Dylan Moore</t>
  </si>
  <si>
    <t>Jesus Sanchez</t>
  </si>
  <si>
    <t>sa872787</t>
  </si>
  <si>
    <t>Luis Guillorme</t>
  </si>
  <si>
    <t>Seth Brown</t>
  </si>
  <si>
    <t>Steven Duggar</t>
  </si>
  <si>
    <t>Jake Marisnick</t>
  </si>
  <si>
    <t>Kyle Farmer</t>
  </si>
  <si>
    <t>Jonathan Arauz</t>
  </si>
  <si>
    <t>sa877498</t>
  </si>
  <si>
    <t>Adolis Garcia</t>
  </si>
  <si>
    <t>Jorge Bonifacio</t>
  </si>
  <si>
    <t>Monte Harrison</t>
  </si>
  <si>
    <t>sa828691</t>
  </si>
  <si>
    <t>Dee Gordon</t>
  </si>
  <si>
    <t>Juan Lagares</t>
  </si>
  <si>
    <t>Delino DeShields</t>
  </si>
  <si>
    <t>Drew Butera</t>
  </si>
  <si>
    <t>Jake Elmore</t>
  </si>
  <si>
    <t>Tyler Wade</t>
  </si>
  <si>
    <t>Mike Zunino</t>
  </si>
  <si>
    <t>Garrett Stubbs</t>
  </si>
  <si>
    <t>Jarrod Dyson</t>
  </si>
  <si>
    <t>Socrates Brito</t>
  </si>
  <si>
    <t>Orlando Arcia</t>
  </si>
  <si>
    <t>Jon Jay</t>
  </si>
  <si>
    <t>Thairo Estrada</t>
  </si>
  <si>
    <t>Steve Wilkerson</t>
  </si>
  <si>
    <t>Martin Maldonado</t>
  </si>
  <si>
    <t>Michael Hermosillo</t>
  </si>
  <si>
    <t>Josh Harrison</t>
  </si>
  <si>
    <t>Sam Travis</t>
  </si>
  <si>
    <t>Richie Martin Jr.</t>
  </si>
  <si>
    <t>Jonathan Davis</t>
  </si>
  <si>
    <t>Riley Adams</t>
  </si>
  <si>
    <t>sa829749</t>
  </si>
  <si>
    <t>Lewis Brinson</t>
  </si>
  <si>
    <t>Tim Federowicz</t>
  </si>
  <si>
    <t>Harold Castro</t>
  </si>
  <si>
    <t>Jorge Mateo</t>
  </si>
  <si>
    <t>sa657910</t>
  </si>
  <si>
    <t>Pat Valaika</t>
  </si>
  <si>
    <t>Chris Davis</t>
  </si>
  <si>
    <t>Max Stassi</t>
  </si>
  <si>
    <t>Austin Hedges</t>
  </si>
  <si>
    <t>Andrew Velazquez</t>
  </si>
  <si>
    <t>Adam Engel</t>
  </si>
  <si>
    <t>J.T. Riddle</t>
  </si>
  <si>
    <t>Braden Bishop</t>
  </si>
  <si>
    <t>Jake Rogers</t>
  </si>
  <si>
    <t>Grayson Greiner</t>
  </si>
  <si>
    <t>Eduardo Nunez</t>
  </si>
  <si>
    <t>Bubba Starling</t>
  </si>
  <si>
    <t>Wilmer Difo</t>
  </si>
  <si>
    <t>Anthony Alford</t>
  </si>
  <si>
    <t>Jace Peterson</t>
  </si>
  <si>
    <t>Erik Gonzalez</t>
  </si>
  <si>
    <t>Ryan Cordell</t>
  </si>
  <si>
    <t>Marco Hernandez</t>
  </si>
  <si>
    <t>Meibrys Viloria</t>
  </si>
  <si>
    <t>Sean Rodriguez</t>
  </si>
  <si>
    <t>Magneuris Sierra</t>
  </si>
  <si>
    <t>Billy Hamilton</t>
  </si>
  <si>
    <t>Luke Maile</t>
  </si>
  <si>
    <t>Tomas Nido</t>
  </si>
  <si>
    <t>Sandy Leon</t>
  </si>
  <si>
    <t>Jose Trevino</t>
  </si>
  <si>
    <t>Andrew Susac</t>
  </si>
  <si>
    <t>Jeff Mathis</t>
  </si>
  <si>
    <t>Alen Hanson</t>
  </si>
  <si>
    <t>Kevan Smith</t>
  </si>
  <si>
    <t>Player Rater</t>
  </si>
  <si>
    <t>RC</t>
  </si>
  <si>
    <t>TB</t>
  </si>
  <si>
    <t>Mean/sd</t>
  </si>
  <si>
    <t>PR-HR</t>
  </si>
  <si>
    <t>PR-R</t>
  </si>
  <si>
    <t>PR-RBI</t>
  </si>
  <si>
    <t>PR-AVG</t>
  </si>
  <si>
    <t>PR-OPS</t>
  </si>
  <si>
    <t>PR-RC</t>
  </si>
  <si>
    <t>Gerrit Cole</t>
  </si>
  <si>
    <t>Max Scherzer</t>
  </si>
  <si>
    <t>Justin Verlander</t>
  </si>
  <si>
    <t>Walker Buehler</t>
  </si>
  <si>
    <t>Stephen Strasburg</t>
  </si>
  <si>
    <t>Pete Alonso</t>
  </si>
  <si>
    <t>Jack Flaherty</t>
  </si>
  <si>
    <t>Shane Bieber</t>
  </si>
  <si>
    <t>Mike Clevinger</t>
  </si>
  <si>
    <t>Clayton Kershaw</t>
  </si>
  <si>
    <t>Charlie Morton</t>
  </si>
  <si>
    <t>Patrick Corbin</t>
  </si>
  <si>
    <t>Blake Snell</t>
  </si>
  <si>
    <t>Josh Hader</t>
  </si>
  <si>
    <t>Zack Greinke</t>
  </si>
  <si>
    <t>Lucas Giolito</t>
  </si>
  <si>
    <t>Luis Castillo</t>
  </si>
  <si>
    <t>Chris Paddack</t>
  </si>
  <si>
    <t>Kirby Yates</t>
  </si>
  <si>
    <t>Aaron Nola</t>
  </si>
  <si>
    <t>Roberto Osuna</t>
  </si>
  <si>
    <t>Tyler Glasnow</t>
  </si>
  <si>
    <t>Yu Darvish</t>
  </si>
  <si>
    <t>Trevor Bauer</t>
  </si>
  <si>
    <t>Brandon Woodruff</t>
  </si>
  <si>
    <t>Liam Hendriks</t>
  </si>
  <si>
    <t>Kenley Jansen</t>
  </si>
  <si>
    <t>Jose Berrios</t>
  </si>
  <si>
    <t>Carlos Carrasco</t>
  </si>
  <si>
    <t>Taylor Rogers</t>
  </si>
  <si>
    <t>Corey Kluber</t>
  </si>
  <si>
    <t>Sonny Gray</t>
  </si>
  <si>
    <t>Edwin Diaz</t>
  </si>
  <si>
    <t>Mike Soroka</t>
  </si>
  <si>
    <t>Lance Lynn</t>
  </si>
  <si>
    <t>Brad Hand</t>
  </si>
  <si>
    <t>Ken Giles</t>
  </si>
  <si>
    <t>Frankie Montas</t>
  </si>
  <si>
    <t>Hyun-Jin Ryu</t>
  </si>
  <si>
    <t>James Paxton</t>
  </si>
  <si>
    <t>Nick Anderson</t>
  </si>
  <si>
    <t>Madison Bumgarner</t>
  </si>
  <si>
    <t>Max Fried</t>
  </si>
  <si>
    <t>Raisel Iglesias</t>
  </si>
  <si>
    <t>Brandon Workman</t>
  </si>
  <si>
    <t>Kyle Hendricks</t>
  </si>
  <si>
    <t>Craig Kimbrel</t>
  </si>
  <si>
    <t>Mike Minor</t>
  </si>
  <si>
    <t>Dinelson Lamet</t>
  </si>
  <si>
    <t>Kenta Maeda</t>
  </si>
  <si>
    <t>Julio Urias</t>
  </si>
  <si>
    <t>Archie Bradley</t>
  </si>
  <si>
    <t>Matthew Boyd</t>
  </si>
  <si>
    <t>Zac Gallen</t>
  </si>
  <si>
    <t>Alex Colome</t>
  </si>
  <si>
    <t>Sean Manaea</t>
  </si>
  <si>
    <t>Robbie Ray</t>
  </si>
  <si>
    <t>Lance McCullers Jr.</t>
  </si>
  <si>
    <t>Jose Leclerc</t>
  </si>
  <si>
    <t>Carlos Martinez</t>
  </si>
  <si>
    <t>Hansel Robles</t>
  </si>
  <si>
    <t>German Marquez</t>
  </si>
  <si>
    <t>Luke Weaver</t>
  </si>
  <si>
    <t>Jake Odorizzi</t>
  </si>
  <si>
    <t>Ian Kennedy</t>
  </si>
  <si>
    <t>Marcus Stroman</t>
  </si>
  <si>
    <t>A.J. Puk</t>
  </si>
  <si>
    <t>Dallas Keuchel</t>
  </si>
  <si>
    <t>Sean Doolittle</t>
  </si>
  <si>
    <t>Mike Foltynewicz</t>
  </si>
  <si>
    <t>Andrew Heaney</t>
  </si>
  <si>
    <t>Joe Musgrove</t>
  </si>
  <si>
    <t>Gio Urshela</t>
  </si>
  <si>
    <t>Joe Jimenez</t>
  </si>
  <si>
    <t>Ross Stripling</t>
  </si>
  <si>
    <t>Josh James</t>
  </si>
  <si>
    <t>Ryan Yarbrough</t>
  </si>
  <si>
    <t>Jon Gray</t>
  </si>
  <si>
    <t>Mark Melancon</t>
  </si>
  <si>
    <t>Caleb Smith</t>
  </si>
  <si>
    <t>Reynaldo Lopez</t>
  </si>
  <si>
    <t>Seth Lugo</t>
  </si>
  <si>
    <t>Dylan Bundy</t>
  </si>
  <si>
    <t>Joey Lucchesi</t>
  </si>
  <si>
    <t>Rich Hill</t>
  </si>
  <si>
    <t>Zack Britton</t>
  </si>
  <si>
    <t>Dustin May</t>
  </si>
  <si>
    <t>Aaron Civale</t>
  </si>
  <si>
    <t>Nathan Eovaldi</t>
  </si>
  <si>
    <t>Dellin Betances</t>
  </si>
  <si>
    <t>Miles Mikolas</t>
  </si>
  <si>
    <t>Jordan Montgomery</t>
  </si>
  <si>
    <t>Dakota Hudson</t>
  </si>
  <si>
    <t>Steven Matz</t>
  </si>
  <si>
    <t>Mitch Keller</t>
  </si>
  <si>
    <t>Anthony DeSclafani</t>
  </si>
  <si>
    <t>Rick Porcello</t>
  </si>
  <si>
    <t>Adam Ottavino</t>
  </si>
  <si>
    <t>Nate Pearson</t>
  </si>
  <si>
    <t>Scott Oberg</t>
  </si>
  <si>
    <t>Garrett Richards</t>
  </si>
  <si>
    <t>Brendan McKay</t>
  </si>
  <si>
    <t>Jon Lester</t>
  </si>
  <si>
    <t>Tony Watson</t>
  </si>
  <si>
    <t>Brandon Kintzler</t>
  </si>
  <si>
    <t>Johnny Cueto</t>
  </si>
  <si>
    <t>Alex Wood</t>
  </si>
  <si>
    <t>Emilio Pagan</t>
  </si>
  <si>
    <t>Marco Gonzales</t>
  </si>
  <si>
    <t>J.A. Happ</t>
  </si>
  <si>
    <t>Chad Green</t>
  </si>
  <si>
    <t>Adrian Houser</t>
  </si>
  <si>
    <t>Wander Franco</t>
  </si>
  <si>
    <t>Sandy Alcantara</t>
  </si>
  <si>
    <t>Jake Arrieta</t>
  </si>
  <si>
    <t>Bartolo Colon</t>
  </si>
  <si>
    <t>MacKenzie Gore</t>
  </si>
  <si>
    <t>Mike Fiers</t>
  </si>
  <si>
    <t>Tommy Kahnle</t>
  </si>
  <si>
    <t>Michael Lorenzen</t>
  </si>
  <si>
    <t>Daniel Hudson</t>
  </si>
  <si>
    <t>Matt Shoemaker</t>
  </si>
  <si>
    <t>Diego Castillo</t>
  </si>
  <si>
    <t>Adley Rutschman</t>
  </si>
  <si>
    <t>Kevin Gausman</t>
  </si>
  <si>
    <t>Felipe Vazquez</t>
  </si>
  <si>
    <t>Adam Wainwright</t>
  </si>
  <si>
    <t>Dylan Cease</t>
  </si>
  <si>
    <t>Jeff Samardzija</t>
  </si>
  <si>
    <t>Aaron Bummer</t>
  </si>
  <si>
    <t>Clarke Schmidt</t>
  </si>
  <si>
    <t>Drew Pomeranz</t>
  </si>
  <si>
    <t>Amir Garrett</t>
  </si>
  <si>
    <t>Chien-Ming Wang</t>
  </si>
  <si>
    <t>Chin-Hui Tsao</t>
  </si>
  <si>
    <t>Sixto Sanchez</t>
  </si>
  <si>
    <t>Sean Newcomb</t>
  </si>
  <si>
    <t>Alex Kirilloff</t>
  </si>
  <si>
    <t>Tyler Chatwood</t>
  </si>
  <si>
    <t>John Means</t>
  </si>
  <si>
    <t>Juan Uribe</t>
  </si>
  <si>
    <t>Jose Alvarado</t>
  </si>
  <si>
    <t>Jeremy Jeffress</t>
  </si>
  <si>
    <t>Wade Davis</t>
  </si>
  <si>
    <t>Tim Tebow</t>
  </si>
  <si>
    <t>Stevie Wilkerson</t>
  </si>
  <si>
    <t>Craig Stammen</t>
  </si>
  <si>
    <t>Antonio Senzatela</t>
  </si>
  <si>
    <t>Jose Bautista</t>
  </si>
  <si>
    <t>Chi Chi Gonzalez</t>
  </si>
  <si>
    <t>Derek Holland</t>
  </si>
  <si>
    <t>Keon Broxton</t>
  </si>
  <si>
    <t>Jacob deGrom</t>
  </si>
  <si>
    <t>Aroldis Chapman</t>
  </si>
  <si>
    <t>Jesus Luzardo</t>
  </si>
  <si>
    <t>Zack Wheeler</t>
  </si>
  <si>
    <t>Eduardo Rodriguez</t>
  </si>
  <si>
    <t>Masahiro Tanaka</t>
  </si>
  <si>
    <t>Giovanny Gallegos</t>
  </si>
  <si>
    <t>Keone Kela</t>
  </si>
  <si>
    <t>Ryan Pressly</t>
  </si>
  <si>
    <t>Jose Quintana</t>
  </si>
  <si>
    <t>Yonny Chirinos</t>
  </si>
  <si>
    <t>Buster Posey</t>
  </si>
  <si>
    <t>Cole Hamels</t>
  </si>
  <si>
    <t>David Price</t>
  </si>
  <si>
    <t>Michael Kopech</t>
  </si>
  <si>
    <t>Hector Neris</t>
  </si>
  <si>
    <t>Jose Urquidy</t>
  </si>
  <si>
    <t>Noah Syndergaard</t>
  </si>
  <si>
    <t>Chris Sale</t>
  </si>
  <si>
    <t>Trey Mancini</t>
  </si>
  <si>
    <t>Nate Lowe</t>
  </si>
  <si>
    <t>CF</t>
  </si>
  <si>
    <t>LF</t>
  </si>
  <si>
    <t>RF</t>
  </si>
  <si>
    <t>Bryan Shaw</t>
  </si>
  <si>
    <t>Alex Reyes</t>
  </si>
  <si>
    <t>Bobby Witt Jr.</t>
  </si>
  <si>
    <t>William Contreras</t>
  </si>
  <si>
    <t>Jakob Junis</t>
  </si>
  <si>
    <t>Omar Infante</t>
  </si>
  <si>
    <t>A.J. Minter</t>
  </si>
  <si>
    <t>Shun Yamaguchi</t>
  </si>
  <si>
    <t>Troy Tulowitzki</t>
  </si>
  <si>
    <t>Jasson Dominguez</t>
  </si>
  <si>
    <t>Kyler Murray</t>
  </si>
  <si>
    <t>Yu Chang</t>
  </si>
  <si>
    <t>Franklin Gutierrez</t>
  </si>
  <si>
    <t>Julio Rodriguez</t>
  </si>
  <si>
    <t>Mark Mathias</t>
  </si>
  <si>
    <t>Ichiro Suzuki</t>
  </si>
  <si>
    <t>Alec Mills</t>
  </si>
  <si>
    <t>Spencer Howard</t>
  </si>
  <si>
    <t>Adam Conley</t>
  </si>
  <si>
    <t>Joe Kelly</t>
  </si>
  <si>
    <t>Abraham Almonte</t>
  </si>
  <si>
    <t>Tyler Olson</t>
  </si>
  <si>
    <t>Tyler Anderson</t>
  </si>
  <si>
    <t>Bradley Zimmer</t>
  </si>
  <si>
    <t>Bo Takahashi</t>
  </si>
  <si>
    <t>Michael Wacha</t>
  </si>
  <si>
    <t>Michael King</t>
  </si>
  <si>
    <t>Ryan Flaherty</t>
  </si>
  <si>
    <t>Wade LeBlanc</t>
  </si>
  <si>
    <t>Brett Anderson</t>
  </si>
  <si>
    <t>Brusdar Graterol</t>
  </si>
  <si>
    <t>Andrew Vaughn</t>
  </si>
  <si>
    <t>Jeurys Familia</t>
  </si>
  <si>
    <t>Ryan Brasier</t>
  </si>
  <si>
    <t>Chris Martin</t>
  </si>
  <si>
    <t>C.J. Chatham</t>
  </si>
  <si>
    <t>Josh Ockimey</t>
  </si>
  <si>
    <t>Nolan Jones</t>
  </si>
  <si>
    <t>Kean Wong</t>
  </si>
  <si>
    <t>Jeremy Eierman</t>
  </si>
  <si>
    <t>John Nogowski</t>
  </si>
  <si>
    <t>John Swanda</t>
  </si>
  <si>
    <t>Frank Schwindel</t>
  </si>
  <si>
    <t>Reynaldo Rodriguez</t>
  </si>
  <si>
    <t>Fernery Ozuna</t>
  </si>
  <si>
    <t>Sherman Johnson</t>
  </si>
  <si>
    <t>Brent Suter</t>
  </si>
  <si>
    <t>Anthony Kay</t>
  </si>
  <si>
    <t>Tyler Kinley</t>
  </si>
  <si>
    <t>Jeff Hoffman</t>
  </si>
  <si>
    <t>Carlos Contreras</t>
  </si>
  <si>
    <t>Gavin Sheets</t>
  </si>
  <si>
    <t>Bryant Packard</t>
  </si>
  <si>
    <t>Jason Delay</t>
  </si>
  <si>
    <t>Richard Urena</t>
  </si>
  <si>
    <t>John Hicks</t>
  </si>
  <si>
    <t>Taylor Jones</t>
  </si>
  <si>
    <t>RP</t>
  </si>
  <si>
    <t>SP</t>
  </si>
  <si>
    <t>SS</t>
  </si>
  <si>
    <t>1B</t>
  </si>
  <si>
    <t>C</t>
  </si>
  <si>
    <t>Brad ler</t>
  </si>
  <si>
    <t>DH</t>
  </si>
  <si>
    <t>Corey Knebel</t>
  </si>
  <si>
    <t>Nick Markakis</t>
  </si>
  <si>
    <t>Ryan Zimmerman</t>
  </si>
  <si>
    <t>Mike Leake</t>
  </si>
  <si>
    <t>Daniel Norris</t>
  </si>
  <si>
    <t>Luis Severino</t>
  </si>
  <si>
    <t>Jordan Hicks</t>
  </si>
  <si>
    <t>Dustin Pedroia</t>
  </si>
  <si>
    <t>Richie Martin</t>
  </si>
  <si>
    <t>Player</t>
  </si>
  <si>
    <t>Position_1</t>
  </si>
  <si>
    <t>Position_2</t>
  </si>
  <si>
    <t>Position_3</t>
  </si>
  <si>
    <t>Position_4</t>
  </si>
  <si>
    <t>Domingo GermanSSPD</t>
  </si>
  <si>
    <t>PR Rank</t>
  </si>
  <si>
    <t>ADP-PR</t>
  </si>
  <si>
    <t>extras to look at</t>
  </si>
  <si>
    <t>PR rank</t>
  </si>
  <si>
    <t>ADP is NA</t>
  </si>
  <si>
    <t>W</t>
  </si>
  <si>
    <t>L</t>
  </si>
  <si>
    <t>SV</t>
  </si>
  <si>
    <t>ERA</t>
  </si>
  <si>
    <t>GS</t>
  </si>
  <si>
    <t>IP</t>
  </si>
  <si>
    <t>ER</t>
  </si>
  <si>
    <t>WHIP</t>
  </si>
  <si>
    <t>K/9</t>
  </si>
  <si>
    <t>BB/9</t>
  </si>
  <si>
    <t>FIP</t>
  </si>
  <si>
    <t>James Karinchak</t>
  </si>
  <si>
    <t>Matt Barnes</t>
  </si>
  <si>
    <t>Oliver Drake</t>
  </si>
  <si>
    <t>Austin Adams</t>
  </si>
  <si>
    <t>Jake Diekman</t>
  </si>
  <si>
    <t>Will Harris</t>
  </si>
  <si>
    <t>Luke Jackson</t>
  </si>
  <si>
    <t>Colin Poche</t>
  </si>
  <si>
    <t>Ty Buttrey</t>
  </si>
  <si>
    <t>Kevin Ginkel</t>
  </si>
  <si>
    <t>Tyler Duffey</t>
  </si>
  <si>
    <t>Joakim Soria</t>
  </si>
  <si>
    <t>Andrew Chafin</t>
  </si>
  <si>
    <t>Trevor Gott</t>
  </si>
  <si>
    <t>Nick Burdi</t>
  </si>
  <si>
    <t>Brett Martin</t>
  </si>
  <si>
    <t>Tim Hill</t>
  </si>
  <si>
    <t>Trevor May</t>
  </si>
  <si>
    <t>Rowan Wick</t>
  </si>
  <si>
    <t>Marcus Walden</t>
  </si>
  <si>
    <t>Joshua James</t>
  </si>
  <si>
    <t>Jace Fry</t>
  </si>
  <si>
    <t>Ryne Stanek</t>
  </si>
  <si>
    <t>Justin Wilson</t>
  </si>
  <si>
    <t>Blake Treinen</t>
  </si>
  <si>
    <t>Chaz Roe</t>
  </si>
  <si>
    <t>Lou Trivino</t>
  </si>
  <si>
    <t>sa3005068</t>
  </si>
  <si>
    <t>Scott Barlow</t>
  </si>
  <si>
    <t>Framber Valdez</t>
  </si>
  <si>
    <t>Freddy Peralta</t>
  </si>
  <si>
    <t>Michael Feliz</t>
  </si>
  <si>
    <t>Anthony Bass</t>
  </si>
  <si>
    <t>Oliver Perez</t>
  </si>
  <si>
    <t>Jose Alvarez</t>
  </si>
  <si>
    <t>Shane Greene</t>
  </si>
  <si>
    <t>Cam Bedrosian</t>
  </si>
  <si>
    <t>Brad Wieck</t>
  </si>
  <si>
    <t>Jairo Diaz</t>
  </si>
  <si>
    <t>Alex Claudio</t>
  </si>
  <si>
    <t>Pablo Lopez</t>
  </si>
  <si>
    <t>Logan Webb</t>
  </si>
  <si>
    <t>Adam Morgan</t>
  </si>
  <si>
    <t>Jonathan Loaisiga</t>
  </si>
  <si>
    <t>Nick Wittgren</t>
  </si>
  <si>
    <t>Randy Dobnak</t>
  </si>
  <si>
    <t>Corbin Burnes</t>
  </si>
  <si>
    <t>Spencer Turnbull</t>
  </si>
  <si>
    <t>Michael Pineda</t>
  </si>
  <si>
    <t>Carlos Estevez</t>
  </si>
  <si>
    <t>David Peterson</t>
  </si>
  <si>
    <t>sa829588</t>
  </si>
  <si>
    <t>Matt Magill</t>
  </si>
  <si>
    <t>Andrew Miller</t>
  </si>
  <si>
    <t>Yoshihisa Hirano</t>
  </si>
  <si>
    <t>Chris Bassitt</t>
  </si>
  <si>
    <t>Patrick Sandoval</t>
  </si>
  <si>
    <t>Mychal Givens</t>
  </si>
  <si>
    <t>Griffin Canning</t>
  </si>
  <si>
    <t>Kwang-hyun Kim</t>
  </si>
  <si>
    <t>Yusmeiro Petit</t>
  </si>
  <si>
    <t>Matt Manning</t>
  </si>
  <si>
    <t>sa917924</t>
  </si>
  <si>
    <t>Bryse Wilson</t>
  </si>
  <si>
    <t>sa3005097</t>
  </si>
  <si>
    <t>Pedro Baez</t>
  </si>
  <si>
    <t>Robbie Erlin</t>
  </si>
  <si>
    <t>Tarik Skubal</t>
  </si>
  <si>
    <t>sa3007593</t>
  </si>
  <si>
    <t>Buck Farmer</t>
  </si>
  <si>
    <t>Collin McHugh</t>
  </si>
  <si>
    <t>Daniel Ponce de Leon</t>
  </si>
  <si>
    <t>Chris Devenski</t>
  </si>
  <si>
    <t>Rafael Montero</t>
  </si>
  <si>
    <t>Trevor Richards</t>
  </si>
  <si>
    <t>David Phelps</t>
  </si>
  <si>
    <t>Kyle Wright</t>
  </si>
  <si>
    <t>Tyler Mahle</t>
  </si>
  <si>
    <t>Josh Lindblom</t>
  </si>
  <si>
    <t>Cal Quantrill</t>
  </si>
  <si>
    <t>Brad Keller</t>
  </si>
  <si>
    <t>Kyle Gibson</t>
  </si>
  <si>
    <t>Nick Pivetta</t>
  </si>
  <si>
    <t>Michael Fulmer</t>
  </si>
  <si>
    <t>Matt Hall</t>
  </si>
  <si>
    <t>Matt Andriese</t>
  </si>
  <si>
    <t>Deivi Garcia</t>
  </si>
  <si>
    <t>sa916944</t>
  </si>
  <si>
    <t>Heath Hembree</t>
  </si>
  <si>
    <t>Richard Bleier</t>
  </si>
  <si>
    <t>Sergio Romo</t>
  </si>
  <si>
    <t>Ryan Weber</t>
  </si>
  <si>
    <t>Jordan Yamamoto</t>
  </si>
  <si>
    <t>Trent Thornton</t>
  </si>
  <si>
    <t>Carlos Rodon</t>
  </si>
  <si>
    <t>Justus Sheffield</t>
  </si>
  <si>
    <t>Chad Kuhl</t>
  </si>
  <si>
    <t>Martin Perez</t>
  </si>
  <si>
    <t>Jesse Chavez</t>
  </si>
  <si>
    <t>Zach Plesac</t>
  </si>
  <si>
    <t>Austin Voth</t>
  </si>
  <si>
    <t>Drew Smyly</t>
  </si>
  <si>
    <t>Brady Singer</t>
  </si>
  <si>
    <t>sa3008613</t>
  </si>
  <si>
    <t>Eric Lauer</t>
  </si>
  <si>
    <t>Austin Pruitt</t>
  </si>
  <si>
    <t>Trevor Williams</t>
  </si>
  <si>
    <t>Merrill Kelly</t>
  </si>
  <si>
    <t>Alex Young</t>
  </si>
  <si>
    <t>Elieser Hernandez</t>
  </si>
  <si>
    <t>Tanner Roark</t>
  </si>
  <si>
    <t>Danny Duffy</t>
  </si>
  <si>
    <t>Daniel Mengden</t>
  </si>
  <si>
    <t>Jorge Lopez</t>
  </si>
  <si>
    <t>Steven Brault</t>
  </si>
  <si>
    <t>Jose Urena</t>
  </si>
  <si>
    <t>Justin Dunn</t>
  </si>
  <si>
    <t>Wade Miley</t>
  </si>
  <si>
    <t>Kolby Allard</t>
  </si>
  <si>
    <t>Jesse Hahn</t>
  </si>
  <si>
    <t>Vince Velasquez</t>
  </si>
  <si>
    <t>Yusei Kikuchi</t>
  </si>
  <si>
    <t>Ryan Borucki</t>
  </si>
  <si>
    <t>Andrew Suarez</t>
  </si>
  <si>
    <t>Zach Eflin</t>
  </si>
  <si>
    <t>Homer Bailey</t>
  </si>
  <si>
    <t>Gio Gonzalez</t>
  </si>
  <si>
    <t>Mike Montgomery</t>
  </si>
  <si>
    <t>Anibal Sanchez</t>
  </si>
  <si>
    <t>Jordan Lyles</t>
  </si>
  <si>
    <t>Zach Davies</t>
  </si>
  <si>
    <t>Erick Fedde</t>
  </si>
  <si>
    <t>Kendall Graveman</t>
  </si>
  <si>
    <t>Kyle Freeland</t>
  </si>
  <si>
    <t>Jhoulys Chacin</t>
  </si>
  <si>
    <t>Ivan Nova</t>
  </si>
  <si>
    <t>Alex Cobb</t>
  </si>
  <si>
    <t>Taijuan Walker</t>
  </si>
  <si>
    <t>Clay Buchholz</t>
  </si>
  <si>
    <t>Julio Teheran</t>
  </si>
  <si>
    <t>Chase Anderson</t>
  </si>
  <si>
    <t>Jordan Zimmermann</t>
  </si>
  <si>
    <t>Dean Kremer</t>
  </si>
  <si>
    <t>sa876350</t>
  </si>
  <si>
    <t>Kohl Stewart</t>
  </si>
  <si>
    <t>Asher Wojciechowski</t>
  </si>
  <si>
    <t>HLD</t>
  </si>
  <si>
    <t>WAR</t>
  </si>
  <si>
    <t>SVHD</t>
  </si>
  <si>
    <t>PR</t>
  </si>
  <si>
    <t>PRIP</t>
  </si>
  <si>
    <t>PRW</t>
  </si>
  <si>
    <t>PRERA</t>
  </si>
  <si>
    <t>PRWHIP</t>
  </si>
  <si>
    <t>PRK9</t>
  </si>
  <si>
    <t>PRSVHD</t>
  </si>
  <si>
    <t>Mean</t>
  </si>
  <si>
    <t>Sd</t>
  </si>
  <si>
    <t>K9</t>
  </si>
  <si>
    <t>My Rank</t>
  </si>
  <si>
    <t>Do not draft. Terrible value.</t>
  </si>
  <si>
    <t>-</t>
  </si>
  <si>
    <t>Huge bargain, going almost undrafted</t>
  </si>
  <si>
    <t>projections could be off</t>
  </si>
  <si>
    <t>my rank</t>
  </si>
  <si>
    <t>2. good, but idk if want the price</t>
  </si>
  <si>
    <t>prob not worth price</t>
  </si>
  <si>
    <t>better at cf</t>
  </si>
  <si>
    <t>4. value picks galore</t>
  </si>
  <si>
    <t>5. ulti value</t>
  </si>
  <si>
    <t>6. last resort</t>
  </si>
  <si>
    <t>1. keepers</t>
  </si>
  <si>
    <t>3. best options for me</t>
  </si>
  <si>
    <t>WORTH REACHING FOR</t>
  </si>
  <si>
    <t>1. keeper</t>
  </si>
  <si>
    <t>2. tier 1 available</t>
  </si>
  <si>
    <t>3. tier 1 value</t>
  </si>
  <si>
    <t>4. tier 2 value</t>
  </si>
  <si>
    <t>5. tier 3 value</t>
  </si>
  <si>
    <t xml:space="preserve">6. fliers </t>
  </si>
  <si>
    <t>draft after muncy gets taken</t>
  </si>
  <si>
    <t>my ranks</t>
  </si>
  <si>
    <t>1. kept</t>
  </si>
  <si>
    <t>2. don’t draft</t>
  </si>
  <si>
    <t>3. need one of these guys</t>
  </si>
  <si>
    <t>4. fallback.  if 1 of abuv wasnt bagged</t>
  </si>
  <si>
    <t>5. top backups</t>
  </si>
  <si>
    <t>6. second backups</t>
  </si>
  <si>
    <t>7. I mean I guess</t>
  </si>
  <si>
    <t>only take If still avaible and muncy/moose both gone</t>
  </si>
  <si>
    <t>such good price. I believe. Gotta reach before alden though</t>
  </si>
  <si>
    <t>2. top avail $$</t>
  </si>
  <si>
    <t>3. top tier value!!</t>
  </si>
  <si>
    <t>4. bridge between 3 and 5</t>
  </si>
  <si>
    <t>5. Top tier backups</t>
  </si>
  <si>
    <t>6. last im comfortable with</t>
  </si>
  <si>
    <t>I want JD!</t>
  </si>
  <si>
    <t>7. bruh, I mean I guess</t>
  </si>
  <si>
    <t>I think best value</t>
  </si>
  <si>
    <t>pitcherlist says he is raw?</t>
  </si>
  <si>
    <t>supposedly raw?</t>
  </si>
  <si>
    <t>you know im on the salvy train</t>
  </si>
  <si>
    <t>Why would u draft this dude</t>
  </si>
  <si>
    <t>Correa donaldson post hypeeee</t>
  </si>
  <si>
    <t>expensive af</t>
  </si>
  <si>
    <t>2. WANT</t>
  </si>
  <si>
    <t>3. kinda expensive.</t>
  </si>
  <si>
    <t>4.1 value 1</t>
  </si>
  <si>
    <t>4.2 value 2</t>
  </si>
  <si>
    <t>5. last resort</t>
  </si>
  <si>
    <t>Final Ranks</t>
  </si>
  <si>
    <t>2B Ranks</t>
  </si>
  <si>
    <t>Tier</t>
  </si>
  <si>
    <t>Notes</t>
  </si>
  <si>
    <t>SS Ranks</t>
  </si>
  <si>
    <t>Note</t>
  </si>
  <si>
    <t>CF Ranks</t>
  </si>
  <si>
    <t>C Ranks</t>
  </si>
  <si>
    <t>1B Ranks</t>
  </si>
  <si>
    <t>LF Ranks</t>
  </si>
  <si>
    <t>RF Ranks</t>
  </si>
  <si>
    <t>3B Rankings</t>
  </si>
  <si>
    <t>why</t>
  </si>
  <si>
    <t>fliers</t>
  </si>
  <si>
    <t>1. being kept</t>
  </si>
  <si>
    <t>2. raw af</t>
  </si>
  <si>
    <t>3. tier two raw</t>
  </si>
  <si>
    <t>3. raw - good</t>
  </si>
  <si>
    <t>4. kinda expensive still</t>
  </si>
  <si>
    <t>5. good</t>
  </si>
  <si>
    <t>6. want at value</t>
  </si>
  <si>
    <t>8. last resort</t>
  </si>
  <si>
    <t>2. raw $$</t>
  </si>
  <si>
    <t>3. tier 2 available</t>
  </si>
  <si>
    <t>4. tier 2 available</t>
  </si>
  <si>
    <t>6. get rekt lmao</t>
  </si>
  <si>
    <t>HM</t>
  </si>
  <si>
    <t>3.5 raw - good</t>
  </si>
  <si>
    <t>bump down in ovr rankings</t>
  </si>
  <si>
    <t>wrth reach for</t>
  </si>
  <si>
    <t>prob not worth</t>
  </si>
  <si>
    <t>bargain</t>
  </si>
  <si>
    <t>could be worth flyer</t>
  </si>
  <si>
    <t>Aristedes Aquino</t>
  </si>
  <si>
    <t>1. op</t>
  </si>
  <si>
    <t>2. op but expensive</t>
  </si>
  <si>
    <t>3. too expensive, not worth</t>
  </si>
  <si>
    <t>4. tier 1 of my favorites</t>
  </si>
  <si>
    <t>5. good af value</t>
  </si>
  <si>
    <t>5.5 meh</t>
  </si>
  <si>
    <t>6. good af value</t>
  </si>
  <si>
    <t>7. don’t know how to feel</t>
  </si>
  <si>
    <t>8. need guys to fill my roster, good value</t>
  </si>
  <si>
    <t>9. the calm before the storm</t>
  </si>
  <si>
    <t>10. if u still need guys to fill the roster lol</t>
  </si>
  <si>
    <t>RP Ranks</t>
  </si>
  <si>
    <t>Tier name</t>
  </si>
  <si>
    <t>Cuyler</t>
  </si>
  <si>
    <t>John</t>
  </si>
  <si>
    <t>Dakota</t>
  </si>
  <si>
    <t>Jake</t>
  </si>
  <si>
    <t>Kerry</t>
  </si>
  <si>
    <t>Korn</t>
  </si>
  <si>
    <t>Alex</t>
  </si>
  <si>
    <t>Me</t>
  </si>
  <si>
    <t>Brent</t>
  </si>
  <si>
    <t>Alden</t>
  </si>
  <si>
    <t>Round/Team</t>
  </si>
  <si>
    <t>Eloy/Hader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</si>
  <si>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</si>
  <si>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</si>
  <si>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</si>
  <si>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</si>
  <si>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</si>
  <si>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</si>
  <si>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</si>
  <si>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</si>
  <si>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</si>
  <si>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</si>
  <si>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</si>
  <si>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</si>
  <si>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</si>
  <si>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</si>
  <si>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</si>
  <si>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</si>
  <si>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</si>
  <si>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</si>
  <si>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</si>
  <si>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</si>
  <si>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</si>
  <si>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</si>
  <si>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</si>
  <si>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</si>
  <si>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</si>
  <si>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</si>
  <si>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</si>
  <si>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</si>
  <si>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</si>
  <si>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</si>
  <si>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</si>
  <si>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</si>
  <si>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</si>
  <si>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</si>
  <si>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</si>
  <si>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</si>
  <si>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</si>
  <si>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</si>
  <si>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</si>
  <si>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</si>
  <si>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</si>
  <si>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</si>
  <si>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</si>
  <si>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</si>
  <si>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</si>
  <si>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</si>
  <si>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</si>
  <si>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</si>
  <si>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</si>
  <si>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</si>
  <si>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</si>
  <si>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</si>
  <si>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</si>
  <si>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</si>
  <si>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</si>
  <si>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</si>
  <si>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</si>
  <si>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</si>
  <si>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</si>
  <si>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</si>
  <si>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</si>
  <si>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</si>
  <si>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</si>
  <si>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</si>
  <si>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</si>
  <si>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</si>
  <si>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</si>
  <si>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</si>
  <si>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</si>
  <si>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</si>
  <si>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</si>
  <si>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</si>
  <si>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</si>
  <si>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</si>
  <si>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</si>
  <si>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</si>
  <si>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</si>
  <si>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</si>
  <si>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</si>
  <si>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</si>
  <si>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</si>
  <si>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</si>
  <si>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</si>
  <si>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</si>
  <si>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</si>
  <si>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</si>
  <si>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</si>
  <si>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</si>
  <si>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</si>
  <si>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</si>
  <si>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</si>
  <si>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</si>
  <si>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</si>
  <si>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</si>
  <si>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</si>
  <si>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</si>
  <si>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</si>
  <si>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</si>
  <si>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</si>
  <si>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</si>
  <si>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</si>
  <si>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</si>
  <si>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</si>
  <si>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</si>
  <si>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</si>
  <si>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</si>
  <si>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</si>
  <si>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</si>
  <si>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</si>
  <si>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</si>
  <si>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</si>
  <si>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</si>
  <si>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</si>
  <si>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</si>
  <si>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</si>
  <si>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</si>
  <si>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</si>
  <si>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</si>
  <si>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</si>
  <si>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</si>
  <si>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</si>
  <si>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</si>
  <si>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</si>
  <si>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</si>
  <si>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</si>
  <si>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</si>
  <si>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</si>
  <si>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</si>
  <si>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</si>
  <si>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</si>
  <si>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</si>
  <si>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</si>
  <si>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</si>
  <si>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</si>
  <si>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</si>
  <si>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</si>
  <si>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</si>
  <si>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</si>
  <si>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</si>
  <si>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</si>
  <si>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</si>
  <si>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</si>
  <si>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</si>
  <si>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</si>
  <si>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</si>
  <si>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</si>
  <si>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</si>
  <si>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</si>
  <si>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</si>
  <si>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</si>
  <si>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</si>
  <si>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</si>
  <si>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</si>
  <si>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</si>
  <si>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</si>
  <si>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</si>
  <si>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</si>
  <si>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</si>
  <si>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</si>
  <si>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</si>
  <si>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</si>
  <si>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</si>
  <si>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</si>
  <si>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</si>
  <si>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</si>
  <si>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</si>
  <si>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</si>
  <si>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</si>
  <si>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</si>
  <si>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</si>
  <si>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</si>
  <si>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</si>
  <si>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</si>
  <si>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</si>
  <si>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</si>
  <si>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</si>
  <si>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</si>
  <si>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</si>
  <si>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</si>
  <si>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</si>
  <si>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</si>
  <si>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</si>
  <si>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</si>
  <si>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</si>
  <si>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</si>
  <si>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</si>
  <si>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</si>
  <si>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</si>
  <si>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</si>
  <si>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</si>
  <si>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</si>
  <si>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</si>
  <si>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</si>
  <si>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</si>
  <si>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</si>
  <si>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</si>
  <si>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</si>
  <si>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</si>
  <si>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</si>
  <si>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</si>
  <si>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</si>
  <si>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</si>
  <si>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</si>
  <si>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</si>
  <si>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</si>
  <si>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</si>
  <si>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</si>
  <si>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</si>
  <si>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</si>
  <si>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</si>
  <si>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</si>
  <si>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</si>
  <si>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</si>
  <si>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</si>
  <si>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</si>
  <si>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</si>
  <si>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</si>
  <si>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</si>
  <si>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</si>
  <si>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</si>
  <si>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</si>
  <si>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</si>
  <si>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</si>
  <si>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</si>
  <si>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</si>
  <si>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</si>
  <si>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</si>
  <si>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</si>
  <si>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</si>
  <si>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</si>
  <si>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</si>
  <si>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</si>
  <si>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</si>
  <si>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</si>
  <si>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</si>
  <si>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</si>
  <si>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</si>
  <si>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</si>
  <si>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</si>
  <si>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</si>
  <si>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</si>
  <si>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</si>
  <si>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</si>
  <si>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</si>
  <si>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</si>
  <si>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</si>
  <si>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</si>
  <si>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</si>
  <si>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</si>
  <si>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</si>
  <si>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</si>
  <si>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</si>
  <si>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</si>
  <si>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</si>
  <si>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</si>
  <si>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</si>
  <si>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</si>
  <si>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</si>
  <si>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</si>
  <si>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</si>
  <si>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</si>
  <si>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</si>
  <si>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</si>
  <si>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</si>
  <si>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</si>
  <si>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</si>
  <si>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</si>
  <si>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</si>
  <si>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</si>
  <si>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</si>
  <si>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</si>
  <si>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</si>
  <si>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</si>
  <si>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</si>
  <si>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</si>
  <si>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</si>
  <si>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</si>
  <si>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</si>
  <si>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</si>
  <si>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</si>
  <si>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</si>
  <si>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</si>
  <si>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</si>
  <si>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</si>
  <si>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</si>
  <si>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</si>
  <si>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</si>
  <si>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</si>
  <si>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</si>
  <si>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</si>
  <si>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</si>
  <si>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</si>
  <si>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</si>
  <si>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</si>
  <si>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</si>
  <si>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</si>
  <si>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</si>
  <si>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</si>
  <si>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</si>
  <si>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</si>
  <si>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</si>
  <si>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</si>
  <si>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</si>
  <si>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</si>
  <si>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</si>
  <si>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</si>
  <si>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</si>
  <si>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</si>
  <si>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</si>
  <si>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</si>
  <si>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</si>
  <si>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</si>
  <si>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</si>
  <si>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</si>
  <si>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</si>
  <si>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</si>
  <si>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</si>
  <si>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</si>
  <si>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</si>
  <si>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</si>
  <si>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</si>
  <si>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</si>
  <si>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</si>
  <si>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</si>
  <si>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</si>
  <si>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</si>
  <si>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</si>
  <si>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</si>
  <si>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</si>
  <si>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</si>
  <si>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</si>
  <si>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</si>
  <si>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</si>
  <si>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</si>
  <si>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</si>
  <si>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</si>
  <si>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</si>
  <si>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</si>
  <si>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</si>
  <si>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</si>
  <si>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</si>
  <si>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</si>
  <si>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</si>
  <si>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</si>
  <si>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</si>
  <si>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</si>
  <si>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</si>
  <si>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</si>
  <si>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</si>
  <si>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</si>
  <si>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</si>
  <si>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</si>
  <si>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</si>
  <si>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</si>
  <si>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</si>
  <si>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</si>
  <si>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</si>
  <si>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</si>
  <si>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</si>
  <si>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</si>
  <si>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</si>
  <si>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</si>
  <si>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</si>
  <si>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</si>
  <si>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</si>
  <si>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</si>
  <si>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</si>
  <si>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</si>
  <si>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</si>
  <si>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</si>
  <si>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</si>
  <si>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</si>
  <si>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</si>
  <si>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</si>
  <si>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</si>
  <si>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</si>
  <si>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</si>
  <si>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</si>
  <si>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</si>
  <si>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</si>
  <si>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</si>
  <si>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</si>
  <si>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</si>
  <si>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</si>
  <si>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</si>
  <si>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</si>
  <si>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</si>
  <si>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</si>
  <si>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</si>
  <si>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</si>
  <si>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</si>
  <si>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</si>
  <si>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</si>
  <si>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</si>
  <si>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</si>
  <si>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</si>
  <si>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</si>
  <si>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</si>
  <si>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</si>
  <si>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</si>
  <si>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</si>
  <si>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</si>
  <si>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</si>
  <si>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</si>
  <si>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</si>
  <si>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</si>
  <si>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</si>
  <si>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</si>
  <si>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</si>
  <si>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</si>
  <si>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</si>
  <si>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</si>
  <si>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</si>
  <si>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</si>
  <si>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</si>
  <si>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</si>
  <si>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</si>
  <si>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</si>
  <si>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</si>
  <si>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</si>
  <si>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</si>
  <si>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</si>
  <si>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</si>
  <si>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</si>
  <si>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</si>
  <si>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</si>
  <si>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</si>
  <si>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</si>
  <si>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</si>
  <si>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</si>
  <si>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</si>
  <si>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</si>
  <si>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</si>
  <si>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</si>
  <si>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</si>
  <si>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</si>
  <si>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</si>
  <si>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</si>
  <si>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</si>
  <si>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</si>
  <si>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</si>
  <si>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</si>
  <si>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</si>
  <si>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</si>
  <si>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</si>
  <si>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</si>
  <si>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</si>
  <si>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</si>
  <si>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</si>
  <si>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</si>
  <si>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</si>
  <si>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</si>
  <si>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</si>
  <si>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</si>
  <si>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</si>
  <si>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</si>
  <si>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</si>
  <si>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</si>
  <si>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</si>
  <si>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</si>
  <si>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</si>
  <si>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</si>
  <si>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</si>
  <si>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</si>
  <si>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</si>
  <si>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</si>
  <si>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</si>
  <si>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</si>
  <si>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</si>
  <si>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</si>
  <si>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</si>
  <si>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</si>
  <si>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</si>
  <si>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</si>
  <si>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</si>
  <si>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</si>
  <si>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</si>
  <si>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</si>
  <si>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</si>
  <si>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</si>
  <si>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</si>
  <si>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</si>
  <si>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</si>
  <si>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</si>
  <si>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</si>
  <si>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</si>
  <si>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</si>
  <si>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</si>
  <si>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</si>
  <si>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</si>
  <si>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</si>
  <si>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</si>
  <si>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</si>
  <si>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</si>
  <si>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</si>
  <si>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</si>
  <si>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</si>
  <si>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</si>
  <si>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</si>
  <si>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</si>
  <si>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</si>
  <si>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</si>
  <si>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</si>
  <si>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</si>
  <si>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</si>
  <si>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</si>
  <si>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</si>
  <si>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</si>
  <si>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</si>
  <si>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</si>
  <si>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</si>
  <si>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</si>
  <si>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</si>
  <si>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</si>
  <si>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</si>
  <si>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</si>
  <si>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</si>
  <si>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</si>
  <si>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</si>
  <si>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</si>
  <si>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</si>
  <si>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</si>
  <si>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</si>
  <si>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</si>
  <si>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</si>
  <si>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</si>
  <si>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</si>
  <si>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</si>
  <si>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</si>
  <si>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</si>
  <si>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</si>
  <si>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</si>
  <si>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</si>
  <si>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</si>
  <si>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</si>
  <si>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</si>
  <si>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</si>
  <si>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</si>
  <si>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</si>
  <si>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</si>
  <si>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</si>
  <si>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</si>
  <si>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</si>
  <si>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</si>
  <si>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</si>
  <si>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</si>
  <si>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</si>
  <si>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</si>
  <si>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</si>
  <si>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</si>
  <si>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</si>
  <si>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</si>
  <si>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</si>
  <si>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</si>
  <si>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</si>
  <si>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</si>
  <si>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</si>
  <si>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</si>
  <si>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</si>
  <si>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</si>
  <si>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</si>
  <si>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</si>
  <si>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</si>
  <si>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</si>
  <si>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</si>
  <si>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</si>
  <si>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</si>
  <si>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</si>
  <si>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</si>
  <si>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</si>
  <si>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</si>
  <si>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</si>
  <si>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</si>
  <si>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</si>
  <si>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</si>
  <si>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</si>
  <si>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</si>
  <si>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</si>
  <si>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</si>
  <si>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</si>
  <si>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</si>
  <si>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</si>
  <si>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</si>
  <si>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</si>
  <si>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</si>
  <si>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</si>
  <si>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</si>
  <si>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</si>
  <si>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</si>
  <si>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</si>
  <si>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</si>
  <si>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</si>
  <si>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</si>
  <si>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</si>
  <si>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</si>
  <si>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</si>
  <si>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</si>
  <si>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</si>
  <si>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</si>
  <si>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</si>
  <si>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</si>
  <si>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</si>
  <si>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</si>
  <si>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</si>
  <si>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</si>
  <si>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</si>
  <si>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</si>
  <si>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</si>
  <si>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</si>
  <si>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</si>
  <si>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</si>
  <si>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</si>
  <si>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</si>
  <si>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</si>
  <si>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</si>
  <si>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</si>
  <si>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</si>
  <si>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</si>
  <si>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</si>
  <si>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</si>
  <si>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</si>
  <si>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</si>
  <si>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</si>
  <si>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</si>
  <si>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</si>
  <si>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</si>
  <si>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</si>
  <si>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</si>
  <si>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</si>
  <si>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</si>
  <si>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</si>
  <si>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</si>
  <si>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</si>
  <si>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</si>
  <si>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</si>
  <si>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</si>
  <si>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</si>
  <si>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</si>
  <si>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</si>
  <si>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</si>
  <si>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</si>
  <si>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</si>
  <si>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</si>
  <si>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</si>
  <si>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</si>
  <si>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</si>
  <si>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</si>
  <si>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</si>
  <si>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</si>
  <si>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</si>
  <si>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</si>
  <si>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</si>
  <si>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</si>
  <si>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</si>
  <si>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</si>
  <si>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</si>
  <si>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</si>
  <si>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</si>
  <si>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</si>
  <si>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</si>
  <si>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</si>
  <si>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</si>
  <si>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</si>
  <si>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</si>
  <si>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</si>
  <si>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</si>
  <si>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</si>
  <si>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</si>
  <si>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</si>
  <si>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</si>
  <si>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</si>
  <si>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</si>
  <si>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</si>
  <si>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</si>
  <si>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</si>
  <si>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</si>
  <si>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</si>
  <si>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</si>
  <si>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</si>
  <si>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</si>
  <si>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</si>
  <si>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</si>
  <si>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</si>
  <si>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</si>
  <si>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</si>
  <si>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</si>
  <si>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</si>
  <si>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</si>
  <si>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</si>
  <si>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</si>
  <si>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</si>
  <si>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</si>
  <si>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</si>
  <si>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</si>
  <si>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</si>
  <si>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</si>
  <si>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</si>
  <si>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</si>
  <si>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</si>
  <si>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</si>
  <si>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</si>
  <si>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</si>
  <si>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</si>
  <si>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</si>
  <si>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</si>
  <si>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</si>
  <si>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</si>
  <si>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</si>
  <si>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</si>
  <si>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</si>
  <si>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</si>
  <si>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</si>
  <si>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</si>
  <si>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</si>
  <si>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</si>
  <si>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</si>
  <si>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</si>
  <si>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</si>
  <si>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</si>
  <si>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</si>
  <si>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</si>
  <si>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</si>
  <si>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</si>
  <si>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</si>
  <si>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</si>
  <si>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</si>
  <si>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</si>
  <si>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</si>
  <si>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</si>
  <si>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</si>
  <si>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</si>
  <si>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</si>
  <si>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</si>
  <si>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</si>
  <si>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</si>
  <si>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</si>
  <si>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</si>
  <si>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</si>
  <si>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</si>
  <si>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</si>
  <si>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</si>
  <si>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</si>
  <si>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</si>
  <si>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</si>
  <si>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</si>
  <si>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</si>
  <si>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</si>
  <si>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</si>
  <si>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</si>
  <si>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</si>
  <si>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</si>
  <si>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</si>
  <si>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</si>
  <si>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</si>
  <si>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</si>
  <si>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</si>
  <si>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</si>
  <si>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</si>
  <si>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</si>
  <si>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</si>
  <si>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</si>
  <si>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</si>
  <si>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</si>
  <si>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</si>
  <si>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</si>
  <si>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</si>
  <si>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</si>
  <si>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</si>
  <si>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</si>
  <si>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</si>
  <si>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</si>
  <si>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</si>
  <si>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</si>
  <si>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</si>
  <si>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</si>
  <si>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</si>
  <si>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</si>
  <si>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</si>
  <si>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</si>
  <si>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</si>
  <si>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</si>
  <si>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</si>
  <si>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</si>
  <si>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</si>
  <si>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</si>
  <si>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</si>
  <si>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</si>
  <si>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</si>
  <si>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</si>
  <si>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</si>
  <si>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</si>
  <si>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</si>
  <si>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</si>
  <si>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</si>
  <si>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</si>
  <si>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</si>
  <si>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</si>
  <si>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</si>
  <si>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</si>
  <si>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</si>
  <si>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</si>
  <si>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</si>
  <si>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</si>
  <si>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</si>
  <si>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</si>
  <si>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</si>
  <si>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</si>
  <si>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</si>
  <si>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</si>
  <si>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</si>
  <si>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</si>
  <si>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</si>
  <si>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</si>
  <si>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</si>
  <si>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</si>
  <si>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</si>
  <si>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</si>
  <si>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</si>
  <si>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</si>
  <si>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</si>
  <si>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</si>
  <si>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</si>
  <si>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</si>
  <si>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</si>
  <si>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</si>
  <si>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</si>
  <si>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</si>
  <si>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</si>
  <si>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</si>
  <si>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</si>
  <si>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</si>
  <si>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</si>
  <si>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</si>
  <si>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</si>
  <si>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</si>
  <si>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</si>
  <si>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</si>
  <si>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</si>
  <si>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</si>
  <si>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</si>
  <si>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</si>
  <si>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</si>
  <si>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</si>
  <si>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</si>
  <si>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</si>
  <si>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</si>
  <si>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</si>
  <si>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</si>
  <si>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</si>
  <si>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</si>
  <si>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</si>
  <si>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</si>
  <si>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</si>
  <si>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</si>
  <si>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</si>
  <si>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</si>
  <si>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</si>
  <si>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</si>
  <si>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</si>
  <si>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</si>
  <si>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</si>
  <si>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</si>
  <si>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</si>
  <si>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</si>
  <si>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</si>
  <si>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</si>
  <si>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</si>
  <si>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</si>
  <si>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</si>
  <si>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</si>
  <si>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</si>
  <si>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</si>
  <si>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</si>
  <si>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</si>
  <si>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</si>
  <si>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</si>
  <si>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</si>
  <si>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</si>
  <si>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</si>
  <si>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</si>
  <si>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</si>
  <si>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</si>
  <si>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</si>
  <si>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</si>
  <si>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</si>
  <si>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</si>
  <si>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</si>
  <si>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</si>
  <si>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</si>
  <si>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</si>
  <si>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</si>
  <si>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</si>
  <si>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</si>
  <si>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</si>
  <si>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</si>
  <si>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</si>
  <si>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</si>
  <si>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</si>
  <si>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</si>
  <si>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</si>
  <si>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</si>
  <si>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</si>
  <si>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</si>
  <si>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</si>
  <si>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</si>
  <si>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</si>
  <si>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</si>
  <si>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</si>
  <si>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</si>
  <si>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</si>
  <si>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</si>
  <si>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</si>
  <si>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</si>
  <si>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</si>
  <si>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</si>
  <si>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</si>
  <si>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</si>
  <si>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</si>
  <si>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</si>
  <si>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</si>
  <si>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</si>
  <si>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</si>
  <si>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</si>
  <si>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</si>
  <si>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</si>
  <si>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</si>
  <si>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</si>
  <si>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</si>
  <si>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</si>
  <si>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</si>
  <si>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</si>
  <si>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</si>
  <si>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</si>
  <si>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</si>
  <si>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</si>
  <si>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</si>
  <si>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</si>
  <si>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</si>
  <si>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</si>
  <si>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</si>
  <si>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</si>
  <si>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</si>
  <si>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</si>
  <si>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</si>
  <si>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</si>
  <si>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</si>
  <si>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</si>
  <si>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</si>
  <si>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</si>
  <si>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</si>
  <si>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</si>
  <si>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</si>
  <si>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</si>
  <si>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</si>
  <si>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</si>
  <si>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</si>
  <si>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</si>
  <si>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</si>
  <si>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</si>
  <si>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</si>
  <si>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</si>
  <si>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</si>
  <si>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</si>
  <si>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</si>
  <si>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</si>
  <si>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</si>
  <si>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</si>
  <si>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</si>
  <si>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</si>
  <si>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</si>
  <si>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</si>
  <si>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</si>
  <si>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</si>
  <si>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</si>
  <si>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</si>
  <si>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</si>
  <si>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</si>
  <si>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</si>
  <si>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</si>
  <si>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</si>
  <si>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</si>
  <si>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</si>
  <si>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</si>
  <si>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</si>
  <si>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</si>
  <si>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</si>
  <si>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</si>
  <si>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</si>
  <si>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</si>
  <si>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</si>
  <si>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</si>
  <si>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</si>
  <si>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</si>
  <si>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</si>
  <si>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</si>
  <si>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</si>
  <si>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</si>
  <si>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</si>
  <si>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</si>
  <si>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</si>
  <si>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</si>
  <si>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</si>
  <si>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</si>
  <si>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</si>
  <si>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</si>
  <si>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</si>
  <si>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</si>
  <si>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</si>
  <si>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</si>
  <si>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</si>
  <si>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</si>
  <si>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</si>
  <si>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</si>
  <si>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</si>
  <si>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</si>
  <si>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</si>
  <si>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</si>
  <si>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</si>
  <si>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</si>
  <si>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</si>
  <si>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</si>
  <si>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</si>
  <si>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</si>
  <si>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</si>
  <si>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</si>
  <si>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</si>
  <si>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</si>
  <si>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</si>
  <si>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</si>
  <si>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</si>
  <si>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</si>
  <si>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</si>
  <si>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</si>
  <si>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</si>
  <si>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</si>
  <si>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</si>
  <si>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</si>
  <si>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</si>
  <si>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</si>
  <si>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</si>
  <si>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</si>
  <si>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</si>
  <si>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</si>
  <si>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</si>
  <si>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</si>
  <si>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</si>
  <si>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</si>
  <si>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</si>
  <si>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</si>
  <si>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</si>
  <si>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</si>
  <si>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</si>
  <si>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</si>
  <si>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</si>
  <si>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</si>
  <si>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</si>
  <si>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</si>
  <si>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</si>
  <si>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</si>
  <si>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</si>
  <si>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</si>
  <si>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</si>
  <si>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</si>
  <si>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</si>
  <si>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</si>
  <si>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</si>
  <si>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</si>
  <si>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</si>
  <si>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</si>
  <si>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</si>
  <si>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</si>
  <si>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</si>
  <si>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</si>
  <si>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</si>
  <si>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</si>
  <si>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</si>
  <si>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</si>
  <si>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</si>
  <si>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</si>
  <si>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</si>
  <si>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</si>
  <si>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</si>
  <si>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</si>
  <si>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</si>
  <si>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</si>
  <si>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</si>
  <si>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</si>
  <si>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</si>
  <si>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</si>
  <si>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</si>
  <si>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</si>
  <si>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</si>
  <si>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</si>
  <si>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</si>
  <si>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</si>
  <si>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</si>
  <si>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</si>
  <si>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</si>
  <si>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</si>
  <si>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</si>
  <si>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</si>
  <si>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</si>
  <si>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</si>
  <si>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</si>
  <si>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</si>
  <si>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</si>
  <si>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</si>
  <si>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</si>
  <si>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</si>
  <si>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</si>
  <si>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</si>
  <si>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</si>
  <si>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</si>
  <si>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</si>
  <si>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</si>
  <si>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</si>
  <si>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</si>
  <si>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</si>
  <si>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</si>
  <si>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</si>
  <si>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</si>
  <si>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</si>
  <si>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</si>
  <si>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</si>
  <si>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</si>
  <si>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</si>
  <si>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</si>
  <si>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</si>
  <si>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</si>
  <si>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</si>
  <si>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</si>
  <si>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</si>
  <si>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</si>
  <si>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</si>
  <si>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</si>
  <si>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</si>
  <si>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</si>
  <si>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</si>
  <si>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</si>
  <si>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</si>
  <si>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</si>
  <si>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</si>
  <si>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</si>
  <si>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</si>
  <si>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</si>
  <si>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</si>
  <si>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</si>
  <si>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</si>
  <si>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</si>
  <si>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</si>
  <si>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</si>
  <si>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</si>
  <si>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</si>
  <si>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</si>
  <si>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</si>
  <si>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</si>
  <si>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</si>
  <si>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</si>
  <si>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</si>
  <si>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</si>
  <si>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</si>
  <si>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</si>
  <si>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</si>
  <si>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</si>
  <si>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</si>
  <si>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</si>
  <si>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</si>
  <si>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</si>
  <si>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</si>
  <si>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</si>
  <si>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</si>
  <si>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</si>
  <si>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</si>
  <si>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</si>
  <si>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</si>
  <si>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</si>
  <si>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</si>
  <si>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</si>
  <si>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</si>
  <si>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</si>
  <si>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</si>
  <si>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</si>
  <si>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</si>
  <si>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</si>
  <si>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</si>
  <si>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</si>
  <si>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</si>
  <si>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</si>
  <si>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</si>
  <si>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</si>
  <si>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</si>
  <si>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</si>
  <si>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</si>
  <si>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</si>
  <si>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</si>
  <si>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</si>
  <si>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</si>
  <si>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</si>
  <si>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</si>
  <si>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</si>
  <si>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</si>
  <si>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</si>
  <si>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</si>
  <si>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</si>
  <si>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</si>
  <si>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</si>
  <si>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</si>
  <si>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</si>
  <si>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</si>
  <si>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</si>
  <si>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</si>
  <si>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</si>
  <si>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</si>
  <si>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</si>
  <si>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</si>
  <si>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</si>
  <si>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</si>
  <si>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</si>
  <si>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</si>
  <si>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</si>
  <si>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</si>
  <si>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</si>
  <si>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</si>
  <si>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</si>
  <si>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</si>
  <si>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</si>
  <si>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</si>
  <si>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</si>
  <si>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</si>
  <si>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</si>
  <si>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</si>
  <si>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</si>
  <si>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</si>
  <si>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</si>
  <si>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</si>
  <si>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</si>
  <si>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</si>
  <si>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</si>
  <si>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</si>
  <si>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</si>
  <si>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</si>
  <si>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</si>
  <si>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</si>
  <si>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</si>
  <si>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</si>
  <si>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</si>
  <si>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</si>
  <si>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</si>
  <si>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</si>
  <si>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</si>
  <si>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</si>
  <si>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</si>
  <si>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</si>
  <si>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</si>
  <si>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</si>
  <si>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</si>
  <si>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</si>
  <si>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</si>
  <si>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</si>
  <si>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</si>
  <si>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</si>
  <si>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</si>
  <si>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</si>
  <si>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</si>
  <si>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</si>
  <si>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</si>
  <si>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</si>
  <si>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</si>
  <si>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</si>
  <si>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</si>
  <si>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</si>
  <si>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</si>
  <si>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</si>
  <si>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</si>
  <si>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</si>
  <si>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</si>
  <si>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</si>
  <si>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</si>
  <si>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</si>
  <si>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</si>
  <si>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</si>
  <si>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</si>
  <si>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</si>
  <si>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</si>
  <si>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</si>
  <si>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</si>
  <si>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</si>
  <si>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</si>
  <si>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</si>
  <si>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</si>
  <si>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</si>
  <si>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</si>
  <si>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</si>
  <si>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</si>
  <si>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</si>
  <si>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</si>
  <si>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</si>
  <si>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</si>
  <si>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</si>
  <si>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</si>
  <si>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</si>
  <si>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</si>
  <si>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</si>
  <si>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</si>
  <si>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</si>
  <si>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</si>
  <si>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</si>
  <si>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</si>
  <si>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</si>
  <si>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</si>
  <si>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</si>
  <si>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</si>
  <si>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</si>
  <si>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</si>
  <si>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</si>
  <si>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</si>
  <si>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</si>
  <si>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</si>
  <si>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</si>
  <si>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</si>
  <si>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</si>
  <si>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</si>
  <si>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</si>
  <si>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</si>
  <si>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</si>
  <si>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</si>
  <si>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</si>
  <si>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</si>
  <si>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</si>
  <si>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</si>
  <si>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</si>
  <si>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</si>
  <si>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</si>
  <si>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</si>
  <si>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</si>
  <si>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</si>
  <si>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</si>
  <si>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</si>
  <si>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</si>
  <si>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</si>
  <si>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</si>
  <si>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</si>
  <si>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</si>
  <si>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</si>
  <si>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</si>
  <si>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</si>
  <si>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</si>
  <si>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</si>
  <si>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</si>
  <si>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</si>
  <si>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</si>
  <si>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</si>
  <si>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</si>
  <si>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</si>
  <si>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</si>
  <si>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</si>
  <si>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</si>
  <si>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</si>
  <si>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</si>
  <si>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</si>
  <si>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</si>
  <si>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</si>
  <si>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</si>
  <si>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</si>
  <si>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</si>
  <si>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</si>
  <si>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</si>
  <si>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</si>
  <si>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</si>
  <si>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</si>
  <si>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</si>
  <si>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</si>
  <si>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</si>
  <si>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</si>
  <si>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</si>
  <si>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</si>
  <si>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</si>
  <si>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</si>
  <si>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</si>
  <si>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</si>
  <si>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</si>
  <si>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</si>
  <si>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</si>
  <si>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</si>
  <si>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</si>
  <si>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</si>
  <si>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</si>
  <si>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</si>
  <si>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</si>
  <si>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</si>
  <si>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</si>
  <si>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</si>
  <si>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</si>
  <si>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</si>
  <si>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</si>
  <si>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</si>
  <si>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</si>
  <si>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</si>
  <si>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</si>
  <si>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</si>
  <si>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</si>
  <si>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</si>
  <si>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</si>
  <si>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</si>
  <si>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</si>
  <si>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</si>
  <si>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</si>
  <si>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</si>
  <si>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</si>
  <si>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</si>
  <si>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</si>
  <si>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</si>
  <si>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</si>
  <si>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</si>
  <si>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</si>
  <si>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</si>
  <si>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</si>
  <si>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</si>
  <si>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</si>
  <si>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</si>
  <si>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</si>
  <si>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</si>
  <si>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</si>
  <si>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</si>
  <si>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</si>
  <si>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</si>
  <si>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</si>
  <si>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</si>
  <si>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</si>
  <si>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</si>
  <si>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</si>
  <si>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</si>
  <si>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</si>
  <si>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</si>
  <si>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</si>
  <si>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</si>
  <si>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</si>
  <si>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</si>
  <si>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</si>
  <si>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</si>
  <si>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</si>
  <si>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</si>
  <si>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</si>
  <si>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</si>
  <si>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</si>
  <si>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</si>
  <si>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</si>
  <si>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</si>
  <si>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</si>
  <si>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</si>
  <si>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</si>
  <si>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</si>
  <si>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</si>
  <si>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</si>
  <si>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</si>
  <si>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</si>
  <si>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</si>
  <si>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</si>
  <si>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</si>
  <si>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</si>
  <si>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</si>
  <si>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</si>
  <si>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</si>
  <si>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</si>
  <si>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</si>
  <si>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</si>
  <si>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</si>
  <si>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</si>
  <si>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</si>
  <si>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</si>
  <si>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</si>
  <si>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</si>
  <si>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</si>
  <si>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</si>
  <si>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</si>
  <si>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</si>
  <si>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</si>
  <si>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</si>
  <si>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</si>
  <si>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</si>
  <si>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</si>
  <si>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</si>
  <si>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</si>
  <si>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</si>
  <si>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</si>
  <si>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</si>
  <si>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</si>
  <si>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</si>
  <si>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</si>
  <si>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</si>
  <si>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</si>
  <si>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</si>
  <si>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</si>
  <si>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</si>
  <si>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</si>
  <si>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</si>
  <si>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</si>
  <si>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</si>
  <si>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</si>
  <si>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</si>
  <si>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</si>
  <si>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</si>
  <si>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</si>
  <si>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</si>
  <si>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</si>
  <si>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</si>
  <si>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</si>
  <si>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</si>
  <si>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</si>
  <si>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</si>
  <si>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</si>
  <si>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</si>
  <si>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</si>
  <si>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</si>
  <si>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</si>
  <si>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</si>
  <si>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</si>
  <si>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</si>
  <si>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</si>
  <si>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</si>
  <si>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</si>
  <si>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</si>
  <si>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</si>
  <si>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</si>
  <si>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</si>
  <si>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</si>
  <si>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</si>
  <si>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</si>
  <si>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</si>
  <si>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</si>
  <si>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</si>
  <si>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</si>
  <si>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</si>
  <si>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</si>
  <si>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</si>
  <si>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</si>
  <si>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</si>
  <si>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</si>
  <si>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</si>
  <si>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</si>
  <si>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</si>
  <si>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</si>
  <si>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</si>
  <si>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</si>
  <si>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</si>
  <si>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</si>
  <si>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</si>
  <si>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</si>
  <si>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</si>
  <si>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</si>
  <si>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</si>
  <si>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</si>
  <si>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</si>
  <si>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</si>
  <si>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</si>
  <si>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</si>
  <si>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</si>
  <si>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</si>
  <si>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</si>
  <si>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</si>
  <si>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</si>
  <si>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</si>
  <si>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</si>
  <si>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</si>
  <si>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</si>
  <si>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</si>
  <si>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</si>
  <si>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</si>
  <si>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</si>
  <si>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</si>
  <si>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</si>
  <si>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</si>
  <si>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</si>
  <si>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</si>
  <si>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</si>
  <si>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</si>
  <si>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</si>
  <si>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</si>
  <si>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</si>
  <si>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</si>
  <si>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</si>
  <si>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</si>
  <si>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</si>
  <si>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</si>
  <si>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</si>
  <si>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</si>
  <si>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</si>
  <si>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</si>
  <si>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</si>
  <si>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</si>
  <si>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</si>
  <si>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</si>
  <si>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</si>
  <si>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</si>
  <si>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</si>
  <si>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</si>
  <si>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</si>
  <si>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</si>
  <si>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</si>
  <si>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</si>
  <si>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</si>
  <si>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</si>
  <si>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</si>
  <si>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</si>
  <si>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</si>
  <si>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</si>
  <si>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</si>
  <si>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</si>
  <si>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</si>
  <si>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</si>
  <si>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</si>
  <si>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</si>
  <si>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</si>
  <si>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</si>
  <si>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</si>
  <si>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</si>
  <si>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</si>
  <si>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</si>
  <si>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</si>
  <si>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</si>
  <si>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</si>
  <si>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</si>
  <si>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</si>
  <si>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</si>
  <si>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</si>
  <si>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</si>
  <si>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</si>
  <si>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</si>
  <si>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</si>
  <si>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</si>
  <si>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</si>
  <si>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</si>
  <si>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</si>
  <si>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</si>
  <si>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</si>
  <si>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</si>
  <si>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</si>
  <si>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</si>
  <si>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</si>
  <si>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</si>
  <si>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</si>
  <si>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</si>
  <si>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</si>
  <si>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</si>
  <si>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</si>
  <si>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</si>
  <si>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</si>
  <si>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</si>
  <si>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</si>
  <si>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</si>
  <si>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</si>
  <si>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</si>
  <si>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</si>
  <si>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</si>
  <si>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</si>
  <si>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</si>
  <si>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</si>
  <si>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</si>
  <si>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</si>
  <si>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</si>
  <si>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</si>
  <si>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</si>
  <si>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</si>
  <si>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</si>
  <si>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</si>
  <si>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</si>
  <si>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</si>
  <si>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</si>
  <si>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</si>
  <si>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</si>
  <si>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</si>
  <si>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</si>
  <si>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</si>
  <si>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</si>
  <si>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</si>
  <si>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</si>
  <si>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</si>
  <si>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</si>
  <si>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</si>
  <si>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</si>
  <si>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</si>
  <si>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</si>
  <si>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</si>
  <si>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</si>
  <si>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</si>
  <si>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</si>
  <si>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</si>
  <si>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</si>
  <si>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</si>
  <si>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</si>
  <si>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</si>
  <si>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</si>
  <si>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</si>
  <si>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</si>
  <si>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</si>
  <si>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</si>
  <si>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</si>
  <si>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</si>
  <si>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</si>
  <si>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</si>
  <si>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</si>
  <si>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</si>
  <si>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</si>
  <si>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</si>
  <si>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</si>
  <si>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</si>
  <si>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</si>
  <si>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</si>
  <si>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</si>
  <si>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</si>
  <si>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</si>
  <si>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</si>
  <si>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</si>
  <si>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</si>
  <si>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</si>
  <si>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</si>
  <si>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</si>
  <si>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</si>
  <si>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</si>
  <si>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</si>
  <si>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</si>
  <si>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</si>
  <si>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</si>
  <si>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</si>
  <si>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</si>
  <si>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</si>
  <si>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</si>
  <si>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</si>
  <si>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</si>
  <si>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</si>
  <si>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</si>
  <si>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</si>
  <si>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</si>
  <si>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</si>
  <si>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</si>
  <si>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</si>
  <si>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</si>
  <si>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</si>
  <si>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</si>
  <si>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</si>
  <si>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</si>
  <si>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</si>
  <si>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</si>
  <si>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</si>
  <si>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</si>
  <si>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</si>
  <si>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</si>
  <si>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</si>
  <si>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</si>
  <si>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</si>
  <si>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</si>
  <si>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</si>
  <si>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</si>
  <si>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</si>
  <si>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</si>
  <si>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</si>
  <si>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</si>
  <si>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</si>
  <si>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</si>
  <si>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</si>
  <si>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</si>
  <si>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</si>
  <si>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</si>
  <si>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</si>
  <si>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</si>
  <si>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</si>
  <si>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</si>
  <si>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</si>
  <si>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</si>
  <si>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</si>
  <si>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</si>
  <si>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</si>
  <si>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</si>
  <si>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</si>
  <si>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</si>
  <si>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</si>
  <si>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</si>
  <si>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</si>
  <si>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</si>
  <si>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</si>
  <si>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</si>
  <si>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</si>
  <si>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</si>
  <si>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</si>
  <si>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</si>
  <si>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</si>
  <si>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</si>
  <si>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</si>
  <si>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</si>
  <si>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</si>
  <si>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</si>
  <si>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</si>
  <si>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</si>
  <si>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</si>
  <si>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</si>
  <si>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</si>
  <si>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</si>
  <si>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</si>
  <si>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</si>
  <si>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</si>
  <si>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</si>
  <si>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</si>
  <si>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</si>
  <si>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</si>
  <si>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</si>
  <si>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</si>
  <si>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</si>
  <si>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</si>
  <si>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</si>
  <si>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</si>
  <si>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</si>
  <si>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</si>
  <si>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</si>
  <si>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</si>
  <si>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</si>
  <si>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</si>
  <si>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</si>
  <si>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</si>
  <si>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</si>
  <si>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</si>
  <si>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</si>
  <si>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</si>
  <si>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</si>
  <si>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</si>
  <si>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</si>
  <si>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</si>
  <si>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</si>
  <si>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</si>
  <si>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</si>
  <si>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</si>
  <si>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</si>
  <si>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</si>
  <si>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</si>
  <si>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</si>
  <si>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</si>
  <si>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</si>
  <si>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</si>
  <si>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</si>
  <si>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</si>
  <si>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</si>
  <si>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</si>
  <si>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</si>
  <si>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</si>
  <si>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</si>
  <si>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</si>
  <si>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</si>
  <si>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</si>
  <si>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</si>
  <si>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</si>
  <si>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</si>
  <si>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</si>
  <si>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</si>
  <si>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</si>
  <si>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</si>
  <si>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</si>
  <si>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</si>
  <si>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</si>
  <si>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</si>
  <si>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</si>
  <si>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</si>
  <si>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</si>
  <si>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</si>
  <si>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</si>
  <si>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</si>
  <si>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</si>
  <si>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</si>
  <si>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</si>
  <si>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</si>
  <si>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</si>
  <si>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</si>
  <si>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</si>
  <si>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</si>
  <si>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</si>
  <si>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</si>
  <si>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</si>
  <si>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</si>
  <si>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</si>
  <si>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</si>
  <si>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</si>
  <si>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</si>
  <si>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</si>
  <si>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</si>
  <si>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</si>
  <si>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</si>
  <si>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</si>
  <si>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</si>
  <si>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</si>
  <si>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</si>
  <si>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</si>
  <si>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</si>
  <si>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</si>
  <si>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</si>
  <si>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</si>
  <si>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</si>
  <si>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</si>
  <si>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</si>
  <si>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</si>
  <si>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</si>
  <si>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</si>
  <si>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</si>
  <si>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</si>
  <si>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</si>
  <si>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</si>
  <si>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</si>
  <si>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</si>
  <si>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</si>
  <si>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</si>
  <si>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</si>
  <si>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</si>
  <si>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</si>
  <si>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</si>
  <si>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</si>
  <si>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</si>
  <si>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</si>
  <si>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</si>
  <si>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</si>
  <si>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</si>
  <si>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</si>
  <si>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</si>
  <si>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</si>
  <si>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</si>
  <si>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</si>
  <si>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</si>
  <si>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</si>
  <si>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</si>
  <si>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</si>
  <si>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</si>
  <si>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</si>
  <si>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</si>
  <si>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</si>
  <si>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</si>
  <si>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</si>
  <si>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</si>
  <si>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</si>
  <si>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</si>
  <si>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</si>
  <si>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</si>
  <si>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</si>
  <si>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</si>
  <si>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</si>
  <si>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</si>
  <si>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</si>
  <si>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</si>
  <si>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</si>
  <si>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</si>
  <si>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</si>
  <si>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</si>
  <si>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</si>
  <si>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</si>
  <si>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</si>
  <si>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</si>
  <si>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</si>
  <si>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</si>
  <si>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</si>
  <si>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</si>
  <si>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</si>
  <si>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</si>
  <si>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</si>
  <si>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</si>
  <si>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</si>
  <si>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</si>
  <si>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</si>
  <si>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</si>
  <si>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</si>
  <si>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</si>
  <si>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</si>
  <si>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</si>
  <si>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</si>
  <si>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</si>
  <si>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</si>
  <si>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</si>
  <si>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</si>
  <si>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</si>
  <si>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</si>
  <si>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</si>
  <si>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</si>
  <si>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</si>
  <si>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</si>
  <si>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</si>
  <si>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</si>
  <si>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</si>
  <si>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</si>
  <si>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</si>
  <si>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</si>
  <si>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</si>
  <si>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</si>
  <si>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</si>
  <si>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</si>
  <si>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</si>
  <si>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</si>
  <si>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</si>
  <si>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</si>
  <si>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</si>
  <si>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</si>
  <si>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</si>
  <si>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</si>
  <si>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</si>
  <si>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</si>
  <si>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</si>
  <si>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</si>
  <si>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</si>
  <si>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</si>
  <si>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</si>
  <si>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</si>
  <si>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</si>
  <si>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</si>
  <si>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</si>
  <si>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</si>
  <si>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</si>
  <si>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</si>
  <si>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</si>
  <si>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</si>
  <si>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</si>
  <si>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</si>
  <si>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</si>
  <si>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</si>
  <si>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</si>
  <si>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</si>
  <si>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</si>
  <si>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</si>
  <si>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</si>
  <si>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</si>
  <si>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</si>
  <si>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</si>
  <si>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</si>
  <si>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</si>
  <si>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</si>
  <si>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</si>
  <si>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</si>
  <si>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</si>
  <si>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</si>
  <si>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</si>
  <si>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</si>
  <si>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</si>
  <si>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</si>
  <si>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</si>
  <si>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</si>
  <si>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</si>
  <si>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</si>
  <si>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</si>
  <si>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</si>
  <si>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</si>
  <si>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</si>
  <si>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</si>
  <si>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</si>
  <si>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</si>
  <si>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</si>
  <si>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</si>
  <si>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</si>
  <si>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</si>
  <si>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</si>
  <si>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</si>
  <si>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</si>
  <si>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</si>
  <si>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</si>
  <si>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</si>
  <si>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</si>
  <si>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</si>
  <si>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</si>
  <si>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</si>
  <si>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</si>
  <si>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</si>
  <si>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</si>
  <si>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</si>
  <si>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</si>
  <si>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</si>
  <si>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</si>
  <si>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</si>
  <si>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</si>
  <si>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</si>
  <si>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</si>
  <si>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</si>
  <si>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</si>
  <si>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</si>
  <si>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</si>
  <si>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</si>
  <si>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</si>
  <si>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</si>
  <si>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</si>
  <si>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</si>
  <si>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</si>
  <si>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</si>
  <si>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</si>
  <si>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</si>
  <si>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</si>
  <si>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</si>
  <si>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</si>
  <si>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</si>
  <si>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</si>
  <si>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</si>
  <si>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</si>
  <si>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</si>
  <si>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</si>
  <si>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</si>
  <si>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</si>
  <si>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</si>
  <si>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</si>
  <si>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</si>
  <si>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</si>
  <si>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</si>
  <si>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</si>
  <si>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</si>
  <si>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</si>
  <si>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</si>
  <si>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</si>
  <si>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</si>
  <si>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</si>
  <si>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</si>
  <si>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</si>
  <si>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</si>
  <si>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</si>
  <si>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</si>
  <si>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</si>
  <si>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</si>
  <si>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</si>
  <si>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</si>
  <si>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</si>
  <si>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</si>
  <si>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</si>
  <si>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</si>
  <si>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</si>
  <si>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</si>
  <si>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</si>
  <si>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</si>
  <si>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</si>
  <si>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</si>
  <si>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</si>
  <si>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</si>
  <si>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</si>
  <si>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</si>
  <si>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</si>
  <si>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</si>
  <si>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</si>
  <si>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</si>
  <si>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</si>
  <si>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</si>
  <si>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</si>
  <si>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</si>
  <si>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</si>
  <si>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</si>
  <si>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</si>
  <si>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</si>
  <si>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</si>
  <si>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</si>
  <si>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</si>
  <si>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</si>
  <si>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</si>
  <si>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</si>
  <si>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</si>
  <si>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</si>
  <si>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</si>
  <si>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</si>
  <si>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</si>
  <si>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</si>
  <si>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</si>
  <si>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</si>
  <si>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</si>
  <si>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</si>
  <si>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</si>
  <si>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</si>
  <si>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</si>
  <si>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</si>
  <si>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</si>
  <si>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</si>
  <si>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</si>
  <si>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</si>
  <si>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</si>
  <si>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</si>
  <si>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</si>
  <si>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</si>
  <si>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</si>
  <si>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</si>
  <si>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</si>
  <si>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</si>
  <si>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</si>
  <si>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</si>
  <si>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</si>
  <si>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</si>
  <si>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</si>
  <si>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</si>
  <si>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</si>
  <si>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</si>
  <si>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</si>
  <si>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</si>
  <si>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</si>
  <si>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</si>
  <si>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</si>
  <si>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</si>
  <si>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</si>
  <si>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</si>
  <si>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</si>
  <si>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</si>
  <si>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</si>
  <si>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</si>
  <si>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</si>
  <si>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</si>
  <si>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</si>
  <si>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</si>
  <si>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</si>
  <si>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</si>
  <si>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</si>
  <si>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</si>
  <si>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</si>
  <si>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</si>
  <si>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</si>
  <si>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</si>
  <si>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</si>
  <si>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</si>
  <si>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</si>
  <si>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</si>
  <si>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</si>
  <si>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</si>
  <si>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</si>
  <si>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</si>
  <si>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</si>
  <si>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</si>
  <si>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</si>
  <si>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</si>
  <si>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</si>
  <si>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</si>
  <si>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</si>
  <si>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</si>
  <si>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</si>
  <si>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</si>
  <si>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</si>
  <si>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</si>
  <si>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</si>
  <si>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</si>
  <si>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</si>
  <si>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</si>
  <si>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</si>
  <si>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</si>
  <si>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</si>
  <si>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</si>
  <si>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</si>
  <si>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</si>
  <si>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</si>
  <si>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</si>
  <si>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</si>
  <si>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</si>
  <si>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</si>
  <si>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</si>
  <si>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</si>
  <si>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</si>
  <si>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</si>
  <si>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</si>
  <si>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</si>
  <si>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</si>
  <si>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</si>
  <si>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</si>
  <si>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</si>
  <si>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</si>
  <si>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</si>
  <si>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</si>
  <si>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</si>
  <si>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</si>
  <si>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</si>
  <si>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</si>
  <si>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</si>
  <si>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</si>
  <si>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</si>
  <si>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</si>
  <si>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</si>
  <si>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</si>
  <si>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</si>
  <si>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</si>
  <si>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</si>
  <si>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</si>
  <si>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</si>
  <si>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</si>
  <si>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</si>
  <si>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</si>
  <si>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</si>
  <si>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</si>
  <si>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</si>
  <si>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</si>
  <si>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</si>
  <si>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</si>
  <si>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</si>
  <si>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</si>
  <si>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</si>
  <si>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</si>
  <si>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</si>
  <si>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</si>
  <si>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</si>
  <si>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</si>
  <si>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</si>
  <si>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</si>
  <si>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</si>
  <si>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</si>
  <si>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</si>
  <si>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</si>
  <si>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</si>
  <si>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</si>
  <si>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</si>
  <si>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</si>
  <si>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</si>
  <si>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</si>
  <si>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</si>
  <si>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</si>
  <si>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</si>
  <si>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</si>
  <si>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</si>
  <si>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</si>
  <si>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</si>
  <si>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</si>
  <si>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</si>
  <si>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</si>
  <si>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</si>
  <si>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</si>
  <si>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</si>
  <si>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</si>
  <si>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</si>
  <si>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</si>
  <si>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</si>
  <si>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</si>
  <si>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</si>
  <si>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</si>
  <si>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</si>
  <si>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</si>
  <si>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</si>
  <si>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</si>
  <si>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</si>
  <si>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</si>
  <si>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</si>
  <si>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</si>
  <si>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</si>
  <si>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</si>
  <si>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</si>
  <si>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</si>
  <si>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</si>
  <si>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</si>
  <si>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</si>
  <si>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</si>
  <si>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</si>
  <si>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</si>
  <si>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</si>
  <si>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</si>
  <si>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</si>
  <si>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</si>
  <si>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</si>
  <si>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</si>
  <si>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</si>
  <si>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</si>
  <si>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</si>
  <si>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</si>
  <si>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</si>
  <si>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</si>
  <si>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</si>
  <si>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</si>
  <si>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</si>
  <si>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</si>
  <si>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</si>
  <si>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</si>
  <si>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</si>
  <si>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</si>
  <si>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</si>
  <si>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</si>
  <si>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</si>
  <si>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</si>
  <si>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</si>
  <si>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</si>
  <si>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</si>
  <si>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</si>
  <si>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</si>
  <si>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</si>
  <si>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</si>
  <si>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</si>
  <si>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</si>
  <si>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</si>
  <si>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</si>
  <si>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</si>
  <si>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</si>
  <si>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</si>
  <si>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</si>
  <si>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</si>
  <si>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</si>
  <si>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</si>
  <si>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</si>
  <si>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</si>
  <si>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</si>
  <si>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</si>
  <si>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</si>
  <si>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</si>
  <si>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</si>
  <si>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</si>
  <si>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</si>
  <si>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</si>
  <si>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</si>
  <si>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</si>
  <si>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</si>
  <si>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</si>
  <si>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</si>
  <si>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</si>
  <si>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</si>
  <si>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</si>
  <si>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</si>
  <si>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</si>
  <si>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</si>
  <si>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</si>
  <si>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</si>
  <si>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</si>
  <si>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</si>
  <si>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</si>
  <si>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</si>
  <si>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</si>
  <si>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</si>
  <si>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</si>
  <si>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</si>
  <si>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</si>
  <si>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</si>
  <si>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</si>
  <si>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</si>
  <si>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</si>
  <si>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</si>
  <si>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</si>
  <si>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</si>
  <si>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</si>
  <si>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</si>
  <si>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</si>
  <si>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</si>
  <si>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</si>
  <si>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</si>
  <si>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</si>
  <si>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</si>
  <si>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</si>
  <si>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</si>
  <si>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</si>
  <si>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</si>
  <si>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</si>
  <si>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</si>
  <si>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</si>
  <si>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</si>
  <si>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</si>
  <si>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</si>
  <si>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</si>
  <si>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</si>
  <si>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</si>
  <si>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</si>
  <si>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</si>
  <si>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</si>
  <si>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</si>
  <si>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</si>
  <si>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</si>
  <si>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</si>
  <si>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</si>
  <si>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</si>
  <si>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</si>
  <si>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</si>
  <si>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</si>
  <si>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</si>
  <si>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</si>
  <si>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</si>
  <si>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</si>
  <si>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</si>
  <si>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</si>
  <si>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</si>
  <si>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</si>
  <si>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</si>
  <si>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</si>
  <si>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</si>
  <si>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</si>
  <si>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</si>
  <si>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</si>
  <si>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</si>
  <si>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</si>
  <si>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</si>
  <si>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</si>
  <si>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</si>
  <si>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</si>
  <si>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</si>
  <si>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</si>
  <si>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</si>
  <si>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</si>
  <si>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</si>
  <si>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</si>
  <si>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</si>
  <si>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</si>
  <si>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</si>
  <si>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</si>
  <si>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</si>
  <si>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</si>
  <si>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</si>
  <si>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</si>
  <si>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</si>
  <si>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</si>
  <si>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</si>
  <si>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</si>
  <si>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</si>
  <si>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</si>
  <si>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</si>
  <si>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</si>
  <si>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</si>
  <si>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</si>
  <si>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</si>
  <si>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</si>
  <si>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</si>
  <si>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</si>
  <si>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</si>
  <si>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</si>
  <si>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</si>
  <si>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</si>
  <si>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</si>
  <si>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</si>
  <si>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</si>
  <si>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</si>
  <si>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</si>
  <si>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</si>
  <si>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</si>
  <si>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</si>
  <si>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</si>
  <si>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</si>
  <si>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</si>
  <si>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</si>
  <si>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</si>
  <si>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</si>
  <si>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</si>
  <si>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</si>
  <si>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</si>
  <si>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</si>
  <si>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</si>
  <si>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</si>
  <si>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</si>
  <si>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</si>
  <si>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</si>
  <si>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</si>
  <si>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</si>
  <si>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</si>
  <si>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</si>
  <si>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</si>
  <si>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</si>
  <si>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</si>
  <si>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</si>
  <si>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</si>
  <si>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</si>
  <si>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</si>
  <si>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</si>
  <si>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</si>
  <si>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</si>
  <si>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</si>
  <si>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</si>
  <si>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</si>
  <si>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</si>
  <si>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</si>
  <si>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</si>
  <si>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</si>
  <si>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</si>
  <si>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</si>
  <si>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</si>
  <si>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</si>
  <si>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</si>
  <si>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</si>
  <si>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</si>
  <si>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</si>
  <si>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</si>
  <si>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</si>
  <si>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</si>
  <si>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</si>
  <si>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</si>
  <si>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</si>
  <si>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</si>
  <si>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</si>
  <si>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</si>
  <si>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</si>
  <si>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</si>
  <si>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</si>
  <si>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</si>
  <si>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</si>
  <si>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</si>
  <si>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</si>
  <si>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</si>
  <si>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</si>
  <si>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</si>
  <si>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</si>
  <si>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</si>
  <si>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</si>
  <si>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</si>
  <si>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</si>
  <si>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</si>
  <si>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</si>
  <si>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</si>
  <si>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</si>
  <si>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</si>
  <si>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</si>
  <si>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</si>
  <si>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</si>
  <si>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</si>
  <si>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</si>
  <si>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</si>
  <si>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</si>
  <si>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</si>
  <si>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</si>
  <si>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</si>
  <si>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</si>
  <si>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</si>
  <si>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</si>
  <si>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</si>
  <si>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</si>
  <si>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</si>
  <si>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</si>
  <si>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</si>
  <si>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</si>
  <si>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</si>
  <si>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</si>
  <si>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</si>
  <si>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</si>
  <si>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</si>
  <si>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</si>
  <si>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</si>
  <si>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</si>
  <si>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</si>
  <si>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</si>
  <si>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</si>
  <si>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</si>
  <si>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</si>
  <si>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</si>
  <si>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</si>
  <si>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</si>
  <si>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</si>
  <si>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</si>
  <si>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</si>
  <si>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</si>
  <si>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</si>
  <si>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</si>
  <si>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</si>
  <si>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</si>
  <si>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</si>
  <si>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</si>
  <si>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</si>
  <si>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</si>
  <si>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</si>
  <si>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</si>
  <si>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</si>
  <si>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</si>
  <si>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</si>
  <si>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</si>
  <si>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</si>
  <si>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</si>
  <si>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</si>
  <si>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</si>
  <si>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</si>
  <si>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</si>
  <si>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</si>
  <si>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</si>
  <si>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</si>
  <si>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</si>
  <si>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</si>
  <si>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</si>
  <si>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</si>
  <si>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</si>
  <si>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</si>
  <si>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</si>
  <si>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</si>
  <si>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</si>
  <si>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</si>
  <si>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</si>
  <si>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</si>
  <si>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</si>
  <si>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</si>
  <si>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</si>
  <si>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</si>
  <si>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</si>
  <si>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</si>
  <si>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</si>
  <si>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</si>
  <si>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</si>
  <si>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</si>
  <si>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</si>
  <si>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</si>
  <si>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</si>
  <si>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</si>
  <si>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</si>
  <si>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</si>
  <si>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</si>
  <si>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</si>
  <si>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</si>
  <si>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</si>
  <si>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</si>
  <si>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</si>
  <si>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</si>
  <si>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</si>
  <si>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</si>
  <si>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</si>
  <si>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</si>
  <si>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</si>
  <si>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</si>
  <si>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</si>
  <si>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</si>
  <si>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</si>
  <si>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</si>
  <si>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</si>
  <si>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</si>
  <si>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</si>
  <si>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</si>
  <si>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</si>
  <si>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</si>
  <si>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</si>
  <si>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</si>
  <si>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</si>
  <si>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</si>
  <si>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</si>
  <si>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</si>
  <si>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</si>
  <si>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</si>
  <si>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</si>
  <si>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</si>
  <si>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</si>
  <si>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</si>
  <si>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</si>
  <si>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</si>
  <si>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</si>
  <si>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</si>
  <si>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</si>
  <si>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</si>
  <si>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</si>
  <si>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</si>
  <si>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</si>
  <si>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</si>
  <si>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</si>
  <si>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</si>
  <si>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</si>
  <si>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</si>
  <si>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</si>
  <si>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</si>
  <si>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</si>
  <si>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</si>
  <si>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</si>
  <si>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</si>
  <si>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</si>
  <si>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</si>
  <si>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</si>
  <si>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</si>
  <si>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</si>
  <si>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</si>
  <si>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</si>
  <si>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</si>
  <si>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</si>
  <si>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</si>
  <si>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</si>
  <si>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</si>
  <si>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</si>
  <si>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</si>
  <si>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</si>
  <si>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</si>
  <si>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</si>
  <si>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</si>
  <si>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</si>
  <si>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</si>
  <si>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</si>
  <si>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</si>
  <si>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</si>
  <si>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</si>
  <si>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</si>
  <si>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</si>
  <si>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</si>
  <si>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</si>
  <si>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</si>
  <si>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</si>
  <si>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</si>
  <si>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</si>
  <si>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</si>
  <si>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</si>
  <si>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</si>
  <si>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</si>
  <si>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</si>
  <si>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</si>
  <si>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</si>
  <si>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</si>
  <si>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</si>
  <si>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</si>
  <si>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</si>
  <si>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</si>
  <si>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</si>
  <si>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</si>
  <si>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</si>
  <si>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</si>
  <si>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</si>
  <si>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</si>
  <si>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</si>
  <si>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</si>
  <si>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</si>
  <si>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</si>
  <si>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</si>
  <si>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</si>
  <si>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</si>
  <si>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</si>
  <si>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</si>
  <si>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</si>
  <si>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</si>
  <si>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</si>
  <si>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</si>
  <si>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</si>
  <si>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</si>
  <si>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</si>
  <si>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</si>
  <si>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</si>
  <si>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</si>
  <si>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</si>
  <si>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</si>
  <si>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</si>
  <si>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</si>
  <si>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</si>
  <si>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</si>
  <si>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</si>
  <si>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</si>
  <si>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</si>
  <si>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</si>
  <si>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</si>
  <si>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</si>
  <si>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</si>
  <si>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</si>
  <si>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</si>
  <si>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</si>
  <si>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</si>
  <si>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</si>
  <si>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</si>
  <si>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</si>
  <si>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</si>
  <si>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</si>
  <si>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</si>
  <si>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</si>
  <si>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</si>
  <si>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</si>
  <si>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</si>
  <si>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</si>
  <si>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</si>
  <si>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</si>
  <si>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</si>
  <si>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</si>
  <si>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</si>
  <si>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</si>
  <si>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</si>
  <si>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</si>
  <si>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</si>
  <si>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</si>
  <si>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</si>
  <si>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</si>
  <si>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</si>
  <si>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</si>
  <si>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</si>
  <si>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</si>
  <si>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</si>
  <si>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</si>
  <si>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</si>
  <si>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</si>
  <si>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</si>
  <si>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</si>
  <si>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</si>
  <si>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</si>
  <si>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</si>
  <si>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</si>
  <si>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</si>
  <si>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</si>
  <si>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</si>
  <si>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</si>
  <si>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</si>
  <si>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</si>
  <si>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</si>
  <si>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</si>
  <si>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</si>
  <si>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</si>
  <si>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</si>
  <si>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</si>
  <si>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</si>
  <si>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</si>
  <si>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</si>
  <si>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</si>
  <si>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</si>
  <si>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</si>
  <si>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</si>
  <si>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</si>
  <si>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</si>
  <si>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</si>
  <si>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</si>
  <si>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</si>
  <si>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</si>
  <si>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</si>
  <si>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</si>
  <si>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</si>
  <si>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</si>
  <si>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</si>
  <si>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</si>
  <si>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</si>
  <si>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</si>
  <si>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</si>
  <si>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</si>
  <si>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</si>
  <si>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</si>
  <si>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</si>
  <si>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</si>
  <si>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</si>
  <si>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</si>
  <si>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</si>
  <si>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</si>
  <si>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</si>
  <si>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</si>
  <si>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</si>
  <si>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</si>
  <si>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</si>
  <si>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</si>
  <si>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</si>
  <si>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</si>
  <si>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</si>
  <si>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</si>
  <si>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</si>
  <si>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</si>
  <si>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</si>
  <si>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</si>
  <si>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</si>
  <si>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</si>
  <si>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</si>
  <si>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</si>
  <si>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</si>
  <si>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</si>
  <si>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</si>
  <si>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</si>
  <si>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</si>
  <si>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</si>
  <si>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</si>
  <si>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</si>
  <si>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</si>
  <si>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</si>
  <si>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</si>
  <si>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</si>
  <si>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</si>
  <si>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</si>
  <si>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</si>
  <si>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</si>
  <si>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</si>
  <si>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</si>
  <si>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</si>
  <si>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</si>
  <si>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</si>
  <si>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</si>
  <si>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</si>
  <si>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</si>
  <si>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</si>
  <si>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</si>
  <si>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</si>
  <si>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</si>
  <si>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</si>
  <si>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</si>
  <si>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</si>
  <si>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</si>
  <si>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</si>
  <si>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</si>
  <si>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</si>
  <si>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</si>
  <si>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</si>
  <si>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</si>
  <si>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</si>
  <si>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</si>
  <si>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</si>
  <si>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</si>
  <si>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</si>
  <si>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</si>
  <si>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</si>
  <si>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</si>
  <si>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</si>
  <si>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</si>
  <si>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</si>
  <si>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</si>
  <si>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</si>
  <si>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</si>
  <si>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</si>
  <si>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</si>
  <si>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</si>
  <si>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</si>
  <si>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</si>
  <si>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</si>
  <si>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</si>
  <si>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</si>
  <si>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</si>
  <si>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</si>
  <si>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</si>
  <si>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</si>
  <si>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</si>
  <si>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</si>
  <si>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</si>
  <si>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</si>
  <si>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</si>
  <si>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</si>
  <si>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</si>
  <si>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</si>
  <si>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</si>
  <si>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</si>
  <si>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</si>
  <si>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</si>
  <si>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</si>
  <si>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</si>
  <si>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</si>
  <si>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</si>
  <si>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</si>
  <si>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</si>
  <si>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</si>
  <si>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</si>
  <si>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</si>
  <si>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</si>
  <si>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</si>
  <si>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</si>
  <si>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</si>
  <si>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</si>
  <si>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</si>
  <si>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</si>
  <si>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</si>
  <si>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</si>
  <si>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</si>
  <si>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</si>
  <si>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</si>
  <si>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</si>
  <si>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</si>
  <si>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</si>
  <si>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</si>
  <si>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</si>
  <si>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</si>
  <si>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</si>
  <si>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</si>
  <si>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</si>
  <si>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</si>
  <si>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</si>
  <si>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</si>
  <si>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</si>
  <si>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</si>
  <si>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</si>
  <si>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</si>
  <si>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</si>
  <si>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</si>
  <si>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</si>
  <si>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</si>
  <si>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</si>
  <si>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</si>
  <si>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</si>
  <si>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</si>
  <si>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</si>
  <si>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</si>
  <si>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</si>
  <si>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</si>
  <si>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</si>
  <si>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</si>
  <si>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</si>
  <si>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</si>
  <si>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</si>
  <si>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</si>
  <si>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</si>
  <si>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</si>
  <si>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</si>
  <si>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</si>
  <si>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</si>
  <si>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</si>
  <si>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</si>
  <si>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</si>
  <si>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</si>
  <si>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</si>
  <si>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</si>
  <si>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</si>
  <si>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</si>
  <si>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</si>
  <si>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</si>
  <si>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</si>
  <si>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</si>
  <si>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</si>
  <si>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</si>
  <si>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</si>
  <si>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</si>
  <si>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</si>
  <si>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</si>
  <si>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</si>
  <si>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</si>
  <si>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</si>
  <si>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</si>
  <si>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</si>
  <si>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</si>
  <si>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</si>
  <si>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</si>
  <si>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</si>
  <si>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</si>
  <si>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</si>
  <si>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</si>
  <si>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</si>
  <si>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</si>
  <si>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</si>
  <si>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</si>
  <si>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</si>
  <si>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</si>
  <si>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</si>
  <si>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</si>
  <si>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</si>
  <si>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</si>
  <si>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</si>
  <si>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</si>
  <si>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</si>
  <si>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</si>
  <si>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</si>
  <si>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</si>
  <si>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</si>
  <si>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</si>
  <si>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</si>
  <si>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</si>
  <si>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</si>
  <si>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</si>
  <si>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</si>
  <si>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</si>
  <si>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</si>
  <si>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</si>
  <si>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</si>
  <si>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</si>
  <si>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</si>
  <si>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</si>
  <si>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</si>
  <si>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</si>
  <si>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</si>
  <si>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</si>
  <si>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</si>
  <si>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</si>
  <si>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</si>
  <si>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</si>
  <si>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</si>
  <si>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</si>
  <si>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</si>
  <si>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</si>
  <si>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</si>
  <si>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</si>
  <si>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</si>
  <si>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</si>
  <si>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</si>
  <si>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</si>
  <si>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</si>
  <si>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</si>
  <si>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</si>
  <si>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</si>
  <si>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</si>
  <si>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</si>
  <si>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</si>
  <si>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</si>
  <si>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</si>
  <si>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</si>
  <si>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</si>
  <si>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</si>
  <si>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</si>
  <si>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</si>
  <si>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</si>
  <si>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</si>
  <si>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</si>
  <si>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</si>
  <si>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</si>
  <si>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</si>
  <si>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</si>
  <si>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</si>
  <si>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</si>
  <si>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</si>
  <si>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</si>
  <si>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</si>
  <si>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</si>
  <si>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</si>
  <si>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</si>
  <si>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</si>
  <si>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</si>
  <si>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</si>
  <si>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</si>
  <si>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</si>
  <si>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</si>
  <si>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</si>
  <si>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</si>
  <si>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</si>
  <si>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</si>
  <si>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</si>
  <si>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</si>
  <si>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</si>
  <si>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</si>
  <si>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</si>
  <si>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</si>
  <si>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</si>
  <si>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</si>
  <si>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</si>
  <si>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</si>
  <si>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</si>
  <si>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</si>
  <si>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</si>
  <si>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</si>
  <si>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</si>
  <si>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</si>
  <si>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</si>
  <si>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</si>
  <si>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</si>
  <si>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</si>
  <si>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</si>
  <si>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</si>
  <si>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</si>
  <si>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</si>
  <si>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</si>
  <si>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</si>
  <si>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</si>
  <si>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</si>
  <si>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</si>
  <si>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</si>
  <si>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</si>
  <si>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</si>
  <si>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</si>
  <si>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</si>
  <si>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</si>
  <si>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</si>
  <si>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</si>
  <si>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</si>
  <si>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</si>
  <si>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</si>
  <si>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</si>
  <si>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</si>
  <si>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</si>
  <si>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</si>
  <si>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</si>
  <si>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</si>
  <si>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</si>
  <si>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</si>
  <si>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</si>
  <si>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</si>
  <si>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</si>
  <si>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</si>
  <si>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</si>
  <si>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</si>
  <si>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</si>
  <si>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</si>
  <si>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</si>
  <si>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</si>
  <si>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</si>
  <si>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</si>
  <si>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</si>
  <si>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</si>
  <si>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</si>
  <si>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</si>
  <si>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</si>
  <si>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</si>
  <si>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</si>
  <si>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</si>
  <si>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</si>
  <si>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</si>
  <si>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</si>
  <si>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</si>
  <si>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</si>
  <si>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</si>
  <si>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</si>
  <si>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</si>
  <si>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</si>
  <si>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</si>
  <si>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</si>
  <si>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</si>
  <si>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</si>
  <si>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</si>
  <si>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</si>
  <si>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</si>
  <si>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</si>
  <si>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</si>
  <si>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</si>
  <si>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</si>
  <si>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</si>
  <si>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</si>
  <si>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</si>
  <si>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</si>
  <si>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</si>
  <si>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</si>
  <si>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</si>
  <si>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</si>
  <si>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</si>
  <si>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</si>
  <si>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</si>
  <si>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</si>
  <si>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</si>
  <si>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</si>
  <si>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</si>
  <si>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</si>
  <si>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</si>
  <si>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</si>
  <si>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</si>
  <si>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</si>
  <si>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</si>
  <si>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</si>
  <si>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</si>
  <si>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</si>
  <si>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</si>
  <si>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</si>
  <si>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</si>
  <si>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</si>
  <si>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</si>
  <si>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</si>
  <si>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</si>
  <si>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</si>
  <si>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</si>
  <si>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</si>
  <si>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</si>
  <si>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</si>
  <si>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</si>
  <si>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</si>
  <si>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</si>
  <si>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</si>
  <si>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</si>
  <si>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</si>
  <si>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</si>
  <si>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</si>
  <si>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</si>
  <si>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</si>
  <si>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</si>
  <si>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</si>
  <si>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</si>
  <si>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</si>
  <si>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</si>
  <si>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</si>
  <si>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</si>
  <si>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</si>
  <si>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</si>
  <si>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</si>
  <si>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</si>
  <si>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</si>
  <si>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</si>
  <si>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</si>
  <si>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</si>
  <si>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</si>
  <si>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</si>
  <si>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</si>
  <si>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</si>
  <si>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</si>
  <si>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</si>
  <si>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</si>
  <si>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</si>
  <si>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</si>
  <si>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</si>
  <si>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</si>
  <si>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</si>
  <si>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</si>
  <si>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</si>
  <si>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</si>
  <si>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</si>
  <si>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</si>
  <si>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</si>
  <si>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</si>
  <si>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</si>
  <si>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</si>
  <si>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</si>
  <si>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</si>
  <si>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</si>
  <si>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</si>
  <si>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</si>
  <si>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</si>
  <si>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</si>
  <si>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</si>
  <si>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</si>
  <si>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</si>
  <si>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</si>
  <si>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</si>
  <si>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</si>
  <si>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</si>
  <si>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</si>
  <si>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</si>
  <si>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</si>
  <si>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</si>
  <si>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</si>
  <si>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</si>
  <si>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</si>
  <si>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</si>
  <si>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</si>
  <si>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</si>
  <si>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</si>
  <si>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</si>
  <si>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</si>
  <si>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</si>
  <si>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</si>
  <si>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</si>
  <si>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</si>
  <si>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</si>
  <si>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</si>
  <si>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</si>
  <si>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</si>
  <si>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</si>
  <si>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</si>
  <si>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</si>
  <si>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</si>
  <si>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</si>
  <si>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</si>
  <si>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</si>
  <si>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</si>
  <si>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</si>
  <si>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</si>
  <si>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</si>
  <si>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</si>
  <si>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</si>
  <si>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</si>
  <si>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</si>
  <si>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</si>
  <si>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</si>
  <si>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</si>
  <si>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</si>
  <si>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</si>
  <si>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</si>
  <si>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</si>
  <si>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</si>
  <si>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</si>
  <si>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</si>
  <si>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</si>
  <si>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</si>
  <si>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</si>
  <si>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</si>
  <si>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</si>
  <si>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</si>
  <si>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</si>
  <si>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</si>
  <si>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</si>
  <si>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</si>
  <si>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</si>
  <si>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</si>
  <si>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</si>
  <si>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</si>
  <si>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</si>
  <si>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</si>
  <si>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</si>
  <si>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</si>
  <si>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</si>
  <si>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</si>
  <si>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</si>
  <si>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</si>
  <si>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</si>
  <si>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</si>
  <si>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</si>
  <si>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</si>
  <si>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</si>
  <si>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</si>
  <si>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</si>
  <si>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</si>
  <si>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</si>
  <si>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</si>
  <si>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</si>
  <si>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</si>
  <si>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</si>
  <si>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</si>
  <si>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</si>
  <si>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</si>
  <si>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</si>
  <si>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</si>
  <si>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</si>
  <si>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</si>
  <si>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</si>
  <si>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</si>
  <si>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</si>
  <si>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</si>
  <si>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</si>
  <si>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</si>
  <si>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</si>
  <si>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</si>
  <si>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</si>
  <si>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</si>
  <si>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</si>
  <si>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</si>
  <si>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</si>
  <si>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</si>
  <si>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</si>
  <si>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</si>
  <si>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</si>
  <si>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</si>
  <si>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</si>
  <si>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</si>
  <si>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</si>
  <si>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</si>
  <si>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</si>
  <si>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</si>
  <si>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</si>
  <si>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</si>
  <si>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</si>
  <si>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</si>
  <si>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</si>
  <si>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</si>
  <si>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</si>
  <si>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</si>
  <si>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</si>
  <si>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</si>
  <si>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</si>
  <si>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</si>
  <si>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</si>
  <si>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</si>
  <si>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</si>
  <si>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</si>
  <si>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</si>
  <si>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</si>
  <si>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</si>
  <si>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</si>
  <si>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</si>
  <si>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</si>
  <si>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</si>
  <si>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</si>
  <si>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</si>
  <si>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</si>
  <si>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</si>
  <si>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</si>
  <si>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</si>
  <si>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</si>
  <si>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</si>
  <si>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</si>
  <si>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</si>
  <si>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</si>
  <si>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</si>
  <si>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</si>
  <si>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</si>
  <si>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</si>
  <si>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</si>
  <si>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</si>
  <si>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</si>
  <si>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</si>
  <si>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</si>
  <si>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</si>
  <si>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</si>
  <si>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</si>
  <si>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</si>
  <si>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</si>
  <si>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</si>
  <si>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</si>
  <si>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</si>
  <si>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</si>
  <si>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</si>
  <si>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</si>
  <si>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</si>
  <si>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</si>
  <si>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</si>
  <si>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</si>
  <si>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</si>
  <si>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</si>
  <si>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</si>
  <si>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</si>
  <si>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</si>
  <si>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</si>
  <si>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</si>
  <si>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</si>
  <si>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</si>
  <si>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</si>
  <si>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</si>
  <si>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</si>
  <si>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</si>
  <si>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</si>
  <si>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</si>
  <si>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</si>
  <si>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</si>
  <si>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</si>
  <si>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</si>
  <si>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</si>
  <si>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</si>
  <si>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</si>
  <si>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</si>
  <si>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</si>
  <si>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</si>
  <si>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</si>
  <si>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</si>
  <si>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</si>
  <si>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</si>
  <si>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</si>
  <si>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</si>
  <si>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</si>
  <si>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</si>
  <si>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</si>
  <si>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</si>
  <si>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</si>
  <si>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</si>
  <si>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</si>
  <si>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</si>
  <si>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</si>
  <si>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</si>
  <si>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</si>
  <si>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</si>
  <si>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</si>
  <si>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</si>
  <si>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</si>
  <si>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</si>
  <si>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</si>
  <si>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</si>
  <si>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</si>
  <si>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</si>
  <si>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</si>
  <si>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</si>
  <si>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</si>
  <si>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</si>
  <si>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</si>
  <si>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</si>
  <si>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</si>
  <si>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</si>
  <si>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</si>
  <si>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</si>
  <si>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</si>
  <si>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</si>
  <si>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</si>
  <si>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</si>
  <si>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</si>
  <si>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</si>
  <si>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</si>
  <si>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</si>
  <si>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</si>
  <si>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</si>
  <si>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</si>
  <si>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</si>
  <si>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</si>
  <si>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</si>
  <si>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</si>
  <si>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</si>
  <si>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</si>
  <si>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</si>
  <si>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</si>
  <si>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</si>
  <si>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</si>
  <si>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</si>
  <si>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</si>
  <si>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</si>
  <si>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</si>
  <si>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</si>
  <si>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</si>
  <si>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</si>
  <si>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</si>
  <si>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</si>
  <si>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</si>
  <si>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</si>
  <si>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</si>
  <si>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</si>
  <si>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</si>
  <si>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</si>
  <si>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</si>
  <si>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</si>
  <si>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</si>
  <si>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</si>
  <si>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</si>
  <si>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</si>
  <si>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</si>
  <si>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</si>
  <si>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</si>
  <si>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</si>
  <si>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</si>
  <si>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</si>
  <si>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</si>
  <si>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</si>
  <si>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</si>
  <si>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</si>
  <si>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</si>
  <si>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</si>
  <si>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</si>
  <si>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</si>
  <si>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</si>
  <si>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</si>
  <si>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</si>
  <si>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</si>
  <si>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</si>
  <si>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</si>
  <si>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</si>
  <si>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</si>
  <si>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</si>
  <si>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</si>
  <si>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</si>
  <si>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</si>
  <si>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</si>
  <si>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</si>
  <si>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</si>
  <si>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</si>
  <si>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</si>
  <si>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</si>
  <si>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</si>
  <si>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</si>
  <si>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</si>
  <si>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</si>
  <si>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</si>
  <si>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</si>
  <si>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</si>
  <si>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</si>
  <si>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</si>
  <si>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</si>
  <si>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</si>
  <si>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</si>
  <si>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</si>
  <si>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</si>
  <si>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</si>
  <si>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</si>
  <si>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</si>
  <si>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</si>
  <si>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</si>
  <si>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</si>
  <si>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</si>
  <si>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</si>
  <si>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</si>
  <si>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</si>
  <si>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</si>
  <si>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</si>
  <si>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</si>
  <si>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</si>
  <si>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</si>
  <si>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</si>
  <si>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</si>
  <si>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</si>
  <si>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</si>
  <si>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</si>
  <si>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</si>
  <si>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</si>
  <si>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</si>
  <si>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</si>
  <si>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</si>
  <si>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</si>
  <si>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</si>
  <si>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</si>
  <si>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</si>
  <si>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</si>
  <si>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</si>
  <si>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</si>
  <si>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</si>
  <si>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</si>
  <si>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</si>
  <si>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</si>
  <si>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</si>
  <si>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</si>
  <si>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</si>
  <si>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</si>
  <si>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</si>
  <si>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</si>
  <si>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</si>
  <si>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</si>
  <si>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</si>
  <si>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</si>
  <si>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</si>
  <si>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</si>
  <si>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</si>
  <si>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</si>
  <si>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</si>
  <si>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</si>
  <si>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</si>
  <si>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</si>
  <si>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</si>
  <si>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</si>
  <si>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</si>
  <si>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</si>
  <si>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</si>
  <si>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</si>
  <si>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</si>
  <si>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</si>
  <si>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</si>
  <si>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</si>
  <si>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</si>
  <si>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</si>
  <si>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</si>
  <si>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</si>
  <si>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</si>
  <si>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</si>
  <si>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</si>
  <si>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</si>
  <si>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</si>
  <si>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</si>
  <si>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</si>
  <si>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</si>
  <si>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</si>
  <si>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</si>
  <si>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</si>
  <si>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</si>
  <si>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</si>
  <si>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</si>
  <si>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</si>
  <si>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</si>
  <si>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</si>
  <si>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</si>
  <si>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</si>
  <si>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</si>
  <si>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</si>
  <si>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</si>
  <si>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</si>
  <si>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</si>
  <si>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</si>
  <si>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</si>
  <si>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</si>
  <si>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</si>
  <si>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</si>
  <si>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</si>
  <si>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</si>
  <si>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</si>
  <si>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</si>
  <si>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</si>
  <si>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</si>
  <si>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</si>
  <si>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</si>
  <si>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</si>
  <si>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</si>
  <si>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</si>
  <si>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</si>
  <si>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</si>
  <si>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</si>
  <si>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</si>
  <si>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</si>
  <si>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</si>
  <si>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</si>
  <si>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</si>
  <si>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</si>
  <si>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</si>
  <si>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</si>
  <si>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</si>
  <si>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</si>
  <si>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</si>
  <si>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</si>
  <si>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</si>
  <si>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</si>
  <si>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</si>
  <si>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</si>
  <si>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</si>
  <si>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</si>
  <si>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</si>
  <si>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</si>
  <si>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</si>
  <si>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</si>
  <si>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</si>
  <si>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</si>
  <si>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</si>
  <si>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</si>
  <si>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</si>
  <si>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</si>
  <si>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</si>
  <si>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</si>
  <si>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</si>
  <si>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</si>
  <si>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</si>
  <si>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</si>
  <si>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</si>
  <si>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</si>
  <si>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</si>
  <si>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</si>
  <si>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</si>
  <si>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</si>
  <si>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</si>
  <si>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</si>
  <si>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</si>
  <si>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</si>
  <si>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</si>
  <si>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</si>
  <si>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</si>
  <si>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</si>
  <si>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</si>
  <si>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</si>
  <si>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</si>
  <si>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</si>
  <si>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</si>
  <si>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</si>
  <si>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</si>
  <si>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</si>
  <si>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</si>
  <si>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</si>
  <si>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</si>
  <si>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</si>
  <si>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</si>
  <si>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</si>
  <si>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</si>
  <si>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</si>
  <si>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</si>
  <si>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</si>
  <si>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</si>
  <si>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</si>
  <si>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</si>
  <si>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</si>
  <si>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</si>
  <si>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</si>
  <si>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</si>
  <si>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</si>
  <si>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</si>
  <si>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</si>
  <si>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</si>
  <si>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</si>
  <si>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</si>
  <si>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</si>
  <si>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</si>
  <si>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</si>
  <si>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</si>
  <si>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</si>
  <si>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</si>
  <si>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</si>
  <si>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</si>
  <si>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</si>
  <si>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</si>
  <si>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</si>
  <si>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</si>
  <si>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</si>
  <si>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</si>
  <si>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</si>
  <si>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</si>
  <si>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</si>
  <si>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</si>
  <si>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</si>
  <si>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</si>
  <si>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</si>
  <si>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</si>
  <si>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</si>
  <si>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</si>
  <si>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</si>
  <si>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</si>
  <si>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</si>
  <si>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</si>
  <si>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</si>
  <si>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</si>
  <si>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</si>
  <si>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</si>
  <si>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</si>
  <si>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</si>
  <si>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</si>
  <si>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</si>
  <si>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</si>
  <si>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</si>
  <si>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</si>
  <si>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</si>
  <si>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</si>
  <si>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</si>
  <si>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</si>
  <si>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</si>
  <si>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</si>
  <si>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</si>
  <si>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</si>
  <si>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</si>
  <si>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</si>
  <si>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</si>
  <si>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</si>
  <si>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</si>
  <si>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</si>
  <si>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</si>
  <si>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</si>
  <si>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</si>
  <si>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</si>
  <si>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</si>
  <si>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</si>
  <si>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</si>
  <si>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</si>
  <si>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</si>
  <si>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</si>
  <si>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</si>
  <si>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</si>
  <si>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</si>
  <si>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</si>
  <si>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</si>
  <si>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</si>
  <si>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</si>
  <si>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</si>
  <si>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</si>
  <si>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</si>
  <si>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</si>
  <si>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</si>
  <si>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</si>
  <si>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</si>
  <si>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</si>
  <si>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</si>
  <si>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</si>
  <si>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</si>
  <si>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</si>
  <si>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</si>
  <si>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</si>
  <si>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</si>
  <si>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</si>
  <si>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</si>
  <si>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</si>
  <si>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</si>
  <si>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</si>
  <si>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</si>
  <si>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</si>
  <si>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</si>
  <si>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</si>
  <si>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</si>
  <si>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</si>
  <si>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</si>
  <si>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</si>
  <si>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</si>
  <si>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</si>
  <si>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</si>
  <si>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</si>
  <si>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</si>
  <si>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</si>
  <si>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</si>
  <si>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</si>
  <si>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</si>
  <si>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</si>
  <si>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</si>
  <si>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</si>
  <si>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</si>
  <si>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</si>
  <si>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</si>
  <si>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</si>
  <si>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</si>
  <si>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</si>
  <si>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</si>
  <si>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</si>
  <si>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</si>
  <si>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</si>
  <si>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</si>
  <si>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</si>
  <si>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</si>
  <si>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</si>
  <si>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</si>
  <si>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</si>
  <si>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</si>
  <si>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</si>
  <si>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</si>
  <si>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</si>
  <si>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</si>
  <si>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</si>
  <si>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</si>
  <si>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</si>
  <si>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</si>
  <si>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</si>
  <si>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</si>
  <si>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</si>
  <si>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</si>
  <si>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</si>
  <si>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</si>
  <si>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</si>
  <si>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</si>
  <si>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</si>
  <si>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</si>
  <si>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</si>
  <si>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</si>
  <si>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</si>
  <si>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</si>
  <si>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</si>
  <si>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</si>
  <si>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</si>
  <si>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</si>
  <si>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</si>
  <si>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</si>
  <si>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</si>
  <si>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</si>
  <si>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</si>
  <si>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</si>
  <si>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</si>
  <si>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</si>
  <si>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</si>
  <si>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</si>
  <si>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</si>
  <si>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</si>
  <si>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</si>
  <si>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</si>
  <si>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</si>
  <si>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</si>
  <si>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</si>
  <si>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</si>
  <si>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</si>
  <si>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</si>
  <si>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</si>
  <si>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</si>
  <si>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</si>
  <si>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</si>
  <si>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</si>
  <si>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</si>
  <si>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</si>
  <si>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</si>
  <si>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</si>
  <si>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</si>
  <si>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</si>
  <si>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</si>
  <si>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</si>
  <si>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</si>
  <si>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</si>
  <si>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</si>
  <si>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</si>
  <si>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</si>
  <si>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</si>
  <si>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</si>
  <si>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</si>
  <si>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</si>
  <si>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</si>
  <si>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</si>
  <si>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</si>
  <si>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</si>
  <si>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</si>
  <si>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</si>
  <si>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</si>
  <si>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</si>
  <si>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</si>
  <si>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</si>
  <si>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</si>
  <si>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</si>
  <si>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</si>
  <si>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</si>
  <si>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</si>
  <si>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</si>
  <si>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</si>
  <si>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</si>
  <si>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</si>
  <si>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</si>
  <si>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</si>
  <si>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</si>
  <si>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</si>
  <si>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</si>
  <si>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</si>
  <si>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</si>
  <si>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</si>
  <si>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</si>
  <si>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</si>
  <si>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</si>
  <si>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</si>
  <si>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</si>
  <si>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</si>
  <si>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</si>
  <si>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</si>
  <si>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</si>
  <si>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</si>
  <si>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</si>
  <si>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</si>
  <si>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</si>
  <si>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</si>
  <si>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</si>
  <si>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</si>
  <si>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</si>
  <si>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</si>
  <si>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</si>
  <si>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</si>
  <si>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</si>
  <si>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</si>
  <si>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</si>
  <si>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</si>
  <si>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</si>
  <si>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</si>
  <si>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</si>
  <si>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</si>
  <si>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</si>
  <si>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</si>
  <si>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</si>
  <si>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</si>
  <si>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</si>
  <si>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</si>
  <si>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</si>
  <si>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</si>
  <si>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</si>
  <si>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</si>
  <si>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</si>
  <si>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</si>
  <si>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</si>
  <si>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</si>
  <si>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</si>
  <si>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</si>
  <si>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</si>
  <si>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</si>
  <si>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</si>
  <si>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</si>
  <si>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</si>
  <si>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</si>
  <si>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</si>
  <si>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</si>
  <si>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</si>
  <si>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</si>
  <si>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</si>
  <si>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</si>
  <si>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</si>
  <si>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</si>
  <si>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</si>
  <si>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</si>
  <si>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</si>
  <si>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</si>
  <si>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</si>
  <si>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</si>
  <si>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</si>
  <si>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</si>
  <si>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</si>
  <si>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</si>
  <si>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</si>
  <si>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</si>
  <si>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</si>
  <si>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</si>
  <si>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</si>
  <si>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</si>
  <si>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</si>
  <si>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</si>
  <si>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</si>
  <si>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</si>
  <si>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</si>
  <si>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</si>
  <si>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</si>
  <si>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</si>
  <si>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</si>
  <si>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</si>
  <si>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</si>
  <si>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</si>
  <si>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</si>
  <si>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</si>
  <si>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</si>
  <si>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</si>
  <si>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</si>
  <si>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</si>
  <si>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</si>
  <si>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</si>
  <si>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</si>
  <si>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</si>
  <si>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</si>
  <si>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</si>
  <si>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</si>
  <si>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</si>
  <si>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</si>
  <si>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</si>
  <si>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</si>
  <si>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</si>
  <si>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</si>
  <si>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</si>
  <si>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</si>
  <si>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</si>
  <si>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</si>
  <si>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</si>
  <si>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</si>
  <si>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</si>
  <si>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</si>
  <si>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</si>
  <si>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</si>
  <si>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</si>
  <si>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</si>
  <si>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</si>
  <si>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</si>
  <si>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</si>
  <si>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</si>
  <si>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</si>
  <si>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</si>
  <si>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</si>
  <si>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</si>
  <si>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</si>
  <si>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</si>
  <si>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</si>
  <si>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</si>
  <si>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</si>
  <si>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</si>
  <si>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</si>
  <si>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</si>
  <si>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</si>
  <si>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</si>
  <si>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</si>
  <si>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</si>
  <si>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</si>
  <si>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</si>
  <si>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</si>
  <si>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</si>
  <si>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</si>
  <si>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</si>
  <si>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</si>
  <si>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</si>
  <si>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</si>
  <si>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</si>
  <si>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</si>
  <si>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</si>
  <si>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</si>
  <si>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</si>
  <si>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</si>
  <si>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</si>
  <si>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</si>
  <si>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</si>
  <si>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</si>
  <si>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</si>
  <si>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</si>
  <si>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</si>
  <si>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</si>
  <si>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</si>
  <si>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</si>
  <si>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</si>
  <si>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</si>
  <si>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</si>
  <si>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</si>
  <si>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</si>
  <si>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</si>
  <si>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</si>
  <si>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</si>
  <si>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</si>
  <si>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</si>
  <si>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</si>
  <si>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</si>
  <si>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</si>
  <si>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</si>
  <si>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</si>
  <si>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</si>
  <si>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</si>
  <si>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</si>
  <si>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</si>
  <si>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</si>
  <si>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</si>
  <si>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</si>
  <si>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</si>
  <si>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</si>
  <si>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</si>
  <si>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</si>
  <si>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</si>
  <si>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</si>
  <si>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</si>
  <si>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</si>
  <si>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</si>
  <si>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</si>
  <si>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</si>
  <si>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</si>
  <si>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</si>
  <si>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</si>
  <si>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</si>
  <si>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</si>
  <si>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</si>
  <si>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</si>
  <si>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</si>
  <si>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</si>
  <si>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</si>
  <si>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</si>
  <si>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</si>
  <si>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</si>
  <si>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</si>
  <si>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</si>
  <si>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</si>
  <si>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</si>
  <si>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</si>
  <si>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</si>
  <si>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</si>
  <si>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</si>
  <si>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</si>
  <si>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</si>
  <si>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</si>
  <si>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</si>
  <si>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</si>
  <si>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</si>
  <si>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</si>
  <si>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</si>
  <si>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</si>
  <si>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</si>
  <si>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</si>
  <si>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</si>
  <si>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</si>
  <si>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</si>
  <si>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</si>
  <si>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</si>
  <si>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</si>
  <si>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</si>
  <si>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</si>
  <si>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</si>
  <si>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</si>
  <si>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</si>
  <si>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</si>
  <si>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</si>
  <si>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</si>
  <si>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</si>
  <si>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</si>
  <si>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</si>
  <si>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</si>
  <si>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</si>
  <si>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</si>
  <si>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</si>
  <si>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</si>
  <si>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</si>
  <si>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</si>
  <si>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</si>
  <si>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</si>
  <si>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</si>
  <si>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</si>
  <si>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</si>
  <si>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</si>
  <si>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</si>
  <si>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</si>
  <si>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</si>
  <si>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</si>
  <si>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</si>
  <si>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</si>
  <si>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</si>
  <si>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</si>
  <si>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</si>
  <si>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</si>
  <si>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</si>
  <si>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</si>
  <si>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</si>
  <si>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</si>
  <si>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</si>
  <si>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</si>
  <si>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</si>
  <si>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</si>
  <si>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</si>
  <si>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</si>
  <si>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</si>
  <si>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</si>
  <si>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</si>
  <si>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</si>
  <si>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</si>
  <si>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</si>
  <si>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</si>
  <si>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</si>
  <si>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</si>
  <si>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</si>
  <si>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</si>
  <si>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</si>
  <si>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</si>
  <si>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</si>
  <si>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</si>
  <si>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</si>
  <si>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</si>
  <si>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</si>
  <si>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</si>
  <si>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</si>
  <si>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</si>
  <si>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</si>
  <si>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</si>
  <si>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</si>
  <si>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</si>
  <si>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</si>
  <si>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</si>
  <si>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</si>
  <si>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</si>
  <si>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</si>
  <si>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</si>
  <si>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</si>
  <si>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</si>
  <si>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</si>
  <si>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</si>
  <si>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</si>
  <si>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</si>
  <si>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</si>
  <si>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</si>
  <si>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</si>
  <si>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</si>
  <si>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</si>
  <si>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</si>
  <si>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</si>
  <si>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</si>
  <si>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</si>
  <si>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</si>
  <si>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</si>
  <si>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</si>
  <si>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</si>
  <si>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</si>
  <si>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</si>
  <si>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</si>
  <si>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</si>
  <si>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</si>
  <si>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</si>
  <si>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</si>
  <si>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</si>
  <si>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</si>
  <si>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</si>
  <si>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</si>
  <si>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</si>
  <si>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</si>
  <si>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</si>
  <si>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</si>
  <si>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</si>
  <si>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</si>
  <si>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</si>
  <si>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</si>
  <si>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</si>
  <si>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</si>
  <si>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</si>
  <si>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</si>
  <si>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</si>
  <si>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</si>
  <si>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</si>
  <si>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</si>
  <si>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</si>
  <si>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</si>
  <si>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</si>
  <si>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</si>
  <si>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</si>
  <si>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</si>
  <si>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</si>
  <si>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</si>
  <si>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</si>
  <si>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</si>
  <si>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</si>
  <si>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</si>
  <si>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</si>
  <si>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</si>
  <si>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</si>
  <si>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</si>
  <si>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</si>
  <si>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</si>
  <si>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</si>
  <si>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</si>
  <si>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</si>
  <si>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</si>
  <si>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</si>
  <si>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</si>
  <si>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</si>
  <si>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</si>
  <si>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</si>
  <si>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</si>
  <si>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</si>
  <si>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</si>
  <si>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</si>
  <si>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</si>
  <si>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</si>
  <si>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</si>
  <si>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</si>
  <si>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</si>
  <si>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</si>
  <si>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</si>
  <si>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</si>
  <si>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</si>
  <si>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</si>
  <si>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</si>
  <si>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</si>
  <si>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</si>
  <si>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</si>
  <si>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</si>
  <si>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</si>
  <si>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</si>
  <si>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</si>
  <si>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</si>
  <si>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</si>
  <si>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</si>
  <si>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</si>
  <si>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</si>
  <si>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</si>
  <si>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</si>
  <si>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</si>
  <si>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</si>
  <si>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</si>
  <si>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</si>
  <si>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</si>
  <si>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</si>
  <si>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</si>
  <si>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</si>
  <si>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</si>
  <si>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</si>
  <si>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</si>
  <si>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</si>
  <si>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</si>
  <si>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</si>
  <si>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</si>
  <si>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</si>
  <si>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</si>
  <si>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</si>
  <si>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</si>
  <si>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</si>
  <si>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</si>
  <si>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</si>
  <si>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</si>
  <si>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</si>
  <si>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</si>
  <si>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</si>
  <si>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</si>
  <si>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</si>
  <si>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</si>
  <si>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</si>
  <si>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</si>
  <si>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</si>
  <si>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</si>
  <si>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</si>
  <si>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</si>
  <si>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</si>
  <si>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</si>
  <si>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</si>
  <si>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</si>
  <si>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</si>
  <si>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</si>
  <si>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</si>
  <si>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</si>
  <si>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</si>
  <si>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</si>
  <si>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</si>
  <si>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</si>
  <si>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</si>
  <si>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</si>
  <si>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</si>
  <si>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</si>
  <si>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</si>
  <si>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</si>
  <si>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</si>
  <si>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</si>
  <si>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</si>
  <si>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</si>
  <si>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</si>
  <si>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</si>
  <si>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</si>
  <si>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</si>
  <si>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</si>
  <si>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</si>
  <si>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</si>
  <si>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</si>
  <si>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</si>
  <si>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</si>
  <si>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</si>
  <si>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</si>
  <si>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</si>
  <si>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</si>
  <si>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</si>
  <si>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</si>
  <si>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</si>
  <si>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</si>
  <si>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</si>
  <si>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</si>
  <si>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</si>
  <si>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</si>
  <si>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</si>
  <si>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</si>
  <si>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</si>
  <si>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</si>
  <si>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</si>
  <si>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</si>
  <si>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</si>
  <si>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</si>
  <si>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</si>
  <si>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</si>
  <si>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</si>
  <si>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</si>
  <si>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</si>
  <si>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</si>
  <si>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</si>
  <si>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</si>
  <si>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</si>
  <si>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</si>
  <si>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</si>
  <si>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</si>
  <si>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</si>
  <si>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</si>
  <si>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</si>
  <si>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</si>
  <si>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</si>
  <si>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</si>
  <si>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</si>
  <si>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</si>
  <si>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</si>
  <si>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</si>
  <si>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</si>
  <si>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</si>
  <si>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</si>
  <si>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</si>
  <si>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</si>
  <si>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</si>
  <si>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</si>
  <si>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</si>
  <si>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</si>
  <si>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</si>
  <si>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</si>
  <si>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</si>
  <si>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</si>
  <si>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</si>
  <si>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</si>
  <si>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</si>
  <si>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</si>
  <si>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</si>
  <si>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</si>
  <si>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</si>
  <si>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</si>
  <si>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</si>
  <si>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</si>
  <si>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</si>
  <si>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</si>
  <si>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</si>
  <si>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</si>
  <si>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</si>
  <si>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</si>
  <si>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</si>
  <si>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</si>
  <si>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</si>
  <si>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</si>
  <si>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</si>
  <si>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</si>
  <si>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</si>
  <si>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</si>
  <si>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</si>
  <si>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</si>
  <si>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</si>
  <si>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</si>
  <si>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</si>
  <si>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</si>
  <si>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</si>
  <si>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</si>
  <si>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</si>
  <si>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</si>
  <si>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</si>
  <si>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</si>
  <si>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</si>
  <si>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</si>
  <si>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</si>
  <si>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</si>
  <si>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</si>
  <si>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</si>
  <si>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</si>
  <si>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</si>
  <si>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</si>
  <si>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</si>
  <si>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</si>
  <si>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</si>
  <si>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</si>
  <si>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</si>
  <si>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</si>
  <si>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</si>
  <si>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</si>
  <si>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</si>
  <si>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</si>
  <si>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</si>
  <si>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</si>
  <si>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</si>
  <si>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</si>
  <si>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</si>
  <si>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</si>
  <si>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</si>
  <si>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</si>
  <si>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</si>
  <si>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</si>
  <si>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</si>
  <si>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</si>
  <si>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</si>
  <si>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</si>
  <si>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</si>
  <si>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</si>
  <si>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</si>
  <si>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</si>
  <si>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</si>
  <si>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</si>
  <si>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</si>
  <si>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</si>
  <si>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</si>
  <si>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</si>
  <si>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</si>
  <si>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</si>
  <si>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</si>
  <si>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</si>
  <si>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</si>
  <si>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</si>
  <si>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</si>
  <si>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</si>
  <si>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</si>
  <si>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</si>
  <si>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</si>
  <si>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</si>
  <si>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</si>
  <si>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</si>
  <si>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</si>
  <si>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</si>
  <si>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</si>
  <si>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</si>
  <si>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</si>
  <si>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</si>
  <si>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</si>
  <si>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</si>
  <si>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</si>
  <si>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</si>
  <si>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</si>
  <si>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</si>
  <si>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</si>
  <si>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</si>
  <si>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</si>
  <si>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</si>
  <si>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</si>
  <si>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</si>
  <si>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</si>
  <si>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</si>
  <si>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</si>
  <si>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</si>
  <si>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</si>
  <si>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</si>
  <si>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</si>
  <si>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</si>
  <si>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</si>
  <si>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</si>
  <si>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</si>
  <si>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</si>
  <si>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</si>
  <si>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</si>
  <si>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</si>
  <si>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</si>
  <si>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</si>
  <si>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</si>
  <si>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</si>
  <si>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</si>
  <si>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</si>
  <si>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</si>
  <si>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</si>
  <si>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</si>
  <si>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</si>
  <si>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</si>
  <si>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</si>
  <si>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</si>
  <si>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</si>
  <si>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</si>
  <si>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</si>
  <si>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</si>
  <si>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</si>
  <si>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</si>
  <si>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</si>
  <si>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</si>
  <si>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</si>
  <si>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</si>
  <si>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</si>
  <si>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</si>
  <si>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</si>
  <si>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</si>
  <si>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</si>
  <si>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</si>
  <si>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</si>
  <si>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</si>
  <si>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</si>
  <si>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</si>
  <si>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</si>
  <si>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</si>
  <si>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</si>
  <si>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</si>
  <si>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</si>
  <si>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</si>
  <si>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</si>
  <si>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</si>
  <si>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</si>
  <si>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</si>
  <si>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</si>
  <si>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</si>
  <si>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</si>
  <si>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</si>
  <si>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</si>
  <si>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</si>
  <si>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</si>
  <si>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</si>
  <si>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</si>
  <si>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</si>
  <si>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</si>
  <si>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</si>
  <si>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</si>
  <si>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</si>
  <si>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</si>
  <si>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</si>
  <si>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</si>
  <si>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</si>
  <si>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</si>
  <si>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</si>
  <si>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</si>
  <si>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</si>
  <si>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</si>
  <si>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</si>
  <si>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</si>
  <si>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</si>
  <si>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</si>
  <si>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</si>
  <si>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</si>
  <si>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</si>
  <si>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</si>
  <si>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</si>
  <si>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</si>
  <si>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</si>
  <si>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</si>
  <si>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</si>
  <si>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</si>
  <si>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</si>
  <si>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</si>
  <si>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</si>
  <si>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</si>
  <si>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</si>
  <si>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</si>
  <si>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</si>
  <si>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</si>
  <si>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</si>
  <si>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</si>
  <si>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</si>
  <si>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</si>
  <si>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</si>
  <si>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</si>
  <si>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</si>
  <si>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</si>
  <si>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</si>
  <si>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</si>
  <si>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</si>
  <si>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</si>
  <si>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</si>
  <si>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</si>
  <si>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</si>
  <si>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</si>
  <si>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</si>
  <si>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</si>
  <si>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</si>
  <si>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</si>
  <si>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</si>
  <si>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</si>
  <si>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</si>
  <si>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</si>
  <si>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</si>
  <si>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</si>
  <si>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</si>
  <si>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</si>
  <si>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</si>
  <si>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</si>
  <si>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</si>
  <si>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</si>
  <si>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</si>
  <si>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</si>
  <si>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</si>
  <si>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</si>
  <si>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</si>
  <si>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</si>
  <si>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</si>
  <si>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</si>
  <si>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</si>
  <si>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</si>
  <si>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</si>
  <si>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</si>
  <si>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</si>
  <si>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</si>
  <si>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</si>
  <si>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</si>
  <si>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</si>
  <si>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</si>
  <si>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</si>
  <si>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</si>
  <si>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</si>
  <si>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</si>
  <si>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</si>
  <si>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</si>
  <si>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</si>
  <si>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</si>
  <si>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</si>
  <si>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</si>
  <si>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</si>
  <si>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</si>
  <si>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</si>
  <si>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</si>
  <si>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</si>
  <si>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</si>
  <si>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</si>
  <si>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</si>
  <si>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</si>
  <si>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</si>
  <si>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</si>
  <si>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</si>
  <si>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</si>
  <si>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</si>
  <si>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</si>
  <si>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</si>
  <si>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</si>
  <si>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</si>
  <si>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</si>
  <si>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</si>
  <si>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</si>
  <si>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</si>
  <si>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</si>
  <si>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</si>
  <si>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</si>
  <si>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</si>
  <si>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</si>
  <si>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</si>
  <si>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</si>
  <si>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</si>
  <si>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</si>
  <si>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</si>
  <si>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</si>
  <si>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</si>
  <si>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</si>
  <si>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</si>
  <si>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</si>
  <si>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</si>
  <si>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</si>
  <si>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</si>
  <si>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</si>
  <si>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</si>
  <si>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</si>
  <si>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</si>
  <si>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</si>
  <si>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</si>
  <si>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</si>
  <si>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</si>
  <si>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</si>
  <si>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</si>
  <si>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</si>
  <si>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</si>
  <si>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</si>
  <si>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</si>
  <si>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</si>
  <si>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</si>
  <si>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</si>
  <si>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</si>
  <si>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</si>
  <si>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</si>
  <si>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</si>
  <si>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</si>
  <si>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</si>
  <si>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</si>
  <si>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</si>
  <si>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</si>
  <si>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</si>
  <si>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</si>
  <si>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</si>
  <si>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</si>
  <si>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</si>
  <si>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</si>
  <si>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</si>
  <si>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</si>
  <si>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</si>
  <si>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</si>
  <si>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</si>
  <si>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</si>
  <si>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</si>
  <si>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</si>
  <si>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</si>
  <si>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</si>
  <si>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</si>
  <si>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</si>
  <si>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</si>
  <si>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</si>
  <si>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</si>
  <si>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</si>
  <si>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</si>
  <si>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</si>
  <si>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</si>
  <si>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</si>
  <si>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</si>
  <si>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</si>
  <si>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</si>
  <si>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</si>
  <si>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</si>
  <si>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</si>
  <si>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</si>
  <si>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</si>
  <si>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</si>
  <si>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</si>
  <si>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</si>
  <si>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</si>
  <si>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</si>
  <si>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</si>
  <si>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</si>
  <si>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</si>
  <si>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</si>
  <si>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</si>
  <si>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</si>
  <si>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</si>
  <si>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</si>
  <si>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</si>
  <si>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</si>
  <si>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</si>
  <si>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</si>
  <si>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</si>
  <si>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</si>
  <si>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</si>
  <si>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</si>
  <si>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</si>
  <si>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</si>
  <si>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</si>
  <si>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</si>
  <si>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</si>
  <si>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</si>
  <si>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</si>
  <si>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</si>
  <si>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</si>
  <si>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</si>
  <si>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</si>
  <si>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</si>
  <si>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</si>
  <si>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</si>
  <si>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</si>
  <si>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</si>
  <si>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</si>
  <si>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</si>
  <si>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</si>
  <si>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</si>
  <si>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</si>
  <si>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</si>
  <si>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</si>
  <si>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</si>
  <si>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</si>
  <si>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</si>
  <si>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</si>
  <si>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</si>
  <si>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</si>
  <si>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</si>
  <si>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</si>
  <si>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</si>
  <si>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</si>
  <si>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</si>
  <si>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</si>
  <si>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</si>
  <si>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</si>
  <si>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</si>
  <si>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</si>
  <si>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</si>
  <si>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</si>
  <si>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</si>
  <si>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</si>
  <si>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</si>
  <si>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</si>
  <si>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</si>
  <si>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</si>
  <si>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</si>
  <si>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</si>
  <si>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</si>
  <si>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</si>
  <si>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</si>
  <si>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</si>
  <si>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</si>
  <si>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</si>
  <si>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</si>
  <si>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</si>
  <si>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</si>
  <si>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</si>
  <si>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</si>
  <si>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</si>
  <si>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</si>
  <si>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</si>
  <si>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</si>
  <si>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</si>
  <si>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</si>
  <si>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</si>
  <si>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</si>
  <si>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</si>
  <si>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</si>
  <si>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</si>
  <si>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</si>
  <si>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</si>
  <si>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</si>
  <si>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</si>
  <si>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</si>
  <si>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</si>
  <si>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</si>
  <si>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</si>
  <si>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</si>
  <si>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</si>
  <si>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</si>
  <si>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</si>
  <si>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</si>
  <si>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</si>
  <si>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</si>
  <si>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</si>
  <si>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</si>
  <si>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</si>
  <si>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</si>
  <si>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</si>
  <si>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</si>
  <si>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</si>
  <si>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</si>
  <si>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</si>
  <si>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</si>
  <si>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</si>
  <si>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</si>
  <si>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</si>
  <si>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</si>
  <si>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</si>
  <si>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</si>
  <si>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</si>
  <si>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</si>
  <si>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</si>
  <si>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</si>
  <si>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</si>
  <si>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</si>
  <si>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</si>
  <si>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</si>
  <si>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</si>
  <si>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</si>
  <si>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</si>
  <si>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</si>
  <si>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</si>
  <si>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</si>
  <si>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</si>
  <si>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</si>
  <si>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</si>
  <si>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</si>
  <si>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</si>
  <si>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</si>
  <si>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</si>
  <si>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</si>
  <si>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</si>
  <si>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</si>
  <si>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</si>
  <si>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</si>
  <si>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</si>
  <si>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</si>
  <si>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</si>
  <si>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</si>
  <si>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</si>
  <si>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</si>
  <si>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</si>
  <si>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</si>
  <si>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</si>
  <si>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</si>
  <si>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</si>
  <si>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</si>
  <si>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</si>
  <si>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</si>
  <si>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</si>
  <si>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</si>
  <si>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</si>
  <si>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</si>
  <si>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</si>
  <si>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</si>
  <si>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</si>
  <si>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</si>
  <si>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</si>
  <si>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</si>
  <si>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</si>
  <si>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</si>
  <si>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</si>
  <si>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</si>
  <si>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</si>
  <si>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</si>
  <si>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</si>
  <si>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</si>
  <si>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</si>
  <si>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</si>
  <si>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</si>
  <si>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</si>
  <si>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</si>
  <si>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</si>
  <si>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</si>
  <si>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</si>
  <si>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</si>
  <si>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</si>
  <si>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</si>
  <si>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</si>
  <si>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</si>
  <si>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</si>
  <si>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</si>
  <si>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</si>
  <si>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</si>
  <si>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</si>
  <si>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</si>
  <si>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</si>
  <si>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</si>
  <si>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</si>
  <si>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</si>
  <si>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</si>
  <si>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</si>
  <si>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</si>
  <si>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</si>
  <si>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</si>
  <si>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</si>
  <si>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</si>
  <si>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</si>
  <si>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</si>
  <si>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</si>
  <si>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</si>
  <si>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</si>
  <si>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</si>
  <si>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</si>
  <si>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</si>
  <si>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</si>
  <si>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</si>
  <si>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</si>
  <si>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</si>
  <si>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</si>
  <si>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</si>
  <si>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</si>
  <si>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</si>
  <si>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</si>
  <si>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</si>
  <si>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</si>
  <si>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</si>
  <si>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</si>
  <si>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</si>
  <si>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</si>
  <si>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</si>
  <si>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</si>
  <si>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</si>
  <si>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</si>
  <si>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</si>
  <si>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</si>
  <si>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</si>
  <si>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</si>
  <si>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</si>
  <si>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</si>
  <si>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</si>
  <si>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</si>
  <si>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</si>
  <si>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</si>
  <si>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</si>
  <si>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</si>
  <si>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</si>
  <si>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</si>
  <si>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</si>
  <si>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</si>
  <si>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</si>
  <si>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</si>
  <si>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</si>
  <si>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</si>
  <si>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</si>
  <si>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</si>
  <si>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</si>
  <si>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</si>
  <si>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</si>
  <si>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</si>
  <si>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</si>
  <si>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</si>
  <si>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</si>
  <si>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</si>
  <si>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</si>
  <si>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</si>
  <si>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</si>
  <si>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</si>
  <si>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</si>
  <si>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</si>
  <si>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</si>
  <si>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</si>
  <si>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</si>
  <si>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</si>
  <si>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</si>
  <si>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</si>
  <si>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</si>
  <si>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</si>
  <si>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</si>
  <si>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</si>
  <si>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</si>
  <si>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</si>
  <si>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</si>
  <si>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</si>
  <si>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</si>
  <si>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</si>
  <si>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</si>
  <si>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</si>
  <si>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</si>
  <si>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</si>
  <si>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</si>
  <si>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</si>
  <si>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</si>
  <si>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</si>
  <si>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</si>
  <si>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</si>
  <si>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</si>
  <si>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</si>
  <si>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</si>
  <si>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</si>
  <si>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</si>
  <si>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</si>
  <si>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</si>
  <si>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</si>
  <si>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</si>
  <si>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</si>
  <si>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</si>
  <si>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</si>
  <si>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</si>
  <si>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</si>
  <si>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</si>
  <si>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</si>
  <si>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</si>
  <si>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</si>
  <si>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</si>
  <si>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</si>
  <si>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</si>
  <si>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</si>
  <si>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</si>
  <si>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</si>
  <si>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</si>
  <si>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</si>
  <si>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</si>
  <si>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</si>
  <si>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</si>
  <si>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</si>
  <si>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</si>
  <si>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</si>
  <si>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</si>
  <si>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</si>
  <si>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</si>
  <si>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</si>
  <si>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</si>
  <si>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</si>
  <si>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</si>
  <si>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</si>
  <si>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</si>
  <si>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</si>
  <si>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</si>
  <si>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</si>
  <si>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</si>
  <si>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</si>
  <si>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</si>
  <si>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</si>
  <si>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</si>
  <si>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</si>
  <si>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</si>
  <si>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</si>
  <si>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</si>
  <si>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</si>
  <si>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</si>
  <si>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</si>
  <si>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</si>
  <si>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</si>
  <si>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</si>
  <si>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</si>
  <si>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</si>
  <si>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</si>
  <si>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</si>
  <si>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</si>
  <si>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</si>
  <si>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</si>
  <si>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</si>
  <si>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</si>
  <si>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</si>
  <si>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</si>
  <si>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</si>
  <si>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</si>
  <si>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</si>
  <si>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</si>
  <si>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</si>
  <si>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</si>
  <si>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</si>
  <si>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</si>
  <si>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</si>
  <si>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</si>
  <si>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</si>
  <si>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</si>
  <si>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</si>
  <si>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</si>
  <si>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</si>
  <si>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</si>
  <si>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</si>
  <si>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</si>
  <si>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</si>
  <si>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</si>
  <si>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</si>
  <si>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</si>
  <si>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</si>
  <si>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</si>
  <si>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</si>
  <si>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</si>
  <si>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</si>
  <si>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</si>
  <si>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</si>
  <si>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</si>
  <si>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</si>
  <si>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</si>
  <si>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</si>
  <si>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</si>
  <si>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</si>
  <si>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</si>
  <si>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</si>
  <si>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</si>
  <si>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</si>
  <si>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</si>
  <si>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</si>
  <si>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</si>
  <si>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</si>
  <si>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</si>
  <si>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</si>
  <si>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</si>
  <si>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</si>
  <si>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</si>
  <si>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</si>
  <si>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</si>
  <si>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</si>
  <si>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</si>
  <si>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</si>
  <si>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</si>
  <si>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</si>
  <si>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</si>
  <si>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</si>
  <si>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</si>
  <si>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</si>
  <si>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</si>
  <si>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</si>
  <si>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</si>
  <si>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</si>
  <si>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</si>
  <si>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</si>
  <si>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</si>
  <si>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</si>
  <si>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</si>
  <si>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</si>
  <si>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</si>
  <si>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</si>
  <si>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</si>
  <si>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</si>
  <si>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</si>
  <si>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</si>
  <si>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</si>
  <si>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</si>
  <si>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</si>
  <si>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</si>
  <si>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</si>
  <si>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</si>
  <si>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</si>
  <si>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</si>
  <si>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</si>
  <si>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</si>
  <si>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</si>
  <si>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</si>
  <si>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</si>
  <si>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</si>
  <si>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</si>
  <si>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</si>
  <si>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</si>
  <si>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</si>
  <si>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</si>
  <si>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</si>
  <si>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</si>
  <si>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</si>
  <si>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</si>
  <si>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</si>
  <si>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</si>
  <si>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</si>
  <si>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</si>
  <si>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</si>
  <si>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</si>
  <si>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</si>
  <si>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</si>
  <si>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</si>
  <si>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</si>
  <si>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</si>
  <si>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</si>
  <si>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</si>
  <si>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</si>
  <si>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</si>
  <si>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</si>
  <si>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</si>
  <si>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</si>
  <si>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</si>
  <si>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</si>
  <si>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</si>
  <si>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</si>
  <si>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</si>
  <si>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</si>
  <si>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</si>
  <si>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</si>
  <si>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</si>
  <si>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</si>
  <si>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</si>
  <si>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</si>
  <si>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</si>
  <si>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</si>
  <si>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</si>
  <si>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</si>
  <si>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</si>
  <si>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</si>
  <si>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</si>
  <si>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</si>
  <si>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</si>
  <si>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</si>
  <si>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</si>
  <si>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</si>
  <si>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</si>
  <si>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</si>
  <si>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</si>
  <si>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</si>
  <si>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</si>
  <si>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</si>
  <si>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</si>
  <si>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</si>
  <si>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</si>
  <si>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</si>
  <si>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</si>
  <si>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</si>
  <si>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</si>
  <si>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</si>
  <si>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</si>
  <si>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</si>
  <si>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</si>
  <si>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</si>
  <si>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</si>
  <si>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</si>
  <si>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</si>
  <si>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</si>
  <si>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</si>
  <si>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</si>
  <si>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</si>
  <si>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</si>
  <si>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</si>
  <si>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</si>
  <si>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</si>
  <si>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</si>
  <si>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</si>
  <si>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</si>
  <si>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</si>
  <si>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</si>
  <si>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</si>
  <si>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</si>
  <si>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</si>
  <si>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</si>
  <si>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</si>
  <si>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</si>
  <si>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</si>
  <si>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</si>
  <si>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</si>
  <si>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</si>
  <si>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</si>
  <si>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</si>
  <si>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</si>
  <si>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</si>
  <si>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</si>
  <si>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</si>
  <si>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</si>
  <si>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</si>
  <si>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</si>
  <si>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</si>
  <si>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</si>
  <si>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</si>
  <si>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</si>
  <si>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</si>
  <si>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</si>
  <si>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</si>
  <si>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</si>
  <si>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</si>
  <si>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</si>
  <si>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</si>
  <si>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</si>
  <si>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</si>
  <si>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</si>
  <si>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</si>
  <si>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</si>
  <si>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</si>
  <si>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</si>
  <si>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</si>
  <si>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</si>
  <si>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</si>
  <si>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</si>
  <si>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</si>
  <si>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</si>
  <si>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</si>
  <si>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</si>
  <si>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</si>
  <si>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</si>
  <si>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</si>
  <si>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</si>
  <si>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</si>
  <si>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</si>
  <si>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</si>
  <si>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</si>
  <si>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</si>
  <si>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</si>
  <si>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</si>
  <si>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</si>
  <si>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</si>
  <si>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</si>
  <si>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</si>
  <si>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</si>
  <si>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</si>
  <si>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</si>
  <si>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</si>
  <si>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</si>
  <si>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</si>
  <si>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</si>
  <si>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</si>
  <si>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</si>
  <si>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</si>
  <si>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</si>
  <si>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</si>
  <si>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</si>
  <si>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</si>
  <si>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</si>
  <si>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</si>
  <si>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</si>
  <si>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</si>
  <si>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</si>
  <si>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</si>
  <si>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</si>
  <si>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</si>
  <si>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</si>
  <si>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</si>
  <si>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</si>
  <si>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</si>
  <si>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</si>
  <si>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</si>
  <si>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</si>
  <si>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</si>
  <si>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</si>
  <si>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</si>
  <si>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</si>
  <si>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</si>
  <si>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</si>
  <si>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</si>
  <si>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</si>
  <si>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</si>
  <si>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</si>
  <si>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</si>
  <si>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</si>
  <si>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</si>
  <si>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</si>
  <si>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</si>
  <si>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</si>
  <si>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</si>
  <si>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</si>
  <si>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</si>
  <si>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</si>
  <si>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</si>
  <si>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</si>
  <si>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</si>
  <si>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</si>
  <si>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</si>
  <si>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</si>
  <si>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</si>
  <si>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</si>
  <si>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</si>
  <si>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</si>
  <si>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</si>
  <si>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</si>
  <si>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</si>
  <si>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</si>
  <si>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</si>
  <si>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</si>
  <si>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</si>
  <si>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</si>
  <si>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</si>
  <si>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</si>
  <si>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</si>
  <si>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</si>
  <si>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</si>
  <si>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</si>
  <si>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</si>
  <si>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</si>
  <si>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</si>
  <si>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</si>
  <si>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</si>
  <si>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</si>
  <si>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</si>
  <si>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</si>
  <si>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</si>
  <si>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</si>
  <si>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</si>
  <si>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</si>
  <si>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</si>
  <si>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</si>
  <si>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</si>
  <si>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</si>
  <si>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</si>
  <si>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</si>
  <si>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</si>
  <si>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</si>
  <si>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</si>
  <si>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</si>
  <si>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</si>
  <si>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</si>
  <si>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</si>
  <si>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</si>
  <si>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</si>
  <si>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</si>
  <si>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</si>
  <si>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</si>
  <si>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</si>
  <si>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</si>
  <si>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</si>
  <si>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</si>
  <si>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</si>
  <si>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</si>
  <si>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</si>
  <si>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</si>
  <si>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</si>
  <si>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</si>
  <si>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</si>
  <si>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</si>
  <si>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</si>
  <si>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</si>
  <si>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</si>
  <si>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</si>
  <si>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</si>
  <si>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</si>
  <si>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</si>
  <si>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</si>
  <si>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</si>
  <si>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</si>
  <si>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</si>
  <si>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</si>
  <si>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</si>
  <si>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</si>
  <si>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</si>
  <si>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</si>
  <si>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</si>
  <si>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</si>
  <si>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</si>
  <si>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</si>
  <si>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</si>
  <si>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</si>
  <si>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</si>
  <si>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</si>
  <si>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</si>
  <si>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</si>
  <si>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</si>
  <si>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</si>
  <si>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</si>
  <si>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</si>
  <si>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</si>
  <si>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</si>
  <si>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</si>
  <si>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</si>
  <si>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</si>
  <si>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</si>
  <si>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</si>
  <si>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</si>
  <si>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</si>
  <si>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</si>
  <si>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</si>
  <si>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</si>
  <si>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</si>
  <si>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</si>
  <si>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</si>
  <si>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</si>
  <si>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</si>
  <si>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</si>
  <si>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</si>
  <si>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</si>
  <si>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</si>
  <si>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</si>
  <si>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</si>
  <si>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</si>
  <si>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</si>
  <si>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</si>
  <si>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</si>
  <si>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</si>
  <si>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</si>
  <si>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</si>
  <si>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</si>
  <si>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</si>
  <si>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</si>
  <si>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</si>
  <si>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</si>
  <si>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</si>
  <si>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</si>
  <si>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</si>
  <si>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</si>
  <si>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</si>
  <si>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</si>
  <si>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</si>
  <si>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</si>
  <si>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</si>
  <si>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</si>
  <si>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</si>
  <si>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</si>
  <si>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</si>
  <si>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</si>
  <si>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</si>
  <si>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</si>
  <si>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</si>
  <si>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</si>
  <si>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</si>
  <si>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</si>
  <si>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</si>
  <si>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</si>
  <si>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</si>
  <si>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</si>
  <si>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</si>
  <si>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</si>
  <si>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</si>
  <si>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</si>
  <si>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</si>
  <si>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</si>
  <si>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</si>
  <si>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</si>
  <si>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</si>
  <si>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</si>
  <si>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</si>
  <si>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</si>
  <si>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</si>
  <si>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</si>
  <si>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</si>
  <si>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</si>
  <si>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</si>
  <si>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</si>
  <si>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</si>
  <si>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</si>
  <si>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</si>
  <si>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</si>
  <si>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</si>
  <si>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</si>
  <si>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</si>
  <si>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</si>
  <si>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</si>
  <si>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</si>
  <si>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</si>
  <si>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</si>
  <si>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</si>
  <si>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</si>
  <si>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</si>
  <si>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</si>
  <si>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</si>
  <si>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</si>
  <si>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</si>
  <si>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</si>
  <si>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</si>
  <si>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</si>
  <si>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</si>
  <si>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</si>
  <si>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</si>
  <si>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</si>
  <si>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</si>
  <si>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</si>
  <si>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</si>
  <si>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</si>
  <si>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</si>
  <si>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</si>
  <si>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</si>
  <si>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</si>
  <si>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</si>
  <si>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</si>
  <si>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</si>
  <si>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</si>
  <si>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</si>
  <si>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</si>
  <si>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</si>
  <si>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</si>
  <si>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</si>
  <si>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</si>
  <si>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</si>
  <si>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</si>
  <si>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</si>
  <si>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</si>
  <si>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</si>
  <si>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</si>
  <si>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</si>
  <si>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</si>
  <si>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</si>
  <si>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</si>
  <si>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</si>
  <si>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</si>
  <si>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</si>
  <si>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</si>
  <si>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</si>
  <si>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</si>
  <si>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</si>
  <si>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</si>
  <si>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</si>
  <si>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</si>
  <si>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</si>
  <si>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</si>
  <si>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</si>
  <si>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</si>
  <si>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</si>
  <si>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</si>
  <si>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</si>
  <si>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</si>
  <si>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</si>
  <si>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</si>
  <si>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</si>
  <si>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</si>
  <si>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</si>
  <si>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</si>
  <si>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</si>
  <si>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</si>
  <si>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</si>
  <si>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</si>
  <si>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</si>
  <si>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</si>
  <si>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</si>
  <si>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</si>
  <si>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</si>
  <si>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</si>
  <si>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</si>
  <si>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</si>
  <si>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</si>
  <si>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</si>
  <si>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</si>
  <si>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</si>
  <si>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</si>
  <si>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</si>
  <si>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</si>
  <si>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</si>
  <si>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</si>
  <si>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</si>
  <si>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</si>
  <si>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</si>
  <si>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</si>
  <si>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</si>
  <si>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</si>
  <si>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</si>
  <si>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</si>
  <si>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</si>
  <si>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</si>
  <si>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</si>
  <si>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</si>
  <si>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</si>
  <si>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</si>
  <si>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</si>
  <si>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</si>
  <si>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</si>
  <si>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</si>
  <si>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</si>
  <si>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</si>
  <si>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</si>
  <si>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</si>
  <si>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</si>
  <si>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</si>
  <si>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</si>
  <si>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</si>
  <si>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</si>
  <si>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</si>
  <si>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</si>
  <si>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</si>
  <si>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</si>
  <si>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</si>
  <si>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</si>
  <si>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</si>
  <si>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</si>
  <si>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</si>
  <si>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</si>
  <si>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</si>
  <si>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</si>
  <si>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</si>
  <si>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</si>
  <si>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</si>
  <si>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</si>
  <si>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</si>
  <si>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</si>
  <si>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</si>
  <si>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</si>
  <si>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</si>
  <si>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</si>
  <si>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</si>
  <si>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</si>
  <si>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</si>
  <si>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</si>
  <si>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</si>
  <si>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</si>
  <si>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</si>
  <si>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</si>
  <si>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</si>
  <si>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</si>
  <si>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</si>
  <si>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</si>
  <si>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</si>
  <si>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</si>
  <si>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</si>
  <si>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</si>
  <si>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</si>
  <si>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</si>
  <si>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</si>
  <si>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</si>
  <si>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</si>
  <si>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</si>
  <si>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</si>
  <si>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</si>
  <si>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</si>
  <si>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</si>
  <si>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</si>
  <si>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</si>
  <si>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</si>
  <si>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</si>
  <si>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</si>
  <si>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</si>
  <si>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</si>
  <si>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</si>
  <si>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</si>
  <si>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</si>
  <si>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</si>
  <si>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</si>
  <si>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</si>
  <si>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</si>
  <si>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</si>
  <si>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</si>
  <si>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</si>
  <si>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</si>
  <si>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</si>
  <si>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</si>
  <si>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</si>
  <si>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</si>
  <si>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</si>
  <si>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</si>
  <si>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</si>
  <si>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</si>
  <si>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</si>
  <si>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</si>
  <si>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</si>
  <si>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</si>
  <si>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</si>
  <si>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</si>
  <si>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</si>
  <si>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</si>
  <si>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</si>
  <si>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</si>
  <si>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</si>
  <si>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</si>
  <si>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</si>
  <si>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</si>
  <si>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</si>
  <si>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</si>
  <si>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</si>
  <si>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</si>
  <si>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</si>
  <si>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</si>
  <si>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</si>
  <si>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</si>
  <si>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</si>
  <si>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</si>
  <si>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</si>
  <si>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</si>
  <si>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</si>
  <si>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</si>
  <si>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</si>
  <si>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</si>
  <si>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</si>
  <si>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</si>
  <si>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</si>
  <si>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</si>
  <si>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</si>
  <si>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</si>
  <si>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</si>
  <si>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</si>
  <si>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</si>
  <si>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</si>
  <si>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</si>
  <si>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</si>
  <si>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</si>
  <si>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</si>
  <si>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</si>
  <si>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</si>
  <si>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</si>
  <si>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</si>
  <si>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</si>
  <si>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</si>
  <si>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</si>
  <si>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</si>
  <si>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</si>
  <si>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</si>
  <si>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</si>
  <si>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</si>
  <si>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</si>
  <si>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</si>
  <si>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</si>
  <si>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</si>
  <si>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</si>
  <si>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</si>
  <si>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</si>
  <si>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</si>
  <si>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</si>
  <si>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</si>
  <si>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</si>
  <si>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</si>
  <si>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</si>
  <si>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</si>
  <si>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</si>
  <si>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</si>
  <si>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</si>
  <si>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</si>
  <si>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</si>
  <si>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</si>
  <si>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</si>
  <si>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</si>
  <si>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</si>
  <si>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</si>
  <si>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</si>
  <si>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</si>
  <si>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</si>
  <si>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</si>
  <si>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</si>
  <si>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</si>
  <si>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</si>
  <si>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</si>
  <si>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</si>
  <si>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</si>
  <si>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</si>
  <si>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</si>
  <si>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</si>
  <si>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</si>
  <si>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</si>
  <si>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</si>
  <si>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</si>
  <si>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</si>
  <si>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</si>
  <si>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</si>
  <si>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</si>
  <si>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</si>
  <si>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</si>
  <si>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</si>
  <si>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</si>
  <si>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</si>
  <si>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</si>
  <si>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</si>
  <si>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</si>
  <si>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</si>
  <si>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</si>
  <si>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</si>
  <si>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</si>
  <si>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</si>
  <si>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</si>
  <si>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</si>
  <si>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</si>
  <si>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</si>
  <si>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</si>
  <si>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</si>
  <si>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</si>
  <si>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</si>
  <si>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</si>
  <si>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</si>
  <si>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</si>
  <si>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</si>
  <si>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</si>
  <si>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</si>
  <si>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</si>
  <si>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</si>
  <si>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</si>
  <si>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</si>
  <si>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</si>
  <si>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</si>
  <si>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</si>
  <si>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</si>
  <si>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</si>
  <si>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</si>
  <si>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</si>
  <si>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</si>
  <si>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</si>
  <si>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</si>
  <si>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</si>
  <si>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</si>
  <si>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</si>
  <si>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</si>
  <si>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</si>
  <si>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</si>
  <si>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</si>
  <si>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</si>
  <si>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</si>
  <si>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</si>
  <si>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</si>
  <si>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</si>
  <si>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</si>
  <si>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</si>
  <si>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</si>
  <si>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</si>
  <si>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</si>
  <si>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</si>
  <si>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</si>
  <si>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</si>
  <si>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</si>
  <si>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</si>
  <si>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</si>
  <si>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</si>
  <si>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</si>
  <si>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</si>
  <si>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</si>
  <si>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</si>
  <si>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</si>
  <si>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</si>
  <si>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</si>
  <si>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</si>
  <si>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</si>
  <si>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</si>
  <si>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</si>
  <si>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</si>
  <si>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</si>
  <si>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</si>
  <si>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</si>
  <si>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</si>
  <si>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</si>
  <si>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</si>
  <si>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</si>
  <si>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</si>
  <si>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</si>
  <si>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</si>
  <si>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</si>
  <si>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</si>
  <si>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</si>
  <si>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</si>
  <si>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</si>
  <si>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</si>
  <si>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</si>
  <si>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</si>
  <si>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</si>
  <si>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</si>
  <si>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</si>
  <si>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</si>
  <si>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</si>
  <si>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</si>
  <si>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</si>
  <si>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</si>
  <si>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</si>
  <si>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</si>
  <si>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</si>
  <si>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</si>
  <si>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</si>
  <si>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</si>
  <si>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</si>
  <si>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</si>
  <si>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</si>
  <si>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</si>
  <si>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</si>
  <si>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</si>
  <si>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</si>
  <si>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</si>
  <si>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</si>
  <si>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</si>
  <si>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</si>
  <si>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</si>
  <si>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</si>
  <si>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</si>
  <si>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</si>
  <si>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</si>
  <si>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</si>
  <si>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</si>
  <si>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</si>
  <si>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</si>
  <si>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</si>
  <si>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</si>
  <si>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</si>
  <si>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</si>
  <si>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</si>
  <si>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</si>
  <si>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</si>
  <si>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</si>
  <si>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</si>
  <si>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</si>
  <si>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</si>
  <si>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</si>
  <si>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</si>
  <si>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</si>
  <si>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</si>
  <si>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</si>
  <si>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</si>
  <si>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</si>
  <si>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</si>
  <si>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</si>
  <si>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</si>
  <si>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</si>
  <si>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</si>
  <si>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</si>
  <si>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</si>
  <si>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</si>
  <si>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</si>
  <si>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</si>
  <si>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</si>
  <si>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</si>
  <si>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</si>
  <si>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</si>
  <si>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</si>
  <si>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</si>
  <si>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</si>
  <si>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</si>
  <si>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</si>
  <si>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</si>
  <si>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</si>
  <si>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</si>
  <si>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</si>
  <si>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</si>
  <si>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</si>
  <si>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</si>
  <si>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</si>
  <si>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</si>
  <si>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</si>
  <si>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</si>
  <si>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</si>
  <si>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</si>
  <si>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</si>
  <si>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</si>
  <si>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</si>
  <si>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</si>
  <si>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</si>
  <si>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</si>
  <si>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</si>
  <si>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</si>
  <si>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</si>
  <si>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</si>
  <si>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</si>
  <si>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</si>
  <si>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</si>
  <si>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</si>
  <si>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</si>
  <si>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</si>
  <si>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</si>
  <si>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</si>
  <si>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</si>
  <si>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</si>
  <si>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</si>
  <si>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</si>
  <si>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</si>
  <si>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</si>
  <si>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</si>
  <si>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</si>
  <si>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</si>
  <si>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</si>
  <si>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</si>
  <si>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</si>
  <si>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</si>
  <si>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</si>
  <si>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</si>
  <si>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</si>
  <si>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</si>
  <si>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</si>
  <si>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</si>
  <si>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</si>
  <si>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</si>
  <si>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</si>
  <si>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</si>
  <si>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</si>
  <si>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</si>
  <si>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</si>
  <si>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</si>
  <si>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</si>
  <si>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</si>
  <si>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</si>
  <si>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</si>
  <si>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</si>
  <si>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</si>
  <si>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</si>
  <si>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</si>
  <si>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</si>
  <si>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</si>
  <si>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</si>
  <si>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</si>
  <si>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</si>
  <si>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</si>
  <si>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</si>
  <si>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</si>
  <si>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</si>
  <si>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</si>
  <si>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</si>
  <si>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</si>
  <si>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</si>
  <si>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</si>
  <si>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</si>
  <si>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</si>
  <si>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</si>
  <si>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</si>
  <si>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</si>
  <si>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</si>
  <si>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</si>
  <si>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</si>
  <si>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</si>
  <si>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</si>
  <si>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</si>
  <si>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</si>
  <si>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</si>
  <si>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</si>
  <si>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</si>
  <si>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</si>
  <si>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</si>
  <si>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</si>
  <si>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</si>
  <si>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</si>
  <si>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</si>
  <si>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</si>
  <si>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</si>
  <si>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</si>
  <si>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</si>
  <si>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</si>
  <si>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</si>
  <si>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</si>
  <si>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</si>
  <si>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</si>
  <si>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</si>
  <si>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</si>
  <si>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</si>
  <si>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</si>
  <si>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</si>
  <si>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</si>
  <si>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</si>
  <si>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</si>
  <si>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</si>
  <si>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</si>
  <si>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</si>
  <si>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</si>
  <si>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</si>
  <si>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</si>
  <si>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</si>
  <si>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</si>
  <si>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</si>
  <si>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</si>
  <si>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</si>
  <si>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</si>
  <si>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</si>
  <si>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</si>
  <si>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</si>
  <si>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</si>
  <si>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</si>
  <si>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</si>
  <si>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</si>
  <si>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</si>
  <si>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</si>
  <si>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</si>
  <si>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</si>
  <si>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</si>
  <si>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</si>
  <si>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</si>
  <si>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</si>
  <si>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</si>
  <si>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</si>
  <si>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</si>
  <si>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</si>
  <si>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</si>
  <si>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</si>
  <si>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</si>
  <si>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</si>
  <si>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</si>
  <si>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</si>
  <si>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</si>
  <si>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</si>
  <si>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</si>
  <si>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</si>
  <si>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</si>
  <si>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</si>
  <si>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</si>
  <si>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</si>
  <si>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</si>
  <si>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</si>
  <si>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</si>
  <si>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</si>
  <si>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</si>
  <si>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</si>
  <si>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</si>
  <si>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</si>
  <si>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</si>
  <si>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</si>
  <si>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</si>
  <si>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</si>
  <si>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</si>
  <si>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</si>
  <si>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</si>
  <si>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</si>
  <si>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</si>
  <si>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</si>
  <si>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</si>
  <si>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</si>
  <si>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</si>
  <si>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</si>
  <si>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</si>
  <si>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</si>
  <si>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</si>
  <si>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</si>
  <si>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</si>
  <si>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</si>
  <si>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</si>
  <si>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</si>
  <si>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</si>
  <si>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</si>
  <si>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</si>
  <si>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</si>
  <si>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</si>
  <si>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</si>
  <si>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</si>
  <si>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</si>
  <si>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</si>
  <si>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</si>
  <si>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</si>
  <si>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</si>
  <si>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</si>
  <si>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</si>
  <si>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</si>
  <si>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</si>
  <si>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</si>
  <si>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</si>
  <si>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</si>
  <si>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</si>
  <si>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</si>
  <si>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</si>
  <si>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</si>
  <si>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</si>
  <si>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</si>
  <si>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</si>
  <si>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</si>
  <si>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</si>
  <si>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</si>
  <si>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</si>
  <si>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</si>
  <si>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</si>
  <si>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</si>
  <si>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</si>
  <si>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</si>
  <si>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</si>
  <si>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</si>
  <si>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</si>
  <si>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</si>
  <si>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</si>
  <si>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</si>
  <si>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</si>
  <si>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</si>
  <si>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</si>
  <si>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</si>
  <si>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</si>
  <si>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</si>
  <si>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</si>
  <si>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</si>
  <si>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</si>
  <si>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</si>
  <si>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</si>
  <si>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</si>
  <si>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</si>
  <si>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</si>
  <si>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</si>
  <si>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</si>
  <si>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</si>
  <si>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</si>
  <si>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</si>
  <si>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</si>
  <si>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</si>
  <si>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</si>
  <si>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</si>
  <si>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</si>
  <si>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</si>
  <si>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</si>
  <si>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</si>
  <si>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</si>
  <si>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</si>
  <si>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</si>
  <si>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</si>
  <si>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</si>
  <si>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</si>
  <si>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</si>
  <si>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</si>
  <si>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</si>
  <si>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</si>
  <si>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</si>
  <si>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</si>
  <si>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</si>
  <si>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</si>
  <si>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</si>
  <si>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</si>
  <si>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</si>
  <si>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</si>
  <si>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</si>
  <si>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</si>
  <si>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</si>
  <si>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</si>
  <si>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</si>
  <si>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</si>
  <si>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</si>
  <si>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</si>
  <si>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</si>
  <si>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</si>
  <si>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</si>
  <si>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</si>
  <si>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</si>
  <si>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</si>
  <si>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</si>
  <si>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</si>
  <si>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</si>
  <si>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</si>
  <si>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</si>
  <si>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</si>
  <si>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</si>
  <si>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</si>
  <si>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</si>
  <si>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</si>
  <si>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</si>
  <si>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</si>
  <si>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</si>
  <si>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</si>
  <si>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</si>
  <si>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</si>
  <si>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</si>
  <si>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</si>
  <si>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</si>
  <si>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</si>
  <si>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</si>
  <si>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</si>
  <si>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</si>
  <si>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</si>
  <si>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</si>
  <si>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</si>
  <si>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</si>
  <si>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</si>
  <si>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</si>
  <si>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</si>
  <si>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</si>
  <si>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</si>
  <si>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</si>
  <si>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</si>
  <si>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</si>
  <si>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</si>
  <si>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</si>
  <si>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</si>
  <si>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</si>
  <si>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</si>
  <si>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</si>
  <si>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</si>
  <si>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</si>
  <si>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</si>
  <si>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</si>
  <si>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</si>
  <si>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</si>
  <si>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</si>
  <si>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</si>
  <si>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</si>
  <si>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</si>
  <si>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</si>
  <si>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</si>
  <si>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</si>
  <si>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</si>
  <si>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</si>
  <si>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</si>
  <si>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</si>
  <si>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</si>
  <si>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</si>
  <si>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</si>
  <si>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</si>
  <si>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</si>
  <si>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</si>
  <si>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</si>
  <si>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</si>
  <si>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</si>
  <si>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</si>
  <si>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</si>
  <si>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</si>
  <si>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</si>
  <si>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</si>
  <si>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</si>
  <si>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</si>
  <si>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</si>
  <si>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</si>
  <si>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</si>
  <si>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</si>
  <si>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</si>
  <si>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</si>
  <si>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</si>
  <si>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</si>
  <si>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</si>
  <si>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</si>
  <si>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</si>
  <si>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</si>
  <si>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</si>
  <si>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</si>
  <si>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</si>
  <si>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</si>
  <si>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</si>
  <si>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</si>
  <si>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</si>
  <si>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</si>
  <si>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</si>
  <si>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</si>
  <si>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</si>
  <si>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</si>
  <si>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</si>
  <si>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</si>
  <si>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</si>
  <si>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</si>
  <si>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</si>
  <si>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</si>
  <si>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</si>
  <si>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</si>
  <si>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</si>
  <si>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</si>
  <si>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</si>
  <si>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</si>
  <si>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</si>
  <si>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</si>
  <si>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</si>
  <si>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</si>
  <si>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</si>
  <si>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</si>
  <si>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</si>
  <si>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</si>
  <si>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</si>
  <si>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</si>
  <si>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</si>
  <si>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</si>
  <si>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</si>
  <si>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</si>
  <si>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</si>
  <si>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</si>
  <si>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</si>
  <si>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</si>
  <si>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</si>
  <si>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</si>
  <si>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</si>
  <si>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</si>
  <si>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</si>
  <si>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</si>
  <si>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</si>
  <si>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</si>
  <si>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</si>
  <si>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</si>
  <si>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</si>
  <si>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</si>
  <si>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</si>
  <si>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</si>
  <si>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</si>
  <si>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</si>
  <si>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</si>
  <si>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</si>
  <si>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</si>
  <si>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</si>
  <si>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</si>
  <si>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</si>
  <si>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</si>
  <si>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</si>
  <si>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</si>
  <si>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</si>
  <si>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</si>
  <si>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</si>
  <si>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</si>
  <si>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</si>
  <si>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</si>
  <si>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</si>
  <si>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</si>
  <si>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</si>
  <si>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</si>
  <si>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</si>
  <si>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</si>
  <si>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</si>
  <si>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</si>
  <si>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</si>
  <si>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</si>
  <si>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</si>
  <si>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</si>
  <si>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</si>
  <si>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</si>
  <si>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</si>
  <si>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</si>
  <si>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</si>
  <si>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</si>
  <si>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</si>
  <si>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</si>
  <si>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</si>
  <si>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</si>
  <si>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</si>
  <si>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</si>
  <si>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</si>
  <si>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</si>
  <si>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</si>
  <si>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</si>
  <si>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</si>
  <si>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</si>
  <si>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</si>
  <si>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</si>
  <si>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</si>
  <si>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</si>
  <si>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</si>
  <si>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</si>
  <si>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</si>
  <si>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</si>
  <si>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</si>
  <si>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</si>
  <si>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</si>
  <si>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</si>
  <si>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</si>
  <si>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</si>
  <si>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</si>
  <si>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</si>
  <si>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</si>
  <si>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</si>
  <si>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</si>
  <si>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</si>
  <si>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</si>
  <si>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</si>
  <si>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</si>
  <si>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</si>
  <si>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</si>
  <si>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</si>
  <si>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</si>
  <si>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</si>
  <si>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</si>
  <si>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</si>
  <si>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</si>
  <si>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</si>
  <si>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</si>
  <si>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</si>
  <si>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</si>
  <si>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</si>
  <si>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</si>
  <si>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</si>
  <si>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</si>
  <si>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</si>
  <si>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</si>
  <si>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</si>
  <si>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</si>
  <si>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</si>
  <si>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</si>
  <si>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</si>
  <si>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</si>
  <si>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</si>
  <si>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</si>
  <si>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</si>
  <si>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</si>
  <si>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</si>
  <si>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</si>
  <si>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</si>
  <si>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</si>
  <si>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</si>
  <si>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</si>
  <si>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</si>
  <si>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</si>
  <si>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</si>
  <si>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</si>
  <si>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</si>
  <si>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</si>
  <si>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</si>
  <si>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</si>
  <si>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</si>
  <si>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</si>
  <si>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</si>
  <si>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</si>
  <si>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</si>
  <si>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</si>
  <si>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</si>
  <si>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</si>
  <si>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</si>
  <si>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</si>
  <si>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</si>
  <si>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</si>
  <si>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</si>
  <si>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</si>
  <si>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</si>
  <si>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</si>
  <si>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</si>
  <si>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</si>
  <si>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</si>
  <si>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</si>
  <si>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</si>
  <si>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</si>
  <si>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</si>
  <si>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</si>
  <si>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</si>
  <si>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</si>
  <si>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</si>
  <si>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</si>
  <si>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</si>
  <si>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</si>
  <si>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</si>
  <si>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</si>
  <si>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</si>
  <si>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</si>
  <si>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</si>
  <si>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</si>
  <si>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</si>
  <si>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</si>
  <si>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</si>
  <si>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</si>
  <si>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</si>
  <si>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</si>
  <si>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</si>
  <si>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</si>
  <si>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</si>
  <si>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</si>
  <si>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</si>
  <si>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</si>
  <si>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</si>
  <si>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</si>
  <si>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</si>
  <si>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</si>
  <si>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</si>
  <si>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</si>
  <si>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</si>
  <si>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</si>
  <si>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</si>
  <si>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</si>
  <si>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</si>
  <si>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</si>
  <si>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</si>
  <si>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</si>
  <si>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</si>
  <si>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</si>
  <si>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</si>
  <si>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</si>
  <si>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</si>
  <si>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</si>
  <si>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</si>
  <si>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</si>
  <si>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</si>
  <si>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</si>
  <si>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</si>
  <si>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</si>
  <si>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</si>
  <si>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</si>
  <si>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</si>
  <si>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</si>
  <si>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</si>
  <si>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</si>
  <si>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</si>
  <si>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</si>
  <si>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</si>
  <si>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</si>
  <si>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</si>
  <si>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</si>
  <si>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</si>
  <si>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</si>
  <si>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</si>
  <si>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</si>
  <si>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</si>
  <si>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</si>
  <si>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</si>
  <si>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</si>
  <si>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</si>
  <si>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</si>
  <si>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</si>
  <si>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</si>
  <si>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</si>
  <si>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</si>
  <si>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</si>
  <si>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</si>
  <si>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</si>
  <si>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</si>
  <si>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</si>
  <si>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</si>
  <si>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</si>
  <si>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</si>
  <si>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</si>
  <si>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</si>
  <si>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</si>
  <si>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</si>
  <si>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</si>
  <si>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</si>
  <si>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</si>
  <si>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</si>
  <si>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</si>
  <si>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</si>
  <si>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</si>
  <si>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</si>
  <si>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</si>
  <si>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</si>
  <si>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</si>
  <si>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</si>
  <si>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</si>
  <si>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</si>
  <si>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</si>
  <si>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</si>
  <si>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</si>
  <si>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</si>
  <si>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</si>
  <si>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</si>
  <si>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</si>
  <si>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</si>
  <si>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</si>
  <si>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</si>
  <si>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</si>
  <si>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</si>
  <si>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</si>
  <si>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</si>
  <si>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</si>
  <si>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</si>
  <si>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</si>
  <si>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</si>
  <si>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</si>
  <si>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</si>
  <si>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</si>
  <si>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</si>
  <si>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</si>
  <si>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</si>
  <si>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</si>
  <si>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</si>
  <si>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</si>
  <si>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</si>
  <si>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</si>
  <si>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</si>
  <si>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</si>
  <si>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</si>
  <si>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</si>
  <si>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</si>
  <si>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</si>
  <si>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</si>
  <si>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</si>
  <si>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</si>
  <si>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</si>
  <si>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</si>
  <si>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</si>
  <si>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</si>
  <si>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</si>
  <si>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</si>
  <si>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</si>
  <si>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</si>
  <si>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</si>
  <si>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</si>
  <si>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</si>
  <si>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</si>
  <si>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</si>
  <si>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</si>
  <si>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</si>
  <si>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</si>
  <si>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</si>
  <si>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</si>
  <si>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</si>
  <si>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</si>
  <si>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</si>
  <si>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</si>
  <si>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</si>
  <si>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</si>
  <si>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</si>
  <si>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</si>
  <si>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</si>
  <si>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</si>
  <si>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</si>
  <si>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</si>
  <si>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</si>
  <si>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</si>
  <si>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</si>
  <si>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</si>
  <si>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</si>
  <si>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</si>
  <si>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</si>
  <si>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</si>
  <si>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</si>
  <si>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</si>
  <si>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</si>
  <si>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</si>
  <si>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</si>
  <si>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</si>
  <si>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</si>
  <si>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</si>
  <si>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</si>
  <si>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</si>
  <si>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</si>
  <si>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</si>
  <si>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</si>
  <si>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</si>
  <si>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</si>
  <si>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</si>
  <si>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</si>
  <si>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</si>
  <si>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</si>
  <si>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</si>
  <si>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</si>
  <si>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</si>
  <si>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</si>
  <si>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</si>
  <si>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</si>
  <si>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</si>
  <si>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</si>
  <si>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</si>
  <si>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</si>
  <si>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</si>
  <si>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</si>
  <si>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</si>
  <si>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</si>
  <si>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</si>
  <si>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</si>
  <si>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</si>
  <si>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</si>
  <si>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</si>
  <si>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</si>
  <si>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</si>
  <si>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</si>
  <si>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</si>
  <si>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</si>
  <si>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</si>
  <si>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</si>
  <si>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</si>
  <si>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</si>
  <si>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</si>
  <si>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</si>
  <si>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</si>
  <si>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</si>
  <si>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</si>
  <si>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</si>
  <si>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</si>
  <si>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</si>
  <si>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</si>
  <si>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</si>
  <si>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</si>
  <si>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</si>
  <si>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</si>
  <si>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</si>
  <si>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</si>
  <si>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</si>
  <si>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</si>
  <si>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</si>
  <si>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</si>
  <si>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</si>
  <si>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</si>
  <si>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</si>
  <si>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</si>
  <si>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</si>
  <si>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</si>
  <si>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</si>
  <si>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</si>
  <si>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</si>
  <si>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</si>
  <si>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</si>
  <si>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</si>
  <si>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</si>
  <si>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</si>
  <si>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</si>
  <si>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</si>
  <si>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</si>
  <si>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</si>
  <si>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</si>
  <si>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</si>
  <si>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</si>
  <si>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</si>
  <si>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</si>
  <si>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</si>
  <si>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</si>
  <si>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</si>
  <si>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</si>
  <si>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</si>
  <si>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</si>
  <si>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</si>
  <si>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</si>
  <si>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</si>
  <si>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</si>
  <si>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</si>
  <si>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</si>
  <si>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</si>
  <si>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</si>
  <si>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</si>
  <si>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</si>
  <si>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</si>
  <si>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</si>
  <si>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</si>
  <si>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</si>
  <si>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</si>
  <si>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</si>
  <si>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</si>
  <si>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</si>
  <si>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</si>
  <si>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</si>
  <si>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</si>
  <si>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</si>
  <si>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</si>
  <si>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</si>
  <si>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</si>
  <si>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</si>
  <si>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</si>
  <si>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</si>
  <si>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</si>
  <si>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</si>
  <si>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</si>
  <si>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</si>
  <si>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</si>
  <si>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</si>
  <si>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</si>
  <si>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</si>
  <si>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</si>
  <si>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</si>
  <si>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</si>
  <si>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</si>
  <si>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</si>
  <si>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</si>
  <si>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</si>
  <si>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</si>
  <si>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</si>
  <si>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</si>
  <si>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</si>
  <si>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</si>
  <si>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</si>
  <si>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</si>
  <si>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</si>
  <si>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</si>
  <si>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</si>
  <si>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</si>
  <si>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</si>
  <si>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</si>
  <si>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</si>
  <si>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</si>
  <si>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</si>
  <si>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</si>
  <si>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</si>
  <si>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</si>
  <si>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</si>
  <si>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</si>
  <si>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</si>
  <si>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</si>
  <si>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</si>
  <si>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</si>
  <si>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</si>
  <si>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</si>
  <si>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</si>
  <si>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</si>
  <si>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</si>
  <si>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</si>
  <si>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</si>
  <si>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</si>
  <si>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</si>
  <si>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</si>
  <si>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</si>
  <si>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</si>
  <si>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</si>
  <si>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</si>
  <si>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</si>
  <si>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</si>
  <si>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</si>
  <si>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</si>
  <si>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</si>
  <si>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</si>
  <si>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</si>
  <si>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</si>
  <si>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</si>
  <si>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</si>
  <si>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</si>
  <si>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</si>
  <si>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</si>
  <si>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</si>
  <si>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</si>
  <si>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</si>
  <si>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</si>
  <si>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</si>
  <si>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</si>
  <si>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</si>
  <si>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</si>
  <si>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</si>
  <si>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</si>
  <si>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</si>
  <si>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</si>
  <si>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</si>
  <si>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</si>
  <si>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</si>
  <si>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</si>
  <si>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</si>
  <si>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</si>
  <si>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</si>
  <si>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</si>
  <si>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</si>
  <si>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</si>
  <si>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</si>
  <si>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</si>
  <si>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</si>
  <si>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</si>
  <si>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</si>
  <si>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</si>
  <si>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</si>
  <si>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</si>
  <si>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</si>
  <si>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</si>
  <si>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</si>
  <si>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</si>
  <si>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</si>
  <si>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</si>
  <si>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</si>
  <si>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</si>
  <si>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</si>
  <si>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</si>
  <si>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</si>
  <si>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</si>
  <si>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</si>
  <si>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</si>
  <si>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</si>
  <si>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</si>
  <si>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</si>
  <si>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</si>
  <si>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</si>
  <si>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</si>
  <si>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</si>
  <si>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</si>
  <si>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</si>
  <si>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</si>
  <si>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</si>
  <si>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</si>
  <si>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</si>
  <si>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</si>
  <si>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</si>
  <si>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</si>
  <si>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</si>
  <si>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</si>
  <si>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</si>
  <si>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</si>
  <si>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</si>
  <si>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</si>
  <si>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</si>
  <si>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</si>
  <si>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</si>
  <si>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</si>
  <si>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</si>
  <si>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</si>
  <si>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</si>
  <si>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</si>
  <si>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</si>
  <si>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</si>
  <si>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</si>
  <si>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</si>
  <si>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</si>
  <si>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</si>
  <si>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</si>
  <si>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</si>
  <si>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</si>
  <si>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</si>
  <si>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</si>
  <si>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</si>
  <si>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</si>
  <si>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</si>
  <si>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</si>
  <si>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</si>
  <si>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</si>
  <si>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</si>
  <si>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</si>
  <si>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</si>
  <si>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</si>
  <si>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</si>
  <si>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</si>
  <si>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</si>
  <si>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</si>
  <si>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</si>
  <si>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</si>
  <si>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</si>
  <si>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</si>
  <si>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</si>
  <si>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</si>
  <si>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</si>
  <si>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</si>
  <si>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</si>
  <si>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</si>
  <si>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</si>
  <si>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</si>
  <si>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</si>
  <si>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</si>
  <si>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</si>
  <si>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</si>
  <si>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</si>
  <si>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</si>
  <si>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</si>
  <si>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</si>
  <si>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</si>
  <si>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</si>
  <si>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</si>
  <si>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</si>
  <si>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</si>
  <si>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</si>
  <si>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</si>
  <si>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</si>
  <si>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</si>
  <si>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</si>
  <si>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</si>
  <si>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</si>
  <si>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</si>
  <si>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</si>
  <si>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</si>
  <si>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</si>
  <si>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</si>
  <si>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</si>
  <si>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</si>
  <si>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</si>
  <si>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</si>
  <si>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</si>
  <si>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</si>
  <si>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</si>
  <si>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</si>
  <si>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</si>
  <si>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</si>
  <si>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</si>
  <si>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</si>
  <si>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</si>
  <si>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</si>
  <si>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</si>
  <si>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</si>
  <si>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</si>
  <si>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</si>
  <si>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</si>
  <si>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</si>
  <si>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</si>
  <si>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</si>
  <si>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</si>
  <si>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</si>
  <si>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</si>
  <si>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</si>
  <si>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</si>
  <si>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</si>
  <si>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</si>
  <si>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</si>
  <si>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</si>
  <si>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</si>
  <si>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</si>
  <si>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</si>
  <si>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</si>
  <si>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</si>
  <si>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</si>
  <si>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</si>
  <si>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</si>
  <si>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</si>
  <si>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</si>
  <si>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</si>
  <si>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</si>
  <si>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</si>
  <si>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</si>
  <si>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</si>
  <si>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</si>
  <si>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</si>
  <si>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</si>
  <si>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</si>
  <si>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</si>
  <si>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</si>
  <si>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</si>
  <si>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</si>
  <si>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</si>
  <si>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</si>
  <si>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</si>
  <si>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</si>
  <si>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</si>
  <si>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</si>
  <si>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</si>
  <si>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</si>
  <si>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</si>
  <si>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</si>
  <si>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</si>
  <si>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</si>
  <si>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</si>
  <si>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</si>
  <si>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</si>
  <si>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</si>
  <si>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</si>
  <si>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</si>
  <si>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</si>
  <si>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</si>
  <si>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</si>
  <si>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</si>
  <si>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</si>
  <si>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</si>
  <si>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</si>
  <si>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</si>
  <si>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</si>
  <si>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</si>
  <si>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</si>
  <si>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</si>
  <si>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</si>
  <si>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</si>
  <si>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</si>
  <si>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</si>
  <si>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</si>
  <si>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</si>
  <si>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</si>
  <si>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</si>
  <si>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</si>
  <si>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</si>
  <si>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</si>
  <si>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</si>
  <si>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</si>
  <si>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</si>
  <si>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</si>
  <si>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</si>
  <si>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</si>
  <si>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</si>
  <si>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</si>
  <si>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</si>
  <si>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</si>
  <si>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</si>
  <si>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</si>
  <si>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</si>
  <si>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</si>
  <si>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</si>
  <si>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</si>
  <si>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</si>
  <si>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</si>
  <si>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</si>
  <si>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</si>
  <si>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</si>
  <si>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</si>
  <si>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</si>
  <si>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</si>
  <si>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</si>
  <si>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</si>
  <si>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</si>
  <si>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</si>
  <si>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</si>
  <si>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</si>
  <si>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</si>
  <si>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</si>
  <si>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</si>
  <si>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</si>
  <si>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</si>
  <si>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</si>
  <si>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</si>
  <si>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</si>
  <si>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</si>
  <si>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</si>
  <si>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</si>
  <si>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</si>
  <si>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</si>
  <si>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</si>
  <si>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</si>
  <si>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</si>
  <si>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</si>
  <si>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</si>
  <si>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</si>
  <si>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</si>
  <si>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</si>
  <si>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</si>
  <si>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</si>
  <si>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</si>
  <si>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</si>
  <si>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</si>
  <si>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</si>
  <si>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</si>
  <si>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</si>
  <si>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</si>
  <si>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</si>
  <si>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</si>
  <si>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</si>
  <si>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</si>
  <si>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</si>
  <si>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</si>
  <si>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</si>
  <si>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</si>
  <si>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</si>
  <si>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</si>
  <si>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</si>
  <si>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</si>
  <si>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</si>
  <si>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</si>
  <si>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</si>
  <si>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</si>
  <si>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</si>
  <si>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</si>
  <si>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</si>
  <si>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</si>
  <si>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</si>
  <si>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</si>
  <si>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</si>
  <si>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</si>
  <si>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</si>
  <si>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</si>
  <si>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</si>
  <si>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</si>
  <si>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</si>
  <si>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</si>
  <si>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</si>
  <si>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</si>
  <si>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</si>
  <si>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</si>
  <si>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</si>
  <si>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</si>
  <si>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</si>
  <si>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</si>
  <si>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</si>
  <si>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</si>
  <si>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</si>
  <si>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</si>
  <si>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</si>
  <si>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</si>
  <si>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</si>
  <si>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</si>
  <si>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</si>
  <si>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</si>
  <si>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</si>
  <si>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</si>
  <si>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</si>
  <si>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</si>
  <si>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</si>
  <si>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</si>
  <si>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</si>
  <si>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</si>
  <si>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</si>
  <si>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</si>
  <si>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</si>
  <si>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</si>
  <si>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</si>
  <si>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</si>
  <si>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</si>
  <si>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</si>
  <si>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</si>
  <si>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</si>
  <si>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</si>
  <si>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</si>
  <si>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</si>
  <si>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</si>
  <si>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</si>
  <si>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</si>
  <si>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</si>
  <si>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</si>
  <si>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</si>
  <si>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</si>
  <si>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</si>
  <si>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</si>
  <si>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</si>
  <si>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</si>
  <si>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</si>
  <si>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</si>
  <si>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</si>
  <si>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</si>
  <si>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</si>
  <si>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</si>
  <si>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</si>
  <si>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</si>
  <si>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</si>
  <si>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</si>
  <si>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</si>
  <si>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</si>
  <si>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</si>
  <si>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</si>
  <si>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</si>
  <si>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</si>
  <si>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</si>
  <si>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</si>
  <si>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</si>
  <si>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</si>
  <si>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</si>
  <si>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</si>
  <si>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</si>
  <si>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</si>
  <si>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</si>
  <si>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</si>
  <si>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</si>
  <si>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</si>
  <si>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</si>
  <si>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</si>
  <si>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</si>
  <si>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</si>
  <si>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</si>
  <si>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</si>
  <si>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</si>
  <si>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</si>
  <si>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</si>
  <si>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</si>
  <si>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</si>
  <si>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</si>
  <si>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</si>
  <si>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</si>
  <si>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</si>
  <si>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</si>
  <si>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</si>
  <si>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</si>
  <si>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</si>
  <si>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</si>
  <si>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</si>
  <si>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</si>
  <si>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</si>
  <si>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</si>
  <si>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</si>
  <si>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</si>
  <si>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</si>
  <si>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</si>
  <si>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</si>
  <si>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</si>
  <si>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</si>
  <si>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</si>
  <si>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</si>
  <si>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</si>
  <si>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</si>
  <si>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</si>
  <si>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</si>
  <si>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</si>
  <si>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</si>
  <si>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</si>
  <si>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</si>
  <si>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</si>
  <si>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</si>
  <si>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</si>
  <si>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</si>
  <si>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</si>
  <si>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</si>
  <si>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</si>
  <si>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</si>
  <si>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</si>
  <si>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</si>
  <si>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</si>
  <si>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</si>
  <si>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</si>
  <si>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</si>
  <si>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</si>
  <si>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</si>
  <si>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</si>
  <si>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</si>
  <si>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</si>
  <si>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</si>
  <si>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</si>
  <si>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</si>
  <si>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</si>
  <si>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</si>
  <si>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</si>
  <si>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</si>
  <si>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</si>
  <si>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</si>
  <si>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</si>
  <si>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</si>
  <si>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</si>
  <si>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</si>
  <si>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</si>
  <si>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</si>
  <si>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</si>
  <si>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</si>
  <si>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</si>
  <si>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</si>
  <si>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</si>
  <si>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</si>
  <si>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</si>
  <si>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</si>
  <si>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</si>
  <si>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</si>
  <si>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</si>
  <si>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</si>
  <si>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</si>
  <si>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</si>
  <si>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</si>
  <si>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</si>
  <si>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</si>
  <si>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</si>
  <si>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</si>
  <si>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</si>
  <si>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</si>
  <si>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</si>
  <si>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</si>
  <si>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</si>
  <si>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</si>
  <si>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</si>
  <si>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</si>
  <si>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</si>
  <si>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</si>
  <si>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</si>
  <si>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</si>
  <si>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</si>
  <si>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</si>
  <si>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</si>
  <si>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</si>
  <si>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</si>
  <si>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</si>
  <si>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</si>
  <si>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</si>
  <si>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</si>
  <si>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</si>
  <si>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</si>
  <si>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</si>
  <si>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</si>
  <si>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</si>
  <si>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</si>
  <si>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</si>
  <si>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</si>
  <si>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</si>
  <si>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</si>
  <si>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</si>
  <si>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</si>
  <si>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</si>
  <si>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</si>
  <si>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</si>
  <si>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</si>
  <si>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</si>
  <si>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</si>
  <si>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</si>
  <si>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</si>
  <si>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</si>
  <si>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</si>
  <si>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</si>
  <si>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</si>
  <si>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</si>
  <si>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</si>
  <si>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</si>
  <si>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</si>
  <si>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</si>
  <si>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</si>
  <si>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</si>
  <si>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</si>
  <si>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</si>
  <si>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</si>
  <si>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</si>
  <si>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</si>
  <si>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</si>
  <si>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</si>
  <si>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</si>
  <si>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</si>
  <si>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</si>
  <si>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</si>
  <si>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</si>
  <si>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</si>
  <si>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</si>
  <si>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</si>
  <si>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</si>
  <si>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</si>
  <si>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</si>
  <si>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</si>
  <si>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</si>
  <si>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</si>
  <si>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</si>
  <si>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</si>
  <si>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</si>
  <si>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</si>
  <si>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</si>
  <si>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</si>
  <si>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</si>
  <si>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</si>
  <si>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</si>
  <si>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</si>
  <si>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</si>
  <si>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</si>
  <si>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</si>
  <si>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</si>
  <si>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</si>
  <si>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</si>
  <si>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</si>
  <si>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</si>
  <si>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</si>
  <si>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</si>
  <si>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</si>
  <si>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</si>
  <si>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</si>
  <si>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</si>
  <si>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</si>
  <si>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</si>
  <si>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</si>
  <si>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</si>
  <si>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</si>
  <si>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</si>
  <si>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</si>
  <si>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</si>
  <si>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</si>
  <si>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</si>
  <si>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</si>
  <si>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</si>
  <si>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</si>
  <si>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</si>
  <si>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</si>
  <si>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</si>
  <si>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</si>
  <si>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</si>
  <si>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</si>
  <si>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</si>
  <si>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</si>
  <si>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</si>
  <si>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</si>
  <si>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</si>
  <si>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</si>
  <si>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</si>
  <si>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</si>
  <si>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</si>
  <si>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</si>
  <si>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</si>
  <si>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</si>
  <si>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</si>
  <si>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</si>
  <si>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</si>
  <si>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</si>
  <si>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</si>
  <si>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</si>
  <si>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</si>
  <si>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</si>
  <si>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</si>
  <si>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</si>
  <si>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</si>
  <si>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</si>
  <si>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</si>
  <si>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</si>
  <si>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</si>
  <si>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</si>
  <si>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</si>
  <si>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</si>
  <si>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</si>
  <si>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</si>
  <si>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</si>
  <si>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</si>
  <si>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</si>
  <si>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</si>
  <si>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</si>
  <si>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</si>
  <si>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</si>
  <si>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</si>
  <si>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</si>
  <si>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</si>
  <si>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</si>
  <si>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</si>
  <si>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</si>
  <si>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</si>
  <si>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</si>
  <si>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</si>
  <si>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</si>
  <si>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</si>
  <si>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</si>
  <si>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</si>
  <si>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</si>
  <si>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</si>
  <si>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</si>
  <si>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</si>
  <si>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</si>
  <si>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</si>
  <si>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</si>
  <si>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</si>
  <si>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</si>
  <si>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</si>
  <si>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</si>
  <si>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</si>
  <si>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</si>
  <si>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</si>
  <si>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</si>
  <si>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</si>
  <si>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</si>
  <si>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</si>
  <si>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</si>
  <si>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</si>
  <si>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</si>
  <si>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</si>
  <si>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</si>
  <si>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</si>
  <si>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</si>
  <si>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</si>
  <si>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</si>
  <si>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</si>
  <si>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</si>
  <si>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</si>
  <si>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</si>
  <si>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</si>
  <si>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</si>
  <si>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</si>
  <si>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</si>
  <si>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</si>
  <si>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</si>
  <si>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</si>
  <si>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</si>
  <si>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</si>
  <si>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</si>
  <si>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</si>
  <si>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</si>
  <si>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</si>
  <si>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</si>
  <si>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</si>
  <si>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</si>
  <si>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</si>
  <si>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</si>
  <si>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</si>
  <si>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</si>
  <si>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</si>
  <si>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</si>
  <si>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</si>
  <si>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</si>
  <si>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</si>
  <si>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</si>
  <si>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</si>
  <si>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</si>
  <si>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</si>
  <si>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</si>
  <si>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</si>
  <si>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</si>
  <si>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</si>
  <si>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</si>
  <si>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</si>
  <si>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</si>
  <si>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</si>
  <si>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</si>
  <si>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</si>
  <si>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</si>
  <si>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</si>
  <si>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</si>
  <si>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</si>
  <si>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</si>
  <si>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</si>
  <si>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</si>
  <si>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</si>
  <si>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</si>
  <si>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</si>
  <si>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</si>
  <si>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</si>
  <si>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</si>
  <si>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</si>
  <si>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</si>
  <si>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</si>
  <si>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</si>
  <si>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</si>
  <si>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</si>
  <si>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</si>
  <si>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</si>
  <si>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</si>
  <si>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</si>
  <si>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</si>
  <si>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</si>
  <si>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</si>
  <si>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</si>
  <si>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</si>
  <si>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</si>
  <si>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</si>
  <si>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</si>
  <si>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</si>
  <si>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</si>
  <si>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</si>
  <si>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</si>
  <si>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</si>
  <si>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</si>
  <si>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</si>
  <si>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</si>
  <si>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</si>
  <si>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</si>
  <si>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</si>
  <si>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</si>
  <si>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</si>
  <si>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</si>
  <si>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</si>
  <si>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</si>
  <si>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</si>
  <si>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</si>
  <si>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</si>
  <si>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</si>
  <si>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</si>
  <si>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</si>
  <si>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</si>
  <si>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</si>
  <si>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</si>
  <si>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</si>
  <si>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</si>
  <si>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</si>
  <si>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</si>
  <si>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</si>
  <si>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</si>
  <si>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</si>
  <si>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</si>
  <si>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</si>
  <si>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</si>
  <si>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</si>
  <si>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</si>
  <si>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</si>
  <si>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</si>
  <si>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</si>
  <si>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</si>
  <si>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</si>
  <si>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</si>
  <si>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</si>
  <si>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</si>
  <si>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</si>
  <si>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</si>
  <si>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</si>
  <si>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</si>
  <si>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</si>
  <si>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</si>
  <si>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</si>
  <si>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</si>
  <si>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</si>
  <si>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</si>
  <si>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</si>
  <si>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</si>
  <si>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</si>
  <si>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</si>
  <si>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</si>
  <si>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</si>
  <si>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</si>
  <si>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</si>
  <si>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</si>
  <si>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</si>
  <si>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</si>
  <si>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</si>
  <si>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</si>
  <si>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</si>
  <si>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</si>
  <si>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</si>
  <si>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</si>
  <si>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</si>
  <si>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</si>
  <si>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</si>
  <si>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</si>
  <si>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</si>
  <si>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</si>
  <si>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</si>
  <si>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</si>
  <si>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</si>
  <si>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</si>
  <si>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</si>
  <si>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</si>
  <si>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</si>
  <si>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</si>
  <si>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</si>
  <si>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</si>
  <si>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</si>
  <si>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</si>
  <si>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</si>
  <si>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</si>
  <si>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</si>
  <si>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</si>
  <si>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</si>
  <si>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</si>
  <si>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</si>
  <si>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</si>
  <si>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</si>
  <si>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</si>
  <si>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</si>
  <si>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</si>
  <si>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</si>
  <si>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</si>
  <si>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</si>
  <si>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</si>
  <si>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</si>
  <si>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</si>
  <si>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</si>
  <si>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</si>
  <si>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</si>
  <si>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</si>
  <si>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</si>
  <si>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</si>
  <si>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</si>
  <si>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</si>
  <si>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</si>
  <si>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</si>
  <si>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</si>
  <si>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</si>
  <si>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</si>
  <si>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</si>
  <si>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</si>
  <si>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</si>
  <si>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</si>
  <si>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</si>
  <si>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</si>
  <si>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</si>
  <si>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</si>
  <si>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</si>
  <si>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</si>
  <si>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</si>
  <si>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</si>
  <si>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</si>
  <si>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</si>
  <si>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</si>
  <si>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</si>
  <si>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</si>
  <si>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</si>
  <si>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</si>
  <si>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</si>
  <si>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</si>
  <si>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</si>
  <si>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</si>
  <si>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</si>
  <si>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</si>
  <si>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</si>
  <si>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</si>
  <si>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</si>
  <si>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</si>
  <si>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</si>
  <si>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</si>
  <si>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</si>
  <si>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</si>
  <si>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</si>
  <si>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</si>
  <si>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</si>
  <si>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</si>
  <si>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</si>
  <si>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</si>
  <si>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</si>
  <si>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</si>
  <si>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</si>
  <si>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</si>
  <si>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</si>
  <si>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</si>
  <si>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</si>
  <si>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</si>
  <si>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</si>
  <si>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</si>
  <si>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</si>
  <si>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</si>
  <si>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</si>
  <si>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</si>
  <si>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</si>
  <si>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</si>
  <si>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</si>
  <si>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</si>
  <si>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</si>
  <si>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</si>
  <si>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</si>
  <si>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</si>
  <si>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</si>
  <si>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</si>
  <si>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</si>
  <si>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</si>
  <si>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</si>
  <si>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</si>
  <si>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</si>
  <si>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</si>
  <si>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</si>
  <si>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</si>
  <si>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</si>
  <si>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</si>
  <si>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</si>
  <si>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</si>
  <si>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</si>
  <si>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</si>
  <si>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</si>
  <si>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</si>
  <si>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</si>
  <si>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</si>
  <si>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</si>
  <si>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</si>
  <si>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</si>
  <si>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</si>
  <si>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</si>
  <si>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</si>
  <si>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</si>
  <si>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</si>
  <si>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</si>
  <si>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</si>
  <si>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</si>
  <si>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</si>
  <si>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</si>
  <si>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</si>
  <si>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</si>
  <si>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</si>
  <si>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</si>
  <si>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</si>
  <si>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</si>
  <si>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</si>
  <si>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</si>
  <si>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</si>
  <si>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</si>
  <si>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</si>
  <si>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</si>
  <si>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</si>
  <si>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</si>
  <si>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</si>
  <si>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</si>
  <si>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</si>
  <si>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</si>
  <si>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</si>
  <si>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</si>
  <si>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</si>
  <si>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</si>
  <si>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</si>
  <si>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</si>
  <si>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</si>
  <si>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</si>
  <si>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</si>
  <si>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</si>
  <si>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</si>
  <si>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</si>
  <si>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</si>
  <si>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</si>
  <si>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</si>
  <si>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</si>
  <si>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</si>
  <si>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</si>
  <si>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</si>
  <si>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</si>
  <si>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</si>
  <si>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</si>
  <si>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</si>
  <si>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</si>
  <si>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</si>
  <si>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</si>
  <si>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</si>
  <si>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</si>
  <si>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</si>
  <si>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</si>
  <si>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</si>
  <si>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</si>
  <si>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</si>
  <si>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</si>
  <si>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</si>
  <si>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</si>
  <si>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</si>
  <si>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</si>
  <si>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</si>
  <si>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</si>
  <si>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</si>
  <si>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</si>
  <si>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</si>
  <si>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</si>
  <si>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</si>
  <si>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</si>
  <si>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</si>
  <si>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</si>
  <si>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</si>
  <si>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</si>
  <si>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</si>
  <si>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</si>
  <si>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</si>
  <si>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</si>
  <si>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</si>
  <si>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</si>
  <si>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</si>
  <si>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</si>
  <si>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</si>
  <si>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</si>
  <si>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</si>
  <si>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</si>
  <si>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</si>
  <si>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</si>
  <si>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</si>
  <si>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</si>
  <si>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</si>
  <si>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</si>
  <si>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</si>
  <si>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</si>
  <si>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</si>
  <si>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</si>
  <si>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</si>
  <si>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</si>
  <si>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</si>
  <si>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</si>
  <si>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</si>
  <si>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</si>
  <si>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</si>
  <si>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</si>
  <si>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</si>
  <si>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</si>
  <si>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</si>
  <si>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</si>
  <si>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</si>
  <si>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</si>
  <si>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</si>
  <si>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</si>
  <si>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</si>
  <si>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</si>
  <si>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</si>
  <si>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</si>
  <si>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</si>
  <si>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</si>
  <si>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</si>
  <si>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</si>
  <si>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</si>
  <si>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</si>
  <si>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</si>
  <si>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</si>
  <si>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</si>
  <si>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</si>
  <si>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</si>
  <si>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</si>
  <si>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</si>
  <si>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</si>
  <si>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</si>
  <si>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</si>
  <si>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</si>
  <si>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</si>
  <si>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</si>
  <si>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</si>
  <si>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</si>
  <si>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</si>
  <si>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</si>
  <si>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</si>
  <si>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</si>
  <si>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</si>
  <si>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</si>
  <si>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</si>
  <si>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</si>
  <si>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</si>
  <si>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</si>
  <si>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</si>
  <si>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</si>
  <si>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</si>
  <si>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</si>
  <si>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</si>
  <si>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</si>
  <si>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</si>
  <si>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</si>
  <si>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</si>
  <si>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</si>
  <si>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</si>
  <si>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</si>
  <si>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</si>
  <si>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</si>
  <si>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</si>
  <si>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</si>
  <si>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</si>
  <si>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</si>
  <si>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</si>
  <si>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</si>
  <si>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</si>
  <si>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</si>
  <si>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</si>
  <si>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</si>
  <si>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</si>
  <si>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</si>
  <si>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</si>
  <si>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</si>
  <si>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</si>
  <si>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</si>
  <si>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</si>
  <si>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</si>
  <si>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</si>
  <si>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</si>
  <si>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</si>
  <si>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</si>
  <si>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</si>
  <si>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</si>
  <si>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</si>
  <si>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</si>
  <si>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</si>
  <si>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</si>
  <si>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</si>
  <si>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</si>
  <si>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</si>
  <si>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</si>
  <si>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</si>
  <si>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</si>
  <si>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</si>
  <si>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</si>
  <si>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</si>
  <si>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</si>
  <si>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</si>
  <si>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</si>
  <si>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</si>
  <si>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</si>
  <si>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</si>
  <si>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</si>
  <si>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</si>
  <si>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</si>
  <si>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</si>
  <si>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</si>
  <si>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</si>
  <si>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</si>
  <si>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</si>
  <si>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</si>
  <si>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</si>
  <si>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</si>
  <si>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</si>
  <si>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</si>
  <si>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</si>
  <si>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</si>
  <si>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</si>
  <si>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</si>
  <si>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</si>
  <si>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</si>
  <si>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</si>
  <si>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</si>
  <si>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</si>
  <si>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</si>
  <si>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</si>
  <si>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</si>
  <si>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</si>
  <si>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</si>
  <si>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</si>
  <si>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</si>
  <si>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</si>
  <si>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</si>
  <si>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</si>
  <si>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</si>
  <si>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</si>
  <si>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</si>
  <si>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</si>
  <si>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</si>
  <si>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</si>
  <si>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</si>
  <si>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</si>
  <si>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</si>
  <si>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</si>
  <si>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</si>
  <si>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</si>
  <si>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</si>
  <si>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</si>
  <si>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</si>
  <si>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</si>
  <si>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</si>
  <si>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</si>
  <si>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</si>
  <si>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</si>
  <si>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</si>
  <si>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</si>
  <si>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</si>
  <si>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</si>
  <si>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</si>
  <si>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</si>
  <si>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</si>
  <si>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</si>
  <si>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</si>
  <si>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</si>
  <si>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</si>
  <si>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</si>
  <si>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</si>
  <si>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</si>
  <si>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</si>
  <si>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</si>
  <si>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</si>
  <si>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</si>
  <si>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</si>
  <si>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</si>
  <si>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</si>
  <si>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</si>
  <si>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</si>
  <si>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</si>
  <si>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</si>
  <si>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</si>
  <si>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</si>
  <si>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</si>
  <si>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</si>
  <si>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</si>
  <si>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</si>
  <si>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</si>
  <si>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</si>
  <si>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</si>
  <si>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</si>
  <si>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</si>
  <si>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</si>
  <si>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</si>
  <si>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</si>
  <si>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</si>
  <si>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</si>
  <si>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</si>
  <si>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</si>
  <si>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</si>
  <si>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</si>
  <si>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</si>
  <si>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</si>
  <si>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</si>
  <si>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</si>
  <si>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</si>
  <si>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</si>
  <si>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</si>
  <si>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</si>
  <si>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</si>
  <si>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</si>
  <si>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</si>
  <si>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</si>
  <si>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</si>
  <si>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</si>
  <si>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</si>
  <si>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</si>
  <si>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</si>
  <si>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</si>
  <si>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</si>
  <si>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</si>
  <si>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</si>
  <si>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</si>
  <si>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</si>
  <si>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</si>
  <si>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</si>
  <si>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</si>
  <si>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</si>
  <si>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</si>
  <si>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</si>
  <si>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</si>
  <si>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</si>
  <si>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</si>
  <si>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</si>
  <si>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</si>
  <si>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</si>
  <si>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</si>
  <si>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</si>
  <si>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</si>
  <si>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</si>
  <si>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</si>
  <si>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</si>
  <si>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</si>
  <si>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</si>
  <si>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</si>
  <si>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</si>
  <si>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</si>
  <si>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</si>
  <si>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</si>
  <si>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</si>
  <si>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</si>
  <si>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</si>
  <si>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</si>
  <si>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</si>
  <si>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</si>
  <si>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</si>
  <si>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</si>
  <si>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</si>
  <si>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</si>
  <si>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</si>
  <si>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</si>
  <si>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</si>
  <si>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</si>
  <si>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</si>
  <si>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</si>
  <si>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</si>
  <si>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</si>
  <si>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</si>
  <si>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</si>
  <si>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</si>
  <si>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</si>
  <si>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</si>
  <si>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</si>
  <si>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</si>
  <si>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</si>
  <si>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</si>
  <si>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</si>
  <si>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</si>
  <si>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</si>
  <si>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</si>
  <si>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</si>
  <si>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</si>
  <si>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</si>
  <si>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</si>
  <si>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</si>
  <si>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</si>
  <si>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</si>
  <si>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</si>
  <si>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</si>
  <si>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</si>
  <si>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</si>
  <si>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</si>
  <si>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</si>
  <si>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</si>
  <si>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</si>
  <si>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</si>
  <si>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</si>
  <si>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</si>
  <si>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</si>
  <si>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</si>
  <si>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</si>
  <si>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</si>
  <si>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</si>
  <si>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</si>
  <si>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</si>
  <si>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</si>
  <si>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</si>
  <si>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</si>
  <si>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</si>
  <si>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</si>
  <si>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</si>
  <si>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</si>
  <si>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</si>
  <si>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</si>
  <si>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</si>
  <si>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</si>
  <si>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</si>
  <si>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</si>
  <si>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</si>
  <si>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</si>
  <si>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</si>
  <si>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</si>
  <si>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</si>
  <si>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</si>
  <si>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</si>
  <si>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</si>
  <si>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</si>
  <si>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</si>
  <si>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</si>
  <si>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</si>
  <si>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</si>
  <si>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</si>
  <si>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</si>
  <si>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</si>
  <si>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</si>
  <si>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</si>
  <si>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</si>
  <si>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</si>
  <si>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</si>
  <si>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</si>
  <si>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</si>
  <si>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</si>
  <si>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</si>
  <si>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</si>
  <si>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</si>
  <si>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</si>
  <si>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</si>
  <si>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</si>
  <si>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</si>
  <si>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</si>
  <si>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</si>
  <si>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</si>
  <si>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</si>
  <si>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</si>
  <si>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</si>
  <si>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</si>
  <si>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</si>
  <si>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</si>
  <si>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</si>
  <si>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</si>
  <si>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</si>
  <si>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</si>
  <si>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</si>
  <si>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</si>
  <si>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</si>
  <si>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</si>
  <si>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</si>
  <si>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</si>
  <si>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</si>
  <si>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</si>
  <si>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</si>
  <si>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</si>
  <si>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</si>
  <si>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</si>
  <si>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</si>
  <si>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</si>
  <si>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</si>
  <si>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</si>
  <si>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</si>
  <si>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</si>
  <si>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</si>
  <si>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</si>
  <si>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</si>
  <si>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</si>
  <si>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</si>
  <si>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</si>
  <si>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</si>
  <si>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</si>
  <si>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</si>
  <si>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</si>
  <si>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</si>
  <si>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</si>
  <si>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</si>
  <si>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</si>
  <si>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</si>
  <si>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</si>
  <si>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</si>
  <si>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</si>
  <si>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</si>
  <si>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</si>
  <si>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</si>
  <si>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</si>
  <si>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</si>
  <si>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</si>
  <si>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</si>
  <si>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</si>
  <si>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</si>
  <si>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</si>
  <si>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</si>
  <si>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</si>
  <si>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</si>
  <si>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</si>
  <si>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</si>
  <si>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</si>
  <si>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</si>
  <si>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</si>
  <si>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</si>
  <si>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</si>
  <si>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</si>
  <si>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</si>
  <si>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</si>
  <si>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</si>
  <si>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</si>
  <si>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</si>
  <si>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</si>
  <si>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</si>
  <si>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</si>
  <si>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</si>
  <si>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</si>
  <si>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</si>
  <si>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</si>
  <si>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</si>
  <si>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</si>
  <si>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</si>
  <si>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</si>
  <si>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</si>
  <si>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</si>
  <si>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</si>
  <si>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</si>
  <si>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</si>
  <si>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</si>
  <si>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</si>
  <si>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</si>
  <si>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</si>
  <si>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</si>
  <si>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</si>
  <si>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</si>
  <si>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</si>
  <si>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</si>
  <si>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</si>
  <si>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</si>
  <si>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</si>
  <si>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</si>
  <si>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</si>
  <si>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</si>
  <si>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</si>
  <si>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</si>
  <si>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</si>
  <si>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</si>
  <si>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</si>
  <si>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</si>
  <si>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</si>
  <si>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</si>
  <si>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</si>
  <si>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</si>
  <si>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</si>
  <si>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</si>
  <si>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</si>
  <si>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</si>
  <si>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</si>
  <si>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</si>
  <si>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</si>
  <si>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</si>
  <si>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</si>
  <si>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</si>
  <si>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</si>
  <si>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</si>
  <si>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</si>
  <si>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</si>
  <si>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</si>
  <si>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</si>
  <si>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</si>
  <si>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</si>
  <si>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</si>
  <si>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</si>
  <si>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</si>
  <si>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</si>
  <si>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</si>
  <si>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</si>
  <si>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</si>
  <si>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</si>
  <si>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</si>
  <si>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</si>
  <si>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</si>
  <si>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</si>
  <si>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</si>
  <si>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</si>
  <si>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</si>
  <si>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</si>
  <si>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</si>
  <si>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</si>
  <si>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</si>
  <si>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</si>
  <si>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</si>
  <si>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</si>
  <si>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</si>
  <si>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</si>
  <si>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</si>
  <si>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</si>
  <si>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</si>
  <si>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</si>
  <si>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</si>
  <si>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</si>
  <si>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</si>
  <si>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</si>
  <si>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</si>
  <si>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</si>
  <si>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</si>
  <si>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</si>
  <si>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</si>
  <si>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</si>
  <si>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</si>
  <si>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</si>
  <si>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</si>
  <si>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</si>
  <si>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</si>
  <si>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</si>
  <si>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</si>
  <si>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</si>
  <si>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</si>
  <si>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</si>
  <si>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</si>
  <si>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</si>
  <si>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</si>
  <si>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</si>
  <si>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</si>
  <si>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</si>
  <si>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</si>
  <si>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</si>
  <si>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</si>
  <si>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</si>
  <si>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</si>
  <si>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</si>
  <si>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</si>
  <si>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</si>
  <si>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</si>
  <si>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</si>
  <si>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</si>
  <si>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</si>
  <si>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</si>
  <si>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</si>
  <si>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</si>
  <si>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</si>
  <si>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</si>
  <si>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</si>
  <si>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</si>
  <si>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</si>
  <si>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</si>
  <si>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</si>
  <si>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</si>
  <si>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</si>
  <si>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</si>
  <si>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</si>
  <si>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</si>
  <si>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</si>
  <si>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</si>
  <si>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</si>
  <si>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</si>
  <si>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</si>
  <si>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</si>
  <si>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</si>
  <si>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</si>
  <si>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</si>
  <si>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</si>
  <si>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</si>
  <si>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</si>
  <si>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</si>
  <si>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</si>
  <si>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</si>
  <si>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</si>
  <si>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</si>
  <si>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</si>
  <si>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</si>
  <si>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</si>
  <si>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</si>
  <si>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</si>
  <si>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</si>
  <si>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</si>
  <si>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</si>
  <si>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</si>
  <si>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</si>
  <si>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</si>
  <si>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</si>
  <si>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</si>
  <si>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</si>
  <si>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</si>
  <si>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</si>
  <si>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</si>
  <si>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</si>
  <si>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</si>
  <si>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</si>
  <si>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</si>
  <si>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</si>
  <si>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</si>
  <si>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</si>
  <si>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</si>
  <si>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</si>
  <si>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</si>
  <si>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</si>
  <si>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</si>
  <si>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</si>
  <si>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</si>
  <si>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</si>
  <si>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</si>
  <si>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</si>
  <si>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</si>
  <si>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</si>
  <si>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</si>
  <si>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</si>
  <si>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</si>
  <si>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</si>
  <si>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</si>
  <si>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</si>
  <si>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</si>
  <si>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</si>
  <si>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</si>
  <si>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</si>
  <si>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</si>
  <si>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</si>
  <si>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</si>
  <si>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</si>
  <si>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</si>
  <si>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</si>
  <si>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</si>
  <si>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</si>
  <si>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</si>
  <si>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</si>
  <si>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</si>
  <si>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</si>
  <si>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</si>
  <si>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</si>
  <si>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</si>
  <si>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</si>
  <si>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</si>
  <si>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</si>
  <si>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</si>
  <si>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</si>
  <si>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</si>
  <si>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</si>
  <si>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</si>
  <si>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</si>
  <si>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</si>
  <si>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</si>
  <si>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</si>
  <si>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</si>
  <si>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</si>
  <si>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</si>
  <si>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</si>
  <si>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</si>
  <si>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</si>
  <si>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</si>
  <si>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</si>
  <si>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</si>
  <si>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</si>
  <si>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</si>
  <si>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</si>
  <si>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</si>
  <si>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</si>
  <si>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</si>
  <si>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</si>
  <si>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</si>
  <si>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</si>
  <si>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</si>
  <si>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</si>
  <si>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</si>
  <si>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</si>
  <si>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</si>
  <si>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</si>
  <si>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</si>
  <si>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</si>
  <si>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</si>
  <si>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</si>
  <si>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</si>
  <si>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</si>
  <si>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</si>
  <si>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</si>
  <si>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</si>
  <si>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</si>
  <si>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</si>
  <si>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</si>
  <si>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</si>
  <si>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</si>
  <si>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</si>
  <si>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</si>
  <si>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</si>
  <si>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</si>
  <si>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</si>
  <si>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</si>
  <si>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</si>
  <si>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</si>
  <si>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</si>
  <si>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</si>
  <si>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</si>
  <si>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</si>
  <si>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</si>
  <si>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</si>
  <si>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</si>
  <si>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</si>
  <si>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</si>
  <si>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</si>
  <si>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</si>
  <si>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</si>
  <si>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</si>
  <si>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</si>
  <si>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</si>
  <si>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</si>
  <si>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</si>
  <si>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</si>
  <si>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</si>
  <si>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</si>
  <si>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</si>
  <si>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</si>
  <si>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</si>
  <si>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</si>
  <si>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</si>
  <si>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</si>
  <si>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</si>
  <si>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</si>
  <si>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</si>
  <si>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</si>
  <si>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</si>
  <si>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</si>
  <si>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</si>
  <si>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</si>
  <si>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</si>
  <si>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</si>
  <si>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</si>
  <si>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</si>
  <si>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</si>
  <si>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</si>
  <si>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</si>
  <si>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</si>
  <si>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</si>
  <si>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</si>
  <si>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</si>
  <si>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</si>
  <si>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</si>
  <si>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</si>
  <si>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</si>
  <si>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</si>
  <si>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</si>
  <si>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</si>
  <si>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</si>
  <si>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</si>
  <si>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</si>
  <si>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</si>
  <si>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</si>
  <si>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</si>
  <si>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</si>
  <si>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</si>
  <si>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</si>
  <si>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</si>
  <si>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</si>
  <si>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</si>
  <si>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</si>
  <si>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</si>
  <si>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</si>
  <si>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</si>
  <si>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</si>
  <si>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</si>
  <si>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</si>
  <si>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</si>
  <si>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</si>
  <si>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</si>
  <si>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</si>
  <si>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</si>
  <si>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</si>
  <si>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</si>
  <si>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</si>
  <si>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</si>
  <si>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</si>
  <si>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</si>
  <si>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</si>
  <si>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</si>
  <si>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</si>
  <si>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</si>
  <si>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</si>
  <si>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</si>
  <si>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</si>
  <si>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</si>
  <si>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</si>
  <si>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</si>
  <si>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</si>
  <si>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</si>
  <si>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</si>
  <si>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</si>
  <si>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</si>
  <si>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</si>
  <si>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</si>
  <si>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</si>
  <si>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</si>
  <si>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</si>
  <si>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</si>
  <si>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</si>
  <si>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</si>
  <si>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</si>
  <si>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</si>
  <si>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</si>
  <si>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</si>
  <si>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</si>
  <si>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</si>
  <si>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</si>
  <si>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</si>
  <si>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</si>
  <si>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</si>
  <si>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</si>
  <si>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</si>
  <si>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</si>
  <si>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</si>
  <si>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</si>
  <si>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</si>
  <si>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</si>
  <si>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</si>
  <si>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</si>
  <si>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</si>
  <si>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</si>
  <si>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</si>
  <si>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</si>
  <si>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</si>
  <si>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</si>
  <si>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</si>
  <si>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</si>
  <si>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</si>
  <si>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</si>
  <si>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</si>
  <si>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</si>
  <si>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</si>
  <si>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</si>
  <si>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</si>
  <si>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</si>
  <si>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</si>
  <si>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</si>
  <si>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</si>
  <si>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</si>
  <si>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</si>
  <si>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</si>
  <si>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</si>
  <si>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</si>
  <si>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</si>
  <si>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</si>
  <si>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</si>
  <si>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</si>
  <si>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</si>
  <si>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</si>
  <si>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</si>
  <si>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</si>
  <si>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</si>
  <si>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</si>
  <si>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</si>
  <si>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</si>
  <si>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</si>
  <si>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</si>
  <si>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</si>
  <si>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</si>
  <si>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</si>
  <si>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</si>
  <si>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</si>
  <si>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</si>
  <si>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</si>
  <si>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</si>
  <si>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</si>
  <si>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</si>
  <si>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</si>
  <si>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</si>
  <si>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</si>
  <si>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</si>
  <si>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</si>
  <si>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</si>
  <si>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</si>
  <si>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</si>
  <si>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</si>
  <si>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</si>
  <si>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</si>
  <si>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</si>
  <si>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</si>
  <si>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</si>
  <si>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</si>
  <si>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</si>
  <si>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</si>
  <si>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</si>
  <si>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</si>
  <si>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</si>
  <si>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</si>
  <si>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</si>
  <si>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</si>
  <si>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</si>
  <si>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</si>
  <si>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</si>
  <si>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</si>
  <si>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</si>
  <si>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</si>
  <si>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</si>
  <si>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</si>
  <si>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</si>
  <si>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</si>
  <si>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</si>
  <si>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</si>
  <si>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</si>
  <si>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</si>
  <si>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</si>
  <si>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</si>
  <si>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</si>
  <si>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</si>
  <si>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</si>
  <si>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</si>
  <si>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</si>
  <si>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</si>
  <si>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</si>
  <si>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</si>
  <si>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</si>
  <si>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</si>
  <si>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</si>
  <si>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</si>
  <si>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</si>
  <si>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</si>
  <si>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</si>
  <si>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</si>
  <si>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</si>
  <si>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</si>
  <si>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</si>
  <si>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</si>
  <si>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</si>
  <si>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</si>
  <si>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</si>
  <si>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</si>
  <si>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</si>
  <si>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</si>
  <si>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</si>
  <si>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</si>
  <si>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</si>
  <si>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</si>
  <si>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</si>
  <si>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</si>
  <si>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</si>
  <si>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</si>
  <si>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</si>
  <si>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</si>
  <si>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</si>
  <si>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</si>
  <si>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</si>
  <si>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</si>
  <si>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</si>
  <si>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</si>
  <si>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</si>
  <si>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</si>
  <si>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</si>
  <si>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</si>
  <si>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</si>
  <si>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</si>
  <si>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</si>
  <si>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</si>
  <si>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</si>
  <si>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</si>
  <si>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</si>
  <si>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</si>
  <si>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</si>
  <si>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</si>
  <si>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</si>
  <si>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</si>
  <si>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</si>
  <si>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</si>
  <si>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</si>
  <si>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</si>
  <si>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</si>
  <si>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</si>
  <si>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</si>
  <si>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</si>
  <si>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</si>
  <si>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</si>
  <si>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</si>
  <si>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</si>
  <si>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</si>
  <si>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</si>
  <si>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</si>
  <si>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</si>
  <si>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</si>
  <si>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</si>
  <si>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</si>
  <si>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</si>
  <si>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</si>
  <si>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</si>
  <si>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</si>
  <si>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</si>
  <si>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</si>
  <si>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</si>
  <si>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</si>
  <si>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</si>
  <si>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</si>
  <si>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</si>
  <si>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</si>
  <si>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</si>
  <si>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</si>
  <si>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</si>
  <si>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</si>
  <si>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</si>
  <si>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</si>
  <si>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</si>
  <si>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</si>
  <si>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</si>
  <si>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</si>
  <si>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</si>
  <si>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</si>
  <si>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</si>
  <si>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</si>
  <si>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</si>
  <si>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</si>
  <si>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</si>
  <si>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</si>
  <si>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</si>
  <si>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</si>
  <si>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</si>
  <si>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</si>
  <si>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</si>
  <si>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</si>
  <si>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</si>
  <si>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</si>
  <si>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</si>
  <si>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</si>
  <si>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</si>
  <si>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</si>
  <si>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</si>
  <si>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</si>
  <si>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</si>
  <si>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</si>
  <si>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</si>
  <si>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</si>
  <si>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</si>
  <si>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</si>
  <si>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</si>
  <si>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</si>
  <si>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</si>
  <si>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</si>
  <si>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</si>
  <si>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</si>
  <si>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</si>
  <si>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</si>
  <si>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</si>
  <si>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</si>
  <si>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</si>
  <si>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</si>
  <si>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</si>
  <si>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</si>
  <si>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</si>
  <si>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</si>
  <si>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</si>
  <si>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</si>
  <si>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</si>
  <si>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</si>
  <si>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</si>
  <si>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</si>
  <si>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</si>
  <si>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</si>
  <si>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</si>
  <si>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</si>
  <si>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</si>
  <si>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</si>
  <si>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</si>
  <si>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</si>
  <si>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</si>
  <si>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</si>
  <si>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</si>
  <si>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</si>
  <si>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</si>
  <si>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</si>
  <si>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</si>
  <si>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</si>
  <si>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</si>
  <si>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</si>
  <si>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</si>
  <si>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</si>
  <si>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</si>
  <si>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</si>
  <si>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</si>
  <si>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</si>
  <si>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</si>
  <si>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</si>
  <si>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</si>
  <si>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</si>
  <si>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</si>
  <si>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</si>
  <si>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</si>
  <si>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</si>
  <si>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</si>
  <si>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</si>
  <si>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</si>
  <si>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</si>
  <si>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</si>
  <si>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</si>
  <si>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</si>
  <si>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</si>
  <si>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</si>
  <si>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</si>
  <si>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</si>
  <si>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</si>
  <si>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</si>
  <si>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</si>
  <si>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</si>
  <si>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</si>
  <si>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</si>
  <si>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</si>
  <si>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</si>
  <si>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</si>
  <si>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</si>
  <si>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</si>
  <si>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</si>
  <si>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</si>
  <si>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</si>
  <si>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</si>
  <si>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</si>
  <si>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</si>
  <si>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</si>
  <si>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</si>
  <si>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</si>
  <si>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</si>
  <si>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</si>
  <si>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</si>
  <si>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</si>
  <si>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</si>
  <si>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</si>
  <si>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</si>
  <si>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</si>
  <si>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</si>
  <si>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</si>
  <si>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</si>
  <si>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</si>
  <si>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</si>
  <si>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</si>
  <si>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</si>
  <si>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</si>
  <si>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</si>
  <si>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</si>
  <si>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</si>
  <si>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</si>
  <si>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</si>
  <si>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</si>
  <si>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</si>
  <si>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</si>
  <si>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</si>
  <si>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</si>
  <si>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</si>
  <si>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</si>
  <si>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</si>
  <si>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</si>
  <si>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</si>
  <si>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</si>
  <si>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</si>
  <si>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</si>
  <si>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</si>
  <si>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</si>
  <si>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</si>
  <si>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</si>
  <si>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</si>
  <si>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</si>
  <si>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</si>
  <si>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</si>
  <si>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</si>
  <si>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</si>
  <si>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</si>
  <si>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</si>
  <si>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</si>
  <si>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</si>
  <si>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</si>
  <si>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</si>
  <si>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</si>
  <si>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</si>
  <si>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</si>
  <si>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</si>
  <si>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</si>
  <si>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</si>
  <si>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</si>
  <si>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</si>
  <si>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</si>
  <si>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</si>
  <si>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</si>
  <si>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</si>
  <si>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</si>
  <si>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</si>
  <si>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</si>
  <si>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</si>
  <si>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</si>
  <si>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</si>
  <si>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</si>
  <si>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</si>
  <si>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</si>
  <si>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</si>
  <si>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</si>
  <si>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</si>
  <si>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</si>
  <si>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</si>
  <si>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</si>
  <si>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</si>
  <si>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</si>
  <si>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</si>
  <si>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</si>
  <si>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</si>
  <si>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</si>
  <si>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</si>
  <si>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</si>
  <si>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</si>
  <si>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</si>
  <si>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</si>
  <si>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</si>
  <si>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</si>
  <si>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</si>
  <si>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</si>
  <si>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</si>
  <si>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</si>
  <si>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</si>
  <si>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</si>
  <si>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</si>
  <si>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</si>
  <si>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</si>
  <si>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</si>
  <si>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</si>
  <si>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</si>
  <si>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</si>
  <si>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</si>
  <si>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</si>
  <si>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</si>
  <si>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</si>
  <si>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</si>
  <si>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</si>
  <si>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</si>
  <si>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</si>
  <si>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</si>
  <si>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</si>
  <si>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</si>
  <si>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</si>
  <si>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</si>
  <si>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</si>
  <si>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</si>
  <si>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</si>
  <si>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</si>
  <si>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</si>
  <si>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</si>
  <si>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</si>
  <si>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</si>
  <si>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</si>
  <si>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</si>
  <si>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</si>
  <si>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</si>
  <si>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</si>
  <si>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</si>
  <si>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</si>
  <si>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</si>
  <si>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</si>
  <si>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</si>
  <si>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</si>
  <si>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</si>
  <si>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</si>
  <si>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</si>
  <si>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</si>
  <si>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</si>
  <si>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</si>
  <si>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</si>
  <si>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</si>
  <si>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</si>
  <si>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</si>
  <si>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</si>
  <si>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</si>
  <si>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</si>
  <si>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</si>
  <si>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</si>
  <si>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</si>
  <si>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</si>
  <si>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</si>
  <si>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</si>
  <si>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</si>
  <si>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</si>
  <si>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</si>
  <si>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</si>
  <si>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</si>
  <si>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</si>
  <si>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</si>
  <si>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</si>
  <si>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</si>
  <si>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</si>
  <si>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</si>
  <si>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</si>
  <si>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</si>
  <si>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</si>
  <si>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</si>
  <si>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</si>
  <si>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</si>
  <si>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</si>
  <si>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</si>
  <si>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</si>
  <si>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</si>
  <si>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</si>
  <si>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</si>
  <si>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</si>
  <si>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</si>
  <si>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</si>
  <si>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</si>
  <si>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</si>
  <si>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</si>
  <si>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</si>
  <si>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</si>
  <si>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</si>
  <si>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</si>
  <si>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</si>
  <si>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</si>
  <si>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</si>
  <si>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</si>
  <si>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</si>
  <si>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</si>
  <si>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</si>
  <si>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</si>
  <si>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</si>
  <si>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</si>
  <si>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</si>
  <si>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</si>
  <si>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</si>
  <si>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</si>
  <si>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</si>
  <si>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</si>
  <si>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</si>
  <si>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</si>
  <si>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</si>
  <si>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</si>
  <si>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</si>
  <si>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</si>
  <si>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</si>
  <si>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</si>
  <si>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</si>
  <si>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</si>
  <si>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</si>
  <si>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</si>
  <si>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</si>
  <si>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</si>
  <si>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</si>
  <si>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</si>
  <si>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</si>
  <si>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</si>
  <si>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</si>
  <si>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</si>
  <si>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</si>
  <si>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</si>
  <si>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</si>
  <si>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</si>
  <si>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</si>
  <si>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</si>
  <si>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</si>
  <si>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</si>
  <si>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</si>
  <si>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</si>
  <si>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</si>
  <si>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</si>
  <si>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</si>
  <si>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</si>
  <si>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</si>
  <si>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</si>
  <si>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</si>
  <si>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</si>
  <si>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</si>
  <si>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</si>
  <si>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</si>
  <si>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</si>
  <si>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</si>
  <si>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</si>
  <si>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</si>
  <si>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</si>
  <si>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</si>
  <si>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</si>
  <si>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</si>
  <si>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</si>
  <si>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</si>
  <si>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</si>
  <si>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</si>
  <si>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</si>
  <si>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</si>
  <si>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</si>
  <si>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</si>
  <si>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</si>
  <si>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</si>
  <si>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</si>
  <si>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</si>
  <si>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</si>
  <si>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</si>
  <si>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</si>
  <si>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</si>
  <si>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</si>
  <si>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</si>
  <si>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</si>
  <si>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</si>
  <si>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</si>
  <si>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</si>
  <si>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</si>
  <si>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</si>
  <si>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</si>
  <si>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</si>
  <si>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</si>
  <si>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</si>
  <si>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</si>
  <si>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</si>
  <si>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</si>
  <si>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</si>
  <si>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</si>
  <si>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</si>
  <si>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</si>
  <si>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</si>
  <si>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</si>
  <si>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</si>
  <si>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</si>
  <si>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</si>
  <si>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</si>
  <si>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</si>
  <si>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</si>
  <si>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</si>
  <si>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</si>
  <si>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</si>
  <si>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</si>
  <si>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</si>
  <si>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</si>
  <si>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</si>
  <si>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</si>
  <si>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</si>
  <si>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</si>
  <si>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</si>
  <si>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</si>
  <si>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</si>
  <si>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</si>
  <si>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</si>
  <si>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</si>
  <si>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</si>
  <si>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</si>
  <si>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</si>
  <si>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</si>
  <si>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</si>
  <si>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</si>
  <si>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</si>
  <si>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</si>
  <si>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</si>
  <si>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</si>
  <si>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</si>
  <si>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</si>
  <si>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</si>
  <si>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</si>
  <si>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</si>
  <si>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</si>
  <si>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</si>
  <si>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</si>
  <si>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</si>
  <si>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</si>
  <si>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</si>
  <si>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</si>
  <si>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</si>
  <si>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</si>
  <si>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</si>
  <si>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</si>
  <si>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</si>
  <si>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</si>
  <si>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</si>
  <si>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</si>
  <si>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</si>
  <si>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</si>
  <si>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</si>
  <si>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</si>
  <si>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</si>
  <si>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</si>
  <si>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</si>
  <si>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</si>
  <si>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</si>
  <si>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</si>
  <si>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</si>
  <si>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</si>
  <si>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</si>
  <si>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</si>
  <si>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</si>
  <si>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</si>
  <si>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</si>
  <si>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</si>
  <si>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</si>
  <si>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</si>
  <si>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</si>
  <si>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</si>
  <si>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</si>
  <si>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</si>
  <si>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</si>
  <si>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</si>
  <si>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</si>
  <si>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</si>
  <si>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</si>
  <si>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</si>
  <si>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</si>
  <si>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</si>
  <si>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</si>
  <si>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</si>
  <si>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</si>
  <si>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</si>
  <si>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</si>
  <si>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</si>
  <si>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</si>
  <si>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</si>
  <si>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</si>
  <si>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</si>
  <si>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</si>
  <si>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</si>
  <si>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</si>
  <si>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</si>
  <si>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</si>
  <si>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</si>
  <si>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</si>
  <si>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</si>
  <si>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</si>
  <si>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</si>
  <si>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</si>
  <si>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</si>
  <si>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</si>
  <si>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</si>
  <si>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</si>
  <si>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</si>
  <si>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</si>
  <si>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</si>
  <si>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</si>
  <si>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</si>
  <si>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</si>
  <si>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</si>
  <si>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</si>
  <si>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</si>
  <si>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</si>
  <si>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</si>
  <si>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</si>
  <si>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</si>
  <si>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</si>
  <si>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</si>
  <si>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</si>
  <si>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</si>
  <si>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</si>
  <si>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</si>
  <si>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</si>
  <si>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</si>
  <si>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</si>
  <si>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</si>
  <si>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</si>
  <si>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</si>
  <si>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</si>
  <si>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</si>
  <si>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</si>
  <si>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</si>
  <si>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</si>
  <si>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</si>
  <si>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</si>
  <si>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</si>
  <si>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</si>
  <si>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</si>
  <si>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</si>
  <si>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</si>
  <si>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</si>
  <si>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</si>
  <si>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</si>
  <si>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</si>
  <si>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</si>
  <si>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</si>
  <si>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</si>
  <si>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</si>
  <si>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</si>
  <si>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</si>
  <si>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</si>
  <si>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</si>
  <si>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</si>
  <si>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</si>
  <si>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</si>
  <si>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</si>
  <si>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</si>
  <si>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</si>
  <si>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</si>
  <si>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</si>
  <si>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</si>
  <si>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</si>
  <si>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</si>
  <si>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</si>
  <si>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</si>
  <si>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</si>
  <si>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</si>
  <si>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</si>
  <si>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</si>
  <si>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</si>
  <si>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</si>
  <si>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</si>
  <si>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</si>
  <si>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</si>
  <si>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</si>
  <si>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</si>
  <si>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</si>
  <si>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</si>
  <si>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</si>
  <si>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</si>
  <si>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</si>
  <si>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</si>
  <si>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</si>
  <si>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</si>
  <si>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</si>
  <si>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</si>
  <si>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</si>
  <si>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</si>
  <si>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</si>
  <si>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</si>
  <si>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</si>
  <si>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</si>
  <si>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</si>
  <si>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</si>
  <si>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</si>
  <si>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</si>
  <si>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</si>
  <si>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</si>
  <si>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</si>
  <si>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</si>
  <si>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</si>
  <si>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</si>
  <si>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</si>
  <si>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</si>
  <si>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</si>
  <si>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</si>
  <si>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</si>
  <si>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</si>
  <si>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</si>
  <si>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</si>
  <si>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</si>
  <si>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</si>
  <si>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</si>
  <si>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</si>
  <si>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</si>
  <si>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</si>
  <si>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</si>
  <si>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</si>
  <si>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</si>
  <si>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</si>
  <si>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</si>
  <si>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</si>
  <si>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</si>
  <si>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</si>
  <si>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</si>
  <si>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</si>
  <si>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</si>
  <si>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</si>
  <si>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</si>
  <si>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</si>
  <si>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</si>
  <si>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</si>
  <si>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</si>
  <si>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</si>
  <si>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</si>
  <si>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</si>
  <si>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</si>
  <si>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</si>
  <si>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</si>
  <si>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</si>
  <si>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</si>
  <si>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</si>
  <si>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</si>
  <si>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</si>
  <si>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</si>
  <si>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</si>
  <si>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</si>
  <si>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</si>
  <si>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</si>
  <si>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</si>
  <si>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</si>
  <si>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</si>
  <si>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</si>
  <si>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</si>
  <si>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</si>
  <si>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</si>
  <si>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</si>
  <si>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</si>
  <si>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</si>
  <si>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</si>
  <si>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</si>
  <si>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</si>
  <si>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</si>
  <si>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</si>
  <si>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</si>
  <si>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</si>
  <si>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</si>
  <si>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</si>
  <si>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</si>
  <si>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</si>
  <si>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</si>
  <si>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</si>
  <si>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</si>
  <si>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</si>
  <si>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</si>
  <si>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</si>
  <si>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</si>
  <si>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</si>
  <si>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</si>
  <si>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</si>
  <si>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</si>
  <si>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</si>
  <si>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</si>
  <si>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</si>
  <si>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</si>
  <si>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</si>
  <si>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</si>
  <si>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</si>
  <si>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</si>
  <si>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</si>
  <si>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</si>
  <si>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</si>
  <si>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</si>
  <si>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</si>
  <si>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</si>
  <si>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</si>
  <si>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</si>
  <si>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</si>
  <si>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</si>
  <si>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</si>
  <si>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</si>
  <si>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</si>
  <si>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</si>
  <si>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</si>
  <si>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</si>
  <si>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</si>
  <si>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</si>
  <si>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</si>
  <si>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</si>
  <si>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</si>
  <si>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</si>
  <si>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</si>
  <si>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</si>
  <si>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</si>
  <si>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</si>
  <si>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</si>
  <si>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</si>
  <si>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</si>
  <si>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</si>
  <si>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</si>
  <si>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</si>
  <si>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</si>
  <si>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</si>
  <si>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</si>
  <si>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</si>
  <si>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</si>
  <si>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</si>
  <si>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</si>
  <si>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</si>
  <si>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</si>
  <si>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</si>
  <si>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</si>
  <si>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</si>
  <si>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</si>
  <si>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</si>
  <si>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</si>
  <si>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</si>
  <si>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</si>
  <si>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</si>
  <si>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</si>
  <si>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</si>
  <si>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</si>
  <si>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</si>
  <si>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</si>
  <si>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</si>
  <si>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</si>
  <si>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</si>
  <si>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</si>
  <si>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</si>
  <si>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</si>
  <si>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</si>
  <si>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</si>
  <si>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</si>
  <si>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</si>
  <si>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</si>
  <si>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</si>
  <si>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</si>
  <si>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</si>
  <si>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</si>
  <si>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</si>
  <si>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</si>
  <si>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</si>
  <si>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</si>
  <si>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</si>
  <si>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</si>
  <si>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</si>
  <si>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</si>
  <si>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</si>
  <si>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</si>
  <si>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</si>
  <si>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</si>
  <si>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</si>
  <si>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</si>
  <si>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</si>
  <si>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</si>
  <si>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</si>
  <si>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</si>
  <si>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</si>
  <si>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</si>
  <si>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</si>
  <si>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</si>
  <si>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</si>
  <si>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</si>
  <si>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</si>
  <si>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</si>
  <si>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</si>
  <si>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</si>
  <si>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</si>
  <si>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</si>
  <si>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</si>
  <si>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</si>
  <si>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</si>
  <si>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</si>
  <si>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</si>
  <si>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</si>
  <si>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</si>
  <si>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</si>
  <si>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</si>
  <si>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</si>
  <si>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</si>
  <si>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</si>
  <si>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</si>
  <si>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</si>
  <si>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</si>
  <si>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</si>
  <si>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</si>
  <si>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</si>
  <si>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</si>
  <si>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</si>
  <si>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</si>
  <si>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</si>
  <si>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</si>
  <si>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</si>
  <si>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</si>
  <si>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</si>
  <si>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</si>
  <si>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</si>
  <si>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</si>
  <si>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</si>
  <si>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</si>
  <si>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</si>
  <si>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</si>
  <si>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</si>
  <si>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</si>
  <si>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</si>
  <si>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</si>
  <si>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</si>
  <si>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</si>
  <si>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</si>
  <si>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</si>
  <si>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</si>
  <si>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</si>
  <si>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</si>
  <si>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</si>
  <si>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</si>
  <si>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</si>
  <si>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</si>
  <si>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</si>
  <si>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</si>
  <si>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</si>
  <si>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</si>
  <si>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</si>
  <si>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</si>
  <si>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</si>
  <si>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</si>
  <si>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</si>
  <si>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</si>
  <si>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</si>
  <si>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</si>
  <si>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</si>
  <si>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</si>
  <si>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</si>
  <si>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</si>
  <si>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</si>
  <si>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</si>
  <si>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</si>
  <si>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</si>
  <si>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</si>
  <si>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</si>
  <si>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</si>
  <si>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</si>
  <si>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</si>
  <si>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</si>
  <si>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</si>
  <si>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</si>
  <si>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</si>
  <si>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</si>
  <si>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</si>
  <si>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</si>
  <si>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</si>
  <si>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</si>
  <si>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</si>
  <si>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</si>
  <si>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</si>
  <si>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</si>
  <si>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</si>
  <si>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</si>
  <si>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</si>
  <si>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</si>
  <si>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</si>
  <si>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</si>
  <si>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</si>
  <si>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</si>
  <si>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</si>
  <si>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</si>
  <si>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</si>
  <si>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</si>
  <si>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</si>
  <si>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</si>
  <si>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</si>
  <si>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</si>
  <si>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</si>
  <si>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</si>
  <si>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</si>
  <si>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</si>
  <si>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</si>
  <si>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</si>
  <si>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</si>
  <si>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</si>
  <si>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</si>
  <si>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</si>
  <si>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</si>
  <si>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</si>
  <si>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</si>
  <si>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</si>
  <si>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</si>
  <si>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</si>
  <si>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</si>
  <si>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</si>
  <si>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</si>
  <si>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</si>
  <si>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</si>
  <si>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</si>
  <si>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</si>
  <si>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</si>
  <si>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</si>
  <si>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</si>
  <si>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</si>
  <si>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</si>
  <si>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</si>
  <si>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</si>
  <si>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</si>
  <si>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</si>
  <si>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</si>
  <si>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</si>
  <si>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</si>
  <si>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</si>
  <si>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</si>
  <si>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</si>
  <si>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</si>
  <si>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</si>
  <si>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</si>
  <si>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</si>
  <si>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</si>
  <si>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</si>
  <si>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</si>
  <si>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</si>
  <si>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</si>
  <si>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</si>
  <si>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</si>
  <si>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</si>
  <si>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</si>
  <si>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</si>
  <si>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</si>
  <si>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</si>
  <si>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</si>
  <si>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</si>
  <si>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</si>
  <si>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</si>
  <si>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</si>
  <si>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</si>
  <si>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</si>
  <si>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</si>
  <si>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</si>
  <si>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</si>
  <si>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</si>
  <si>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</si>
  <si>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</si>
  <si>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</si>
  <si>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</si>
  <si>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</si>
  <si>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</si>
  <si>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</si>
  <si>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</si>
  <si>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</si>
  <si>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</si>
  <si>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</si>
  <si>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</si>
  <si>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</si>
  <si>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</si>
  <si>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</si>
  <si>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</si>
  <si>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</si>
  <si>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</si>
  <si>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</si>
  <si>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</si>
  <si>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</si>
  <si>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</si>
  <si>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</si>
  <si>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</si>
  <si>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</si>
  <si>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</si>
  <si>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</si>
  <si>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</si>
  <si>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</si>
  <si>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</si>
  <si>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</si>
  <si>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</si>
  <si>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</si>
  <si>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</si>
  <si>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</si>
  <si>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</si>
  <si>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</si>
  <si>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</si>
  <si>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</si>
  <si>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</si>
  <si>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</si>
  <si>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</si>
  <si>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</si>
  <si>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</si>
  <si>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</si>
  <si>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</si>
  <si>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</si>
  <si>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</si>
  <si>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</si>
  <si>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</si>
  <si>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</si>
  <si>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</si>
  <si>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</si>
  <si>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</si>
  <si>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</si>
  <si>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</si>
  <si>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</si>
  <si>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</si>
  <si>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</si>
  <si>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</si>
  <si>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</si>
  <si>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</si>
  <si>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</si>
  <si>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</si>
  <si>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</si>
  <si>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</si>
  <si>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</si>
  <si>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</si>
  <si>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</si>
  <si>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</si>
  <si>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</si>
  <si>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</si>
  <si>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</si>
  <si>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</si>
  <si>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</si>
  <si>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</si>
  <si>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</si>
  <si>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</si>
  <si>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</si>
  <si>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</si>
  <si>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</si>
  <si>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</si>
  <si>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</si>
  <si>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</si>
  <si>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</si>
  <si>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</si>
  <si>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</si>
  <si>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</si>
  <si>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</si>
  <si>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</si>
  <si>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</si>
  <si>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</si>
  <si>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</si>
  <si>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</si>
  <si>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</si>
  <si>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</si>
  <si>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</si>
  <si>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</si>
  <si>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</si>
  <si>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</si>
  <si>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</si>
  <si>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</si>
  <si>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</si>
  <si>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</si>
  <si>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</si>
  <si>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</si>
  <si>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</si>
  <si>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</si>
  <si>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</si>
  <si>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</si>
  <si>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</si>
  <si>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</si>
  <si>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</si>
  <si>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</si>
  <si>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</si>
  <si>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</si>
  <si>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</si>
  <si>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</si>
  <si>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</si>
  <si>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</si>
  <si>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</si>
  <si>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</si>
  <si>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</si>
  <si>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</si>
  <si>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</si>
  <si>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</si>
  <si>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</si>
  <si>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</si>
  <si>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</si>
  <si>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</si>
  <si>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</si>
  <si>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</si>
  <si>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</si>
  <si>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</si>
  <si>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</si>
  <si>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</si>
  <si>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</si>
  <si>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</si>
  <si>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</si>
  <si>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</si>
  <si>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</si>
  <si>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</si>
  <si>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</si>
  <si>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</si>
  <si>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</si>
  <si>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</si>
  <si>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</si>
  <si>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</si>
  <si>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</si>
  <si>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</si>
  <si>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</si>
  <si>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</si>
  <si>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</si>
  <si>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</si>
  <si>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</si>
  <si>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</si>
  <si>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</si>
  <si>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</si>
  <si>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</si>
  <si>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</si>
  <si>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</si>
  <si>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</si>
  <si>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</si>
  <si>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</si>
  <si>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</si>
  <si>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</si>
  <si>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</si>
  <si>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</si>
  <si>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</si>
  <si>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</si>
  <si>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</si>
  <si>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</si>
  <si>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</si>
  <si>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</si>
  <si>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</si>
  <si>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</si>
  <si>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</si>
  <si>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</si>
  <si>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</si>
  <si>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</si>
  <si>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</si>
  <si>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</si>
  <si>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</si>
  <si>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</si>
  <si>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</si>
  <si>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</si>
  <si>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</si>
  <si>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</si>
  <si>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</si>
  <si>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</si>
  <si>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</si>
  <si>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</si>
  <si>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</si>
  <si>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</si>
  <si>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</si>
  <si>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</si>
  <si>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</si>
  <si>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</si>
  <si>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</si>
  <si>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</si>
  <si>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</si>
  <si>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</si>
  <si>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</si>
  <si>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</si>
  <si>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</si>
  <si>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</si>
  <si>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</si>
  <si>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</si>
  <si>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</si>
  <si>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</si>
  <si>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</si>
  <si>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</si>
  <si>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</si>
  <si>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</si>
  <si>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</si>
  <si>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</si>
  <si>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</si>
  <si>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</si>
  <si>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</si>
  <si>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</si>
  <si>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</si>
  <si>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</si>
  <si>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</si>
  <si>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</si>
  <si>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</si>
  <si>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</si>
  <si>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</si>
  <si>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</si>
  <si>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</si>
  <si>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</si>
  <si>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</si>
  <si>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</si>
  <si>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</si>
  <si>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</si>
  <si>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</si>
  <si>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</si>
  <si>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</si>
  <si>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</si>
  <si>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</si>
  <si>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</si>
  <si>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</si>
  <si>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</si>
  <si>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</si>
  <si>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</si>
  <si>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</si>
  <si>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</si>
  <si>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</si>
  <si>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</si>
  <si>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</si>
  <si>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</si>
  <si>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</si>
  <si>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</si>
  <si>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</si>
  <si>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</si>
  <si>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</si>
  <si>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</si>
  <si>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</si>
  <si>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</si>
  <si>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</si>
  <si>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</si>
  <si>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</si>
  <si>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</si>
  <si>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</si>
  <si>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</si>
  <si>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</si>
  <si>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</si>
  <si>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</si>
  <si>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</si>
  <si>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</si>
  <si>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</si>
  <si>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</si>
  <si>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</si>
  <si>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</si>
  <si>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</si>
  <si>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</si>
  <si>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</si>
  <si>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</si>
  <si>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</si>
  <si>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</si>
  <si>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</si>
  <si>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</si>
  <si>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</si>
  <si>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</si>
  <si>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</si>
  <si>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</si>
  <si>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</si>
  <si>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</si>
  <si>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</si>
  <si>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</si>
  <si>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</si>
  <si>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</si>
  <si>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</si>
  <si>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</si>
  <si>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</si>
  <si>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</si>
  <si>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</si>
  <si>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</si>
  <si>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</si>
  <si>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</si>
  <si>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</si>
  <si>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</si>
  <si>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</si>
  <si>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</si>
  <si>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</si>
  <si>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</si>
  <si>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</si>
  <si>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</si>
  <si>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</si>
  <si>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</si>
  <si>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</si>
  <si>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</si>
  <si>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</si>
  <si>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</si>
  <si>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</si>
  <si>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</si>
  <si>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</si>
  <si>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</si>
  <si>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</si>
  <si>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</si>
  <si>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</si>
  <si>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</si>
  <si>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</si>
  <si>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</si>
  <si>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</si>
  <si>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</si>
  <si>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</si>
  <si>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</si>
  <si>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</si>
  <si>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</si>
  <si>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</si>
  <si>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</si>
  <si>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</si>
  <si>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</si>
  <si>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</si>
  <si>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</si>
  <si>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</si>
  <si>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</si>
  <si>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</si>
  <si>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</si>
  <si>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</si>
  <si>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</si>
  <si>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</si>
  <si>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</si>
  <si>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</si>
  <si>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</si>
  <si>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</si>
  <si>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</si>
  <si>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</si>
  <si>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</si>
  <si>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</si>
  <si>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</si>
  <si>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</si>
  <si>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</si>
  <si>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</si>
  <si>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</si>
  <si>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</si>
  <si>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</si>
  <si>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</si>
  <si>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</si>
  <si>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</si>
  <si>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</si>
  <si>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</si>
  <si>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</si>
  <si>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</si>
  <si>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</si>
  <si>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</si>
  <si>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</si>
  <si>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</si>
  <si>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</si>
  <si>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</si>
  <si>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</si>
  <si>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</si>
  <si>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</si>
  <si>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</si>
  <si>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</si>
  <si>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</si>
  <si>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</si>
  <si>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</si>
  <si>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</si>
  <si>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</si>
  <si>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</si>
  <si>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</si>
  <si>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</si>
  <si>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</si>
  <si>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</si>
  <si>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</si>
  <si>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</si>
  <si>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</si>
  <si>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</si>
  <si>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</si>
  <si>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</si>
  <si>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</si>
  <si>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</si>
  <si>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</si>
  <si>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</si>
  <si>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</si>
  <si>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</si>
  <si>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</si>
  <si>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</si>
  <si>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</si>
  <si>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</si>
  <si>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</si>
  <si>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</si>
  <si>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</si>
  <si>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</si>
  <si>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</si>
  <si>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</si>
  <si>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</si>
  <si>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</si>
  <si>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</si>
  <si>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</si>
  <si>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</si>
  <si>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</si>
  <si>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</si>
  <si>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</si>
  <si>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</si>
  <si>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</si>
  <si>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</si>
  <si>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</si>
  <si>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</si>
  <si>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</si>
  <si>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</si>
  <si>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</si>
  <si>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</si>
  <si>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</si>
  <si>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</si>
  <si>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</si>
  <si>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</si>
  <si>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</si>
  <si>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</si>
  <si>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</si>
  <si>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</si>
  <si>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</si>
  <si>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</si>
  <si>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</si>
  <si>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</si>
  <si>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</si>
  <si>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</si>
  <si>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</si>
  <si>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</si>
  <si>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</si>
  <si>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</si>
  <si>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</si>
  <si>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</si>
  <si>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</si>
  <si>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</si>
  <si>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</si>
  <si>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</si>
  <si>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</si>
  <si>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</si>
  <si>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</si>
  <si>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</si>
  <si>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</si>
  <si>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</si>
  <si>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</si>
  <si>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</si>
  <si>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</si>
  <si>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</si>
  <si>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</si>
  <si>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</si>
  <si>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</si>
  <si>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</si>
  <si>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</si>
  <si>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</si>
  <si>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</si>
  <si>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</si>
  <si>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</si>
  <si>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</si>
  <si>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</si>
  <si>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</si>
  <si>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</si>
  <si>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</si>
  <si>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</si>
  <si>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</si>
  <si>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</si>
  <si>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</si>
  <si>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</si>
  <si>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</si>
  <si>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</si>
  <si>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</si>
  <si>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</si>
  <si>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</si>
  <si>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</si>
  <si>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</si>
  <si>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</si>
  <si>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</si>
  <si>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</si>
  <si>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</si>
  <si>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</si>
  <si>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</si>
  <si>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</si>
  <si>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</si>
  <si>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</si>
  <si>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</si>
  <si>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</si>
  <si>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</si>
  <si>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</si>
  <si>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</si>
  <si>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</si>
  <si>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</si>
  <si>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</si>
  <si>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</si>
  <si>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</si>
  <si>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</si>
  <si>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</si>
  <si>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</si>
  <si>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</si>
  <si>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</si>
  <si>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</si>
  <si>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</si>
  <si>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</si>
  <si>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</si>
  <si>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</si>
  <si>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</si>
  <si>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</si>
  <si>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</si>
  <si>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</si>
  <si>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</si>
  <si>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</si>
  <si>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</si>
  <si>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</si>
  <si>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</si>
  <si>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</si>
  <si>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</si>
  <si>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</si>
  <si>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</si>
  <si>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</si>
  <si>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</si>
  <si>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</si>
  <si>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</si>
  <si>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</si>
  <si>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</si>
  <si>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</si>
  <si>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</si>
  <si>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</si>
  <si>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</si>
  <si>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</si>
  <si>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</si>
  <si>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</si>
  <si>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</si>
  <si>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</si>
  <si>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</si>
  <si>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</si>
  <si>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</si>
  <si>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</si>
  <si>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</si>
  <si>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</si>
  <si>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</si>
  <si>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</si>
  <si>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</si>
  <si>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</si>
  <si>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</si>
  <si>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</si>
  <si>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</si>
  <si>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</si>
  <si>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</si>
  <si>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</si>
  <si>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</si>
  <si>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</si>
  <si>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</si>
  <si>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</si>
  <si>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</si>
  <si>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</si>
  <si>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</si>
  <si>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</si>
  <si>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</si>
  <si>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</si>
  <si>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</si>
  <si>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</si>
  <si>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</si>
  <si>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</si>
  <si>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</si>
  <si>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</si>
  <si>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</si>
  <si>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</si>
  <si>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</si>
  <si>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</si>
  <si>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</si>
  <si>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</si>
  <si>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</si>
  <si>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</si>
  <si>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</si>
  <si>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</si>
  <si>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</si>
  <si>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</si>
  <si>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</si>
  <si>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</si>
  <si>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</si>
  <si>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</si>
  <si>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</si>
  <si>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</si>
  <si>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</si>
  <si>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</si>
  <si>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</si>
  <si>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</si>
  <si>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</si>
  <si>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</si>
  <si>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</si>
  <si>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</si>
  <si>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</si>
  <si>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</si>
  <si>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</si>
  <si>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</si>
  <si>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</si>
  <si>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</si>
  <si>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</si>
  <si>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</si>
  <si>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</si>
  <si>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</si>
  <si>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</si>
  <si>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</si>
  <si>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</si>
  <si>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</si>
  <si>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</si>
  <si>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</si>
  <si>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</si>
  <si>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</si>
  <si>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</si>
  <si>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</si>
  <si>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</si>
  <si>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</si>
  <si>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</si>
  <si>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</si>
  <si>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</si>
  <si>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</si>
  <si>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</si>
  <si>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</si>
  <si>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</si>
  <si>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</si>
  <si>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</si>
  <si>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</si>
  <si>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</si>
  <si>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</si>
  <si>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</si>
  <si>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</si>
  <si>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</si>
  <si>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</si>
  <si>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</si>
  <si>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</si>
  <si>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</si>
  <si>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</si>
  <si>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</si>
  <si>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</si>
  <si>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</si>
  <si>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</si>
  <si>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</si>
  <si>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</si>
  <si>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</si>
  <si>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</si>
  <si>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</si>
  <si>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</si>
  <si>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</si>
  <si>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</si>
  <si>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</si>
  <si>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</si>
  <si>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</si>
  <si>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</si>
  <si>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</si>
  <si>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</si>
  <si>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</si>
  <si>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</si>
  <si>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</si>
  <si>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</si>
  <si>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</si>
  <si>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</si>
  <si>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</si>
  <si>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</si>
  <si>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</si>
  <si>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</si>
  <si>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</si>
  <si>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</si>
  <si>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</si>
  <si>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</si>
  <si>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</si>
  <si>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</si>
  <si>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</si>
  <si>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</si>
  <si>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</si>
  <si>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</si>
  <si>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</si>
  <si>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</si>
  <si>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</si>
  <si>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</si>
  <si>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</si>
  <si>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</si>
  <si>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</si>
  <si>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</si>
  <si>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</si>
  <si>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</si>
  <si>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</si>
  <si>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</si>
  <si>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</si>
  <si>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</si>
  <si>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</si>
  <si>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</si>
  <si>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</si>
  <si>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</si>
  <si>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</si>
  <si>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</si>
  <si>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</si>
  <si>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</si>
  <si>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</si>
  <si>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</si>
  <si>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</si>
  <si>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</si>
  <si>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</si>
  <si>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</si>
  <si>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</si>
  <si>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</si>
  <si>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</si>
  <si>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</si>
  <si>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</si>
  <si>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</si>
  <si>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</si>
  <si>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</si>
  <si>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</si>
  <si>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</si>
  <si>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</si>
  <si>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</si>
  <si>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</si>
  <si>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</si>
  <si>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</si>
  <si>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</si>
  <si>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</si>
  <si>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</si>
  <si>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</si>
  <si>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</si>
  <si>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</si>
  <si>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</si>
  <si>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</si>
  <si>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</si>
  <si>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</si>
  <si>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</si>
  <si>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</si>
  <si>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</si>
  <si>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</si>
  <si>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</si>
  <si>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</si>
  <si>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</si>
  <si>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</si>
  <si>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</si>
  <si>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</si>
  <si>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</si>
  <si>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</si>
  <si>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</si>
  <si>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</si>
  <si>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</si>
  <si>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</si>
  <si>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</si>
  <si>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</si>
  <si>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</si>
  <si>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</si>
  <si>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</si>
  <si>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</si>
  <si>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</si>
  <si>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</si>
  <si>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</si>
  <si>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</si>
  <si>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</si>
  <si>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</si>
  <si>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</si>
  <si>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</si>
  <si>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</si>
  <si>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</si>
  <si>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</si>
  <si>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</si>
  <si>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</si>
  <si>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</si>
  <si>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</si>
  <si>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</si>
  <si>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</si>
  <si>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</si>
  <si>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</si>
  <si>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</si>
  <si>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</si>
  <si>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</si>
  <si>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</si>
  <si>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</si>
  <si>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</si>
  <si>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</si>
  <si>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</si>
  <si>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</si>
  <si>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</si>
  <si>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</si>
  <si>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</si>
  <si>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</si>
  <si>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</si>
  <si>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</si>
  <si>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</si>
  <si>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</si>
  <si>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</si>
  <si>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</si>
  <si>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</si>
  <si>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</si>
  <si>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</si>
  <si>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</si>
  <si>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</si>
  <si>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</si>
  <si>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</si>
  <si>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</si>
  <si>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</si>
  <si>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</si>
  <si>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</si>
  <si>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</si>
  <si>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</si>
  <si>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</si>
  <si>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</si>
  <si>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</si>
  <si>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</si>
  <si>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</si>
  <si>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</si>
  <si>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</si>
  <si>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</si>
  <si>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</si>
  <si>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</si>
  <si>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</si>
  <si>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</si>
  <si>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</si>
  <si>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</si>
  <si>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</si>
  <si>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</si>
  <si>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</si>
  <si>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</si>
  <si>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</si>
  <si>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</si>
  <si>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</si>
  <si>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</si>
  <si>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</si>
  <si>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</si>
  <si>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</si>
  <si>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</si>
  <si>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</si>
  <si>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</si>
  <si>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</si>
  <si>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</si>
  <si>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</si>
  <si>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</si>
  <si>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</si>
  <si>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</si>
  <si>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</si>
  <si>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</si>
  <si>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</si>
  <si>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</si>
  <si>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</si>
  <si>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</si>
  <si>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</si>
  <si>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</si>
  <si>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</si>
  <si>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</si>
  <si>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</si>
  <si>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</si>
  <si>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</si>
  <si>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</si>
  <si>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</si>
  <si>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</si>
  <si>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</si>
  <si>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</si>
  <si>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</si>
  <si>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</si>
  <si>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</si>
  <si>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</si>
  <si>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</si>
  <si>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</si>
  <si>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</si>
  <si>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</si>
  <si>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</si>
  <si>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</si>
  <si>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</si>
  <si>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</si>
  <si>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</si>
  <si>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</si>
  <si>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</si>
  <si>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</si>
  <si>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</si>
  <si>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</si>
  <si>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</si>
  <si>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</si>
  <si>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</si>
  <si>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</si>
  <si>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</si>
  <si>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</si>
  <si>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</si>
  <si>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</si>
  <si>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</si>
  <si>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</si>
  <si>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</si>
  <si>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</si>
  <si>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</si>
  <si>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</si>
  <si>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</si>
  <si>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</si>
  <si>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</si>
  <si>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</si>
  <si>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</si>
  <si>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</si>
  <si>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</si>
  <si>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</si>
  <si>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</si>
  <si>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</si>
  <si>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</si>
  <si>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</si>
  <si>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</si>
  <si>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</si>
  <si>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</si>
  <si>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</si>
  <si>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</si>
  <si>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</si>
  <si>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</si>
  <si>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</si>
  <si>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</si>
  <si>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</si>
  <si>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</si>
  <si>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</si>
  <si>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</si>
  <si>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</si>
  <si>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</si>
  <si>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</si>
  <si>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</si>
  <si>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</si>
  <si>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</si>
  <si>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</si>
  <si>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</si>
  <si>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</si>
  <si>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</si>
  <si>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</si>
  <si>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</si>
  <si>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</si>
  <si>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</si>
  <si>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</si>
  <si>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</si>
  <si>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</si>
  <si>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</si>
  <si>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</si>
  <si>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</si>
  <si>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</si>
  <si>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</si>
  <si>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</si>
  <si>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</si>
  <si>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</si>
  <si>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</si>
  <si>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</si>
  <si>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</si>
  <si>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</si>
  <si>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</si>
  <si>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</si>
  <si>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</si>
  <si>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</si>
  <si>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</si>
  <si>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</si>
  <si>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</si>
  <si>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</si>
  <si>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</si>
  <si>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</si>
  <si>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</si>
  <si>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</si>
  <si>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</si>
  <si>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</si>
  <si>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</si>
  <si>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</si>
  <si>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</si>
  <si>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</si>
  <si>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</si>
  <si>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</si>
  <si>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</si>
  <si>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</si>
  <si>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</si>
  <si>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</si>
  <si>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</si>
  <si>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</si>
  <si>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</si>
  <si>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</si>
  <si>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</si>
  <si>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</si>
  <si>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</si>
  <si>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</si>
  <si>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</si>
  <si>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</si>
  <si>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</si>
  <si>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</si>
  <si>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</si>
  <si>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</si>
  <si>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</si>
  <si>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</si>
  <si>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</si>
  <si>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</si>
  <si>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</si>
  <si>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</si>
  <si>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</si>
  <si>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</si>
  <si>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</si>
  <si>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</si>
  <si>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</si>
  <si>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</si>
  <si>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</si>
  <si>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</si>
  <si>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</si>
  <si>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</si>
  <si>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</si>
  <si>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</si>
  <si>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</si>
  <si>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</si>
  <si>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</si>
  <si>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</si>
  <si>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</si>
  <si>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</si>
  <si>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</si>
  <si>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</si>
  <si>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</si>
  <si>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</si>
  <si>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</si>
  <si>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</si>
  <si>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</si>
  <si>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</si>
  <si>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</si>
  <si>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</si>
  <si>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</si>
  <si>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</si>
  <si>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</si>
  <si>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</si>
  <si>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</si>
  <si>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</si>
  <si>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</si>
  <si>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</si>
  <si>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</si>
  <si>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</si>
  <si>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</si>
  <si>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</si>
  <si>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</si>
  <si>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</si>
  <si>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</si>
  <si>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</si>
  <si>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</si>
  <si>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</si>
  <si>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</si>
  <si>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</si>
  <si>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</si>
  <si>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</si>
  <si>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</si>
  <si>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</si>
  <si>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</si>
  <si>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</si>
  <si>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</si>
  <si>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</si>
  <si>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</si>
  <si>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</si>
  <si>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</si>
  <si>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</si>
  <si>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</si>
  <si>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</si>
  <si>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</si>
  <si>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</si>
  <si>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</si>
  <si>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</si>
  <si>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</si>
  <si>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</si>
  <si>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</si>
  <si>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</si>
  <si>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</si>
  <si>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</si>
  <si>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</si>
  <si>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</si>
  <si>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</si>
  <si>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</si>
  <si>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</si>
  <si>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</si>
  <si>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</si>
  <si>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</si>
  <si>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</si>
  <si>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</si>
  <si>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</si>
  <si>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</si>
  <si>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</si>
  <si>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</si>
  <si>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</si>
  <si>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</si>
  <si>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</si>
  <si>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</si>
  <si>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</si>
  <si>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</si>
  <si>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</si>
  <si>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</si>
  <si>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</si>
  <si>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</si>
  <si>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</si>
  <si>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</si>
  <si>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</si>
  <si>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</si>
  <si>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</si>
  <si>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</si>
  <si>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</si>
  <si>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</si>
  <si>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</si>
  <si>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</si>
  <si>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</si>
  <si>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</si>
  <si>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</si>
  <si>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</si>
  <si>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</si>
  <si>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</si>
  <si>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</si>
  <si>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</si>
  <si>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</si>
  <si>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</si>
  <si>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</si>
  <si>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</si>
  <si>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</si>
  <si>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</si>
  <si>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</si>
  <si>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</si>
  <si>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</si>
  <si>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</si>
  <si>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</si>
  <si>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</si>
  <si>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</si>
  <si>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</si>
  <si>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</si>
  <si>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</si>
  <si>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</si>
  <si>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</si>
  <si>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</si>
  <si>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</si>
  <si>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</si>
  <si>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</si>
  <si>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</si>
  <si>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</si>
  <si>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</si>
  <si>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</si>
  <si>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</si>
  <si>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</si>
  <si>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</si>
  <si>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</si>
  <si>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</si>
  <si>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</si>
  <si>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</si>
  <si>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</si>
  <si>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</si>
  <si>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</si>
  <si>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</si>
  <si>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</si>
  <si>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</si>
  <si>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</si>
  <si>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</si>
  <si>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</si>
  <si>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</si>
  <si>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</si>
  <si>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</si>
  <si>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</si>
  <si>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</si>
  <si>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</si>
  <si>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</si>
  <si>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</si>
  <si>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</si>
  <si>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</si>
  <si>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</si>
  <si>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</si>
  <si>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</si>
  <si>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</si>
  <si>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</si>
  <si>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</si>
  <si>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</si>
  <si>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</si>
  <si>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</si>
  <si>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</si>
  <si>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</si>
  <si>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</si>
  <si>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</si>
  <si>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</si>
  <si>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</si>
  <si>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</si>
  <si>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</si>
  <si>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</si>
  <si>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</si>
  <si>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</si>
  <si>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</si>
  <si>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</si>
  <si>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</si>
  <si>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</si>
  <si>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</si>
  <si>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</si>
  <si>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</si>
  <si>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</si>
  <si>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</si>
  <si>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</si>
  <si>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</si>
  <si>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</si>
  <si>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</si>
  <si>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</si>
  <si>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</si>
  <si>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</si>
  <si>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</si>
  <si>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</si>
  <si>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</si>
  <si>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</si>
  <si>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</si>
  <si>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</si>
  <si>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</si>
  <si>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</si>
  <si>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</si>
  <si>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</si>
  <si>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</si>
  <si>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</si>
  <si>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</si>
  <si>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</si>
  <si>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</si>
  <si>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</si>
  <si>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</si>
  <si>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</si>
  <si>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</si>
  <si>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</si>
  <si>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</si>
  <si>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</si>
  <si>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</si>
  <si>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</si>
  <si>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</si>
  <si>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</si>
  <si>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</si>
  <si>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</si>
  <si>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</si>
  <si>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</si>
  <si>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</si>
  <si>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</si>
  <si>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</si>
  <si>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</si>
  <si>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</si>
  <si>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</si>
  <si>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</si>
  <si>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</si>
  <si>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</si>
  <si>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</si>
  <si>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</si>
  <si>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</si>
  <si>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</si>
  <si>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</si>
  <si>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</si>
  <si>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</si>
  <si>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</si>
  <si>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</si>
  <si>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</si>
  <si>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</si>
  <si>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</si>
  <si>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</si>
  <si>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</si>
  <si>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</si>
  <si>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</si>
  <si>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</si>
  <si>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</si>
  <si>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</si>
  <si>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</si>
  <si>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</si>
  <si>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</si>
  <si>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</si>
  <si>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</si>
  <si>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</si>
  <si>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</si>
  <si>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</si>
  <si>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</si>
  <si>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</si>
  <si>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</si>
  <si>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</si>
  <si>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</si>
  <si>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</si>
  <si>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</si>
  <si>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</si>
  <si>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</si>
  <si>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</si>
  <si>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</si>
  <si>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</si>
  <si>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</si>
  <si>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</si>
  <si>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</si>
  <si>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</si>
  <si>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</si>
  <si>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</si>
  <si>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</si>
  <si>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</si>
  <si>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</si>
  <si>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</si>
  <si>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</si>
  <si>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</si>
  <si>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</si>
  <si>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</si>
  <si>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</si>
  <si>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</si>
  <si>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</si>
  <si>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</si>
  <si>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</si>
  <si>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</si>
  <si>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</si>
  <si>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</si>
  <si>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</si>
  <si>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</si>
  <si>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</si>
  <si>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</si>
  <si>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</si>
  <si>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</si>
  <si>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</si>
  <si>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</si>
  <si>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</si>
  <si>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</si>
  <si>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</si>
  <si>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</si>
  <si>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</si>
  <si>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</si>
  <si>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</si>
  <si>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</si>
  <si>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</si>
  <si>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</si>
  <si>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</si>
  <si>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</si>
  <si>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</si>
  <si>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</si>
  <si>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</si>
  <si>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</si>
  <si>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</si>
  <si>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</si>
  <si>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</si>
  <si>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</si>
  <si>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</si>
  <si>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</si>
  <si>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</si>
  <si>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</si>
  <si>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</si>
  <si>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</si>
  <si>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</si>
  <si>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</si>
  <si>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</si>
  <si>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</si>
  <si>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</si>
  <si>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</si>
  <si>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</si>
  <si>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</si>
  <si>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</si>
  <si>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</si>
  <si>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</si>
  <si>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</si>
  <si>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</si>
  <si>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</si>
  <si>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</si>
  <si>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</si>
  <si>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</si>
  <si>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</si>
  <si>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</si>
  <si>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</si>
  <si>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</si>
  <si>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</si>
  <si>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</si>
  <si>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</si>
  <si>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</si>
  <si>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</si>
  <si>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</si>
  <si>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</si>
  <si>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</si>
  <si>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</si>
  <si>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</si>
  <si>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</si>
  <si>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</si>
  <si>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</si>
  <si>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</si>
  <si>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</si>
  <si>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</si>
  <si>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</si>
  <si>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</si>
  <si>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</si>
  <si>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</si>
  <si>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</si>
  <si>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</si>
  <si>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</si>
  <si>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</si>
  <si>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</si>
  <si>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</si>
  <si>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</si>
  <si>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</si>
  <si>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</si>
  <si>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</si>
  <si>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</si>
  <si>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</si>
  <si>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</si>
  <si>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</si>
  <si>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</si>
  <si>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</si>
  <si>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</si>
  <si>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</si>
  <si>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</si>
  <si>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</si>
  <si>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</si>
  <si>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</si>
  <si>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</si>
  <si>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</si>
  <si>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</si>
  <si>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</si>
  <si>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</si>
  <si>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</si>
  <si>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</si>
  <si>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</si>
  <si>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</si>
  <si>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</si>
  <si>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</si>
  <si>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</si>
  <si>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</si>
  <si>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</si>
  <si>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</si>
  <si>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</si>
  <si>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</si>
  <si>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</si>
  <si>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</si>
  <si>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</si>
  <si>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</si>
  <si>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</si>
  <si>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</si>
  <si>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</si>
  <si>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</si>
  <si>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</si>
  <si>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</si>
  <si>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</si>
  <si>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</si>
  <si>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</si>
  <si>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</si>
  <si>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</si>
  <si>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</si>
  <si>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</si>
  <si>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</si>
  <si>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</si>
  <si>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</si>
  <si>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</si>
  <si>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</si>
  <si>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</si>
  <si>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</si>
  <si>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</si>
  <si>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</si>
  <si>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</si>
  <si>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</si>
  <si>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</si>
  <si>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</si>
  <si>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</si>
  <si>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</si>
  <si>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</si>
  <si>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</si>
  <si>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</si>
  <si>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</si>
  <si>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</si>
  <si>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</si>
  <si>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</si>
  <si>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</si>
  <si>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</si>
  <si>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</si>
  <si>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</si>
  <si>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</si>
  <si>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</si>
  <si>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</si>
  <si>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</si>
  <si>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</si>
  <si>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</si>
  <si>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</si>
  <si>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</si>
  <si>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</si>
  <si>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</si>
  <si>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</si>
  <si>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</si>
  <si>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</si>
  <si>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</si>
  <si>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</si>
  <si>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</si>
  <si>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</si>
  <si>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</si>
  <si>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</si>
  <si>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</si>
  <si>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</si>
  <si>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</si>
  <si>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</si>
  <si>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</si>
  <si>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</si>
  <si>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</si>
  <si>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</si>
  <si>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</si>
  <si>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</si>
  <si>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</si>
  <si>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</si>
  <si>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</si>
  <si>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</si>
  <si>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</si>
  <si>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</si>
  <si>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</si>
  <si>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</si>
  <si>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</si>
  <si>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</si>
  <si>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</si>
  <si>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</si>
  <si>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</si>
  <si>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</si>
  <si>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</si>
  <si>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</si>
  <si>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</si>
  <si>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</si>
  <si>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</si>
  <si>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</si>
  <si>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</si>
  <si>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</si>
  <si>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</si>
  <si>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</si>
  <si>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</si>
  <si>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</si>
  <si>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</si>
  <si>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</si>
  <si>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</si>
  <si>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</si>
  <si>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</si>
  <si>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</si>
  <si>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</si>
  <si>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</si>
  <si>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</si>
  <si>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</si>
  <si>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</si>
  <si>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</si>
  <si>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</si>
  <si>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</si>
  <si>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</si>
  <si>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</si>
  <si>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</si>
  <si>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</si>
  <si>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</si>
  <si>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</si>
  <si>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</si>
  <si>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</si>
  <si>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</si>
  <si>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</si>
  <si>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</si>
  <si>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</si>
  <si>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</si>
  <si>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</si>
  <si>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</si>
  <si>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</si>
  <si>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</si>
  <si>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</si>
  <si>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</si>
  <si>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</si>
  <si>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</si>
  <si>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</si>
  <si>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</si>
  <si>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</si>
  <si>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</si>
  <si>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</si>
  <si>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</si>
  <si>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</si>
  <si>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</si>
  <si>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</si>
  <si>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</si>
  <si>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</si>
  <si>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</si>
  <si>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</si>
  <si>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</si>
  <si>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</si>
  <si>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</si>
  <si>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</si>
  <si>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</si>
  <si>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</si>
  <si>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</si>
  <si>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</si>
  <si>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</si>
  <si>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</si>
  <si>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</si>
  <si>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</si>
  <si>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</si>
  <si>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</si>
  <si>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</si>
  <si>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</si>
  <si>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</si>
  <si>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</si>
  <si>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</si>
  <si>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</si>
  <si>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</si>
  <si>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</si>
  <si>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</si>
  <si>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</si>
  <si>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</si>
  <si>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</si>
  <si>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</si>
  <si>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</si>
  <si>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</si>
  <si>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</si>
  <si>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</si>
  <si>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</si>
  <si>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</si>
  <si>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</si>
  <si>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</si>
  <si>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</si>
  <si>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</si>
  <si>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</si>
  <si>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</si>
  <si>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</si>
  <si>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</si>
  <si>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</si>
  <si>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</si>
  <si>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</si>
  <si>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</si>
  <si>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</si>
  <si>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</si>
  <si>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</si>
  <si>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</si>
  <si>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</si>
  <si>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</si>
  <si>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</si>
  <si>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</si>
  <si>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</si>
  <si>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</si>
  <si>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</si>
  <si>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</si>
  <si>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</si>
  <si>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</si>
  <si>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</si>
  <si>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</si>
  <si>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</si>
  <si>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</si>
  <si>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</si>
  <si>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</si>
  <si>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</si>
  <si>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</si>
  <si>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</si>
  <si>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</si>
  <si>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</si>
  <si>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</si>
  <si>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</si>
  <si>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</si>
  <si>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</si>
  <si>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</si>
  <si>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</si>
  <si>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</si>
  <si>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</si>
  <si>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</si>
  <si>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</si>
  <si>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</si>
  <si>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</si>
  <si>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</si>
  <si>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</si>
  <si>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</si>
  <si>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</si>
  <si>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</si>
  <si>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</si>
  <si>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</si>
  <si>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</si>
  <si>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</si>
  <si>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</si>
  <si>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</si>
  <si>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</si>
  <si>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</si>
  <si>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</si>
  <si>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</si>
  <si>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</si>
  <si>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</si>
  <si>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</si>
  <si>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</si>
  <si>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</si>
  <si>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</si>
  <si>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</si>
  <si>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</si>
  <si>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</si>
  <si>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</si>
  <si>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</si>
  <si>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</si>
  <si>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</si>
  <si>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</si>
  <si>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</si>
  <si>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</si>
  <si>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</si>
  <si>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</si>
  <si>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</si>
  <si>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</si>
  <si>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</si>
  <si>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</si>
  <si>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</si>
  <si>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</si>
  <si>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</si>
  <si>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</si>
  <si>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</si>
  <si>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</si>
  <si>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</si>
  <si>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</si>
  <si>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</si>
  <si>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</si>
  <si>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</si>
  <si>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</si>
  <si>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</si>
  <si>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</si>
  <si>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</si>
  <si>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</si>
  <si>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</si>
  <si>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</si>
  <si>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</si>
  <si>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</si>
  <si>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</si>
  <si>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</si>
  <si>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</si>
  <si>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</si>
  <si>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</si>
  <si>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</si>
  <si>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</si>
  <si>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</si>
  <si>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</si>
  <si>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</si>
  <si>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</si>
  <si>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</si>
  <si>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</si>
  <si>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</si>
  <si>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</si>
  <si>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</si>
  <si>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</si>
  <si>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</si>
  <si>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</si>
  <si>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</si>
  <si>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</si>
  <si>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</si>
  <si>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</si>
  <si>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</si>
  <si>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</si>
  <si>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</si>
  <si>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</si>
  <si>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</si>
  <si>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</si>
  <si>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</si>
  <si>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</si>
  <si>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</si>
  <si>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</si>
  <si>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</si>
  <si>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</si>
  <si>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</si>
  <si>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</si>
  <si>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</si>
  <si>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</si>
  <si>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</si>
  <si>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</si>
  <si>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</si>
  <si>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</si>
  <si>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</si>
  <si>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</si>
  <si>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</si>
  <si>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</si>
  <si>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</si>
  <si>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</si>
  <si>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</si>
  <si>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</si>
  <si>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</si>
  <si>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</si>
  <si>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</si>
  <si>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</si>
  <si>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</si>
  <si>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</si>
  <si>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</si>
  <si>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</si>
  <si>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</si>
  <si>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</si>
  <si>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</si>
  <si>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</si>
  <si>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</si>
  <si>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</si>
  <si>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</si>
  <si>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</si>
  <si>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</si>
  <si>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</si>
  <si>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</si>
  <si>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</si>
  <si>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</si>
  <si>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</si>
  <si>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</si>
  <si>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</si>
  <si>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</si>
  <si>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</si>
  <si>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</si>
  <si>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</si>
  <si>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</si>
  <si>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</si>
  <si>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</si>
  <si>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</si>
  <si>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</si>
  <si>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</si>
  <si>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</si>
  <si>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</si>
  <si>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</si>
  <si>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</si>
  <si>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</si>
  <si>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</si>
  <si>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</si>
  <si>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</si>
  <si>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</si>
  <si>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</si>
  <si>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</si>
  <si>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</si>
  <si>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</si>
  <si>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</si>
  <si>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</si>
  <si>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</si>
  <si>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</si>
  <si>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</si>
  <si>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</si>
  <si>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</si>
  <si>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</si>
  <si>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</si>
  <si>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</si>
  <si>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</si>
  <si>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</si>
  <si>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</si>
  <si>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</si>
  <si>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</si>
  <si>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</si>
  <si>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</si>
  <si>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</si>
  <si>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</si>
  <si>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</si>
  <si>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</si>
  <si>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</si>
  <si>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</si>
  <si>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</si>
  <si>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</si>
  <si>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</si>
  <si>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</si>
  <si>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</si>
  <si>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</si>
  <si>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</si>
  <si>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</si>
  <si>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</si>
  <si>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</si>
  <si>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</si>
  <si>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</si>
  <si>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</si>
  <si>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</si>
  <si>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</si>
  <si>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</si>
  <si>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</si>
  <si>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</si>
  <si>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</si>
  <si>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</si>
  <si>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</si>
  <si>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</si>
  <si>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</si>
  <si>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</si>
  <si>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</si>
  <si>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</si>
  <si>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</si>
  <si>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</si>
  <si>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</si>
  <si>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</si>
  <si>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</si>
  <si>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</si>
  <si>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</si>
  <si>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</si>
  <si>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</si>
  <si>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</si>
  <si>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</si>
  <si>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</si>
  <si>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</si>
  <si>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</si>
  <si>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</si>
  <si>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</si>
  <si>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</si>
  <si>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</si>
  <si>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</si>
  <si>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</si>
  <si>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</si>
  <si>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</si>
  <si>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</si>
  <si>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</si>
  <si>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</si>
  <si>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</si>
  <si>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</si>
  <si>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</si>
  <si>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</si>
  <si>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</si>
  <si>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</si>
  <si>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</si>
  <si>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</si>
  <si>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</si>
  <si>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</si>
  <si>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</si>
  <si>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</si>
  <si>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</si>
  <si>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</si>
  <si>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</si>
  <si>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</si>
  <si>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</si>
  <si>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</si>
  <si>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</si>
  <si>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</si>
  <si>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</si>
  <si>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</si>
  <si>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</si>
  <si>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</si>
  <si>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</si>
  <si>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</si>
  <si>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</si>
  <si>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</si>
  <si>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</si>
  <si>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</si>
  <si>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</si>
  <si>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</si>
  <si>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</si>
  <si>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</si>
  <si>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</si>
  <si>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</si>
  <si>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</si>
  <si>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</si>
  <si>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</si>
  <si>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</si>
  <si>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</si>
  <si>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</si>
  <si>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</si>
  <si>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</si>
  <si>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</si>
  <si>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</si>
  <si>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</si>
  <si>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</si>
  <si>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</si>
  <si>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</si>
  <si>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</si>
  <si>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</si>
  <si>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</si>
  <si>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</si>
  <si>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</si>
  <si>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</si>
  <si>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</si>
  <si>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</si>
  <si>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</si>
  <si>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</si>
  <si>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</si>
  <si>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</si>
  <si>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</si>
  <si>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</si>
  <si>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</si>
  <si>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</si>
  <si>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</si>
  <si>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</si>
  <si>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</si>
  <si>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</si>
  <si>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</si>
  <si>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</si>
  <si>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</si>
  <si>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</si>
  <si>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</si>
  <si>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</si>
  <si>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</si>
  <si>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</si>
  <si>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</si>
  <si>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</si>
  <si>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</si>
  <si>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</si>
  <si>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</si>
  <si>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</si>
  <si>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</si>
  <si>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</si>
  <si>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</si>
  <si>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</si>
  <si>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</si>
  <si>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</si>
  <si>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</si>
  <si>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</si>
  <si>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</si>
  <si>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</si>
  <si>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</si>
  <si>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</si>
  <si>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</si>
  <si>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</si>
  <si>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</si>
  <si>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</si>
  <si>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</si>
  <si>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</si>
  <si>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</si>
  <si>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</si>
  <si>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</si>
  <si>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</si>
  <si>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</si>
  <si>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</si>
  <si>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</si>
  <si>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</si>
  <si>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</si>
  <si>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</si>
  <si>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</si>
  <si>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</si>
  <si>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</si>
  <si>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</si>
  <si>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</si>
  <si>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</si>
  <si>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</si>
  <si>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</si>
  <si>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</si>
  <si>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</si>
  <si>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</si>
  <si>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</si>
  <si>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</si>
  <si>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</si>
  <si>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</si>
  <si>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</si>
  <si>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</si>
  <si>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</si>
  <si>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</si>
  <si>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</si>
  <si>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</si>
  <si>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</si>
  <si>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</si>
  <si>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</si>
  <si>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</si>
  <si>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</si>
  <si>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</si>
  <si>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</si>
  <si>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</si>
  <si>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</si>
  <si>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</si>
  <si>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</si>
  <si>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</si>
  <si>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</si>
  <si>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</si>
  <si>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</si>
  <si>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</si>
  <si>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</si>
  <si>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</si>
  <si>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</si>
  <si>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</si>
  <si>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</si>
  <si>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</si>
  <si>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</si>
  <si>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</si>
  <si>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</si>
  <si>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</si>
  <si>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</si>
  <si>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</si>
  <si>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</si>
  <si>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</si>
  <si>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</si>
  <si>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</si>
  <si>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</si>
  <si>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</si>
  <si>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</si>
  <si>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</si>
  <si>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</si>
  <si>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</si>
  <si>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</si>
  <si>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</si>
  <si>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</si>
  <si>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</si>
  <si>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</si>
  <si>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</si>
  <si>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</si>
  <si>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</si>
  <si>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</si>
  <si>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</si>
  <si>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</si>
  <si>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</si>
  <si>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</si>
  <si>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</si>
  <si>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</si>
  <si>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</si>
  <si>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</si>
  <si>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</si>
  <si>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</si>
  <si>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</si>
  <si>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</si>
  <si>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</si>
  <si>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</si>
  <si>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</si>
  <si>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</si>
  <si>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</si>
  <si>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</si>
  <si>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</si>
  <si>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</si>
  <si>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</si>
  <si>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</si>
  <si>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</si>
  <si>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</si>
  <si>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</si>
  <si>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</si>
  <si>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</si>
  <si>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</si>
  <si>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</si>
  <si>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</si>
  <si>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</si>
  <si>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</si>
  <si>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</si>
  <si>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</si>
  <si>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</si>
  <si>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</si>
  <si>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</si>
  <si>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</si>
  <si>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</si>
  <si>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</si>
  <si>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</si>
  <si>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</si>
  <si>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</si>
  <si>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</si>
  <si>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</si>
  <si>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</si>
  <si>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</si>
  <si>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</si>
  <si>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</si>
  <si>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</si>
  <si>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</si>
  <si>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</si>
  <si>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</si>
  <si>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</si>
  <si>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</si>
  <si>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</si>
  <si>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</si>
  <si>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</si>
  <si>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</si>
  <si>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</si>
  <si>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</si>
  <si>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</si>
  <si>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</si>
  <si>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</si>
  <si>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</si>
  <si>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</si>
  <si>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</si>
  <si>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</si>
  <si>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</si>
  <si>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</si>
  <si>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</si>
  <si>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</si>
  <si>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</si>
  <si>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</si>
  <si>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</si>
  <si>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</si>
  <si>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</si>
  <si>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</si>
  <si>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</si>
  <si>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</si>
  <si>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</si>
  <si>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</si>
  <si>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</si>
  <si>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</si>
  <si>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</si>
  <si>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</si>
  <si>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</si>
  <si>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</si>
  <si>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</si>
  <si>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</si>
  <si>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</si>
  <si>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</si>
  <si>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</si>
  <si>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</si>
  <si>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</si>
  <si>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</si>
  <si>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</si>
  <si>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</si>
  <si>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</si>
  <si>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</si>
  <si>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</si>
  <si>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</si>
  <si>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</si>
  <si>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</si>
  <si>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</si>
  <si>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</si>
  <si>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</si>
  <si>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</si>
  <si>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</si>
  <si>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</si>
  <si>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</si>
  <si>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</si>
  <si>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</si>
  <si>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</si>
  <si>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</si>
  <si>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</si>
  <si>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</si>
  <si>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</si>
  <si>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</si>
  <si>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</si>
  <si>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</si>
  <si>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</si>
  <si>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</si>
  <si>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</si>
  <si>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</si>
  <si>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</si>
  <si>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</si>
  <si>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</si>
  <si>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</si>
  <si>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</si>
  <si>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</si>
  <si>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</si>
  <si>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</si>
  <si>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</si>
  <si>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</si>
  <si>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</si>
  <si>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</si>
  <si>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</si>
  <si>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</si>
  <si>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</si>
  <si>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</si>
  <si>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</si>
  <si>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</si>
  <si>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</si>
  <si>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</si>
  <si>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</si>
  <si>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</si>
  <si>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</si>
  <si>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</si>
  <si>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</si>
  <si>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</si>
  <si>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</si>
  <si>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</si>
  <si>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</si>
  <si>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</si>
  <si>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</si>
  <si>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</si>
  <si>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</si>
  <si>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</si>
  <si>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</si>
  <si>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</si>
  <si>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</si>
  <si>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</si>
  <si>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</si>
  <si>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</si>
  <si>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</si>
  <si>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</si>
  <si>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</si>
  <si>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</si>
  <si>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</si>
  <si>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</si>
  <si>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</si>
  <si>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</si>
  <si>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</si>
  <si>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</si>
  <si>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</si>
  <si>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</si>
  <si>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</si>
  <si>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</si>
  <si>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</si>
  <si>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</si>
  <si>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</si>
  <si>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</si>
  <si>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</si>
  <si>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</si>
  <si>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</si>
  <si>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</si>
  <si>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</si>
  <si>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</si>
  <si>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</si>
  <si>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</si>
  <si>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</si>
  <si>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</si>
  <si>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</si>
  <si>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</si>
  <si>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</si>
  <si>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</si>
  <si>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</si>
  <si>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</si>
  <si>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</si>
  <si>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</si>
  <si>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</si>
  <si>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</si>
  <si>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</si>
  <si>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</si>
  <si>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</si>
  <si>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</si>
  <si>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</si>
  <si>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</si>
  <si>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</si>
  <si>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</si>
  <si>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</si>
  <si>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</si>
  <si>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</si>
  <si>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</si>
  <si>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</si>
  <si>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</si>
  <si>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</si>
  <si>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</si>
  <si>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</si>
  <si>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</si>
  <si>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</si>
  <si>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</si>
  <si>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</si>
  <si>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</si>
  <si>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</si>
  <si>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</si>
  <si>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</si>
  <si>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</si>
  <si>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</si>
  <si>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</si>
  <si>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</si>
  <si>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</si>
  <si>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</si>
  <si>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</si>
  <si>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</si>
  <si>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</si>
  <si>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</si>
  <si>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</si>
  <si>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</si>
  <si>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</si>
  <si>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</si>
  <si>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</si>
  <si>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</si>
  <si>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</si>
  <si>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</si>
  <si>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</si>
  <si>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</si>
  <si>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</si>
  <si>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</si>
  <si>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</si>
  <si>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</si>
  <si>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</si>
  <si>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</si>
  <si>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</si>
  <si>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</si>
  <si>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</si>
  <si>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</si>
  <si>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</si>
  <si>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</si>
  <si>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</si>
  <si>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</si>
  <si>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</si>
  <si>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</si>
  <si>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</si>
  <si>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</si>
  <si>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</si>
  <si>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</si>
  <si>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</si>
  <si>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</si>
  <si>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</si>
  <si>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</si>
  <si>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</si>
  <si>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</si>
  <si>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</si>
  <si>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</si>
  <si>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</si>
  <si>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</si>
  <si>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</si>
  <si>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</si>
  <si>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</si>
  <si>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</si>
  <si>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</si>
  <si>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</si>
  <si>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</si>
  <si>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</si>
  <si>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</si>
  <si>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</si>
  <si>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</si>
  <si>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</si>
  <si>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</si>
  <si>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</si>
  <si>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</si>
  <si>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</si>
  <si>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</si>
  <si>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</si>
  <si>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</si>
  <si>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</si>
  <si>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</si>
  <si>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</si>
  <si>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</si>
  <si>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</si>
  <si>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</si>
  <si>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</si>
  <si>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</si>
  <si>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</si>
  <si>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</si>
  <si>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</si>
  <si>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</si>
  <si>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</si>
  <si>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</si>
  <si>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</si>
  <si>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</si>
  <si>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</si>
  <si>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</si>
  <si>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</si>
  <si>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</si>
  <si>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</si>
  <si>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</si>
  <si>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</si>
  <si>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</si>
  <si>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</si>
  <si>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</si>
  <si>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</si>
  <si>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</si>
  <si>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</si>
  <si>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</si>
  <si>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</si>
  <si>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</si>
  <si>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</si>
  <si>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</si>
  <si>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</si>
  <si>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</si>
  <si>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</si>
  <si>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</si>
  <si>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</si>
  <si>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</si>
  <si>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</si>
  <si>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</si>
  <si>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</si>
  <si>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</si>
  <si>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</si>
  <si>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</si>
  <si>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</si>
  <si>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</si>
  <si>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</si>
  <si>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</si>
  <si>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</si>
  <si>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</si>
  <si>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</si>
  <si>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</si>
  <si>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</si>
  <si>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</si>
  <si>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</si>
  <si>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</si>
  <si>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</si>
  <si>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</si>
  <si>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</si>
  <si>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</si>
  <si>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</si>
  <si>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</si>
  <si>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</si>
  <si>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</si>
  <si>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</si>
  <si>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</si>
  <si>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</si>
  <si>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</si>
  <si>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</si>
  <si>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</si>
  <si>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</si>
  <si>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</si>
  <si>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</si>
  <si>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</si>
  <si>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</si>
  <si>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</si>
  <si>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</si>
  <si>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</si>
  <si>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</si>
  <si>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</si>
  <si>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</si>
  <si>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</si>
  <si>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</si>
  <si>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</si>
  <si>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</si>
  <si>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</si>
  <si>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</si>
  <si>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</si>
  <si>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</si>
  <si>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</si>
  <si>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</si>
  <si>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</si>
  <si>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</si>
  <si>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</si>
  <si>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</si>
  <si>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</si>
  <si>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</si>
  <si>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</si>
  <si>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</si>
  <si>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</si>
  <si>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</si>
  <si>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</si>
  <si>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</si>
  <si>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</si>
  <si>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</si>
  <si>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</si>
  <si>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</si>
  <si>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</si>
  <si>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</si>
  <si>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</si>
  <si>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</si>
  <si>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</si>
  <si>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</si>
  <si>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</si>
  <si>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</si>
  <si>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</si>
  <si>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</si>
  <si>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</si>
  <si>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</si>
  <si>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</si>
  <si>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</si>
  <si>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</si>
  <si>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</si>
  <si>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</si>
  <si>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</si>
  <si>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</si>
  <si>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</si>
  <si>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</si>
  <si>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</si>
  <si>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</si>
  <si>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</si>
  <si>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</si>
  <si>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</si>
  <si>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</si>
  <si>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</si>
  <si>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</si>
  <si>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</si>
  <si>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</si>
  <si>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</si>
  <si>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</si>
  <si>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</si>
  <si>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</si>
  <si>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</si>
  <si>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</si>
  <si>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</si>
  <si>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</si>
  <si>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</si>
  <si>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</si>
  <si>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</si>
  <si>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</si>
  <si>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</si>
  <si>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</si>
  <si>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</si>
  <si>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</si>
  <si>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</si>
  <si>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</si>
  <si>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</si>
  <si>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</si>
  <si>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</si>
  <si>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</si>
  <si>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</si>
  <si>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</si>
  <si>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</si>
  <si>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</si>
  <si>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</si>
  <si>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</si>
  <si>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</si>
  <si>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</si>
  <si>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</si>
  <si>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</si>
  <si>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</si>
  <si>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</si>
  <si>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</si>
  <si>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</si>
  <si>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</si>
  <si>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</si>
  <si>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</si>
  <si>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</si>
  <si>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</si>
  <si>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</si>
  <si>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</si>
  <si>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</si>
  <si>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</si>
  <si>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</si>
  <si>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</si>
  <si>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</si>
  <si>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</si>
  <si>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</si>
  <si>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</si>
  <si>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</si>
  <si>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</si>
  <si>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</si>
  <si>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</si>
  <si>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</si>
  <si>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</si>
  <si>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</si>
  <si>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</si>
  <si>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</si>
  <si>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</si>
  <si>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</si>
  <si>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</si>
  <si>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</si>
  <si>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</si>
  <si>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</si>
  <si>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</si>
  <si>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</si>
  <si>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</si>
  <si>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</si>
  <si>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</si>
  <si>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</si>
  <si>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</si>
  <si>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</si>
  <si>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</si>
  <si>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</si>
  <si>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</si>
  <si>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</si>
  <si>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</si>
  <si>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</si>
  <si>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</si>
  <si>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</si>
  <si>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</si>
  <si>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</si>
  <si>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</si>
  <si>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</si>
  <si>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</si>
  <si>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</si>
  <si>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</si>
  <si>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</si>
  <si>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</si>
  <si>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</si>
  <si>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</si>
  <si>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</si>
  <si>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</si>
  <si>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</si>
  <si>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</si>
  <si>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</si>
  <si>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</si>
  <si>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</si>
  <si>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</si>
  <si>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</si>
  <si>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</si>
  <si>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</si>
  <si>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</si>
  <si>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</si>
  <si>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</si>
  <si>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</si>
  <si>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</si>
  <si>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</si>
  <si>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</si>
  <si>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</si>
  <si>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</si>
  <si>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</si>
  <si>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</si>
  <si>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</si>
  <si>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</si>
  <si>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</si>
  <si>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</si>
  <si>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</si>
  <si>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</si>
  <si>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</si>
  <si>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</si>
  <si>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</si>
  <si>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</si>
  <si>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</si>
  <si>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</si>
  <si>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</si>
  <si>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</si>
  <si>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</si>
  <si>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</si>
  <si>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</si>
  <si>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</si>
  <si>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</si>
  <si>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</si>
  <si>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</si>
  <si>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</si>
  <si>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</si>
  <si>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</si>
  <si>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</si>
  <si>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</si>
  <si>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</si>
  <si>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</si>
  <si>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</si>
  <si>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</si>
  <si>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</si>
  <si>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</si>
  <si>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</si>
  <si>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</si>
  <si>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</si>
  <si>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</si>
  <si>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</si>
  <si>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</si>
  <si>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</si>
  <si>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</si>
  <si>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</si>
  <si>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</si>
  <si>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</si>
  <si>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</si>
  <si>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</si>
  <si>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</si>
  <si>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</si>
  <si>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</si>
  <si>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</si>
  <si>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</si>
  <si>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</si>
  <si>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</si>
  <si>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</si>
  <si>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</si>
  <si>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</si>
  <si>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</si>
  <si>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</si>
  <si>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</si>
  <si>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</si>
  <si>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</si>
  <si>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</si>
  <si>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</si>
  <si>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</si>
  <si>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</si>
  <si>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</si>
  <si>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</si>
  <si>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</si>
  <si>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</si>
  <si>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</si>
  <si>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</si>
  <si>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</si>
  <si>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</si>
  <si>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</si>
  <si>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</si>
  <si>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</si>
  <si>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</si>
  <si>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</si>
  <si>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</si>
  <si>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</si>
  <si>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</si>
  <si>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</si>
  <si>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</si>
  <si>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</si>
  <si>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</si>
  <si>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</si>
  <si>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</si>
  <si>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</si>
  <si>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</si>
  <si>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</si>
  <si>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</si>
  <si>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</si>
  <si>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</si>
  <si>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</si>
  <si>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</si>
  <si>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</si>
  <si>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</si>
  <si>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</si>
  <si>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</si>
  <si>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</si>
  <si>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</si>
  <si>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</si>
  <si>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</si>
  <si>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</si>
  <si>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</si>
  <si>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</si>
  <si>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</si>
  <si>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</si>
  <si>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</si>
  <si>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</si>
  <si>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</si>
  <si>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</si>
  <si>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</si>
  <si>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</si>
  <si>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</si>
  <si>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</si>
  <si>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</si>
  <si>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</si>
  <si>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</si>
  <si>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</si>
  <si>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</si>
  <si>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</si>
  <si>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</si>
  <si>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</si>
  <si>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</si>
  <si>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</si>
  <si>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</si>
  <si>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</si>
  <si>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</si>
  <si>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</si>
  <si>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</si>
  <si>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</si>
  <si>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</si>
  <si>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</si>
  <si>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</si>
  <si>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</si>
  <si>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</si>
  <si>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</si>
  <si>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</si>
  <si>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</si>
  <si>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</si>
  <si>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</si>
  <si>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</si>
  <si>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</si>
  <si>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</si>
  <si>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</si>
  <si>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</si>
  <si>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</si>
  <si>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</si>
  <si>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</si>
  <si>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</si>
  <si>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</si>
  <si>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</si>
  <si>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</si>
  <si>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</si>
  <si>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</si>
  <si>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</si>
  <si>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</si>
  <si>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</si>
  <si>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</si>
  <si>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</si>
  <si>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</si>
  <si>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</si>
  <si>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</si>
  <si>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</si>
  <si>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</si>
  <si>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</si>
  <si>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</si>
  <si>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</si>
  <si>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</si>
  <si>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</si>
  <si>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</si>
  <si>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</si>
  <si>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</si>
  <si>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</si>
  <si>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</si>
  <si>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</si>
  <si>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</si>
  <si>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</si>
  <si>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</si>
  <si>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</si>
  <si>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</si>
  <si>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</si>
  <si>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</si>
  <si>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</si>
  <si>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</si>
  <si>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</si>
  <si>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</si>
  <si>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</si>
  <si>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</si>
  <si>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</si>
  <si>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</si>
  <si>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</si>
  <si>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</si>
  <si>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</si>
  <si>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</si>
  <si>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</si>
  <si>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</si>
  <si>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</si>
  <si>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</si>
  <si>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</si>
  <si>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</si>
  <si>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</si>
  <si>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</si>
  <si>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</si>
  <si>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</si>
  <si>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</si>
  <si>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</si>
  <si>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</si>
  <si>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</si>
  <si>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</si>
  <si>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</si>
  <si>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</si>
  <si>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</si>
  <si>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</si>
  <si>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</si>
  <si>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</si>
  <si>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</si>
  <si>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</si>
  <si>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</si>
  <si>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</si>
  <si>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</si>
  <si>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</si>
  <si>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</si>
  <si>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</si>
  <si>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</si>
  <si>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</si>
  <si>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</si>
  <si>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</si>
  <si>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</si>
  <si>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</si>
  <si>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</si>
  <si>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</si>
  <si>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</si>
  <si>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</si>
  <si>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</si>
  <si>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</si>
  <si>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</si>
  <si>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</si>
  <si>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</si>
  <si>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</si>
  <si>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</si>
  <si>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</si>
  <si>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</si>
  <si>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</si>
  <si>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</si>
  <si>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</si>
  <si>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</si>
  <si>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</si>
  <si>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</si>
  <si>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</si>
  <si>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</si>
  <si>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</si>
  <si>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</si>
  <si>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</si>
  <si>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</si>
  <si>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</si>
  <si>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</si>
  <si>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</si>
  <si>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</si>
  <si>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</si>
  <si>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</si>
  <si>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</si>
  <si>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</si>
  <si>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</si>
  <si>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</si>
  <si>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</si>
  <si>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</si>
  <si>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</si>
  <si>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</si>
  <si>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</si>
  <si>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</si>
  <si>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</si>
  <si>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</si>
  <si>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</si>
  <si>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</si>
  <si>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</si>
  <si>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</si>
  <si>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</si>
  <si>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</si>
  <si>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</si>
  <si>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</si>
  <si>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</si>
  <si>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</si>
  <si>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</si>
  <si>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</si>
  <si>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</si>
  <si>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</si>
  <si>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</si>
  <si>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</si>
  <si>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</si>
  <si>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</si>
  <si>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</si>
  <si>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</si>
  <si>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</si>
  <si>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</si>
  <si>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</si>
  <si>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</si>
  <si>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</si>
  <si>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</si>
  <si>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</si>
  <si>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</si>
  <si>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</si>
  <si>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</si>
  <si>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</si>
  <si>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</si>
  <si>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</si>
  <si>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</si>
  <si>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</si>
  <si>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</si>
  <si>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</si>
  <si>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</si>
  <si>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</si>
  <si>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</si>
  <si>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</si>
  <si>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</si>
  <si>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</si>
  <si>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</si>
  <si>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</si>
  <si>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</si>
  <si>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</si>
  <si>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</si>
  <si>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</si>
  <si>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</si>
  <si>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</si>
  <si>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</si>
  <si>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</si>
  <si>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</si>
  <si>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</si>
  <si>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</si>
  <si>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</si>
  <si>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</si>
  <si>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</si>
  <si>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</si>
  <si>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</si>
  <si>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</si>
  <si>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</si>
  <si>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</si>
  <si>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</si>
  <si>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</si>
  <si>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</si>
  <si>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</si>
  <si>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</si>
  <si>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</si>
  <si>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</si>
  <si>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</si>
  <si>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</si>
  <si>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</si>
  <si>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</si>
  <si>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</si>
  <si>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</si>
  <si>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</si>
  <si>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</si>
  <si>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</si>
  <si>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</si>
  <si>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</si>
  <si>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</si>
  <si>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</si>
  <si>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</si>
  <si>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</si>
  <si>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</si>
  <si>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</si>
  <si>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</si>
  <si>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</si>
  <si>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</si>
  <si>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</si>
  <si>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</si>
  <si>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</si>
  <si>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</si>
  <si>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</si>
  <si>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</si>
  <si>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</si>
  <si>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</si>
  <si>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</si>
  <si>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</si>
  <si>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</si>
  <si>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</si>
  <si>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</si>
  <si>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</si>
  <si>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</si>
  <si>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</si>
  <si>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</si>
  <si>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</si>
  <si>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</si>
  <si>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</si>
  <si>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</si>
  <si>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</si>
  <si>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</si>
  <si>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</si>
  <si>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</si>
  <si>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</si>
  <si>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</si>
  <si>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</si>
  <si>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</si>
  <si>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</si>
  <si>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</si>
  <si>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</si>
  <si>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</si>
  <si>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</si>
  <si>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</si>
  <si>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</si>
  <si>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</si>
  <si>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</si>
  <si>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</si>
  <si>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</si>
  <si>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</si>
  <si>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</si>
  <si>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</si>
  <si>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</si>
  <si>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</si>
  <si>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</si>
  <si>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</si>
  <si>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</si>
  <si>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</si>
  <si>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</si>
  <si>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</si>
  <si>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</si>
  <si>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</si>
  <si>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</si>
  <si>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</si>
  <si>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</si>
  <si>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</si>
  <si>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</si>
  <si>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</si>
  <si>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</si>
  <si>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</si>
  <si>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</si>
  <si>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</si>
  <si>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</si>
  <si>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</si>
  <si>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</si>
  <si>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</si>
  <si>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</si>
  <si>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</si>
  <si>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</si>
  <si>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</si>
  <si>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</si>
  <si>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</si>
  <si>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</si>
  <si>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</si>
  <si>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</si>
  <si>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</si>
  <si>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</si>
  <si>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</si>
  <si>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</si>
  <si>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</si>
  <si>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</si>
  <si>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</si>
  <si>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</si>
  <si>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</si>
  <si>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</si>
  <si>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</si>
  <si>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</si>
  <si>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</si>
  <si>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</si>
  <si>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</si>
  <si>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</si>
  <si>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</si>
  <si>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</si>
  <si>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</si>
  <si>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</si>
  <si>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</si>
  <si>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</si>
  <si>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</si>
  <si>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</si>
  <si>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</si>
  <si>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</si>
  <si>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</si>
  <si>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</si>
  <si>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</si>
  <si>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</si>
  <si>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</si>
  <si>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</si>
  <si>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</si>
  <si>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</si>
  <si>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</si>
  <si>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</si>
  <si>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</si>
  <si>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</si>
  <si>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</si>
  <si>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</si>
  <si>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</si>
  <si>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</si>
  <si>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</si>
  <si>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</si>
  <si>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</si>
  <si>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</si>
  <si>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</si>
  <si>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</si>
  <si>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</si>
  <si>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</si>
  <si>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</si>
  <si>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</si>
  <si>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</si>
  <si>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</si>
  <si>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</si>
  <si>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</si>
  <si>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</si>
  <si>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</si>
  <si>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</si>
  <si>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</si>
  <si>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</si>
  <si>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</si>
  <si>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</si>
  <si>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</si>
  <si>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</si>
  <si>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</si>
  <si>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</si>
  <si>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</si>
  <si>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</si>
  <si>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</si>
  <si>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</si>
  <si>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</si>
  <si>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</si>
  <si>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</si>
  <si>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</si>
  <si>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</si>
  <si>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</si>
  <si>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</si>
  <si>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</si>
  <si>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</si>
  <si>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</si>
  <si>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</si>
  <si>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</si>
  <si>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</si>
  <si>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</si>
  <si>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</si>
  <si>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</si>
  <si>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</si>
  <si>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</si>
  <si>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</si>
  <si>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</si>
  <si>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</si>
  <si>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</si>
  <si>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</si>
  <si>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</si>
  <si>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</si>
  <si>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</si>
  <si>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</si>
  <si>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</si>
  <si>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</si>
  <si>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</si>
  <si>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</si>
  <si>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</si>
  <si>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</si>
  <si>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</si>
  <si>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</si>
  <si>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</si>
  <si>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</si>
  <si>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</si>
  <si>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</si>
  <si>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</si>
  <si>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</si>
  <si>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</si>
  <si>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</si>
  <si>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</si>
  <si>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</si>
  <si>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</si>
  <si>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</si>
  <si>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</si>
  <si>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</si>
  <si>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</si>
  <si>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</si>
  <si>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</si>
  <si>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</si>
  <si>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</si>
  <si>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</si>
  <si>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</si>
  <si>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</si>
  <si>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</si>
  <si>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</si>
  <si>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</si>
  <si>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</si>
  <si>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</si>
  <si>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</si>
  <si>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</si>
  <si>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</si>
  <si>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</si>
  <si>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</si>
  <si>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</si>
  <si>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</si>
  <si>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</si>
  <si>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</si>
  <si>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</si>
  <si>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</si>
  <si>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</si>
  <si>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</si>
  <si>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</si>
  <si>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</si>
  <si>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</si>
  <si>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</si>
  <si>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</si>
  <si>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</si>
  <si>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</si>
  <si>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</si>
  <si>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</si>
  <si>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</si>
  <si>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</si>
  <si>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</si>
  <si>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</si>
  <si>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</si>
  <si>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</si>
  <si>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</si>
  <si>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</si>
  <si>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</si>
  <si>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</si>
  <si>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</si>
  <si>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</si>
  <si>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</si>
  <si>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</si>
  <si>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</si>
  <si>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</si>
  <si>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</si>
  <si>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</si>
  <si>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</si>
  <si>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</si>
  <si>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</si>
  <si>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</si>
  <si>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</si>
  <si>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</si>
  <si>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</si>
  <si>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</si>
  <si>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</si>
  <si>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</si>
  <si>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</si>
  <si>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</si>
  <si>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</si>
  <si>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</si>
  <si>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</si>
  <si>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</si>
  <si>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</si>
  <si>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</si>
  <si>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</si>
  <si>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</si>
  <si>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</si>
  <si>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</si>
  <si>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</si>
  <si>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</si>
  <si>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</si>
  <si>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</si>
  <si>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</si>
  <si>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</si>
  <si>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</si>
  <si>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</si>
  <si>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</si>
  <si>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</si>
  <si>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</si>
  <si>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</si>
  <si>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</si>
  <si>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</si>
  <si>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</si>
  <si>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</si>
  <si>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</si>
  <si>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</si>
  <si>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</si>
  <si>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</si>
  <si>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</si>
  <si>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</si>
  <si>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</si>
  <si>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</si>
  <si>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</si>
  <si>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</si>
  <si>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</si>
  <si>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</si>
  <si>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</si>
  <si>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</si>
  <si>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</si>
  <si>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</si>
  <si>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</si>
  <si>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</si>
  <si>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</si>
  <si>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</si>
  <si>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</si>
  <si>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</si>
  <si>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</si>
  <si>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</si>
  <si>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</si>
  <si>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</si>
  <si>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</si>
  <si>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</si>
  <si>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</si>
  <si>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</si>
  <si>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</si>
  <si>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</si>
  <si>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</si>
  <si>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</si>
  <si>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</si>
  <si>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</si>
  <si>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</si>
  <si>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</si>
  <si>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</si>
  <si>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</si>
  <si>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</si>
  <si>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</si>
  <si>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</si>
  <si>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</si>
  <si>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</si>
  <si>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</si>
  <si>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</si>
  <si>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</si>
  <si>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</si>
  <si>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</si>
  <si>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</si>
  <si>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</si>
  <si>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</si>
  <si>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</si>
  <si>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</si>
  <si>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</si>
  <si>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</si>
  <si>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</si>
  <si>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</si>
  <si>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</si>
  <si>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</si>
  <si>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</si>
  <si>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</si>
  <si>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</si>
  <si>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</si>
  <si>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</si>
  <si>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</si>
  <si>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</si>
  <si>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</si>
  <si>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</si>
  <si>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</si>
  <si>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</si>
  <si>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</si>
  <si>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</si>
  <si>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</si>
  <si>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</si>
  <si>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</si>
  <si>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</si>
  <si>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</si>
  <si>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</si>
  <si>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</si>
  <si>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</si>
  <si>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</si>
  <si>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</si>
  <si>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</si>
  <si>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</si>
  <si>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</si>
  <si>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</si>
  <si>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</si>
  <si>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</si>
  <si>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</si>
  <si>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</si>
  <si>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</si>
  <si>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</si>
  <si>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</si>
  <si>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</si>
  <si>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</si>
  <si>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</si>
  <si>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</si>
  <si>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</si>
  <si>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</si>
  <si>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</si>
  <si>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</si>
  <si>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</si>
  <si>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</si>
  <si>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</si>
  <si>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</si>
  <si>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</si>
  <si>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</si>
  <si>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</si>
  <si>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</si>
  <si>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</si>
  <si>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</si>
  <si>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</si>
  <si>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</si>
  <si>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</si>
  <si>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</si>
  <si>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</si>
  <si>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</si>
  <si>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</si>
  <si>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</si>
  <si>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</si>
  <si>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</si>
  <si>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</si>
  <si>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</si>
  <si>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</si>
  <si>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</si>
  <si>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</si>
  <si>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</si>
  <si>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</si>
  <si>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</si>
  <si>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</si>
  <si>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</si>
  <si>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</si>
  <si>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</si>
  <si>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</si>
  <si>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</si>
  <si>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</si>
  <si>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</si>
  <si>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</si>
  <si>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</si>
  <si>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</si>
  <si>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</si>
  <si>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</si>
  <si>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</si>
  <si>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</si>
  <si>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</si>
  <si>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</si>
  <si>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</si>
  <si>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</si>
  <si>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</si>
  <si>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</si>
  <si>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</si>
  <si>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</si>
  <si>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</si>
  <si>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</si>
  <si>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</si>
  <si>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</si>
  <si>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</si>
  <si>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</si>
  <si>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</si>
  <si>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</si>
  <si>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</si>
  <si>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</si>
  <si>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</si>
  <si>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</si>
  <si>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</si>
  <si>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</si>
  <si>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</si>
  <si>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</si>
  <si>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</si>
  <si>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</si>
  <si>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</si>
  <si>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</si>
  <si>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</si>
  <si>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</si>
  <si>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</si>
  <si>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</si>
  <si>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</si>
  <si>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</si>
  <si>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</si>
  <si>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</si>
  <si>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</si>
  <si>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</si>
  <si>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</si>
  <si>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</si>
  <si>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</si>
  <si>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</si>
  <si>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</si>
  <si>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</si>
  <si>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</si>
  <si>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</si>
  <si>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</si>
  <si>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</si>
  <si>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</si>
  <si>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</si>
  <si>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</si>
  <si>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</si>
  <si>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</si>
  <si>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</si>
  <si>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</si>
  <si>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</si>
  <si>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</si>
  <si>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</si>
  <si>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</si>
  <si>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</si>
  <si>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</si>
  <si>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</si>
  <si>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</si>
  <si>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</si>
  <si>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</si>
  <si>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</si>
  <si>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</si>
  <si>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</si>
  <si>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</si>
  <si>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</si>
  <si>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</si>
  <si>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</si>
  <si>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</si>
  <si>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</si>
  <si>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</si>
  <si>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</si>
  <si>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</si>
  <si>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</si>
  <si>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</si>
  <si>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</si>
  <si>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</si>
  <si>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</si>
  <si>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</si>
  <si>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</si>
  <si>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</si>
  <si>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</si>
  <si>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</si>
  <si>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</si>
  <si>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</si>
  <si>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</si>
  <si>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</si>
  <si>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</si>
  <si>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</si>
  <si>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</si>
  <si>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</si>
  <si>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</si>
  <si>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</si>
  <si>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</si>
  <si>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</si>
  <si>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</si>
  <si>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</si>
  <si>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</si>
  <si>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</si>
  <si>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</si>
  <si>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</si>
  <si>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</si>
  <si>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</si>
  <si>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</si>
  <si>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</si>
  <si>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</si>
  <si>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</si>
  <si>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</si>
  <si>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</si>
  <si>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</si>
  <si>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</si>
  <si>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</si>
  <si>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</si>
  <si>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</si>
  <si>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</si>
  <si>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</si>
  <si>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</si>
  <si>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</si>
  <si>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</si>
  <si>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</si>
  <si>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</si>
  <si>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</si>
  <si>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</si>
  <si>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</si>
  <si>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</si>
  <si>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</si>
  <si>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</si>
  <si>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</si>
  <si>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</si>
  <si>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</si>
  <si>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</si>
  <si>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</si>
  <si>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</si>
  <si>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</si>
  <si>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</si>
  <si>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</si>
  <si>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</si>
  <si>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</si>
  <si>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</si>
  <si>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</si>
  <si>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</si>
  <si>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</si>
  <si>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</si>
  <si>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</si>
  <si>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</si>
  <si>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</si>
  <si>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</si>
  <si>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</si>
  <si>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</si>
  <si>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</si>
  <si>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</si>
  <si>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</si>
  <si>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</si>
  <si>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</si>
  <si>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</si>
  <si>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</si>
  <si>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</si>
  <si>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</si>
  <si>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</si>
  <si>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</si>
  <si>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</si>
  <si>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</si>
  <si>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</si>
  <si>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</si>
  <si>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</si>
  <si>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</si>
  <si>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</si>
  <si>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</si>
  <si>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</si>
  <si>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</si>
  <si>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</si>
  <si>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</si>
  <si>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</si>
  <si>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</si>
  <si>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</si>
  <si>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</si>
  <si>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</si>
  <si>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</si>
  <si>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</si>
  <si>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</si>
  <si>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</si>
  <si>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</si>
  <si>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</si>
  <si>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</si>
  <si>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</si>
  <si>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</si>
  <si>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</si>
  <si>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</si>
  <si>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</si>
  <si>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</si>
  <si>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</si>
  <si>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</si>
  <si>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</si>
  <si>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</si>
  <si>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</si>
  <si>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</si>
  <si>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</si>
  <si>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</si>
  <si>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</si>
  <si>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</si>
  <si>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</si>
  <si>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</si>
  <si>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</si>
  <si>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</si>
  <si>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</si>
  <si>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</si>
  <si>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</si>
  <si>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</si>
  <si>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</si>
  <si>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</si>
  <si>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</si>
  <si>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</si>
  <si>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</si>
  <si>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</si>
  <si>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</si>
  <si>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</si>
  <si>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</si>
  <si>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</si>
  <si>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</si>
  <si>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</si>
  <si>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</si>
  <si>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</si>
  <si>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</si>
  <si>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</si>
  <si>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</si>
  <si>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</si>
  <si>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</si>
  <si>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</si>
  <si>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</si>
  <si>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</si>
  <si>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</si>
  <si>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</si>
  <si>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</si>
  <si>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</si>
  <si>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</si>
  <si>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</si>
  <si>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</si>
  <si>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</si>
  <si>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</si>
  <si>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</si>
  <si>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</si>
  <si>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</si>
  <si>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</si>
  <si>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</si>
  <si>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</si>
  <si>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</si>
  <si>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</si>
  <si>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</si>
  <si>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</si>
  <si>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</si>
  <si>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</si>
  <si>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</si>
  <si>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</si>
  <si>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</si>
  <si>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</si>
  <si>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</si>
  <si>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</si>
  <si>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</si>
  <si>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</si>
  <si>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</si>
  <si>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</si>
  <si>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</si>
  <si>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</si>
  <si>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</si>
  <si>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</si>
  <si>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</si>
  <si>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</si>
  <si>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</si>
  <si>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</si>
  <si>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</si>
  <si>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</si>
  <si>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</si>
  <si>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</si>
  <si>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</si>
  <si>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</si>
  <si>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</si>
  <si>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</si>
  <si>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</si>
  <si>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</si>
  <si>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</si>
  <si>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</si>
  <si>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</si>
  <si>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</si>
  <si>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</si>
  <si>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</si>
  <si>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</si>
  <si>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</si>
  <si>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</si>
  <si>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</si>
  <si>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</si>
  <si>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</si>
  <si>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</si>
  <si>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</si>
  <si>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</si>
  <si>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</si>
  <si>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</si>
  <si>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</si>
  <si>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</si>
  <si>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</si>
  <si>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</si>
  <si>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</si>
  <si>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</si>
  <si>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</si>
  <si>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</si>
  <si>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</si>
  <si>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</si>
  <si>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</si>
  <si>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</si>
  <si>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</si>
  <si>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</si>
  <si>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</si>
  <si>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</si>
  <si>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</si>
  <si>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</si>
  <si>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</si>
  <si>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</si>
  <si>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</si>
  <si>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</si>
  <si>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</si>
  <si>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</si>
  <si>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</si>
  <si>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</si>
  <si>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</si>
  <si>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</si>
  <si>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</si>
  <si>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</si>
  <si>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</si>
  <si>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</si>
  <si>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</si>
  <si>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</si>
  <si>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</si>
  <si>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</si>
  <si>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</si>
  <si>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</si>
  <si>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</si>
  <si>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</si>
  <si>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</si>
  <si>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</si>
  <si>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</si>
  <si>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</si>
  <si>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</si>
  <si>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</si>
  <si>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</si>
  <si>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</si>
  <si>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</si>
  <si>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</si>
  <si>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</si>
  <si>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</si>
  <si>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</si>
  <si>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</si>
  <si>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</si>
  <si>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</si>
  <si>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</si>
  <si>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</si>
  <si>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</si>
  <si>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</si>
  <si>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</si>
  <si>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</si>
  <si>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</si>
  <si>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</si>
  <si>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</si>
  <si>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</si>
  <si>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</si>
  <si>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</si>
  <si>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</si>
  <si>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</si>
  <si>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</si>
  <si>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</si>
  <si>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</si>
  <si>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</si>
  <si>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</si>
  <si>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</si>
  <si>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</si>
  <si>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</si>
  <si>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</si>
  <si>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</si>
  <si>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</si>
  <si>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</si>
  <si>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</si>
  <si>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</si>
  <si>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</si>
  <si>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</si>
  <si>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</si>
  <si>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</si>
  <si>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</si>
  <si>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</si>
  <si>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</si>
  <si>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</si>
  <si>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</si>
  <si>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</si>
  <si>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</si>
  <si>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</si>
  <si>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</si>
  <si>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</si>
  <si>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</si>
  <si>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</si>
  <si>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</si>
  <si>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</si>
  <si>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</si>
  <si>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</si>
  <si>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</si>
  <si>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</si>
  <si>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</si>
  <si>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</si>
  <si>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</si>
  <si>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</si>
  <si>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</si>
  <si>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</si>
  <si>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</si>
  <si>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</si>
  <si>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</si>
  <si>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</si>
  <si>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</si>
  <si>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</si>
  <si>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</si>
  <si>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</si>
  <si>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</si>
  <si>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</si>
  <si>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</si>
  <si>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</si>
  <si>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</si>
  <si>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</si>
  <si>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</si>
  <si>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</si>
  <si>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</si>
  <si>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</si>
  <si>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</si>
  <si>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</si>
  <si>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</si>
  <si>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</si>
  <si>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</si>
  <si>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</si>
  <si>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</si>
  <si>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</si>
  <si>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</si>
  <si>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</si>
  <si>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</si>
  <si>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</si>
  <si>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</si>
  <si>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</si>
  <si>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</si>
  <si>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</si>
  <si>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</si>
  <si>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</si>
  <si>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</si>
  <si>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</si>
  <si>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</si>
  <si>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</si>
  <si>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</si>
  <si>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</si>
  <si>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</si>
  <si>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</si>
  <si>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</si>
  <si>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</si>
  <si>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</si>
  <si>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</si>
  <si>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</si>
  <si>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</si>
  <si>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</si>
  <si>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</si>
  <si>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</si>
  <si>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</si>
  <si>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</si>
  <si>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</si>
  <si>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</si>
  <si>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</si>
  <si>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</si>
  <si>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</si>
  <si>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</si>
  <si>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</si>
  <si>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</si>
  <si>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</si>
  <si>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</si>
  <si>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</si>
  <si>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</si>
  <si>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</si>
  <si>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</si>
  <si>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</si>
  <si>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</si>
  <si>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</si>
  <si>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</si>
  <si>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</si>
  <si>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</si>
  <si>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</si>
  <si>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</si>
  <si>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</si>
  <si>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</si>
  <si>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</si>
  <si>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</si>
  <si>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</si>
  <si>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</si>
  <si>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</si>
  <si>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</si>
  <si>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</si>
  <si>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</si>
  <si>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</si>
  <si>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</si>
  <si>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</si>
  <si>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</si>
  <si>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</si>
  <si>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</si>
  <si>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</si>
  <si>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</si>
  <si>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</si>
  <si>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</si>
  <si>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</si>
  <si>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</si>
  <si>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</si>
  <si>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</si>
  <si>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</si>
  <si>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</si>
  <si>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</si>
  <si>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</si>
  <si>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</si>
  <si>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</si>
  <si>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</si>
  <si>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</si>
  <si>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</si>
  <si>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</si>
  <si>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</si>
  <si>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</si>
  <si>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</si>
  <si>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</si>
  <si>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</si>
  <si>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</si>
  <si>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</si>
  <si>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</si>
  <si>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</si>
  <si>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</si>
  <si>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</si>
  <si>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</si>
  <si>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</si>
  <si>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</si>
  <si>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</si>
  <si>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</si>
  <si>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</si>
  <si>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</si>
  <si>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</si>
  <si>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</si>
  <si>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</si>
  <si>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</si>
  <si>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</si>
  <si>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</si>
  <si>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</si>
  <si>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</si>
  <si>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</si>
  <si>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</si>
  <si>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</si>
  <si>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</si>
  <si>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</si>
  <si>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</si>
  <si>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</si>
  <si>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</si>
  <si>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</si>
  <si>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</si>
  <si>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</si>
  <si>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</si>
  <si>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</si>
  <si>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</si>
  <si>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</si>
  <si>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</si>
  <si>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</si>
  <si>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</si>
  <si>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</si>
  <si>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</si>
  <si>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</si>
  <si>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</si>
  <si>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</si>
  <si>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</si>
  <si>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</si>
  <si>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</si>
  <si>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</si>
  <si>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</si>
  <si>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</si>
  <si>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</si>
  <si>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</si>
  <si>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</si>
  <si>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</si>
  <si>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</si>
  <si>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</si>
  <si>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</si>
  <si>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</si>
  <si>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</si>
  <si>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</si>
  <si>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</si>
  <si>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</si>
  <si>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</si>
  <si>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</si>
  <si>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</si>
  <si>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</si>
  <si>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</si>
  <si>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</si>
  <si>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</si>
  <si>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</si>
  <si>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</si>
  <si>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</si>
  <si>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</si>
  <si>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</si>
  <si>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</si>
  <si>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</si>
  <si>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</si>
  <si>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</si>
  <si>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</si>
  <si>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</si>
  <si>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</si>
  <si>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</si>
  <si>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</si>
  <si>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</si>
  <si>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</si>
  <si>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</si>
  <si>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</si>
  <si>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</si>
  <si>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</si>
  <si>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</si>
  <si>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</si>
  <si>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</si>
  <si>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</si>
  <si>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</si>
  <si>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</si>
  <si>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</si>
  <si>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</si>
  <si>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</si>
  <si>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</si>
  <si>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</si>
  <si>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</si>
  <si>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</si>
  <si>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</si>
  <si>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</si>
  <si>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</si>
  <si>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</si>
  <si>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</si>
  <si>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</si>
  <si>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</si>
  <si>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</si>
  <si>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</si>
  <si>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</si>
  <si>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</si>
  <si>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</si>
  <si>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</si>
  <si>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</si>
  <si>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</si>
  <si>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</si>
  <si>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</si>
  <si>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</si>
  <si>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</si>
  <si>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</si>
  <si>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</si>
  <si>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</si>
  <si>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</si>
  <si>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</si>
  <si>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</si>
  <si>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</si>
  <si>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</si>
  <si>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</si>
  <si>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</si>
  <si>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</si>
  <si>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</si>
  <si>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</si>
  <si>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</si>
  <si>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</si>
  <si>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</si>
  <si>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</si>
  <si>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</si>
  <si>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</si>
  <si>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</si>
  <si>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</si>
  <si>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</si>
  <si>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</si>
  <si>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</si>
  <si>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</si>
  <si>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</si>
  <si>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</si>
  <si>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</si>
  <si>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</si>
  <si>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</si>
  <si>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</si>
  <si>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</si>
  <si>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</si>
  <si>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</si>
  <si>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</si>
  <si>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</si>
  <si>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</si>
  <si>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</si>
  <si>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</si>
  <si>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</si>
  <si>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</si>
  <si>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</si>
  <si>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</si>
  <si>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</si>
  <si>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</si>
  <si>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</si>
  <si>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</si>
  <si>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</si>
  <si>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</si>
  <si>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</si>
  <si>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</si>
  <si>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</si>
  <si>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</si>
  <si>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</si>
  <si>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</si>
  <si>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</si>
  <si>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</si>
  <si>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</si>
  <si>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</si>
  <si>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</si>
  <si>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</si>
  <si>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</si>
  <si>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</si>
  <si>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</si>
  <si>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</si>
  <si>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</si>
  <si>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</si>
  <si>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</si>
  <si>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</si>
  <si>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</si>
  <si>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</si>
  <si>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</si>
  <si>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</si>
  <si>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</si>
  <si>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</si>
  <si>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</si>
  <si>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</si>
  <si>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</si>
  <si>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</si>
  <si>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</si>
  <si>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</si>
  <si>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</si>
  <si>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</si>
  <si>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</si>
  <si>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</si>
  <si>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</si>
  <si>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</si>
  <si>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</si>
  <si>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</si>
  <si>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</si>
  <si>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</si>
  <si>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</si>
  <si>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</si>
  <si>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</si>
  <si>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</si>
  <si>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</si>
  <si>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</si>
  <si>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</si>
  <si>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</si>
  <si>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</si>
  <si>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</si>
  <si>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</si>
  <si>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</si>
  <si>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</si>
  <si>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</si>
  <si>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</si>
  <si>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</si>
  <si>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</si>
  <si>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</si>
  <si>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</si>
  <si>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</si>
  <si>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</si>
  <si>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</si>
  <si>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</si>
  <si>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</si>
  <si>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</si>
  <si>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</si>
  <si>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</si>
  <si>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</si>
  <si>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</si>
  <si>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</si>
  <si>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</si>
  <si>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</si>
  <si>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</si>
  <si>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</si>
  <si>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</si>
  <si>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</si>
  <si>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</si>
  <si>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</si>
  <si>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</si>
  <si>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</si>
  <si>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</si>
  <si>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</si>
  <si>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</si>
  <si>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</si>
  <si>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</si>
  <si>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</si>
  <si>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</si>
  <si>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</si>
  <si>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</si>
  <si>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</si>
  <si>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</si>
  <si>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</si>
  <si>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</si>
  <si>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</si>
  <si>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</si>
  <si>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</si>
  <si>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</si>
  <si>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</si>
  <si>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</si>
  <si>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</si>
  <si>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</si>
  <si>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</si>
  <si>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</si>
  <si>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</si>
  <si>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</si>
  <si>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</si>
  <si>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</si>
  <si>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</si>
  <si>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</si>
  <si>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</si>
  <si>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</si>
  <si>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</si>
  <si>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</si>
  <si>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</si>
  <si>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</si>
  <si>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</si>
  <si>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</si>
  <si>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</si>
  <si>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</si>
  <si>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</si>
  <si>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</si>
  <si>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</si>
  <si>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</si>
  <si>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</si>
  <si>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</si>
  <si>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</si>
  <si>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</si>
  <si>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</si>
  <si>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</si>
  <si>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</si>
  <si>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</si>
  <si>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</si>
  <si>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</si>
  <si>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</si>
  <si>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</si>
  <si>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</si>
  <si>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</si>
  <si>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</si>
  <si>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</si>
  <si>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</si>
  <si>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</si>
  <si>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</si>
  <si>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</si>
  <si>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</si>
  <si>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</si>
  <si>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</si>
  <si>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</si>
  <si>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</si>
  <si>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</si>
  <si>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</si>
  <si>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</si>
  <si>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</si>
  <si>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</si>
  <si>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</si>
  <si>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</si>
  <si>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</si>
  <si>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</si>
  <si>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</si>
  <si>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</si>
  <si>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</si>
  <si>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</si>
  <si>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</si>
  <si>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</si>
  <si>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</si>
  <si>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</si>
  <si>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</si>
  <si>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</si>
  <si>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</si>
  <si>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</si>
  <si>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</si>
  <si>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</si>
  <si>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</si>
  <si>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</si>
  <si>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</si>
  <si>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</si>
  <si>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</si>
  <si>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</si>
  <si>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</si>
  <si>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</si>
  <si>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</si>
  <si>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</si>
  <si>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</si>
  <si>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</si>
  <si>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</si>
  <si>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</si>
  <si>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</si>
  <si>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</si>
  <si>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</si>
  <si>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</si>
  <si>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</si>
  <si>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</si>
  <si>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</si>
  <si>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</si>
  <si>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</si>
  <si>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</si>
  <si>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</si>
  <si>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</si>
  <si>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</si>
  <si>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</si>
  <si>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</si>
  <si>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</si>
  <si>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</si>
  <si>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</si>
  <si>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</si>
  <si>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</si>
  <si>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</si>
  <si>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</si>
  <si>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</si>
  <si>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</si>
  <si>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</si>
  <si>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</si>
  <si>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</si>
  <si>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</si>
  <si>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</si>
  <si>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</si>
  <si>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</si>
  <si>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</si>
  <si>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</si>
  <si>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</si>
  <si>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</si>
  <si>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</si>
  <si>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</si>
  <si>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</si>
  <si>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</si>
  <si>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</si>
  <si>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</si>
  <si>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</si>
  <si>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</si>
  <si>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</si>
  <si>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</si>
  <si>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</si>
  <si>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</si>
  <si>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</si>
  <si>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</si>
  <si>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</si>
  <si>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</si>
  <si>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</si>
  <si>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</si>
  <si>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</si>
  <si>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</si>
  <si>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</si>
  <si>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</si>
  <si>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</si>
  <si>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</si>
  <si>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</si>
  <si>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</si>
  <si>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</si>
  <si>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</si>
  <si>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</si>
  <si>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</si>
  <si>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</si>
  <si>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</si>
  <si>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</si>
  <si>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</si>
  <si>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</si>
  <si>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</si>
  <si>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</si>
  <si>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</si>
  <si>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</si>
  <si>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</si>
  <si>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</si>
  <si>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</si>
  <si>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</si>
  <si>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</si>
  <si>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</si>
  <si>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</si>
  <si>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</si>
  <si>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</si>
  <si>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</si>
  <si>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</si>
  <si>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</si>
  <si>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</si>
  <si>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</si>
  <si>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</si>
  <si>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</si>
  <si>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</si>
  <si>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</si>
  <si>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</si>
  <si>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</si>
  <si>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</si>
  <si>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</si>
  <si>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</si>
  <si>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</si>
  <si>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</si>
  <si>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</si>
  <si>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</si>
  <si>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</si>
  <si>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</si>
  <si>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</si>
  <si>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</si>
  <si>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</si>
  <si>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</si>
  <si>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</si>
  <si>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</si>
  <si>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</si>
  <si>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</si>
  <si>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</si>
  <si>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</si>
  <si>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</si>
  <si>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</si>
  <si>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</si>
  <si>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</si>
  <si>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</si>
  <si>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</si>
  <si>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</si>
  <si>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</si>
  <si>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</si>
  <si>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</si>
  <si>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</si>
  <si>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</si>
  <si>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</si>
  <si>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</si>
  <si>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</si>
  <si>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</si>
  <si>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</si>
  <si>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</si>
  <si>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</si>
  <si>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</si>
  <si>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</si>
  <si>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</si>
  <si>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</si>
  <si>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</si>
  <si>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</si>
  <si>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</si>
  <si>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</si>
  <si>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</si>
  <si>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</si>
  <si>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</si>
  <si>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</si>
  <si>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</si>
  <si>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</si>
  <si>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</si>
  <si>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</si>
  <si>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</si>
  <si>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</si>
  <si>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</si>
  <si>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</si>
  <si>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</si>
  <si>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</si>
  <si>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</si>
  <si>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</si>
  <si>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</si>
  <si>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</si>
  <si>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</si>
  <si>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</si>
  <si>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</si>
  <si>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</si>
  <si>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</si>
  <si>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</si>
  <si>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</si>
  <si>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</si>
  <si>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</si>
  <si>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</si>
  <si>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</si>
  <si>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</si>
  <si>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</si>
  <si>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</si>
  <si>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</si>
  <si>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</si>
  <si>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</si>
  <si>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</si>
  <si>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</si>
  <si>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</si>
  <si>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</si>
  <si>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</si>
  <si>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</si>
  <si>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</si>
  <si>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</si>
  <si>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</si>
  <si>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</si>
  <si>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</si>
  <si>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</si>
  <si>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</si>
  <si>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</si>
  <si>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</si>
  <si>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</si>
  <si>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</si>
  <si>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</si>
  <si>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</si>
  <si>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</si>
  <si>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</si>
  <si>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</si>
  <si>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</si>
  <si>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</si>
  <si>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</si>
  <si>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</si>
  <si>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</si>
  <si>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</si>
  <si>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</si>
  <si>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</si>
  <si>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</si>
  <si>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</si>
  <si>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</si>
  <si>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</si>
  <si>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</si>
  <si>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</si>
  <si>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</si>
  <si>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</si>
  <si>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</si>
  <si>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</si>
  <si>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</si>
  <si>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</si>
  <si>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</si>
  <si>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</si>
  <si>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</si>
  <si>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</si>
  <si>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</si>
  <si>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</si>
  <si>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</si>
  <si>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</si>
  <si>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</si>
  <si>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</si>
  <si>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</si>
  <si>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</si>
  <si>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</si>
  <si>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</si>
  <si>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</si>
  <si>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</si>
  <si>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</si>
  <si>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</si>
  <si>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</si>
  <si>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</si>
  <si>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</si>
  <si>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</si>
  <si>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</si>
  <si>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</si>
  <si>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</si>
  <si>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</si>
  <si>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</si>
  <si>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</si>
  <si>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</si>
  <si>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</si>
  <si>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</si>
  <si>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</si>
  <si>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</si>
  <si>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</si>
  <si>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</si>
  <si>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</si>
  <si>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</si>
  <si>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</si>
  <si>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</si>
  <si>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</si>
  <si>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</si>
  <si>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</si>
  <si>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</si>
  <si>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</si>
  <si>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</si>
  <si>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</si>
  <si>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</si>
  <si>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</si>
  <si>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</si>
  <si>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</si>
  <si>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</si>
  <si>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</si>
  <si>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</si>
  <si>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</si>
  <si>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</si>
  <si>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</si>
  <si>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</si>
  <si>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</si>
  <si>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</si>
  <si>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</si>
  <si>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</si>
  <si>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</si>
  <si>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</si>
  <si>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</si>
  <si>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</si>
  <si>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</si>
  <si>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</si>
  <si>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</si>
  <si>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</si>
  <si>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</si>
  <si>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</si>
  <si>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</si>
  <si>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</si>
  <si>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</si>
  <si>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</si>
  <si>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</si>
  <si>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</si>
  <si>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</si>
  <si>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</si>
  <si>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</si>
  <si>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</si>
  <si>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</si>
  <si>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</si>
  <si>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</si>
  <si>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</si>
  <si>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</si>
  <si>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</si>
  <si>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</si>
  <si>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</si>
  <si>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</si>
  <si>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</si>
  <si>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</si>
  <si>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</si>
  <si>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</si>
  <si>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</si>
  <si>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</si>
  <si>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</si>
  <si>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</si>
  <si>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</si>
  <si>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</si>
  <si>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</si>
  <si>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</si>
  <si>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</si>
  <si>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</si>
  <si>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</si>
  <si>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</si>
  <si>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</si>
  <si>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</si>
  <si>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</si>
  <si>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</si>
  <si>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</si>
  <si>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</si>
  <si>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</si>
  <si>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</si>
  <si>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</si>
  <si>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</si>
  <si>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</si>
  <si>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</si>
  <si>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</si>
  <si>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</si>
  <si>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</si>
  <si>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</si>
  <si>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</si>
  <si>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</si>
  <si>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</si>
  <si>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</si>
  <si>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</si>
  <si>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</si>
  <si>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</si>
  <si>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</si>
  <si>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</si>
  <si>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</si>
  <si>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</si>
  <si>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</si>
  <si>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</si>
  <si>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</si>
  <si>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</si>
  <si>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</si>
  <si>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</si>
  <si>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</si>
  <si>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</si>
  <si>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</si>
  <si>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</si>
  <si>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</si>
  <si>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</si>
  <si>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</si>
  <si>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</si>
  <si>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</si>
  <si>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</si>
  <si>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</si>
  <si>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</si>
  <si>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</si>
  <si>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</si>
  <si>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</si>
  <si>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</si>
  <si>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</si>
  <si>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</si>
  <si>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</si>
  <si>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</si>
  <si>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</si>
  <si>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</si>
  <si>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</si>
  <si>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</si>
  <si>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</si>
  <si>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</si>
  <si>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</si>
  <si>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</si>
  <si>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</si>
  <si>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</si>
  <si>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</si>
  <si>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</si>
  <si>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</si>
  <si>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</si>
  <si>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</si>
  <si>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</si>
  <si>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</si>
  <si>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</si>
  <si>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</si>
  <si>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</si>
  <si>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</si>
  <si>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</si>
  <si>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</si>
  <si>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</si>
  <si>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</si>
  <si>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</si>
  <si>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</si>
  <si>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</si>
  <si>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</si>
  <si>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</si>
  <si>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</si>
  <si>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</si>
  <si>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</si>
  <si>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</si>
  <si>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</si>
  <si>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</si>
  <si>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</si>
  <si>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</si>
  <si>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</si>
  <si>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</si>
  <si>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</si>
  <si>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</si>
  <si>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</si>
  <si>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</si>
  <si>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</si>
  <si>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</si>
  <si>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</si>
  <si>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</si>
  <si>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</si>
  <si>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</si>
  <si>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</si>
  <si>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</si>
  <si>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</si>
  <si>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</si>
  <si>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</si>
  <si>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</si>
  <si>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</si>
  <si>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</si>
  <si>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</si>
  <si>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</si>
  <si>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</si>
  <si>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</si>
  <si>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</si>
  <si>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</si>
  <si>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</si>
  <si>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</si>
  <si>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</si>
  <si>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</si>
  <si>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</si>
  <si>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</si>
  <si>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</si>
  <si>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</si>
  <si>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</si>
  <si>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</si>
  <si>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</si>
  <si>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</si>
  <si>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</si>
  <si>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</si>
  <si>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</si>
  <si>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</si>
  <si>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</si>
  <si>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</si>
  <si>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</si>
  <si>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</si>
  <si>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</si>
  <si>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</si>
  <si>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</si>
  <si>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</si>
  <si>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</si>
  <si>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</si>
  <si>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</si>
  <si>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</si>
  <si>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</si>
  <si>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</si>
  <si>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</si>
  <si>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</si>
  <si>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</si>
  <si>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</si>
  <si>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</si>
  <si>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</si>
  <si>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</si>
  <si>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</si>
  <si>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</si>
  <si>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</si>
  <si>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</si>
  <si>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</si>
  <si>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</si>
  <si>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</si>
  <si>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</si>
  <si>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</si>
  <si>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</si>
  <si>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</si>
  <si>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</si>
  <si>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</si>
  <si>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</si>
  <si>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</si>
  <si>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</si>
  <si>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</si>
  <si>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</si>
  <si>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</si>
  <si>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</si>
  <si>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</si>
  <si>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</si>
  <si>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</si>
  <si>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</si>
  <si>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</si>
  <si>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</si>
  <si>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</si>
  <si>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</si>
  <si>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</si>
  <si>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</si>
  <si>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</si>
  <si>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</si>
  <si>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</si>
  <si>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</si>
  <si>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</si>
  <si>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</si>
  <si>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</si>
  <si>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</si>
  <si>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</si>
  <si>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</si>
  <si>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</si>
  <si>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</si>
  <si>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</si>
  <si>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</si>
  <si>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</si>
  <si>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</si>
  <si>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</si>
  <si>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</si>
  <si>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</si>
  <si>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</si>
  <si>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</si>
  <si>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</si>
  <si>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</si>
  <si>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</si>
  <si>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</si>
  <si>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</si>
  <si>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</si>
  <si>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</si>
  <si>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</si>
  <si>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</si>
  <si>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</si>
  <si>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</si>
  <si>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</si>
  <si>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</si>
  <si>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</si>
  <si>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</si>
  <si>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</si>
  <si>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</si>
  <si>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</si>
  <si>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</si>
  <si>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</si>
  <si>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</si>
  <si>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</si>
  <si>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</si>
  <si>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</si>
  <si>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</si>
  <si>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</si>
  <si>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</si>
  <si>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</si>
  <si>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</si>
  <si>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</si>
  <si>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</si>
  <si>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</si>
  <si>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</si>
  <si>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</si>
  <si>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</si>
  <si>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</si>
  <si>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</si>
  <si>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</si>
  <si>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</si>
  <si>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</si>
  <si>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</si>
  <si>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</si>
  <si>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</si>
  <si>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</si>
  <si>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</si>
  <si>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</si>
  <si>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</si>
  <si>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</si>
  <si>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</si>
  <si>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</si>
  <si>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</si>
  <si>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</si>
  <si>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</si>
  <si>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</si>
  <si>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</si>
  <si>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</si>
  <si>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</si>
  <si>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</si>
  <si>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</si>
  <si>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</si>
  <si>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</si>
  <si>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</si>
  <si>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</si>
  <si>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</si>
  <si>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</si>
  <si>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</si>
  <si>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</si>
  <si>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</si>
  <si>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</si>
  <si>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</si>
  <si>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</si>
  <si>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</si>
  <si>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</si>
  <si>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</si>
  <si>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</si>
  <si>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</si>
  <si>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</si>
  <si>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</si>
  <si>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</si>
  <si>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</si>
  <si>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</si>
  <si>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</si>
  <si>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</si>
  <si>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</si>
  <si>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</si>
  <si>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</si>
  <si>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</si>
  <si>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</si>
  <si>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</si>
  <si>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</si>
  <si>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</si>
  <si>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</si>
  <si>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</si>
  <si>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</si>
  <si>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</si>
  <si>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</si>
  <si>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</si>
  <si>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</si>
  <si>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</si>
  <si>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</si>
  <si>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</si>
  <si>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</si>
  <si>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</si>
  <si>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</si>
  <si>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</si>
  <si>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</si>
  <si>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</si>
  <si>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</si>
  <si>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</si>
  <si>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</si>
  <si>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</si>
  <si>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</si>
  <si>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</si>
  <si>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</si>
  <si>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</si>
  <si>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</si>
  <si>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</si>
  <si>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</si>
  <si>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</si>
  <si>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</si>
  <si>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</si>
  <si>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</si>
  <si>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</si>
  <si>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</si>
  <si>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</si>
  <si>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</si>
  <si>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</si>
  <si>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</si>
  <si>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</si>
  <si>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</si>
  <si>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</si>
  <si>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</si>
  <si>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</si>
  <si>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</si>
  <si>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</si>
  <si>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</si>
  <si>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</si>
  <si>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</si>
  <si>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</si>
  <si>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</si>
  <si>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</si>
  <si>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</si>
  <si>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</si>
  <si>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</si>
  <si>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</si>
  <si>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</si>
  <si>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</si>
  <si>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</si>
  <si>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</si>
  <si>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</si>
  <si>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</si>
  <si>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</si>
  <si>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</si>
  <si>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</si>
  <si>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</si>
  <si>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</si>
  <si>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</si>
  <si>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</si>
  <si>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</si>
  <si>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</si>
  <si>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</si>
  <si>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</si>
  <si>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</si>
  <si>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</si>
  <si>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</si>
  <si>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</si>
  <si>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</si>
  <si>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</si>
  <si>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</si>
  <si>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</si>
  <si>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</si>
  <si>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</si>
  <si>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</si>
  <si>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</si>
  <si>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</si>
  <si>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</si>
  <si>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</si>
  <si>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</si>
  <si>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</si>
  <si>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</si>
  <si>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</si>
  <si>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</si>
  <si>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</si>
  <si>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</si>
  <si>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</si>
  <si>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</si>
  <si>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</si>
  <si>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</si>
  <si>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</si>
  <si>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</si>
  <si>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</si>
  <si>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</si>
  <si>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</si>
  <si>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</si>
  <si>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</si>
  <si>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</si>
  <si>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</si>
  <si>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</si>
  <si>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</si>
  <si>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</si>
  <si>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</si>
  <si>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</si>
  <si>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</si>
  <si>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</si>
  <si>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</si>
  <si>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</si>
  <si>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</si>
  <si>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</si>
  <si>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</si>
  <si>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</si>
  <si>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</si>
  <si>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</si>
  <si>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</si>
  <si>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</si>
  <si>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</si>
  <si>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</si>
  <si>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</si>
  <si>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</si>
  <si>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</si>
  <si>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</si>
  <si>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</si>
  <si>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</si>
  <si>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</si>
  <si>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</si>
  <si>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</si>
  <si>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</si>
  <si>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</si>
  <si>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</si>
  <si>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</si>
  <si>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</si>
  <si>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</si>
  <si>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</si>
  <si>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</si>
  <si>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</si>
  <si>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</si>
  <si>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</si>
  <si>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</si>
  <si>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</si>
  <si>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</si>
  <si>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</si>
  <si>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</si>
  <si>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</si>
  <si>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</si>
  <si>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</si>
  <si>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</si>
  <si>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</si>
  <si>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</si>
  <si>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</si>
  <si>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</si>
  <si>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</si>
  <si>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</si>
  <si>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</si>
  <si>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</si>
  <si>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</si>
  <si>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</si>
  <si>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</si>
  <si>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</si>
  <si>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</si>
  <si>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</si>
  <si>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</si>
  <si>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</si>
  <si>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</si>
  <si>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</si>
  <si>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</si>
  <si>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</si>
  <si>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</si>
  <si>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</si>
  <si>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</si>
  <si>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</si>
  <si>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</si>
  <si>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</si>
  <si>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</si>
  <si>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</si>
  <si>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</si>
  <si>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</si>
  <si>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</si>
  <si>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</si>
  <si>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</si>
  <si>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</si>
  <si>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</si>
  <si>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</si>
  <si>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</si>
  <si>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</si>
  <si>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</si>
  <si>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</si>
  <si>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</si>
  <si>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</si>
  <si>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</si>
  <si>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</si>
  <si>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</si>
  <si>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</si>
  <si>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</si>
  <si>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</si>
  <si>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</si>
  <si>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</si>
  <si>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</si>
  <si>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</si>
  <si>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</si>
  <si>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</si>
  <si>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</si>
  <si>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</si>
  <si>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</si>
  <si>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</si>
  <si>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</si>
  <si>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</si>
  <si>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</si>
  <si>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</si>
  <si>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</si>
  <si>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</si>
  <si>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</si>
  <si>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</si>
  <si>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</si>
  <si>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</si>
  <si>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</si>
  <si>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</si>
  <si>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</si>
  <si>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</si>
  <si>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</si>
  <si>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</si>
  <si>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</si>
  <si>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</si>
  <si>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</si>
  <si>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</si>
  <si>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</si>
  <si>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</si>
  <si>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</si>
  <si>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</si>
  <si>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</si>
  <si>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</si>
  <si>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</si>
  <si>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</si>
  <si>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</si>
  <si>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</si>
  <si>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</si>
  <si>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</si>
  <si>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</si>
  <si>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</si>
  <si>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</si>
  <si>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</si>
  <si>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</si>
  <si>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</si>
  <si>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</si>
  <si>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</si>
  <si>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</si>
  <si>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</si>
  <si>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</si>
  <si>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</si>
  <si>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</si>
  <si>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</si>
  <si>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</si>
  <si>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</si>
  <si>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</si>
  <si>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</si>
  <si>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</si>
  <si>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</si>
  <si>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</si>
  <si>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</si>
  <si>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</si>
  <si>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</si>
  <si>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</si>
  <si>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</si>
  <si>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</si>
  <si>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</si>
  <si>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</si>
  <si>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</si>
  <si>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</si>
  <si>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</si>
  <si>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</si>
  <si>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</si>
  <si>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</si>
  <si>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</si>
  <si>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</si>
  <si>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</si>
  <si>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</si>
  <si>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</si>
  <si>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</si>
  <si>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</si>
  <si>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</si>
  <si>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</si>
  <si>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</si>
  <si>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</si>
  <si>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</si>
  <si>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</si>
  <si>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</si>
  <si>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</si>
  <si>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</si>
  <si>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</si>
  <si>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</si>
  <si>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</si>
  <si>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</si>
  <si>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</si>
  <si>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</si>
  <si>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</si>
  <si>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</si>
  <si>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</si>
  <si>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</si>
  <si>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</si>
  <si>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</si>
  <si>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</si>
  <si>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</si>
  <si>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</si>
  <si>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</si>
  <si>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</si>
  <si>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</si>
  <si>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</si>
  <si>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</si>
  <si>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</si>
  <si>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</si>
  <si>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</si>
  <si>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</si>
  <si>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</si>
  <si>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</si>
  <si>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</si>
  <si>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</si>
  <si>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</si>
  <si>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</si>
  <si>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</si>
  <si>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</si>
  <si>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</si>
  <si>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</si>
  <si>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</si>
  <si>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</si>
  <si>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</si>
  <si>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</si>
  <si>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</si>
  <si>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</si>
  <si>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</si>
  <si>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</si>
  <si>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</si>
  <si>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</si>
  <si>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</si>
  <si>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</si>
  <si>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</si>
  <si>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</si>
  <si>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</si>
  <si>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</si>
  <si>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</si>
  <si>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</si>
  <si>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</si>
  <si>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</si>
  <si>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</si>
  <si>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</si>
  <si>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</si>
  <si>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</si>
  <si>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</si>
  <si>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</si>
  <si>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</si>
  <si>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</si>
  <si>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</si>
  <si>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</si>
  <si>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</si>
  <si>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</si>
  <si>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</si>
  <si>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</si>
  <si>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</si>
  <si>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</si>
  <si>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</si>
  <si>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</si>
  <si>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</si>
  <si>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</si>
  <si>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</si>
  <si>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</si>
  <si>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</si>
  <si>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</si>
  <si>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</si>
  <si>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</si>
  <si>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</si>
  <si>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</si>
  <si>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</si>
  <si>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</si>
  <si>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</si>
  <si>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</si>
  <si>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</si>
  <si>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</si>
  <si>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</si>
  <si>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</si>
  <si>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</si>
  <si>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</si>
  <si>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</si>
  <si>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</si>
  <si>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</si>
  <si>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</si>
  <si>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</si>
  <si>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</si>
  <si>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</si>
  <si>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</si>
  <si>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</si>
  <si>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</si>
  <si>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</si>
  <si>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</si>
  <si>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</si>
  <si>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</si>
  <si>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</si>
  <si>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</si>
  <si>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</si>
  <si>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</si>
  <si>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</si>
  <si>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</si>
  <si>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</si>
  <si>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</si>
  <si>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</si>
  <si>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</si>
  <si>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</si>
  <si>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</si>
  <si>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</si>
  <si>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</si>
  <si>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</si>
  <si>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</si>
  <si>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</si>
  <si>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</si>
  <si>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</si>
  <si>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</si>
  <si>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</si>
  <si>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</si>
  <si>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</si>
  <si>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</si>
  <si>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</si>
  <si>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</si>
  <si>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</si>
  <si>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</si>
  <si>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</si>
  <si>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</si>
  <si>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</si>
  <si>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</si>
  <si>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</si>
  <si>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</si>
  <si>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</si>
  <si>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</si>
  <si>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</si>
  <si>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</si>
  <si>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</si>
  <si>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</si>
  <si>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</si>
  <si>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</si>
  <si>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</si>
  <si>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</si>
  <si>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</si>
  <si>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</si>
  <si>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</si>
  <si>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</si>
  <si>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</si>
  <si>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</si>
  <si>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</si>
  <si>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</si>
  <si>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</si>
  <si>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</si>
  <si>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</si>
  <si>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</si>
  <si>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</si>
  <si>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</si>
  <si>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</si>
  <si>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</si>
  <si>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</si>
  <si>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</si>
  <si>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</si>
  <si>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</si>
  <si>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</si>
  <si>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</si>
  <si>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</si>
  <si>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</si>
  <si>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</si>
  <si>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</si>
  <si>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</si>
  <si>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</si>
  <si>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</si>
  <si>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</si>
  <si>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</si>
  <si>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</si>
  <si>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</si>
  <si>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</si>
  <si>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</si>
  <si>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</si>
  <si>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</si>
  <si>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</si>
  <si>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</si>
  <si>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</si>
  <si>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</si>
  <si>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</si>
  <si>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</si>
  <si>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</si>
  <si>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</si>
  <si>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</si>
  <si>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</si>
  <si>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</si>
  <si>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</si>
  <si>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</si>
  <si>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</si>
  <si>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</si>
  <si>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</si>
  <si>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</si>
  <si>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</si>
  <si>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</si>
  <si>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</si>
  <si>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</si>
  <si>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</si>
  <si>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</si>
  <si>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</si>
  <si>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</si>
  <si>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</si>
  <si>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</si>
  <si>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</si>
  <si>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</si>
  <si>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</si>
  <si>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</si>
  <si>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</si>
  <si>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</si>
  <si>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</si>
  <si>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</si>
  <si>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</si>
  <si>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</si>
  <si>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</si>
  <si>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</si>
  <si>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</si>
  <si>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</si>
  <si>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</si>
  <si>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</si>
  <si>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</si>
  <si>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</si>
  <si>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</si>
  <si>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</si>
  <si>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</si>
  <si>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</si>
  <si>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</si>
  <si>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</si>
  <si>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</si>
  <si>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</si>
  <si>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</si>
  <si>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</si>
  <si>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</si>
  <si>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</si>
  <si>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</si>
  <si>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</si>
  <si>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</si>
  <si>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</si>
  <si>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</si>
  <si>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</si>
  <si>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</si>
  <si>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</si>
  <si>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</si>
  <si>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</si>
  <si>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</si>
  <si>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</si>
  <si>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</si>
  <si>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</si>
  <si>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</si>
  <si>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</si>
  <si>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</si>
  <si>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</si>
  <si>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</si>
  <si>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</si>
  <si>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</si>
  <si>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</si>
  <si>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</si>
  <si>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</si>
  <si>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</si>
  <si>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</si>
  <si>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</si>
  <si>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</si>
  <si>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</si>
  <si>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</si>
  <si>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</si>
  <si>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</si>
  <si>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</si>
  <si>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</si>
  <si>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</si>
  <si>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</si>
  <si>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</si>
  <si>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</si>
  <si>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</si>
  <si>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</si>
  <si>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</si>
  <si>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</si>
  <si>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</si>
  <si>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</si>
  <si>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</si>
  <si>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</si>
  <si>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</si>
  <si>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</si>
  <si>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</si>
  <si>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</si>
  <si>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</si>
  <si>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</si>
  <si>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</si>
  <si>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</si>
  <si>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</si>
  <si>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</si>
  <si>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</si>
  <si>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</si>
  <si>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</si>
  <si>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</si>
  <si>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</si>
  <si>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</si>
  <si>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</si>
  <si>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</si>
  <si>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</si>
  <si>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</si>
  <si>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</si>
  <si>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</si>
  <si>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</si>
  <si>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</si>
  <si>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</si>
  <si>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</si>
  <si>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</si>
  <si>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</si>
  <si>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</si>
  <si>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</si>
  <si>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</si>
  <si>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</si>
  <si>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</si>
  <si>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</si>
  <si>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</si>
  <si>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</si>
  <si>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</si>
  <si>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</si>
  <si>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</si>
  <si>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</si>
  <si>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</si>
  <si>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</si>
  <si>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</si>
  <si>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</si>
  <si>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</si>
  <si>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</si>
  <si>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</si>
  <si>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</si>
  <si>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</si>
  <si>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</si>
  <si>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</si>
  <si>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</si>
  <si>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</si>
  <si>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</si>
  <si>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</si>
  <si>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</si>
  <si>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</si>
  <si>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</si>
  <si>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</si>
  <si>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</si>
  <si>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</si>
  <si>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</si>
  <si>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</si>
  <si>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</si>
  <si>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</si>
  <si>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</si>
  <si>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</si>
  <si>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</si>
  <si>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</si>
  <si>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</si>
  <si>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</si>
  <si>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</si>
  <si>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</si>
  <si>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</si>
  <si>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</si>
  <si>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</si>
  <si>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</si>
  <si>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</si>
  <si>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</si>
  <si>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</si>
  <si>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</si>
  <si>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</si>
  <si>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</si>
  <si>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</si>
  <si>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</si>
  <si>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</si>
  <si>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</si>
  <si>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</si>
  <si>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</si>
  <si>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</si>
  <si>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</si>
  <si>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</si>
  <si>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</si>
  <si>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</si>
  <si>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</si>
  <si>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</si>
  <si>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</si>
  <si>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</si>
  <si>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</si>
  <si>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</si>
  <si>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</si>
  <si>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</si>
  <si>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</si>
  <si>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</si>
  <si>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</si>
  <si>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</si>
  <si>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</si>
  <si>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</si>
  <si>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</si>
  <si>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</si>
  <si>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</si>
  <si>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</si>
  <si>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</si>
  <si>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</si>
  <si>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</si>
  <si>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</si>
  <si>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</si>
  <si>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</si>
  <si>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</si>
  <si>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</si>
  <si>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</si>
  <si>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</si>
  <si>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</si>
  <si>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</si>
  <si>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</si>
  <si>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</si>
  <si>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</si>
  <si>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</si>
  <si>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</si>
  <si>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</si>
  <si>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</si>
  <si>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</si>
  <si>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</si>
  <si>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</si>
  <si>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</si>
  <si>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</si>
  <si>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</si>
  <si>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</si>
  <si>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</si>
  <si>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</si>
  <si>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</si>
  <si>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</si>
  <si>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</si>
  <si>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</si>
  <si>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</si>
  <si>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</si>
  <si>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</si>
  <si>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</si>
  <si>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</si>
  <si>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</si>
  <si>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</si>
  <si>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</si>
  <si>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</si>
  <si>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</si>
  <si>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</si>
  <si>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</si>
  <si>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</si>
  <si>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</si>
  <si>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</si>
  <si>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</si>
  <si>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</si>
  <si>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</si>
  <si>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</si>
  <si>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</si>
  <si>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</si>
  <si>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</si>
  <si>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</si>
  <si>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</si>
  <si>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</si>
  <si>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</si>
  <si>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</si>
  <si>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</si>
  <si>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</si>
  <si>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</si>
  <si>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</si>
  <si>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</si>
  <si>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</si>
  <si>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</si>
  <si>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</si>
  <si>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</si>
  <si>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</si>
  <si>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</si>
  <si>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</si>
  <si>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</si>
  <si>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</si>
  <si>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</si>
  <si>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</si>
  <si>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</si>
  <si>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</si>
  <si>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</si>
  <si>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</si>
  <si>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</si>
  <si>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</si>
  <si>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</si>
  <si>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</si>
  <si>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</si>
  <si>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</si>
  <si>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</si>
  <si>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</si>
  <si>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</si>
  <si>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</si>
  <si>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</si>
  <si>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</si>
  <si>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</si>
  <si>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</si>
  <si>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</si>
  <si>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</si>
  <si>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</si>
  <si>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</si>
  <si>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</si>
  <si>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</si>
  <si>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</si>
  <si>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</si>
  <si>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</si>
  <si>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</si>
  <si>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</si>
  <si>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</si>
  <si>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</si>
  <si>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</si>
  <si>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</si>
  <si>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</si>
  <si>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</si>
  <si>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</si>
  <si>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</si>
  <si>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</si>
  <si>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</si>
  <si>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</si>
  <si>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</si>
  <si>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</si>
  <si>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</si>
  <si>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</si>
  <si>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</si>
  <si>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</si>
  <si>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</si>
  <si>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</si>
  <si>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</si>
  <si>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</si>
  <si>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</si>
  <si>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</si>
  <si>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</si>
  <si>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</si>
  <si>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</si>
  <si>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</si>
  <si>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</si>
  <si>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</si>
  <si>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</si>
  <si>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</si>
  <si>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</si>
  <si>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</si>
  <si>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</si>
  <si>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</si>
  <si>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</si>
  <si>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</si>
  <si>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</si>
  <si>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</si>
  <si>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</si>
  <si>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</si>
  <si>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</si>
  <si>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</si>
  <si>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</si>
  <si>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</si>
  <si>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</si>
  <si>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</si>
  <si>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</si>
  <si>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</si>
  <si>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</si>
  <si>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</si>
  <si>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</si>
  <si>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</si>
  <si>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</si>
  <si>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</si>
  <si>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</si>
  <si>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</si>
  <si>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</si>
  <si>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</si>
  <si>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</si>
  <si>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</si>
  <si>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</si>
  <si>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</si>
  <si>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</si>
  <si>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</si>
  <si>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</si>
  <si>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</si>
  <si>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</si>
  <si>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</si>
  <si>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</si>
  <si>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</si>
  <si>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</si>
  <si>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</si>
  <si>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</si>
  <si>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</si>
  <si>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</si>
  <si>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</si>
  <si>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</si>
  <si>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</si>
  <si>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</si>
  <si>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</si>
  <si>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</si>
  <si>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</si>
  <si>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</si>
  <si>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</si>
  <si>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</si>
  <si>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</si>
  <si>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</si>
  <si>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</si>
  <si>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</si>
  <si>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</si>
  <si>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</si>
  <si>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</si>
  <si>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</si>
  <si>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</si>
  <si>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</si>
  <si>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</si>
  <si>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</si>
  <si>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</si>
  <si>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</si>
  <si>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</si>
  <si>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</si>
  <si>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</si>
  <si>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</si>
  <si>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</si>
  <si>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</si>
  <si>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</si>
  <si>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</si>
  <si>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</si>
  <si>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</si>
  <si>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</si>
  <si>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</si>
  <si>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</si>
  <si>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</si>
  <si>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</si>
  <si>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</si>
  <si>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</si>
  <si>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</si>
  <si>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</si>
  <si>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</si>
  <si>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</si>
  <si>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</si>
  <si>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</si>
  <si>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</si>
  <si>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</si>
  <si>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</si>
  <si>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</si>
  <si>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</si>
  <si>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</si>
  <si>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</si>
  <si>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</si>
  <si>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</si>
  <si>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</si>
  <si>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</si>
  <si>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</si>
  <si>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</si>
  <si>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</si>
  <si>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</si>
  <si>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</si>
  <si>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</si>
  <si>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</si>
  <si>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</si>
  <si>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</si>
  <si>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</si>
  <si>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</si>
  <si>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</si>
  <si>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</si>
  <si>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</si>
  <si>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</si>
  <si>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</si>
  <si>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</si>
  <si>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</si>
  <si>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</si>
  <si>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</si>
  <si>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</si>
  <si>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</si>
  <si>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</si>
  <si>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</si>
  <si>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</si>
  <si>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</si>
  <si>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</si>
  <si>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</si>
  <si>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</si>
  <si>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</si>
  <si>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</si>
  <si>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</si>
  <si>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</si>
  <si>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</si>
  <si>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</si>
  <si>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</si>
  <si>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</si>
  <si>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</si>
  <si>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</si>
  <si>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</si>
  <si>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</si>
  <si>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</si>
  <si>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</si>
  <si>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</si>
  <si>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</si>
  <si>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</si>
  <si>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</si>
  <si>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</si>
  <si>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</si>
  <si>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</si>
  <si>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</si>
  <si>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</si>
  <si>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</si>
  <si>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</si>
  <si>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</si>
  <si>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</si>
  <si>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</si>
  <si>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</si>
  <si>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</si>
  <si>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</si>
  <si>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</si>
  <si>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</si>
  <si>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</si>
  <si>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</si>
  <si>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</si>
  <si>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</si>
  <si>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</si>
  <si>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</si>
  <si>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</si>
  <si>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</si>
  <si>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</si>
  <si>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</si>
  <si>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</si>
  <si>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</si>
  <si>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</si>
  <si>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</si>
  <si>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</si>
  <si>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</si>
  <si>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</si>
  <si>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</si>
  <si>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</si>
  <si>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</si>
  <si>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</si>
  <si>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</si>
  <si>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</si>
  <si>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</si>
  <si>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</si>
  <si>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</si>
  <si>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</si>
  <si>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</si>
  <si>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</si>
  <si>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</si>
  <si>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</si>
  <si>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</si>
  <si>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</si>
  <si>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</si>
  <si>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</si>
  <si>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</si>
  <si>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</si>
  <si>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</si>
  <si>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</si>
  <si>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</si>
  <si>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</si>
  <si>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</si>
  <si>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</si>
  <si>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</si>
  <si>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</si>
  <si>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</si>
  <si>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</si>
  <si>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</si>
  <si>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</si>
  <si>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</si>
  <si>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</si>
  <si>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</si>
  <si>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</si>
  <si>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</si>
  <si>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</si>
  <si>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</si>
  <si>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</si>
  <si>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</si>
  <si>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</si>
  <si>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</si>
  <si>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</si>
  <si>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</si>
  <si>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</si>
  <si>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</si>
  <si>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</si>
  <si>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</si>
  <si>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</si>
  <si>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</si>
  <si>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</si>
  <si>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</si>
  <si>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</si>
  <si>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</si>
  <si>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</si>
  <si>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</si>
  <si>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</si>
  <si>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</si>
  <si>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</si>
  <si>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</si>
  <si>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</si>
  <si>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</si>
  <si>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</si>
  <si>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</si>
  <si>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</si>
  <si>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</si>
  <si>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</si>
  <si>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</si>
  <si>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</si>
  <si>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</si>
  <si>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</si>
  <si>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</si>
  <si>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</si>
  <si>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</si>
  <si>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</si>
  <si>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</si>
  <si>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</si>
  <si>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</si>
  <si>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</si>
  <si>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</si>
  <si>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</si>
  <si>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</si>
  <si>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</si>
  <si>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</si>
  <si>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</si>
  <si>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</si>
  <si>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</si>
  <si>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</si>
  <si>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</si>
  <si>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</si>
  <si>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</si>
  <si>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</si>
  <si>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</si>
  <si>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</si>
  <si>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</si>
  <si>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</si>
  <si>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</si>
  <si>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</si>
  <si>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</si>
  <si>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</si>
  <si>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</si>
  <si>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</si>
  <si>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</si>
  <si>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</si>
  <si>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</si>
  <si>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</si>
  <si>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</si>
  <si>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</si>
  <si>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</si>
  <si>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</si>
  <si>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</si>
  <si>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</si>
  <si>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</si>
  <si>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</si>
  <si>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</si>
  <si>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</si>
  <si>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</si>
  <si>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</si>
  <si>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</si>
  <si>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</si>
  <si>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</si>
  <si>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</si>
  <si>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</si>
  <si>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</si>
  <si>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</si>
  <si>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</si>
  <si>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</si>
  <si>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</si>
  <si>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</si>
  <si>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</si>
  <si>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</si>
  <si>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</si>
  <si>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</si>
  <si>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</si>
  <si>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</si>
  <si>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</si>
  <si>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</si>
  <si>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</si>
  <si>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</si>
  <si>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</si>
  <si>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</si>
  <si>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</si>
  <si>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</si>
  <si>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</si>
  <si>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</si>
  <si>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</si>
  <si>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</si>
  <si>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</si>
  <si>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</si>
  <si>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</si>
  <si>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</si>
  <si>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</si>
  <si>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</si>
  <si>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</si>
  <si>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</si>
  <si>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</si>
  <si>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</si>
  <si>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</si>
  <si>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</si>
  <si>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</si>
  <si>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</si>
  <si>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</si>
  <si>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</si>
  <si>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</si>
  <si>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</si>
  <si>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</si>
  <si>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</si>
  <si>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</si>
  <si>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</si>
  <si>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</si>
  <si>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</si>
  <si>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</si>
  <si>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</si>
  <si>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</si>
  <si>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</si>
  <si>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</si>
  <si>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</si>
  <si>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</si>
  <si>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</si>
  <si>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</si>
  <si>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</si>
  <si>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</si>
  <si>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</si>
  <si>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</si>
  <si>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</si>
  <si>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</si>
  <si>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</si>
  <si>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</si>
  <si>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</si>
  <si>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</si>
  <si>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</si>
  <si>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</si>
  <si>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</si>
  <si>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</si>
  <si>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</si>
  <si>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</si>
  <si>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</si>
  <si>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</si>
  <si>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</si>
  <si>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</si>
  <si>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</si>
  <si>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</si>
  <si>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</si>
  <si>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</si>
  <si>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</si>
  <si>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</si>
  <si>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</si>
  <si>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</si>
  <si>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</si>
  <si>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</si>
  <si>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</si>
  <si>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</si>
  <si>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</si>
  <si>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.--&gt;</t>
  </si>
  <si>
    <t>&lt;--</t>
  </si>
  <si>
    <t>muncy</t>
  </si>
  <si>
    <t>Benchmarks to aim for</t>
  </si>
  <si>
    <t>JD Davis/Ryan Pressly/Chad Green (if rp run happening)</t>
  </si>
  <si>
    <t>Polanco/Dejong (don’t have an SS)/PresslyorGreen/Encarnacion/Gurriel</t>
  </si>
  <si>
    <t>Eloy/Machado/Cruz</t>
  </si>
  <si>
    <t>grisham, shaw, riley, myers, oneil, nate lowe</t>
  </si>
  <si>
    <t>FIGURE OUT THIS PICK</t>
  </si>
  <si>
    <t>Turner/Santana</t>
  </si>
  <si>
    <t>winker</t>
  </si>
  <si>
    <t>This</t>
  </si>
  <si>
    <t>order is</t>
  </si>
  <si>
    <t>whack</t>
  </si>
  <si>
    <t>Donaldson/Schwarber/Castellanos/Chapman/Ozuna</t>
  </si>
  <si>
    <t>Seager/Soler or Rhys/McNeil if gone</t>
  </si>
  <si>
    <t>Nick Anderson/Kepler</t>
  </si>
  <si>
    <t>Barnes/Pressly/Green</t>
  </si>
  <si>
    <t>Winker/Kendrick/Arraez</t>
  </si>
  <si>
    <t>Pressly/Green</t>
  </si>
  <si>
    <t>Castellanos/Franmil/Soler</t>
  </si>
  <si>
    <t>starling marte</t>
  </si>
  <si>
    <t>Game Date</t>
  </si>
  <si>
    <t>Bat Team</t>
  </si>
  <si>
    <t>Fld Team</t>
  </si>
  <si>
    <t>Pitcher</t>
  </si>
  <si>
    <t>Result</t>
  </si>
  <si>
    <t>EV (MPH)</t>
  </si>
  <si>
    <t>LA (°)</t>
  </si>
  <si>
    <t>Dist (ft)</t>
  </si>
  <si>
    <t>Direction</t>
  </si>
  <si>
    <t>Pitch (MPH)</t>
  </si>
  <si>
    <t>Pitch Type</t>
  </si>
  <si>
    <t>Milner, Hoby</t>
  </si>
  <si>
    <t>strikeout</t>
  </si>
  <si>
    <t>Curveball</t>
  </si>
  <si>
    <t>Andriese, Matt</t>
  </si>
  <si>
    <t>field_out</t>
  </si>
  <si>
    <t>Opposite</t>
  </si>
  <si>
    <t>Changeup</t>
  </si>
  <si>
    <t>Teheran, Julio</t>
  </si>
  <si>
    <t>Straightaway</t>
  </si>
  <si>
    <t>Pull</t>
  </si>
  <si>
    <t>Buttrey, Ty</t>
  </si>
  <si>
    <t>intent_walk</t>
  </si>
  <si>
    <t>Pena, Felix</t>
  </si>
  <si>
    <t>Heaney, Andrew</t>
  </si>
  <si>
    <t>4-Seam Fastball</t>
  </si>
  <si>
    <t>single</t>
  </si>
  <si>
    <t>Buchter, Ryan</t>
  </si>
  <si>
    <t>home_run</t>
  </si>
  <si>
    <t>Sandoval, Patrick</t>
  </si>
  <si>
    <t>Slider</t>
  </si>
  <si>
    <t>Patino, Luis</t>
  </si>
  <si>
    <t>Perdomo, Luis</t>
  </si>
  <si>
    <t>walk</t>
  </si>
  <si>
    <t>Sinker</t>
  </si>
  <si>
    <t>Paddack, Chris</t>
  </si>
  <si>
    <t>Stammen, Craig</t>
  </si>
  <si>
    <t>double</t>
  </si>
  <si>
    <t>Davies, Zach</t>
  </si>
  <si>
    <t>Cutter</t>
  </si>
  <si>
    <t>grounded_into_double_play</t>
  </si>
  <si>
    <t>Hill, Tim</t>
  </si>
  <si>
    <t>Richards, Garrett</t>
  </si>
  <si>
    <t>Pagan, Emilio</t>
  </si>
  <si>
    <t>Quantrill, Cal</t>
  </si>
  <si>
    <t>Strahm, Matt</t>
  </si>
  <si>
    <t>Anderson, Shaun</t>
  </si>
  <si>
    <t>Gausman, Kevin</t>
  </si>
  <si>
    <t>Split-Finger</t>
  </si>
  <si>
    <t>Gott, Trevor</t>
  </si>
  <si>
    <t>Cueto, Johnny</t>
  </si>
  <si>
    <t>Peralta, Wandy</t>
  </si>
  <si>
    <t>Selman, Sam</t>
  </si>
  <si>
    <t>Samardzija, Jeff</t>
  </si>
  <si>
    <t>Knuckle Curve</t>
  </si>
  <si>
    <t>Lamet, Dinelson</t>
  </si>
  <si>
    <t>Yates, Kirby</t>
  </si>
  <si>
    <t>Chafin, Andrew</t>
  </si>
  <si>
    <t>Kelly, Merrill</t>
  </si>
  <si>
    <t>force_out</t>
  </si>
  <si>
    <t>Bradley, Archie</t>
  </si>
  <si>
    <t>Ginkel, Kevin</t>
  </si>
  <si>
    <t>Gallen, Zac</t>
  </si>
  <si>
    <t>Lopez, Yoan</t>
  </si>
  <si>
    <t>Young, Alex</t>
  </si>
  <si>
    <t>Ray, Robbie</t>
  </si>
  <si>
    <t>Sneed, Cy</t>
  </si>
  <si>
    <t>Osuna, Roberto</t>
  </si>
  <si>
    <t>Taylor, Blake</t>
  </si>
  <si>
    <t>Javier, Cristian</t>
  </si>
  <si>
    <t>Rodriguez, Nivaldo</t>
  </si>
  <si>
    <t>Scrubb, Andre</t>
  </si>
  <si>
    <t>Paredes, Enoli</t>
  </si>
  <si>
    <t>Valdez, Framber</t>
  </si>
  <si>
    <t>Rogers, Tyler</t>
  </si>
  <si>
    <t>Smyly, Drew</t>
  </si>
  <si>
    <t>Watson, Tony</t>
  </si>
  <si>
    <t>Baragar, Caleb</t>
  </si>
  <si>
    <t>Webb, Logan</t>
  </si>
  <si>
    <t>Garcia, Rico</t>
  </si>
  <si>
    <t>Anderson, Tyler</t>
  </si>
  <si>
    <t>Menez, Conner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</si>
</sst>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8"/>
      <color rgb="FFFF0000"/>
      <name val="Calibri (Body)"/>
    </font>
    <font>
      <sz val="18"/>
      <color rgb="FF00B050"/>
      <name val="Calibri"/>
      <family val="2"/>
      <scheme val="minor"/>
    </font>
    <font>
      <b/>
      <sz val="11"/>
      <color rgb="FF48494A"/>
      <name val="Helvetica Neue"/>
      <family val="2"/>
    </font>
    <font>
      <sz val="12"/>
      <color theme="1"/>
      <name val="Helvetica Neue"/>
      <family val="2"/>
    </font>
    <font>
      <sz val="11"/>
      <color theme="1"/>
      <name val="Helvetica Neue"/>
      <family val="2"/>
    </font>
    <font>
      <b/>
      <sz val="14"/>
      <color rgb="FF333333"/>
      <name val="Rajdhani"/>
    </font>
    <font>
      <sz val="14"/>
      <color rgb="FF333333"/>
      <name val="Rajdhani"/>
    </font>
    <font>
      <sz val="14"/>
      <color rgb="FF000000"/>
      <name val="Rajdhani"/>
    </font>
  </fonts>
  <fills count="1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85FF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57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D4ECDC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FBE8EB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F87274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DEF0E5"/>
        <bgColor rgb="FF000000"/>
      </patternFill>
    </fill>
    <fill>
      <patternFill patternType="solid">
        <fgColor rgb="FFFAB7B9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78C78D"/>
        <bgColor rgb="FF000000"/>
      </patternFill>
    </fill>
    <fill>
      <patternFill patternType="solid">
        <fgColor rgb="FFABDBB9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F87C7E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FAD4D7"/>
        <bgColor rgb="FF000000"/>
      </patternFill>
    </fill>
    <fill>
      <patternFill patternType="solid">
        <fgColor rgb="FF6EC384"/>
        <bgColor rgb="FF000000"/>
      </patternFill>
    </fill>
    <fill>
      <patternFill patternType="solid">
        <fgColor rgb="FFFF2F9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ECA39D"/>
        <bgColor rgb="FF000000"/>
      </patternFill>
    </fill>
    <fill>
      <patternFill patternType="solid">
        <fgColor rgb="FF8FAAEA"/>
        <bgColor rgb="FF000000"/>
      </patternFill>
    </fill>
    <fill>
      <patternFill patternType="solid">
        <fgColor rgb="FFECA39D"/>
        <bgColor indexed="64"/>
      </patternFill>
    </fill>
    <fill>
      <patternFill patternType="solid">
        <fgColor rgb="FF8FAAEA"/>
        <bgColor indexed="64"/>
      </patternFill>
    </fill>
    <fill>
      <patternFill patternType="solid">
        <fgColor rgb="FFEBEA94"/>
        <bgColor rgb="FF000000"/>
      </patternFill>
    </fill>
    <fill>
      <patternFill patternType="solid">
        <fgColor rgb="FFE8B96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980"/>
        <bgColor rgb="FF000000"/>
      </patternFill>
    </fill>
    <fill>
      <patternFill patternType="solid">
        <fgColor rgb="FFE8B964"/>
        <bgColor rgb="FF000000"/>
      </patternFill>
    </fill>
    <fill>
      <patternFill patternType="solid">
        <fgColor rgb="FFD1A4EB"/>
        <bgColor indexed="64"/>
      </patternFill>
    </fill>
    <fill>
      <patternFill patternType="solid">
        <fgColor rgb="FFD1A4EB"/>
        <bgColor rgb="FF000000"/>
      </patternFill>
    </fill>
    <fill>
      <patternFill patternType="solid">
        <fgColor rgb="FFEDD39D"/>
        <bgColor indexed="64"/>
      </patternFill>
    </fill>
    <fill>
      <patternFill patternType="solid">
        <fgColor rgb="FFEBEA9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98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ECA4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ECA49D"/>
        <bgColor rgb="FF000000"/>
      </patternFill>
    </fill>
    <fill>
      <patternFill patternType="solid">
        <fgColor rgb="FFFF7E7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F80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15D16"/>
        <bgColor rgb="FF000000"/>
      </patternFill>
    </fill>
    <fill>
      <patternFill patternType="solid">
        <fgColor rgb="FFC37914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8F7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EEABD4"/>
        <bgColor rgb="FF000000"/>
      </patternFill>
    </fill>
    <fill>
      <patternFill patternType="solid">
        <fgColor rgb="FFE47E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4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37" borderId="0" xfId="0" applyFont="1" applyFill="1"/>
    <xf numFmtId="0" fontId="20" fillId="38" borderId="0" xfId="0" applyFont="1" applyFill="1"/>
    <xf numFmtId="0" fontId="19" fillId="39" borderId="0" xfId="0" applyFont="1" applyFill="1"/>
    <xf numFmtId="0" fontId="19" fillId="40" borderId="0" xfId="0" applyFont="1" applyFill="1"/>
    <xf numFmtId="0" fontId="19" fillId="41" borderId="0" xfId="0" applyFont="1" applyFill="1"/>
    <xf numFmtId="0" fontId="19" fillId="42" borderId="0" xfId="0" applyFont="1" applyFill="1"/>
    <xf numFmtId="0" fontId="19" fillId="43" borderId="0" xfId="0" applyFont="1" applyFill="1"/>
    <xf numFmtId="0" fontId="19" fillId="44" borderId="0" xfId="0" applyFont="1" applyFill="1"/>
    <xf numFmtId="0" fontId="19" fillId="45" borderId="0" xfId="0" applyFont="1" applyFill="1"/>
    <xf numFmtId="0" fontId="17" fillId="46" borderId="0" xfId="0" applyFont="1" applyFill="1"/>
    <xf numFmtId="0" fontId="17" fillId="47" borderId="0" xfId="0" applyFont="1" applyFill="1"/>
    <xf numFmtId="0" fontId="18" fillId="48" borderId="0" xfId="0" applyFont="1" applyFill="1"/>
    <xf numFmtId="0" fontId="18" fillId="49" borderId="0" xfId="0" applyFont="1" applyFill="1"/>
    <xf numFmtId="0" fontId="18" fillId="50" borderId="0" xfId="0" applyFont="1" applyFill="1"/>
    <xf numFmtId="0" fontId="18" fillId="51" borderId="0" xfId="0" applyFont="1" applyFill="1"/>
    <xf numFmtId="0" fontId="18" fillId="52" borderId="0" xfId="0" applyFont="1" applyFill="1"/>
    <xf numFmtId="0" fontId="18" fillId="53" borderId="0" xfId="0" applyFont="1" applyFill="1"/>
    <xf numFmtId="0" fontId="18" fillId="54" borderId="0" xfId="0" applyFont="1" applyFill="1"/>
    <xf numFmtId="0" fontId="18" fillId="55" borderId="0" xfId="0" applyFont="1" applyFill="1"/>
    <xf numFmtId="0" fontId="18" fillId="56" borderId="0" xfId="0" applyFont="1" applyFill="1"/>
    <xf numFmtId="0" fontId="18" fillId="57" borderId="0" xfId="0" applyFont="1" applyFill="1"/>
    <xf numFmtId="0" fontId="18" fillId="58" borderId="0" xfId="0" applyFont="1" applyFill="1"/>
    <xf numFmtId="0" fontId="18" fillId="59" borderId="0" xfId="0" applyFont="1" applyFill="1"/>
    <xf numFmtId="0" fontId="18" fillId="60" borderId="0" xfId="0" applyFont="1" applyFill="1"/>
    <xf numFmtId="0" fontId="18" fillId="61" borderId="0" xfId="0" applyFont="1" applyFill="1"/>
    <xf numFmtId="0" fontId="0" fillId="62" borderId="0" xfId="0" applyFill="1"/>
    <xf numFmtId="0" fontId="0" fillId="63" borderId="0" xfId="0" applyFill="1"/>
    <xf numFmtId="0" fontId="18" fillId="64" borderId="0" xfId="0" applyFont="1" applyFill="1"/>
    <xf numFmtId="0" fontId="18" fillId="66" borderId="0" xfId="0" applyFont="1" applyFill="1"/>
    <xf numFmtId="0" fontId="18" fillId="67" borderId="0" xfId="0" applyFont="1" applyFill="1"/>
    <xf numFmtId="0" fontId="18" fillId="68" borderId="0" xfId="0" applyFont="1" applyFill="1"/>
    <xf numFmtId="0" fontId="18" fillId="69" borderId="0" xfId="0" applyFont="1" applyFill="1"/>
    <xf numFmtId="0" fontId="18" fillId="70" borderId="0" xfId="0" applyFont="1" applyFill="1"/>
    <xf numFmtId="0" fontId="18" fillId="71" borderId="0" xfId="0" applyFont="1" applyFill="1"/>
    <xf numFmtId="0" fontId="18" fillId="72" borderId="0" xfId="0" applyFont="1" applyFill="1"/>
    <xf numFmtId="0" fontId="18" fillId="73" borderId="0" xfId="0" applyFont="1" applyFill="1"/>
    <xf numFmtId="0" fontId="18" fillId="74" borderId="0" xfId="0" applyFont="1" applyFill="1"/>
    <xf numFmtId="0" fontId="18" fillId="75" borderId="0" xfId="0" applyFont="1" applyFill="1"/>
    <xf numFmtId="0" fontId="18" fillId="76" borderId="0" xfId="0" applyFont="1" applyFill="1"/>
    <xf numFmtId="0" fontId="18" fillId="77" borderId="0" xfId="0" applyFont="1" applyFill="1"/>
    <xf numFmtId="0" fontId="18" fillId="78" borderId="0" xfId="0" applyFont="1" applyFill="1"/>
    <xf numFmtId="0" fontId="18" fillId="79" borderId="0" xfId="0" applyFont="1" applyFill="1"/>
    <xf numFmtId="0" fontId="0" fillId="81" borderId="0" xfId="0" applyFill="1"/>
    <xf numFmtId="0" fontId="0" fillId="84" borderId="0" xfId="0" applyFill="1" applyAlignment="1">
      <alignment vertical="center"/>
    </xf>
    <xf numFmtId="0" fontId="0" fillId="35" borderId="0" xfId="0" applyFill="1" applyAlignment="1">
      <alignment horizontal="center" vertical="center" wrapText="1"/>
    </xf>
    <xf numFmtId="0" fontId="0" fillId="81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62" borderId="0" xfId="0" applyFont="1" applyFill="1"/>
    <xf numFmtId="0" fontId="18" fillId="41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9" fillId="86" borderId="10" xfId="0" applyFont="1" applyFill="1" applyBorder="1" applyProtection="1">
      <protection locked="0"/>
    </xf>
    <xf numFmtId="0" fontId="19" fillId="87" borderId="10" xfId="0" applyFont="1" applyFill="1" applyBorder="1"/>
    <xf numFmtId="0" fontId="18" fillId="40" borderId="11" xfId="0" applyFont="1" applyFill="1" applyBorder="1"/>
    <xf numFmtId="0" fontId="18" fillId="41" borderId="11" xfId="0" applyFont="1" applyFill="1" applyBorder="1"/>
    <xf numFmtId="0" fontId="18" fillId="40" borderId="10" xfId="0" applyFont="1" applyFill="1" applyBorder="1"/>
    <xf numFmtId="0" fontId="18" fillId="42" borderId="11" xfId="0" applyFont="1" applyFill="1" applyBorder="1"/>
    <xf numFmtId="0" fontId="18" fillId="41" borderId="10" xfId="0" applyFont="1" applyFill="1" applyBorder="1"/>
    <xf numFmtId="0" fontId="18" fillId="44" borderId="11" xfId="0" applyFont="1" applyFill="1" applyBorder="1"/>
    <xf numFmtId="0" fontId="0" fillId="91" borderId="0" xfId="0" applyFill="1"/>
    <xf numFmtId="0" fontId="19" fillId="96" borderId="10" xfId="0" applyFont="1" applyFill="1" applyBorder="1"/>
    <xf numFmtId="0" fontId="18" fillId="90" borderId="10" xfId="0" applyFont="1" applyFill="1" applyBorder="1"/>
    <xf numFmtId="0" fontId="18" fillId="42" borderId="10" xfId="0" applyFont="1" applyFill="1" applyBorder="1"/>
    <xf numFmtId="0" fontId="18" fillId="0" borderId="0" xfId="0" applyFont="1" applyAlignment="1">
      <alignment vertical="center"/>
    </xf>
    <xf numFmtId="0" fontId="19" fillId="86" borderId="17" xfId="0" applyFont="1" applyFill="1" applyBorder="1" applyProtection="1">
      <protection locked="0"/>
    </xf>
    <xf numFmtId="0" fontId="21" fillId="86" borderId="17" xfId="0" applyFont="1" applyFill="1" applyBorder="1" applyProtection="1">
      <protection locked="0"/>
    </xf>
    <xf numFmtId="0" fontId="19" fillId="101" borderId="10" xfId="0" applyFont="1" applyFill="1" applyBorder="1"/>
    <xf numFmtId="0" fontId="19" fillId="101" borderId="17" xfId="0" applyFont="1" applyFill="1" applyBorder="1"/>
    <xf numFmtId="0" fontId="18" fillId="101" borderId="17" xfId="0" applyFont="1" applyFill="1" applyBorder="1" applyAlignment="1">
      <alignment vertical="center"/>
    </xf>
    <xf numFmtId="0" fontId="19" fillId="87" borderId="17" xfId="0" applyFont="1" applyFill="1" applyBorder="1"/>
    <xf numFmtId="0" fontId="19" fillId="87" borderId="17" xfId="0" applyFont="1" applyFill="1" applyBorder="1" applyAlignment="1">
      <alignment vertical="center"/>
    </xf>
    <xf numFmtId="0" fontId="19" fillId="105" borderId="0" xfId="0" applyFont="1" applyFill="1"/>
    <xf numFmtId="0" fontId="19" fillId="105" borderId="0" xfId="0" applyFont="1" applyFill="1" applyAlignment="1">
      <alignment vertical="center"/>
    </xf>
    <xf numFmtId="0" fontId="18" fillId="86" borderId="14" xfId="0" applyFont="1" applyFill="1" applyBorder="1"/>
    <xf numFmtId="0" fontId="18" fillId="86" borderId="17" xfId="0" applyFont="1" applyFill="1" applyBorder="1" applyProtection="1">
      <protection locked="0"/>
    </xf>
    <xf numFmtId="0" fontId="18" fillId="38" borderId="11" xfId="0" applyFont="1" applyFill="1" applyBorder="1"/>
    <xf numFmtId="0" fontId="18" fillId="101" borderId="14" xfId="0" applyFont="1" applyFill="1" applyBorder="1"/>
    <xf numFmtId="0" fontId="18" fillId="87" borderId="14" xfId="0" applyFont="1" applyFill="1" applyBorder="1"/>
    <xf numFmtId="0" fontId="18" fillId="87" borderId="11" xfId="0" applyFont="1" applyFill="1" applyBorder="1"/>
    <xf numFmtId="0" fontId="21" fillId="38" borderId="11" xfId="0" applyFont="1" applyFill="1" applyBorder="1"/>
    <xf numFmtId="0" fontId="18" fillId="105" borderId="0" xfId="0" applyFont="1" applyFill="1"/>
    <xf numFmtId="0" fontId="0" fillId="88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18" fillId="101" borderId="11" xfId="0" applyFont="1" applyFill="1" applyBorder="1"/>
    <xf numFmtId="0" fontId="18" fillId="48" borderId="0" xfId="0" applyFont="1" applyFill="1" applyAlignment="1">
      <alignment horizontal="center" vertical="center" wrapText="1"/>
    </xf>
    <xf numFmtId="0" fontId="21" fillId="45" borderId="11" xfId="0" applyFont="1" applyFill="1" applyBorder="1"/>
    <xf numFmtId="0" fontId="0" fillId="100" borderId="0" xfId="0" applyFill="1"/>
    <xf numFmtId="0" fontId="18" fillId="105" borderId="0" xfId="0" applyFont="1" applyFill="1" applyAlignment="1">
      <alignment horizontal="center"/>
    </xf>
    <xf numFmtId="0" fontId="21" fillId="103" borderId="11" xfId="0" applyFont="1" applyFill="1" applyBorder="1" applyAlignment="1">
      <alignment horizontal="center"/>
    </xf>
    <xf numFmtId="0" fontId="18" fillId="95" borderId="16" xfId="0" applyFont="1" applyFill="1" applyBorder="1" applyAlignment="1">
      <alignment vertical="center"/>
    </xf>
    <xf numFmtId="0" fontId="18" fillId="90" borderId="17" xfId="0" applyFont="1" applyFill="1" applyBorder="1"/>
    <xf numFmtId="0" fontId="18" fillId="90" borderId="17" xfId="0" applyFont="1" applyFill="1" applyBorder="1" applyAlignment="1">
      <alignment vertical="center"/>
    </xf>
    <xf numFmtId="0" fontId="18" fillId="90" borderId="14" xfId="0" applyFont="1" applyFill="1" applyBorder="1"/>
    <xf numFmtId="0" fontId="18" fillId="90" borderId="11" xfId="0" applyFont="1" applyFill="1" applyBorder="1"/>
    <xf numFmtId="0" fontId="21" fillId="103" borderId="11" xfId="0" applyFont="1" applyFill="1" applyBorder="1"/>
    <xf numFmtId="0" fontId="19" fillId="64" borderId="10" xfId="0" applyFont="1" applyFill="1" applyBorder="1"/>
    <xf numFmtId="0" fontId="19" fillId="64" borderId="17" xfId="0" applyFont="1" applyFill="1" applyBorder="1"/>
    <xf numFmtId="0" fontId="19" fillId="64" borderId="17" xfId="0" applyFont="1" applyFill="1" applyBorder="1" applyAlignment="1">
      <alignment vertical="center"/>
    </xf>
    <xf numFmtId="0" fontId="18" fillId="64" borderId="14" xfId="0" applyFont="1" applyFill="1" applyBorder="1"/>
    <xf numFmtId="0" fontId="18" fillId="64" borderId="17" xfId="0" applyFont="1" applyFill="1" applyBorder="1"/>
    <xf numFmtId="0" fontId="18" fillId="94" borderId="10" xfId="0" applyFont="1" applyFill="1" applyBorder="1"/>
    <xf numFmtId="0" fontId="19" fillId="94" borderId="10" xfId="0" applyFont="1" applyFill="1" applyBorder="1"/>
    <xf numFmtId="0" fontId="18" fillId="39" borderId="10" xfId="0" applyFont="1" applyFill="1" applyBorder="1"/>
    <xf numFmtId="0" fontId="0" fillId="88" borderId="0" xfId="0" applyFill="1" applyAlignment="1">
      <alignment horizontal="center" vertical="center" wrapText="1"/>
    </xf>
    <xf numFmtId="0" fontId="21" fillId="65" borderId="11" xfId="0" applyFont="1" applyFill="1" applyBorder="1"/>
    <xf numFmtId="0" fontId="0" fillId="97" borderId="0" xfId="0" applyFill="1" applyAlignment="1">
      <alignment horizontal="center" vertical="center" wrapText="1"/>
    </xf>
    <xf numFmtId="0" fontId="18" fillId="96" borderId="14" xfId="0" applyFont="1" applyFill="1" applyBorder="1"/>
    <xf numFmtId="0" fontId="19" fillId="96" borderId="17" xfId="0" applyFont="1" applyFill="1" applyBorder="1"/>
    <xf numFmtId="0" fontId="19" fillId="96" borderId="17" xfId="0" applyFont="1" applyFill="1" applyBorder="1" applyAlignment="1">
      <alignment vertical="center"/>
    </xf>
    <xf numFmtId="0" fontId="18" fillId="109" borderId="11" xfId="0" applyFont="1" applyFill="1" applyBorder="1"/>
    <xf numFmtId="0" fontId="18" fillId="96" borderId="11" xfId="0" applyFont="1" applyFill="1" applyBorder="1"/>
    <xf numFmtId="0" fontId="0" fillId="98" borderId="0" xfId="0" applyFill="1" applyAlignment="1">
      <alignment horizontal="center" vertical="center" wrapText="1"/>
    </xf>
    <xf numFmtId="0" fontId="0" fillId="100" borderId="0" xfId="0" applyFill="1" applyAlignment="1">
      <alignment horizontal="center" vertical="center" wrapText="1"/>
    </xf>
    <xf numFmtId="0" fontId="0" fillId="63" borderId="0" xfId="0" applyFill="1" applyAlignment="1">
      <alignment horizontal="center" vertical="center" wrapText="1"/>
    </xf>
    <xf numFmtId="0" fontId="0" fillId="89" borderId="0" xfId="0" applyFill="1" applyAlignment="1">
      <alignment horizontal="center" vertical="center" wrapText="1"/>
    </xf>
    <xf numFmtId="0" fontId="18" fillId="94" borderId="12" xfId="0" applyFont="1" applyFill="1" applyBorder="1"/>
    <xf numFmtId="0" fontId="22" fillId="0" borderId="0" xfId="0" applyFont="1"/>
    <xf numFmtId="0" fontId="22" fillId="0" borderId="0" xfId="0" applyFont="1" applyAlignment="1">
      <alignment vertical="center"/>
    </xf>
    <xf numFmtId="0" fontId="0" fillId="63" borderId="0" xfId="0" applyFill="1" applyAlignment="1">
      <alignment vertical="center"/>
    </xf>
    <xf numFmtId="0" fontId="21" fillId="111" borderId="11" xfId="0" applyFont="1" applyFill="1" applyBorder="1"/>
    <xf numFmtId="0" fontId="18" fillId="64" borderId="14" xfId="0" applyFont="1" applyFill="1" applyBorder="1" applyAlignment="1">
      <alignment horizontal="center" vertical="center"/>
    </xf>
    <xf numFmtId="0" fontId="18" fillId="113" borderId="0" xfId="0" applyFont="1" applyFill="1"/>
    <xf numFmtId="0" fontId="18" fillId="96" borderId="13" xfId="0" applyFont="1" applyFill="1" applyBorder="1"/>
    <xf numFmtId="0" fontId="18" fillId="96" borderId="11" xfId="0" applyFont="1" applyFill="1" applyBorder="1" applyAlignment="1">
      <alignment horizontal="center" vertical="center" wrapText="1"/>
    </xf>
    <xf numFmtId="0" fontId="18" fillId="96" borderId="19" xfId="0" applyFont="1" applyFill="1" applyBorder="1"/>
    <xf numFmtId="0" fontId="21" fillId="103" borderId="19" xfId="0" applyFont="1" applyFill="1" applyBorder="1"/>
    <xf numFmtId="0" fontId="18" fillId="96" borderId="1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114" borderId="0" xfId="0" applyFont="1" applyFill="1"/>
    <xf numFmtId="0" fontId="18" fillId="115" borderId="0" xfId="0" applyFont="1" applyFill="1"/>
    <xf numFmtId="0" fontId="19" fillId="116" borderId="10" xfId="0" applyFont="1" applyFill="1" applyBorder="1"/>
    <xf numFmtId="0" fontId="18" fillId="116" borderId="10" xfId="0" applyFont="1" applyFill="1" applyBorder="1"/>
    <xf numFmtId="0" fontId="22" fillId="40" borderId="10" xfId="0" applyFont="1" applyFill="1" applyBorder="1"/>
    <xf numFmtId="0" fontId="19" fillId="116" borderId="10" xfId="0" applyFont="1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6" fillId="0" borderId="0" xfId="0" applyFont="1"/>
    <xf numFmtId="0" fontId="19" fillId="116" borderId="16" xfId="0" applyFont="1" applyFill="1" applyBorder="1"/>
    <xf numFmtId="0" fontId="25" fillId="0" borderId="0" xfId="0" applyFont="1"/>
    <xf numFmtId="0" fontId="0" fillId="0" borderId="0" xfId="0" applyFont="1"/>
    <xf numFmtId="0" fontId="26" fillId="0" borderId="0" xfId="0" applyFont="1"/>
    <xf numFmtId="0" fontId="27" fillId="0" borderId="0" xfId="0" applyFont="1"/>
    <xf numFmtId="0" fontId="0" fillId="88" borderId="0" xfId="0" applyFill="1" applyAlignment="1">
      <alignment horizontal="center" vertical="center" wrapText="1"/>
    </xf>
    <xf numFmtId="0" fontId="0" fillId="98" borderId="0" xfId="0" applyFill="1" applyAlignment="1">
      <alignment horizontal="center" vertical="center" wrapText="1"/>
    </xf>
    <xf numFmtId="0" fontId="0" fillId="97" borderId="0" xfId="0" applyFill="1" applyAlignment="1">
      <alignment horizontal="center" vertical="center"/>
    </xf>
    <xf numFmtId="0" fontId="0" fillId="98" borderId="0" xfId="0" applyFill="1" applyAlignment="1">
      <alignment horizontal="center" wrapText="1"/>
    </xf>
    <xf numFmtId="0" fontId="0" fillId="100" borderId="0" xfId="0" applyFill="1" applyAlignment="1">
      <alignment horizontal="center" vertical="center" wrapText="1"/>
    </xf>
    <xf numFmtId="0" fontId="0" fillId="97" borderId="0" xfId="0" applyFill="1" applyAlignment="1">
      <alignment horizontal="center" vertical="center" wrapText="1"/>
    </xf>
    <xf numFmtId="0" fontId="18" fillId="106" borderId="15" xfId="0" applyFont="1" applyFill="1" applyBorder="1" applyAlignment="1">
      <alignment horizontal="center" vertical="center" wrapText="1"/>
    </xf>
    <xf numFmtId="0" fontId="18" fillId="106" borderId="16" xfId="0" applyFont="1" applyFill="1" applyBorder="1" applyAlignment="1">
      <alignment horizontal="center" vertical="center" wrapText="1"/>
    </xf>
    <xf numFmtId="0" fontId="18" fillId="107" borderId="16" xfId="0" applyFont="1" applyFill="1" applyBorder="1" applyAlignment="1">
      <alignment horizontal="center" vertical="center" wrapText="1"/>
    </xf>
    <xf numFmtId="0" fontId="0" fillId="92" borderId="0" xfId="0" applyFill="1" applyAlignment="1">
      <alignment horizontal="center" vertical="center" wrapText="1"/>
    </xf>
    <xf numFmtId="0" fontId="0" fillId="63" borderId="0" xfId="0" applyFill="1" applyAlignment="1">
      <alignment horizontal="center" vertical="center" wrapText="1"/>
    </xf>
    <xf numFmtId="0" fontId="0" fillId="89" borderId="0" xfId="0" applyFill="1" applyAlignment="1">
      <alignment horizontal="center" vertical="center" wrapText="1"/>
    </xf>
    <xf numFmtId="0" fontId="0" fillId="108" borderId="0" xfId="0" applyFill="1" applyAlignment="1">
      <alignment horizontal="center" vertical="center" wrapText="1"/>
    </xf>
    <xf numFmtId="0" fontId="18" fillId="64" borderId="12" xfId="0" applyFont="1" applyFill="1" applyBorder="1" applyAlignment="1">
      <alignment horizontal="center" vertical="center" wrapText="1"/>
    </xf>
    <xf numFmtId="0" fontId="18" fillId="64" borderId="13" xfId="0" applyFont="1" applyFill="1" applyBorder="1" applyAlignment="1">
      <alignment horizontal="center" vertical="center" wrapText="1"/>
    </xf>
    <xf numFmtId="0" fontId="18" fillId="64" borderId="14" xfId="0" applyFont="1" applyFill="1" applyBorder="1" applyAlignment="1">
      <alignment horizontal="center" vertical="center" wrapText="1"/>
    </xf>
    <xf numFmtId="0" fontId="18" fillId="93" borderId="12" xfId="0" applyFont="1" applyFill="1" applyBorder="1" applyAlignment="1">
      <alignment horizontal="center" vertical="center" wrapText="1"/>
    </xf>
    <xf numFmtId="0" fontId="18" fillId="93" borderId="13" xfId="0" applyFont="1" applyFill="1" applyBorder="1" applyAlignment="1">
      <alignment horizontal="center" vertical="center" wrapText="1"/>
    </xf>
    <xf numFmtId="0" fontId="18" fillId="93" borderId="14" xfId="0" applyFont="1" applyFill="1" applyBorder="1" applyAlignment="1">
      <alignment horizontal="center" vertical="center" wrapText="1"/>
    </xf>
    <xf numFmtId="0" fontId="0" fillId="95" borderId="0" xfId="0" applyFill="1" applyAlignment="1">
      <alignment horizontal="center" vertical="center" wrapText="1"/>
    </xf>
    <xf numFmtId="0" fontId="18" fillId="96" borderId="12" xfId="0" applyFont="1" applyFill="1" applyBorder="1" applyAlignment="1">
      <alignment horizontal="center" vertical="center" wrapText="1"/>
    </xf>
    <xf numFmtId="0" fontId="18" fillId="96" borderId="13" xfId="0" applyFont="1" applyFill="1" applyBorder="1" applyAlignment="1">
      <alignment horizontal="center" vertical="center" wrapText="1"/>
    </xf>
    <xf numFmtId="0" fontId="18" fillId="96" borderId="14" xfId="0" applyFont="1" applyFill="1" applyBorder="1" applyAlignment="1">
      <alignment horizontal="center" vertical="center" wrapText="1"/>
    </xf>
    <xf numFmtId="0" fontId="0" fillId="104" borderId="0" xfId="0" applyFill="1" applyAlignment="1">
      <alignment horizontal="center" vertical="center" wrapText="1"/>
    </xf>
    <xf numFmtId="0" fontId="18" fillId="102" borderId="12" xfId="0" applyFont="1" applyFill="1" applyBorder="1" applyAlignment="1">
      <alignment horizontal="center" vertical="center" wrapText="1"/>
    </xf>
    <xf numFmtId="0" fontId="18" fillId="102" borderId="13" xfId="0" applyFont="1" applyFill="1" applyBorder="1" applyAlignment="1">
      <alignment horizontal="center" vertical="center" wrapText="1"/>
    </xf>
    <xf numFmtId="0" fontId="18" fillId="102" borderId="14" xfId="0" applyFont="1" applyFill="1" applyBorder="1" applyAlignment="1">
      <alignment horizontal="center" vertical="center" wrapText="1"/>
    </xf>
    <xf numFmtId="0" fontId="0" fillId="89" borderId="16" xfId="0" applyFill="1" applyBorder="1" applyAlignment="1">
      <alignment horizontal="center" vertical="center" wrapText="1"/>
    </xf>
    <xf numFmtId="0" fontId="0" fillId="89" borderId="0" xfId="0" applyFill="1" applyAlignment="1">
      <alignment horizontal="center" wrapText="1"/>
    </xf>
    <xf numFmtId="0" fontId="0" fillId="95" borderId="16" xfId="0" applyFill="1" applyBorder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89" borderId="16" xfId="0" applyFill="1" applyBorder="1" applyAlignment="1">
      <alignment horizontal="center" wrapText="1"/>
    </xf>
    <xf numFmtId="0" fontId="0" fillId="99" borderId="0" xfId="0" applyFill="1" applyAlignment="1">
      <alignment horizontal="center" vertical="center" wrapText="1"/>
    </xf>
    <xf numFmtId="0" fontId="18" fillId="105" borderId="15" xfId="0" applyFont="1" applyFill="1" applyBorder="1" applyAlignment="1">
      <alignment horizontal="center" vertical="center" wrapText="1"/>
    </xf>
    <xf numFmtId="0" fontId="18" fillId="105" borderId="16" xfId="0" applyFont="1" applyFill="1" applyBorder="1" applyAlignment="1">
      <alignment horizontal="center" vertical="center" wrapText="1"/>
    </xf>
    <xf numFmtId="0" fontId="18" fillId="112" borderId="12" xfId="0" applyFont="1" applyFill="1" applyBorder="1" applyAlignment="1">
      <alignment horizontal="center" vertical="center" wrapText="1"/>
    </xf>
    <xf numFmtId="0" fontId="18" fillId="112" borderId="13" xfId="0" applyFont="1" applyFill="1" applyBorder="1" applyAlignment="1">
      <alignment horizontal="center" vertical="center" wrapText="1"/>
    </xf>
    <xf numFmtId="0" fontId="18" fillId="112" borderId="14" xfId="0" applyFont="1" applyFill="1" applyBorder="1" applyAlignment="1">
      <alignment horizontal="center" vertical="center" wrapText="1"/>
    </xf>
    <xf numFmtId="0" fontId="0" fillId="117" borderId="0" xfId="0" applyFill="1" applyAlignment="1">
      <alignment horizontal="center" vertical="center" wrapText="1"/>
    </xf>
    <xf numFmtId="0" fontId="18" fillId="113" borderId="18" xfId="0" applyFont="1" applyFill="1" applyBorder="1" applyAlignment="1">
      <alignment horizontal="center" vertical="center" wrapText="1"/>
    </xf>
    <xf numFmtId="0" fontId="18" fillId="113" borderId="0" xfId="0" applyFont="1" applyFill="1" applyAlignment="1">
      <alignment horizontal="center" vertical="center" wrapText="1"/>
    </xf>
    <xf numFmtId="0" fontId="0" fillId="1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5" borderId="0" xfId="0" applyFill="1" applyAlignment="1">
      <alignment horizontal="center" vertical="center" wrapText="1"/>
    </xf>
    <xf numFmtId="0" fontId="0" fillId="80" borderId="0" xfId="0" applyFill="1" applyAlignment="1">
      <alignment horizontal="center" vertical="center" wrapText="1"/>
    </xf>
    <xf numFmtId="0" fontId="0" fillId="84" borderId="0" xfId="0" applyFill="1" applyAlignment="1">
      <alignment horizontal="center" vertical="center" wrapText="1"/>
    </xf>
    <xf numFmtId="0" fontId="0" fillId="83" borderId="0" xfId="0" applyFill="1" applyAlignment="1">
      <alignment horizontal="center" vertical="center" wrapText="1"/>
    </xf>
    <xf numFmtId="0" fontId="0" fillId="82" borderId="0" xfId="0" applyFill="1" applyAlignment="1">
      <alignment horizontal="center" vertical="center" wrapText="1"/>
    </xf>
    <xf numFmtId="0" fontId="0" fillId="81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8" fillId="0" borderId="0" xfId="0" applyFont="1"/>
    <xf numFmtId="0" fontId="29" fillId="0" borderId="0" xfId="0" applyFont="1"/>
    <xf numFmtId="14" fontId="29" fillId="0" borderId="0" xfId="0" applyNumberFormat="1" applyFont="1"/>
    <xf numFmtId="0" fontId="3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colors>
    <mruColors>
      <color rgb="FFE47E00"/>
      <color rgb="FF945200"/>
      <color rgb="FFFFD579"/>
      <color rgb="FFEEABD4"/>
      <color rgb="FFCF64C9"/>
      <color rgb="FFFF7E79"/>
      <color rgb="FFECA49D"/>
      <color rgb="FF76D6FF"/>
      <color rgb="FF73FDD6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savant.mlb.com/sporty-videos?playId=21a90e74-7aaa-4dc5-ba57-efa274461ee8" TargetMode="External"/><Relationship Id="rId21" Type="http://schemas.openxmlformats.org/officeDocument/2006/relationships/hyperlink" Target="https://baseballsavant.mlb.com/sporty-videos?playId=43aa0aae-265d-495d-bab3-0f38c1f3fdf0" TargetMode="External"/><Relationship Id="rId42" Type="http://schemas.openxmlformats.org/officeDocument/2006/relationships/hyperlink" Target="https://baseballsavant.mlb.com/sporty-videos?playId=51c74b58-c8e9-41ab-ab76-25fdb7e4e2ac" TargetMode="External"/><Relationship Id="rId47" Type="http://schemas.openxmlformats.org/officeDocument/2006/relationships/hyperlink" Target="https://baseballsavant.mlb.com/sporty-videos?playId=d1ea201a-5fc9-4d6d-9bd0-e9bf668be31e" TargetMode="External"/><Relationship Id="rId63" Type="http://schemas.openxmlformats.org/officeDocument/2006/relationships/hyperlink" Target="https://baseballsavant.mlb.com/sporty-videos?playId=e9e078a4-8c5b-4c2c-aeca-e06126bebd8b" TargetMode="External"/><Relationship Id="rId68" Type="http://schemas.openxmlformats.org/officeDocument/2006/relationships/hyperlink" Target="https://baseballsavant.mlb.com/sporty-videos?playId=1c94fa64-c89f-4331-ae7e-9869cddca694" TargetMode="External"/><Relationship Id="rId84" Type="http://schemas.openxmlformats.org/officeDocument/2006/relationships/hyperlink" Target="https://baseballsavant.mlb.com/sporty-videos?playId=7cdd2b38-77c4-4b2b-ba92-51d438a50341" TargetMode="External"/><Relationship Id="rId89" Type="http://schemas.openxmlformats.org/officeDocument/2006/relationships/hyperlink" Target="https://baseballsavant.mlb.com/sporty-videos?playId=759fa0c6-bfe0-4bb5-984c-a5e2449e9e43" TargetMode="External"/><Relationship Id="rId16" Type="http://schemas.openxmlformats.org/officeDocument/2006/relationships/hyperlink" Target="https://baseballsavant.mlb.com/sporty-videos?playId=3876ffda-b6b0-4ee3-b6a6-007c3e246d69" TargetMode="External"/><Relationship Id="rId11" Type="http://schemas.openxmlformats.org/officeDocument/2006/relationships/hyperlink" Target="https://baseballsavant.mlb.com/sporty-videos?playId=44106a51-05e5-40af-a517-b42da1690972" TargetMode="External"/><Relationship Id="rId32" Type="http://schemas.openxmlformats.org/officeDocument/2006/relationships/hyperlink" Target="https://baseballsavant.mlb.com/sporty-videos?playId=33cdf1b7-a3c3-4cc3-af84-aaa14a094948" TargetMode="External"/><Relationship Id="rId37" Type="http://schemas.openxmlformats.org/officeDocument/2006/relationships/hyperlink" Target="https://baseballsavant.mlb.com/sporty-videos?playId=a6863d45-6129-4de0-94e9-480d2ca3fdc9" TargetMode="External"/><Relationship Id="rId53" Type="http://schemas.openxmlformats.org/officeDocument/2006/relationships/hyperlink" Target="https://baseballsavant.mlb.com/sporty-videos?playId=ff680013-3c5a-473c-a2df-f8f8f419f1ea" TargetMode="External"/><Relationship Id="rId58" Type="http://schemas.openxmlformats.org/officeDocument/2006/relationships/hyperlink" Target="https://baseballsavant.mlb.com/sporty-videos?playId=9ec86179-9ff3-4d10-8432-ad72799570fd" TargetMode="External"/><Relationship Id="rId74" Type="http://schemas.openxmlformats.org/officeDocument/2006/relationships/hyperlink" Target="https://baseballsavant.mlb.com/sporty-videos?playId=18d4c449-4032-4365-a3d5-bf6c9379fba5" TargetMode="External"/><Relationship Id="rId79" Type="http://schemas.openxmlformats.org/officeDocument/2006/relationships/hyperlink" Target="https://baseballsavant.mlb.com/sporty-videos?playId=12a7f285-e9d5-4b1e-bae9-1cc3c55f6f98" TargetMode="External"/><Relationship Id="rId5" Type="http://schemas.openxmlformats.org/officeDocument/2006/relationships/hyperlink" Target="https://baseballsavant.mlb.com/sporty-videos?playId=4aebfa3a-c7da-47f3-8868-5e3f4673e15a" TargetMode="External"/><Relationship Id="rId90" Type="http://schemas.openxmlformats.org/officeDocument/2006/relationships/hyperlink" Target="https://baseballsavant.mlb.com/sporty-videos?playId=04350337-32a7-46e7-80a6-21a819ff5f42" TargetMode="External"/><Relationship Id="rId14" Type="http://schemas.openxmlformats.org/officeDocument/2006/relationships/hyperlink" Target="https://baseballsavant.mlb.com/sporty-videos?playId=4b7dac7a-e0a1-4311-bcce-92a96f3d001f" TargetMode="External"/><Relationship Id="rId22" Type="http://schemas.openxmlformats.org/officeDocument/2006/relationships/hyperlink" Target="https://baseballsavant.mlb.com/sporty-videos?playId=89eb0acc-ade7-4283-800d-b54ce6801c79" TargetMode="External"/><Relationship Id="rId27" Type="http://schemas.openxmlformats.org/officeDocument/2006/relationships/hyperlink" Target="https://baseballsavant.mlb.com/sporty-videos?playId=9eba45ca-4f24-45c5-9ec5-532a7cbbb2e8" TargetMode="External"/><Relationship Id="rId30" Type="http://schemas.openxmlformats.org/officeDocument/2006/relationships/hyperlink" Target="https://baseballsavant.mlb.com/sporty-videos?playId=c2e9da57-5698-4a02-a0ac-c011d1d5235f" TargetMode="External"/><Relationship Id="rId35" Type="http://schemas.openxmlformats.org/officeDocument/2006/relationships/hyperlink" Target="https://baseballsavant.mlb.com/sporty-videos?playId=c63c3308-22a5-48ab-bef6-d73e98bb5940" TargetMode="External"/><Relationship Id="rId43" Type="http://schemas.openxmlformats.org/officeDocument/2006/relationships/hyperlink" Target="https://baseballsavant.mlb.com/sporty-videos?playId=84ffa050-77c3-43da-acba-c4fcb8f57860" TargetMode="External"/><Relationship Id="rId48" Type="http://schemas.openxmlformats.org/officeDocument/2006/relationships/hyperlink" Target="https://baseballsavant.mlb.com/sporty-videos?playId=5babf115-244b-4197-adc5-546172e4acdb" TargetMode="External"/><Relationship Id="rId56" Type="http://schemas.openxmlformats.org/officeDocument/2006/relationships/hyperlink" Target="https://baseballsavant.mlb.com/sporty-videos?playId=1a9b57ad-757f-468f-8ff7-e8bb52155fb8" TargetMode="External"/><Relationship Id="rId64" Type="http://schemas.openxmlformats.org/officeDocument/2006/relationships/hyperlink" Target="https://baseballsavant.mlb.com/sporty-videos?playId=6d00acaf-cb4f-4cfa-a384-22d0e591b037" TargetMode="External"/><Relationship Id="rId69" Type="http://schemas.openxmlformats.org/officeDocument/2006/relationships/hyperlink" Target="https://baseballsavant.mlb.com/sporty-videos?playId=93267ccf-9ba7-4362-b537-7889891830e2" TargetMode="External"/><Relationship Id="rId77" Type="http://schemas.openxmlformats.org/officeDocument/2006/relationships/hyperlink" Target="https://baseballsavant.mlb.com/sporty-videos?playId=ebe6b436-8cb2-43b0-ad62-9d09455b7c6c" TargetMode="External"/><Relationship Id="rId8" Type="http://schemas.openxmlformats.org/officeDocument/2006/relationships/hyperlink" Target="https://baseballsavant.mlb.com/sporty-videos?playId=2881454d-bd8c-443e-8e28-356e4a04655a" TargetMode="External"/><Relationship Id="rId51" Type="http://schemas.openxmlformats.org/officeDocument/2006/relationships/hyperlink" Target="https://baseballsavant.mlb.com/sporty-videos?playId=6f620a63-c1e2-4349-ae7a-6f19135afc71" TargetMode="External"/><Relationship Id="rId72" Type="http://schemas.openxmlformats.org/officeDocument/2006/relationships/hyperlink" Target="https://baseballsavant.mlb.com/sporty-videos?playId=2fbc151e-a7e1-40b1-bd3f-418a3a52b7fb" TargetMode="External"/><Relationship Id="rId80" Type="http://schemas.openxmlformats.org/officeDocument/2006/relationships/hyperlink" Target="https://baseballsavant.mlb.com/sporty-videos?playId=fef1084f-e8a3-461f-b3f1-a51c540178d7" TargetMode="External"/><Relationship Id="rId85" Type="http://schemas.openxmlformats.org/officeDocument/2006/relationships/hyperlink" Target="https://baseballsavant.mlb.com/sporty-videos?playId=55b77b4e-2030-4800-b49a-4de28e8df12c" TargetMode="External"/><Relationship Id="rId3" Type="http://schemas.openxmlformats.org/officeDocument/2006/relationships/hyperlink" Target="https://baseballsavant.mlb.com/sporty-videos?playId=30e40ffe-e7f9-4a9b-a77a-07896259f265" TargetMode="External"/><Relationship Id="rId12" Type="http://schemas.openxmlformats.org/officeDocument/2006/relationships/hyperlink" Target="https://baseballsavant.mlb.com/sporty-videos?playId=5f3b37ee-201f-4991-8bc7-5fe4398234f6" TargetMode="External"/><Relationship Id="rId17" Type="http://schemas.openxmlformats.org/officeDocument/2006/relationships/hyperlink" Target="https://baseballsavant.mlb.com/sporty-videos?playId=02503f0b-a68d-4136-aa3e-bbd0675c98bc" TargetMode="External"/><Relationship Id="rId25" Type="http://schemas.openxmlformats.org/officeDocument/2006/relationships/hyperlink" Target="https://baseballsavant.mlb.com/sporty-videos?playId=eb8a5cde-c9a7-4a4e-b46f-6f3faf3d341a" TargetMode="External"/><Relationship Id="rId33" Type="http://schemas.openxmlformats.org/officeDocument/2006/relationships/hyperlink" Target="https://baseballsavant.mlb.com/sporty-videos?playId=b369b9cb-6d3a-4a48-b93d-d559c70ebbad" TargetMode="External"/><Relationship Id="rId38" Type="http://schemas.openxmlformats.org/officeDocument/2006/relationships/hyperlink" Target="https://baseballsavant.mlb.com/sporty-videos?playId=c1b3654e-6dcc-4e93-ba11-4989db18827c" TargetMode="External"/><Relationship Id="rId46" Type="http://schemas.openxmlformats.org/officeDocument/2006/relationships/hyperlink" Target="https://baseballsavant.mlb.com/sporty-videos?playId=3978eccf-6cd3-4ac0-ae99-48912cb32af1" TargetMode="External"/><Relationship Id="rId59" Type="http://schemas.openxmlformats.org/officeDocument/2006/relationships/hyperlink" Target="https://baseballsavant.mlb.com/sporty-videos?playId=85126f23-f4d8-4bb8-b0fe-0f25d2b2a4ff" TargetMode="External"/><Relationship Id="rId67" Type="http://schemas.openxmlformats.org/officeDocument/2006/relationships/hyperlink" Target="https://baseballsavant.mlb.com/sporty-videos?playId=51c51552-0429-405c-bfa5-b33b56b4e074" TargetMode="External"/><Relationship Id="rId20" Type="http://schemas.openxmlformats.org/officeDocument/2006/relationships/hyperlink" Target="https://baseballsavant.mlb.com/sporty-videos?playId=230a22b0-955c-4e54-bb6f-118b1e965997" TargetMode="External"/><Relationship Id="rId41" Type="http://schemas.openxmlformats.org/officeDocument/2006/relationships/hyperlink" Target="https://baseballsavant.mlb.com/sporty-videos?playId=52aca0c2-16f4-4129-90c2-ffdf6902a6a2" TargetMode="External"/><Relationship Id="rId54" Type="http://schemas.openxmlformats.org/officeDocument/2006/relationships/hyperlink" Target="https://baseballsavant.mlb.com/sporty-videos?playId=71f13fc5-7a39-4e16-90b6-3d9285e19326" TargetMode="External"/><Relationship Id="rId62" Type="http://schemas.openxmlformats.org/officeDocument/2006/relationships/hyperlink" Target="https://baseballsavant.mlb.com/sporty-videos?playId=null" TargetMode="External"/><Relationship Id="rId70" Type="http://schemas.openxmlformats.org/officeDocument/2006/relationships/hyperlink" Target="https://baseballsavant.mlb.com/sporty-videos?playId=843e7938-9bfc-4e33-a2de-976b3d08f298" TargetMode="External"/><Relationship Id="rId75" Type="http://schemas.openxmlformats.org/officeDocument/2006/relationships/hyperlink" Target="https://baseballsavant.mlb.com/sporty-videos?playId=c6204b84-b110-417a-a4c7-dc3bf1893443" TargetMode="External"/><Relationship Id="rId83" Type="http://schemas.openxmlformats.org/officeDocument/2006/relationships/hyperlink" Target="https://baseballsavant.mlb.com/sporty-videos?playId=76d7bf17-d78a-4aa4-8dbd-efa44acde988" TargetMode="External"/><Relationship Id="rId88" Type="http://schemas.openxmlformats.org/officeDocument/2006/relationships/hyperlink" Target="https://baseballsavant.mlb.com/sporty-videos?playId=2375842f-9b09-4641-9665-ba9e955119b0" TargetMode="External"/><Relationship Id="rId1" Type="http://schemas.openxmlformats.org/officeDocument/2006/relationships/hyperlink" Target="https://baseballsavant.mlb.com/sporty-videos?playId=3dc8de59-2b6b-4f08-af05-6802da45ef61" TargetMode="External"/><Relationship Id="rId6" Type="http://schemas.openxmlformats.org/officeDocument/2006/relationships/hyperlink" Target="https://baseballsavant.mlb.com/sporty-videos?playId=1876bb65-ec24-4ecb-99b1-ca2de82dd465" TargetMode="External"/><Relationship Id="rId15" Type="http://schemas.openxmlformats.org/officeDocument/2006/relationships/hyperlink" Target="https://baseballsavant.mlb.com/sporty-videos?playId=8c4b077f-4d8e-480f-9e88-349a90676f84" TargetMode="External"/><Relationship Id="rId23" Type="http://schemas.openxmlformats.org/officeDocument/2006/relationships/hyperlink" Target="https://baseballsavant.mlb.com/sporty-videos?playId=bfeb298f-5727-465c-a09d-727cb01410e6" TargetMode="External"/><Relationship Id="rId28" Type="http://schemas.openxmlformats.org/officeDocument/2006/relationships/hyperlink" Target="https://baseballsavant.mlb.com/sporty-videos?playId=8f83d61f-1b0f-4c71-9ee0-adfa2b3ada7d" TargetMode="External"/><Relationship Id="rId36" Type="http://schemas.openxmlformats.org/officeDocument/2006/relationships/hyperlink" Target="https://baseballsavant.mlb.com/sporty-videos?playId=893165de-adc8-4b25-8598-a3fe23e588cc" TargetMode="External"/><Relationship Id="rId49" Type="http://schemas.openxmlformats.org/officeDocument/2006/relationships/hyperlink" Target="https://baseballsavant.mlb.com/sporty-videos?playId=6c882863-ffc3-491f-b58b-1a663e490d63" TargetMode="External"/><Relationship Id="rId57" Type="http://schemas.openxmlformats.org/officeDocument/2006/relationships/hyperlink" Target="https://baseballsavant.mlb.com/sporty-videos?playId=c35ce181-7fcc-477f-b5cb-9b78aeee3802" TargetMode="External"/><Relationship Id="rId10" Type="http://schemas.openxmlformats.org/officeDocument/2006/relationships/hyperlink" Target="https://baseballsavant.mlb.com/sporty-videos?playId=d46c9475-3bb8-4b8f-a897-7f5f00511064" TargetMode="External"/><Relationship Id="rId31" Type="http://schemas.openxmlformats.org/officeDocument/2006/relationships/hyperlink" Target="https://baseballsavant.mlb.com/sporty-videos?playId=946f70c8-9e3b-495f-97fa-1a872e2aadda" TargetMode="External"/><Relationship Id="rId44" Type="http://schemas.openxmlformats.org/officeDocument/2006/relationships/hyperlink" Target="https://baseballsavant.mlb.com/sporty-videos?playId=8f5b1363-4f2f-4d39-89e2-30a4e53fd557" TargetMode="External"/><Relationship Id="rId52" Type="http://schemas.openxmlformats.org/officeDocument/2006/relationships/hyperlink" Target="https://baseballsavant.mlb.com/sporty-videos?playId=e21cc4b3-f7f8-4629-9b0a-2329a6cca5ec" TargetMode="External"/><Relationship Id="rId60" Type="http://schemas.openxmlformats.org/officeDocument/2006/relationships/hyperlink" Target="https://baseballsavant.mlb.com/sporty-videos?playId=41525a5f-87f5-4dad-92a7-2317f2e4b2cb" TargetMode="External"/><Relationship Id="rId65" Type="http://schemas.openxmlformats.org/officeDocument/2006/relationships/hyperlink" Target="https://baseballsavant.mlb.com/sporty-videos?playId=cbdb95dd-3986-446a-90fd-cd7de382bebb" TargetMode="External"/><Relationship Id="rId73" Type="http://schemas.openxmlformats.org/officeDocument/2006/relationships/hyperlink" Target="https://baseballsavant.mlb.com/sporty-videos?playId=94bcfdc0-a4b3-4106-b349-f02c42aac8fe" TargetMode="External"/><Relationship Id="rId78" Type="http://schemas.openxmlformats.org/officeDocument/2006/relationships/hyperlink" Target="https://baseballsavant.mlb.com/sporty-videos?playId=b7ef9c1e-3187-4a95-892d-3c6ebd062747" TargetMode="External"/><Relationship Id="rId81" Type="http://schemas.openxmlformats.org/officeDocument/2006/relationships/hyperlink" Target="https://baseballsavant.mlb.com/sporty-videos?playId=8b31a418-2a89-4602-b23e-9208990638d0" TargetMode="External"/><Relationship Id="rId86" Type="http://schemas.openxmlformats.org/officeDocument/2006/relationships/hyperlink" Target="https://baseballsavant.mlb.com/sporty-videos?playId=77c43989-6947-4116-a7be-342d7b6384be" TargetMode="External"/><Relationship Id="rId4" Type="http://schemas.openxmlformats.org/officeDocument/2006/relationships/hyperlink" Target="https://baseballsavant.mlb.com/sporty-videos?playId=e41c2159-20a9-41bb-a95d-23e740e128c9" TargetMode="External"/><Relationship Id="rId9" Type="http://schemas.openxmlformats.org/officeDocument/2006/relationships/hyperlink" Target="https://baseballsavant.mlb.com/sporty-videos?playId=413ce583-8dcf-44c8-be1f-483b94e5cd28" TargetMode="External"/><Relationship Id="rId13" Type="http://schemas.openxmlformats.org/officeDocument/2006/relationships/hyperlink" Target="https://baseballsavant.mlb.com/sporty-videos?playId=c18ff42c-fd69-49e6-b08e-5b3244c12c5f" TargetMode="External"/><Relationship Id="rId18" Type="http://schemas.openxmlformats.org/officeDocument/2006/relationships/hyperlink" Target="https://baseballsavant.mlb.com/sporty-videos?playId=8fdd9d2d-5fa4-40d3-bc48-e2d83dc4fc47" TargetMode="External"/><Relationship Id="rId39" Type="http://schemas.openxmlformats.org/officeDocument/2006/relationships/hyperlink" Target="https://baseballsavant.mlb.com/sporty-videos?playId=72208a90-9195-4649-9b58-bb4d8ba7b8e4" TargetMode="External"/><Relationship Id="rId34" Type="http://schemas.openxmlformats.org/officeDocument/2006/relationships/hyperlink" Target="https://baseballsavant.mlb.com/sporty-videos?playId=73b4557a-6591-4d89-ad6c-5840f67adf38" TargetMode="External"/><Relationship Id="rId50" Type="http://schemas.openxmlformats.org/officeDocument/2006/relationships/hyperlink" Target="https://baseballsavant.mlb.com/sporty-videos?playId=bd921da5-ac6b-4d30-a271-8b27eb7dba22" TargetMode="External"/><Relationship Id="rId55" Type="http://schemas.openxmlformats.org/officeDocument/2006/relationships/hyperlink" Target="https://baseballsavant.mlb.com/sporty-videos?playId=a50ffd7d-1b89-4a29-9f1b-b3085f10b7ab" TargetMode="External"/><Relationship Id="rId76" Type="http://schemas.openxmlformats.org/officeDocument/2006/relationships/hyperlink" Target="https://baseballsavant.mlb.com/sporty-videos?playId=04a9b28b-2a85-457e-a270-3a3ceb611078" TargetMode="External"/><Relationship Id="rId7" Type="http://schemas.openxmlformats.org/officeDocument/2006/relationships/hyperlink" Target="https://baseballsavant.mlb.com/sporty-videos?playId=77f06f30-2384-42c0-81e0-43d71d7ce654" TargetMode="External"/><Relationship Id="rId71" Type="http://schemas.openxmlformats.org/officeDocument/2006/relationships/hyperlink" Target="https://baseballsavant.mlb.com/sporty-videos?playId=01ebd23e-c127-420c-8c25-8e285aa1b91d" TargetMode="External"/><Relationship Id="rId2" Type="http://schemas.openxmlformats.org/officeDocument/2006/relationships/image" Target="../media/image1.png"/><Relationship Id="rId29" Type="http://schemas.openxmlformats.org/officeDocument/2006/relationships/hyperlink" Target="https://baseballsavant.mlb.com/sporty-videos?playId=1383947b-c831-47ef-b892-daa4597eb5a3" TargetMode="External"/><Relationship Id="rId24" Type="http://schemas.openxmlformats.org/officeDocument/2006/relationships/hyperlink" Target="https://baseballsavant.mlb.com/sporty-videos?playId=830c81f3-26b7-4499-a824-aba8fd978a88" TargetMode="External"/><Relationship Id="rId40" Type="http://schemas.openxmlformats.org/officeDocument/2006/relationships/hyperlink" Target="https://baseballsavant.mlb.com/sporty-videos?playId=db4b3f08-d70d-41f3-9ad6-5871740e7d87" TargetMode="External"/><Relationship Id="rId45" Type="http://schemas.openxmlformats.org/officeDocument/2006/relationships/hyperlink" Target="https://baseballsavant.mlb.com/sporty-videos?playId=363f819c-8905-421e-8c7a-41d1a6698bc5" TargetMode="External"/><Relationship Id="rId66" Type="http://schemas.openxmlformats.org/officeDocument/2006/relationships/hyperlink" Target="https://baseballsavant.mlb.com/sporty-videos?playId=25be2f57-78fb-4d1f-a0b4-ef982c2cde71" TargetMode="External"/><Relationship Id="rId87" Type="http://schemas.openxmlformats.org/officeDocument/2006/relationships/hyperlink" Target="https://baseballsavant.mlb.com/sporty-videos?playId=fb63aa0b-0440-43ea-8db5-fbd16b143b6f" TargetMode="External"/><Relationship Id="rId61" Type="http://schemas.openxmlformats.org/officeDocument/2006/relationships/hyperlink" Target="https://baseballsavant.mlb.com/sporty-videos?playId=2bb49082-82ea-41cc-adb8-47e3bc313730" TargetMode="External"/><Relationship Id="rId82" Type="http://schemas.openxmlformats.org/officeDocument/2006/relationships/hyperlink" Target="https://baseballsavant.mlb.com/sporty-videos?playId=13411d80-1379-46b9-9f1e-d711c5e7b50f" TargetMode="External"/><Relationship Id="rId19" Type="http://schemas.openxmlformats.org/officeDocument/2006/relationships/hyperlink" Target="https://baseballsavant.mlb.com/sporty-videos?playId=f1a93c10-e462-4b05-8342-0e294269c22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76200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3BC66B5-F7B0-DF46-8032-065B023AEFD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76200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9B170DB-78D0-8E44-9717-4C56D0DB128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76200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196DC379-0AB6-214D-A699-CBACE9671CA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6AE3938C-994E-1F41-89EE-B6D9E67EB49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5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76200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5BFE9E43-FF62-B743-B7F0-28498DB9AD0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76200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ED2D1487-F83B-3546-A8DD-83BC959B9FC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76200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37A1C4DC-DF4E-5741-8A9E-F5065426B30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76200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AAC075DC-20D9-2343-B3F2-FB7EF8C5FAB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76200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DE98879D-BCBA-424D-87E9-BA4FC0A8480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76200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486E645D-F7E9-D04F-A12E-2472D7EDEA0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76200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8C2CAE3E-B2FE-B54D-BC1D-FD2381A386D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76200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B4624A1D-B0D2-C241-B658-22D1E5094A7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76200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FE808AFD-2BAB-2B4F-B0E5-589DB98D2AC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76200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086F4675-720C-1443-9566-511A37C08B8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76200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86558E30-AF2D-F04C-B2A4-A8D787EE26D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76200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CC92E8F8-A9E6-2547-85AF-EFBFB2D25F4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76200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DD18E1CF-26EC-D748-AA16-ED88E6D0432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76200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584DD707-1E45-C94C-9767-6D16ECD57BF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76200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E77B4C38-4C2F-6145-B0F9-C3E1A03B971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76200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2F01C8EE-D04A-D543-AABC-E455D0C1322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508000</xdr:colOff>
      <xdr:row>11</xdr:row>
      <xdr:rowOff>25400</xdr:rowOff>
    </xdr:to>
    <xdr:pic>
      <xdr:nvPicPr>
        <xdr:cNvPr id="22" name="Picture 2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7DA3D309-8991-DD47-8DEE-8F9C8F18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286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76200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54E8DB7D-B840-B649-B68C-2420F47DD28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76200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268DF61D-5405-194C-9EC1-F9D8484907A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508000</xdr:colOff>
      <xdr:row>12</xdr:row>
      <xdr:rowOff>25400</xdr:rowOff>
    </xdr:to>
    <xdr:pic>
      <xdr:nvPicPr>
        <xdr:cNvPr id="25" name="Picture 24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4EE15267-6BD4-AC41-96C2-5DB3A734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514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76200</xdr:rowOff>
    </xdr:to>
    <xdr:sp macro="" textlink="">
      <xdr:nvSpPr>
        <xdr:cNvPr id="1049" name="AutoShape 25">
          <a:extLst>
            <a:ext uri="{FF2B5EF4-FFF2-40B4-BE49-F238E27FC236}">
              <a16:creationId xmlns:a16="http://schemas.microsoft.com/office/drawing/2014/main" id="{36DD1BF8-E5FB-544E-A1E5-8DD9E13DEE6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76200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B986F4E7-E22C-734B-B7FF-652113ED708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508000</xdr:colOff>
      <xdr:row>13</xdr:row>
      <xdr:rowOff>25400</xdr:rowOff>
    </xdr:to>
    <xdr:pic>
      <xdr:nvPicPr>
        <xdr:cNvPr id="28" name="Picture 27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377EED00-26AD-6144-A7FB-C1A9149D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743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76200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D7EF4776-B35F-3949-AC44-998071AF7D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76200</xdr:rowOff>
    </xdr:to>
    <xdr:sp macro="" textlink="">
      <xdr:nvSpPr>
        <xdr:cNvPr id="1053" name="AutoShape 29">
          <a:extLst>
            <a:ext uri="{FF2B5EF4-FFF2-40B4-BE49-F238E27FC236}">
              <a16:creationId xmlns:a16="http://schemas.microsoft.com/office/drawing/2014/main" id="{F40E054E-D610-C142-9490-D2E9A9E2126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508000</xdr:colOff>
      <xdr:row>14</xdr:row>
      <xdr:rowOff>25400</xdr:rowOff>
    </xdr:to>
    <xdr:pic>
      <xdr:nvPicPr>
        <xdr:cNvPr id="31" name="Picture 30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02A2901-AC5E-DD43-8B8F-EAF0CF37A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971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76200</xdr:rowOff>
    </xdr:to>
    <xdr:sp macro="" textlink="">
      <xdr:nvSpPr>
        <xdr:cNvPr id="1055" name="AutoShape 31">
          <a:extLst>
            <a:ext uri="{FF2B5EF4-FFF2-40B4-BE49-F238E27FC236}">
              <a16:creationId xmlns:a16="http://schemas.microsoft.com/office/drawing/2014/main" id="{9CF02ABE-FEC1-3F48-A044-B8D8F22FA87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76200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FF4C3ED5-C453-D748-99C9-B0821247661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508000</xdr:colOff>
      <xdr:row>15</xdr:row>
      <xdr:rowOff>25400</xdr:rowOff>
    </xdr:to>
    <xdr:pic>
      <xdr:nvPicPr>
        <xdr:cNvPr id="34" name="Picture 33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8F5E91E2-277B-3B46-AFFB-7B9DF7CE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200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76200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11FDB95A-5B69-464C-BF28-82BA063873C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76200</xdr:rowOff>
    </xdr:to>
    <xdr:sp macro="" textlink="">
      <xdr:nvSpPr>
        <xdr:cNvPr id="1059" name="AutoShape 35">
          <a:extLst>
            <a:ext uri="{FF2B5EF4-FFF2-40B4-BE49-F238E27FC236}">
              <a16:creationId xmlns:a16="http://schemas.microsoft.com/office/drawing/2014/main" id="{FEF09828-5BC7-054D-B992-08FEFCFDFAF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508000</xdr:colOff>
      <xdr:row>16</xdr:row>
      <xdr:rowOff>25400</xdr:rowOff>
    </xdr:to>
    <xdr:pic>
      <xdr:nvPicPr>
        <xdr:cNvPr id="37" name="Picture 36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76572955-0375-EA45-BBF0-267C06115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29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76200</xdr:rowOff>
    </xdr:to>
    <xdr:sp macro="" textlink="">
      <xdr:nvSpPr>
        <xdr:cNvPr id="1061" name="AutoShape 37">
          <a:extLst>
            <a:ext uri="{FF2B5EF4-FFF2-40B4-BE49-F238E27FC236}">
              <a16:creationId xmlns:a16="http://schemas.microsoft.com/office/drawing/2014/main" id="{5B7E0507-013D-2845-B77B-F1B772EB82E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76200</xdr:rowOff>
    </xdr:to>
    <xdr:sp macro="" textlink="">
      <xdr:nvSpPr>
        <xdr:cNvPr id="1062" name="AutoShape 38">
          <a:extLst>
            <a:ext uri="{FF2B5EF4-FFF2-40B4-BE49-F238E27FC236}">
              <a16:creationId xmlns:a16="http://schemas.microsoft.com/office/drawing/2014/main" id="{CACE4717-440C-D144-9917-A76CE2846CB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508000</xdr:colOff>
      <xdr:row>17</xdr:row>
      <xdr:rowOff>25400</xdr:rowOff>
    </xdr:to>
    <xdr:pic>
      <xdr:nvPicPr>
        <xdr:cNvPr id="40" name="Picture 39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3C7ACEB-109E-D349-AC37-43E09C5EA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657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76200</xdr:rowOff>
    </xdr:to>
    <xdr:sp macro="" textlink="">
      <xdr:nvSpPr>
        <xdr:cNvPr id="1064" name="AutoShape 40">
          <a:extLst>
            <a:ext uri="{FF2B5EF4-FFF2-40B4-BE49-F238E27FC236}">
              <a16:creationId xmlns:a16="http://schemas.microsoft.com/office/drawing/2014/main" id="{EC4E6188-DDA5-784C-A4D6-BE033C4FFAC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76200</xdr:rowOff>
    </xdr:to>
    <xdr:sp macro="" textlink="">
      <xdr:nvSpPr>
        <xdr:cNvPr id="1065" name="AutoShape 41">
          <a:extLst>
            <a:ext uri="{FF2B5EF4-FFF2-40B4-BE49-F238E27FC236}">
              <a16:creationId xmlns:a16="http://schemas.microsoft.com/office/drawing/2014/main" id="{04EB5396-C4DC-064D-B28A-29F10470CE5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508000</xdr:colOff>
      <xdr:row>18</xdr:row>
      <xdr:rowOff>25400</xdr:rowOff>
    </xdr:to>
    <xdr:pic>
      <xdr:nvPicPr>
        <xdr:cNvPr id="43" name="Picture 42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EB12149B-833B-FB40-A669-643D1D0B3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886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76200</xdr:rowOff>
    </xdr:to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941531AF-4DBE-AF45-BB9A-770C044B8CB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76200</xdr:rowOff>
    </xdr:to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5157486C-24F8-0E4A-AA9C-8C3D8EA783F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508000</xdr:colOff>
      <xdr:row>19</xdr:row>
      <xdr:rowOff>25400</xdr:rowOff>
    </xdr:to>
    <xdr:pic>
      <xdr:nvPicPr>
        <xdr:cNvPr id="46" name="Picture 45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B265DFE8-6CC5-0342-B914-FE4888B2B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114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76200</xdr:rowOff>
    </xdr:to>
    <xdr:sp macro="" textlink="">
      <xdr:nvSpPr>
        <xdr:cNvPr id="1070" name="AutoShape 46">
          <a:extLst>
            <a:ext uri="{FF2B5EF4-FFF2-40B4-BE49-F238E27FC236}">
              <a16:creationId xmlns:a16="http://schemas.microsoft.com/office/drawing/2014/main" id="{9CCFC66E-3B32-CF42-B752-B462F38A9BF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76200</xdr:rowOff>
    </xdr:to>
    <xdr:sp macro="" textlink="">
      <xdr:nvSpPr>
        <xdr:cNvPr id="1071" name="AutoShape 47">
          <a:extLst>
            <a:ext uri="{FF2B5EF4-FFF2-40B4-BE49-F238E27FC236}">
              <a16:creationId xmlns:a16="http://schemas.microsoft.com/office/drawing/2014/main" id="{861BA068-31D7-034D-9F0C-DC16F9E6AD2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3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508000</xdr:colOff>
      <xdr:row>20</xdr:row>
      <xdr:rowOff>25400</xdr:rowOff>
    </xdr:to>
    <xdr:pic>
      <xdr:nvPicPr>
        <xdr:cNvPr id="49" name="Picture 48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73DBBEF4-2920-0F4F-B411-AACFB39E0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343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76200</xdr:rowOff>
    </xdr:to>
    <xdr:sp macro="" textlink="">
      <xdr:nvSpPr>
        <xdr:cNvPr id="1073" name="AutoShape 49">
          <a:extLst>
            <a:ext uri="{FF2B5EF4-FFF2-40B4-BE49-F238E27FC236}">
              <a16:creationId xmlns:a16="http://schemas.microsoft.com/office/drawing/2014/main" id="{0CEC0C09-21F5-9845-A78A-12FAFE43749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76200</xdr:rowOff>
    </xdr:to>
    <xdr:sp macro="" textlink="">
      <xdr:nvSpPr>
        <xdr:cNvPr id="1074" name="AutoShape 50">
          <a:extLst>
            <a:ext uri="{FF2B5EF4-FFF2-40B4-BE49-F238E27FC236}">
              <a16:creationId xmlns:a16="http://schemas.microsoft.com/office/drawing/2014/main" id="{0D3BACC5-8E4D-514B-9E3A-B51D68DEEAE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508000</xdr:colOff>
      <xdr:row>21</xdr:row>
      <xdr:rowOff>25400</xdr:rowOff>
    </xdr:to>
    <xdr:pic>
      <xdr:nvPicPr>
        <xdr:cNvPr id="52" name="Picture 51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D58B223F-661E-9D42-B45B-FE195A57B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572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76200</xdr:rowOff>
    </xdr:to>
    <xdr:sp macro="" textlink="">
      <xdr:nvSpPr>
        <xdr:cNvPr id="1076" name="AutoShape 52">
          <a:extLst>
            <a:ext uri="{FF2B5EF4-FFF2-40B4-BE49-F238E27FC236}">
              <a16:creationId xmlns:a16="http://schemas.microsoft.com/office/drawing/2014/main" id="{A2B63094-D0AB-E94B-863E-382FFEDE3E5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8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76200</xdr:rowOff>
    </xdr:to>
    <xdr:sp macro="" textlink="">
      <xdr:nvSpPr>
        <xdr:cNvPr id="1077" name="AutoShape 53">
          <a:extLst>
            <a:ext uri="{FF2B5EF4-FFF2-40B4-BE49-F238E27FC236}">
              <a16:creationId xmlns:a16="http://schemas.microsoft.com/office/drawing/2014/main" id="{D10BBB40-B3B5-6B41-BFA8-C739C17FBD6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48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508000</xdr:colOff>
      <xdr:row>22</xdr:row>
      <xdr:rowOff>25400</xdr:rowOff>
    </xdr:to>
    <xdr:pic>
      <xdr:nvPicPr>
        <xdr:cNvPr id="55" name="Picture 54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582A7710-76A8-3249-8480-02C50D54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4800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76200</xdr:rowOff>
    </xdr:to>
    <xdr:sp macro="" textlink="">
      <xdr:nvSpPr>
        <xdr:cNvPr id="1079" name="AutoShape 55">
          <a:extLst>
            <a:ext uri="{FF2B5EF4-FFF2-40B4-BE49-F238E27FC236}">
              <a16:creationId xmlns:a16="http://schemas.microsoft.com/office/drawing/2014/main" id="{BB08A49E-2C18-0A48-8DF3-21185AA69AE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76200</xdr:rowOff>
    </xdr:to>
    <xdr:sp macro="" textlink="">
      <xdr:nvSpPr>
        <xdr:cNvPr id="1080" name="AutoShape 56">
          <a:extLst>
            <a:ext uri="{FF2B5EF4-FFF2-40B4-BE49-F238E27FC236}">
              <a16:creationId xmlns:a16="http://schemas.microsoft.com/office/drawing/2014/main" id="{69C9CF23-4B01-994E-8DAA-731C93B45FE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508000</xdr:colOff>
      <xdr:row>23</xdr:row>
      <xdr:rowOff>25400</xdr:rowOff>
    </xdr:to>
    <xdr:pic>
      <xdr:nvPicPr>
        <xdr:cNvPr id="58" name="Picture 57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BD511737-3288-3941-B2B6-0A36E5E6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029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76200</xdr:rowOff>
    </xdr:to>
    <xdr:sp macro="" textlink="">
      <xdr:nvSpPr>
        <xdr:cNvPr id="1082" name="AutoShape 58">
          <a:extLst>
            <a:ext uri="{FF2B5EF4-FFF2-40B4-BE49-F238E27FC236}">
              <a16:creationId xmlns:a16="http://schemas.microsoft.com/office/drawing/2014/main" id="{29ACEFC2-45F0-E342-BFBF-FD5C3E7FCEE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76200</xdr:rowOff>
    </xdr:to>
    <xdr:sp macro="" textlink="">
      <xdr:nvSpPr>
        <xdr:cNvPr id="1083" name="AutoShape 59">
          <a:extLst>
            <a:ext uri="{FF2B5EF4-FFF2-40B4-BE49-F238E27FC236}">
              <a16:creationId xmlns:a16="http://schemas.microsoft.com/office/drawing/2014/main" id="{8D655649-35C7-CF48-9C5C-9754A6C6A3C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25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508000</xdr:colOff>
      <xdr:row>24</xdr:row>
      <xdr:rowOff>25400</xdr:rowOff>
    </xdr:to>
    <xdr:pic>
      <xdr:nvPicPr>
        <xdr:cNvPr id="61" name="Picture 60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0887C3EF-AAA1-F142-8049-20CEBECC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257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76200</xdr:rowOff>
    </xdr:to>
    <xdr:sp macro="" textlink="">
      <xdr:nvSpPr>
        <xdr:cNvPr id="1085" name="AutoShape 61">
          <a:extLst>
            <a:ext uri="{FF2B5EF4-FFF2-40B4-BE49-F238E27FC236}">
              <a16:creationId xmlns:a16="http://schemas.microsoft.com/office/drawing/2014/main" id="{7C1BA612-4FBA-E64D-97B4-ED7EB2FCC0F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76200</xdr:rowOff>
    </xdr:to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41A31CAF-C51C-C046-8542-342220254C4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508000</xdr:colOff>
      <xdr:row>25</xdr:row>
      <xdr:rowOff>25400</xdr:rowOff>
    </xdr:to>
    <xdr:pic>
      <xdr:nvPicPr>
        <xdr:cNvPr id="64" name="Picture 63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547B2C4F-27C2-C04E-A4C3-B74D17D7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486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76200</xdr:rowOff>
    </xdr:to>
    <xdr:sp macro="" textlink="">
      <xdr:nvSpPr>
        <xdr:cNvPr id="1088" name="AutoShape 64">
          <a:extLst>
            <a:ext uri="{FF2B5EF4-FFF2-40B4-BE49-F238E27FC236}">
              <a16:creationId xmlns:a16="http://schemas.microsoft.com/office/drawing/2014/main" id="{CBD785C4-317B-EE4B-85B5-F82EBA229D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76200</xdr:rowOff>
    </xdr:to>
    <xdr:sp macro="" textlink="">
      <xdr:nvSpPr>
        <xdr:cNvPr id="1089" name="AutoShape 65">
          <a:extLst>
            <a:ext uri="{FF2B5EF4-FFF2-40B4-BE49-F238E27FC236}">
              <a16:creationId xmlns:a16="http://schemas.microsoft.com/office/drawing/2014/main" id="{15FB052E-80D6-2F40-B670-D1179A93DA7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508000</xdr:colOff>
      <xdr:row>26</xdr:row>
      <xdr:rowOff>25400</xdr:rowOff>
    </xdr:to>
    <xdr:pic>
      <xdr:nvPicPr>
        <xdr:cNvPr id="67" name="Picture 66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F733AED6-70B4-0A4F-90CE-43AE3A86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715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76200</xdr:rowOff>
    </xdr:to>
    <xdr:sp macro="" textlink="">
      <xdr:nvSpPr>
        <xdr:cNvPr id="1091" name="AutoShape 67">
          <a:extLst>
            <a:ext uri="{FF2B5EF4-FFF2-40B4-BE49-F238E27FC236}">
              <a16:creationId xmlns:a16="http://schemas.microsoft.com/office/drawing/2014/main" id="{6788D553-B403-D647-B727-0DACD2FA307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76200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id="{4C184A84-A926-5145-9C8E-FE972C9A3A3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9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508000</xdr:colOff>
      <xdr:row>27</xdr:row>
      <xdr:rowOff>25400</xdr:rowOff>
    </xdr:to>
    <xdr:pic>
      <xdr:nvPicPr>
        <xdr:cNvPr id="70" name="Picture 69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65AA5556-3693-7E4B-A1CC-FEEBA086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943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76200</xdr:rowOff>
    </xdr:to>
    <xdr:sp macro="" textlink="">
      <xdr:nvSpPr>
        <xdr:cNvPr id="1094" name="AutoShape 70">
          <a:extLst>
            <a:ext uri="{FF2B5EF4-FFF2-40B4-BE49-F238E27FC236}">
              <a16:creationId xmlns:a16="http://schemas.microsoft.com/office/drawing/2014/main" id="{23FEED43-8941-B648-A8D4-518B8696C6F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76200</xdr:rowOff>
    </xdr:to>
    <xdr:sp macro="" textlink="">
      <xdr:nvSpPr>
        <xdr:cNvPr id="1095" name="AutoShape 71">
          <a:extLst>
            <a:ext uri="{FF2B5EF4-FFF2-40B4-BE49-F238E27FC236}">
              <a16:creationId xmlns:a16="http://schemas.microsoft.com/office/drawing/2014/main" id="{349EE0DC-B490-EC45-8450-ED0F034ECDB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508000</xdr:colOff>
      <xdr:row>28</xdr:row>
      <xdr:rowOff>25400</xdr:rowOff>
    </xdr:to>
    <xdr:pic>
      <xdr:nvPicPr>
        <xdr:cNvPr id="73" name="Picture 72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804B3216-2531-B841-AF7D-B3058F7F4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172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76200</xdr:rowOff>
    </xdr:to>
    <xdr:sp macro="" textlink="">
      <xdr:nvSpPr>
        <xdr:cNvPr id="1097" name="AutoShape 73">
          <a:extLst>
            <a:ext uri="{FF2B5EF4-FFF2-40B4-BE49-F238E27FC236}">
              <a16:creationId xmlns:a16="http://schemas.microsoft.com/office/drawing/2014/main" id="{ACA54A4D-EDB9-664E-85AD-28F83D2D98F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76200</xdr:rowOff>
    </xdr:to>
    <xdr:sp macro="" textlink="">
      <xdr:nvSpPr>
        <xdr:cNvPr id="1098" name="AutoShape 74">
          <a:extLst>
            <a:ext uri="{FF2B5EF4-FFF2-40B4-BE49-F238E27FC236}">
              <a16:creationId xmlns:a16="http://schemas.microsoft.com/office/drawing/2014/main" id="{D6D16B19-D949-EA44-95E2-B55B96AE80F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508000</xdr:colOff>
      <xdr:row>29</xdr:row>
      <xdr:rowOff>25400</xdr:rowOff>
    </xdr:to>
    <xdr:pic>
      <xdr:nvPicPr>
        <xdr:cNvPr id="76" name="Picture 75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8EECFFE5-5004-0E45-9601-9AC1A1BA6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400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76200</xdr:rowOff>
    </xdr:to>
    <xdr:sp macro="" textlink="">
      <xdr:nvSpPr>
        <xdr:cNvPr id="1100" name="AutoShape 76">
          <a:extLst>
            <a:ext uri="{FF2B5EF4-FFF2-40B4-BE49-F238E27FC236}">
              <a16:creationId xmlns:a16="http://schemas.microsoft.com/office/drawing/2014/main" id="{7B59900C-A3DB-5440-B4D4-3E7BC604DB7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76200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B076D1D2-58A1-B44E-8D9A-D218C7B7E82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508000</xdr:colOff>
      <xdr:row>30</xdr:row>
      <xdr:rowOff>25400</xdr:rowOff>
    </xdr:to>
    <xdr:pic>
      <xdr:nvPicPr>
        <xdr:cNvPr id="79" name="Picture 78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DC3AB60C-AB1A-0347-AB29-8AE4B8D57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629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76200</xdr:rowOff>
    </xdr:to>
    <xdr:sp macro="" textlink="">
      <xdr:nvSpPr>
        <xdr:cNvPr id="1103" name="AutoShape 79">
          <a:extLst>
            <a:ext uri="{FF2B5EF4-FFF2-40B4-BE49-F238E27FC236}">
              <a16:creationId xmlns:a16="http://schemas.microsoft.com/office/drawing/2014/main" id="{141F6694-CC57-F444-B965-6A16E86AE5C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76200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D2B41EED-6BFF-A34B-8127-1BAF0438652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508000</xdr:colOff>
      <xdr:row>31</xdr:row>
      <xdr:rowOff>25400</xdr:rowOff>
    </xdr:to>
    <xdr:pic>
      <xdr:nvPicPr>
        <xdr:cNvPr id="82" name="Picture 81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0D26D6BE-37AC-3047-858A-4B3E4C360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6858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76200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7702AF77-5243-4A4A-9C1B-D1B32237D2E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76200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0E3FC447-D773-934C-B2CA-26F0F444FF3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0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508000</xdr:colOff>
      <xdr:row>32</xdr:row>
      <xdr:rowOff>25400</xdr:rowOff>
    </xdr:to>
    <xdr:pic>
      <xdr:nvPicPr>
        <xdr:cNvPr id="85" name="Picture 84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123B0275-C472-744A-B909-8439B1669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7086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76200</xdr:rowOff>
    </xdr:to>
    <xdr:sp macro="" textlink="">
      <xdr:nvSpPr>
        <xdr:cNvPr id="1109" name="AutoShape 85">
          <a:extLst>
            <a:ext uri="{FF2B5EF4-FFF2-40B4-BE49-F238E27FC236}">
              <a16:creationId xmlns:a16="http://schemas.microsoft.com/office/drawing/2014/main" id="{9E3E2726-AF78-F748-A885-6027C83504E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76200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71B906F0-DC06-3B40-BA51-388E8FF18E5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508000</xdr:colOff>
      <xdr:row>33</xdr:row>
      <xdr:rowOff>25400</xdr:rowOff>
    </xdr:to>
    <xdr:pic>
      <xdr:nvPicPr>
        <xdr:cNvPr id="88" name="Picture 87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53B84417-B8CD-5447-BF03-CC332616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7315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76200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594EA89A-76DA-164F-A9A4-98ADDD12C06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76200</xdr:rowOff>
    </xdr:to>
    <xdr:sp macro="" textlink="">
      <xdr:nvSpPr>
        <xdr:cNvPr id="1113" name="AutoShape 89">
          <a:extLst>
            <a:ext uri="{FF2B5EF4-FFF2-40B4-BE49-F238E27FC236}">
              <a16:creationId xmlns:a16="http://schemas.microsoft.com/office/drawing/2014/main" id="{412AD720-7902-3649-B095-0D894840B35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54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508000</xdr:colOff>
      <xdr:row>34</xdr:row>
      <xdr:rowOff>25400</xdr:rowOff>
    </xdr:to>
    <xdr:pic>
      <xdr:nvPicPr>
        <xdr:cNvPr id="91" name="Picture 90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0E74240F-D209-0A4A-A5DB-793E32A6F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7543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76200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D2C1F3D2-4F56-244A-8077-DD1A39BF957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76200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15FFB48F-EE00-FE49-B74F-44F5A6F0649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508000</xdr:colOff>
      <xdr:row>35</xdr:row>
      <xdr:rowOff>25400</xdr:rowOff>
    </xdr:to>
    <xdr:pic>
      <xdr:nvPicPr>
        <xdr:cNvPr id="94" name="Picture 93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0B83CAF-F2E9-7340-ACF1-3431A713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7772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76200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4E2DDABE-0798-A945-9689-3213A0FFAAB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76200</xdr:rowOff>
    </xdr:to>
    <xdr:sp macro="" textlink="">
      <xdr:nvSpPr>
        <xdr:cNvPr id="1119" name="AutoShape 95">
          <a:extLst>
            <a:ext uri="{FF2B5EF4-FFF2-40B4-BE49-F238E27FC236}">
              <a16:creationId xmlns:a16="http://schemas.microsoft.com/office/drawing/2014/main" id="{80FA76E8-972D-7C4B-8E8E-B6619A5F16D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508000</xdr:colOff>
      <xdr:row>36</xdr:row>
      <xdr:rowOff>25400</xdr:rowOff>
    </xdr:to>
    <xdr:pic>
      <xdr:nvPicPr>
        <xdr:cNvPr id="97" name="Picture 96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5D78B35-8294-9442-95DD-7F6745BA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001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76200</xdr:rowOff>
    </xdr:to>
    <xdr:sp macro="" textlink="">
      <xdr:nvSpPr>
        <xdr:cNvPr id="1121" name="AutoShape 97">
          <a:extLst>
            <a:ext uri="{FF2B5EF4-FFF2-40B4-BE49-F238E27FC236}">
              <a16:creationId xmlns:a16="http://schemas.microsoft.com/office/drawing/2014/main" id="{5350DBB8-90B9-E445-A32F-742F147A112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76200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8432D645-7565-EB48-AB17-B3F257310D4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508000</xdr:colOff>
      <xdr:row>37</xdr:row>
      <xdr:rowOff>25400</xdr:rowOff>
    </xdr:to>
    <xdr:pic>
      <xdr:nvPicPr>
        <xdr:cNvPr id="100" name="Picture 99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FF39D834-4BA5-E24B-80BA-00C3183F3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229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76200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1ADAA170-E9D9-8844-8161-65EE0BD195D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76200</xdr:rowOff>
    </xdr:to>
    <xdr:sp macro="" textlink="">
      <xdr:nvSpPr>
        <xdr:cNvPr id="1125" name="AutoShape 101">
          <a:extLst>
            <a:ext uri="{FF2B5EF4-FFF2-40B4-BE49-F238E27FC236}">
              <a16:creationId xmlns:a16="http://schemas.microsoft.com/office/drawing/2014/main" id="{CF69B672-E94A-824B-B653-CD8A6B3D5DA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508000</xdr:colOff>
      <xdr:row>38</xdr:row>
      <xdr:rowOff>25400</xdr:rowOff>
    </xdr:to>
    <xdr:pic>
      <xdr:nvPicPr>
        <xdr:cNvPr id="103" name="Picture 102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926C2D63-1873-4C45-A55E-B85C70EE7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458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76200</xdr:rowOff>
    </xdr:to>
    <xdr:sp macro="" textlink="">
      <xdr:nvSpPr>
        <xdr:cNvPr id="1127" name="AutoShape 103">
          <a:extLst>
            <a:ext uri="{FF2B5EF4-FFF2-40B4-BE49-F238E27FC236}">
              <a16:creationId xmlns:a16="http://schemas.microsoft.com/office/drawing/2014/main" id="{8F72B145-A6CC-3A46-9D92-BE78DE16C95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76200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2475E993-26B7-4045-9350-E2446A26246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508000</xdr:colOff>
      <xdr:row>39</xdr:row>
      <xdr:rowOff>25400</xdr:rowOff>
    </xdr:to>
    <xdr:pic>
      <xdr:nvPicPr>
        <xdr:cNvPr id="106" name="Picture 105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92405082-41E0-6943-AB13-7AC370D10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686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76200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8FA384A2-6B5F-694F-9090-ABD0046E1EA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76200</xdr:rowOff>
    </xdr:to>
    <xdr:sp macro="" textlink="">
      <xdr:nvSpPr>
        <xdr:cNvPr id="1131" name="AutoShape 107">
          <a:extLst>
            <a:ext uri="{FF2B5EF4-FFF2-40B4-BE49-F238E27FC236}">
              <a16:creationId xmlns:a16="http://schemas.microsoft.com/office/drawing/2014/main" id="{BD3B0D8D-2D1F-1B4B-BB68-CF87F46245B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508000</xdr:colOff>
      <xdr:row>40</xdr:row>
      <xdr:rowOff>25400</xdr:rowOff>
    </xdr:to>
    <xdr:pic>
      <xdr:nvPicPr>
        <xdr:cNvPr id="109" name="Picture 108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E3A81964-8BED-C34C-8709-876FD2F0F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8915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76200</xdr:rowOff>
    </xdr:to>
    <xdr:sp macro="" textlink="">
      <xdr:nvSpPr>
        <xdr:cNvPr id="1133" name="AutoShape 109">
          <a:extLst>
            <a:ext uri="{FF2B5EF4-FFF2-40B4-BE49-F238E27FC236}">
              <a16:creationId xmlns:a16="http://schemas.microsoft.com/office/drawing/2014/main" id="{06A4BA3F-54D2-0842-B179-538D87B3DC3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76200</xdr:rowOff>
    </xdr:to>
    <xdr:sp macro="" textlink="">
      <xdr:nvSpPr>
        <xdr:cNvPr id="1134" name="AutoShape 110">
          <a:extLst>
            <a:ext uri="{FF2B5EF4-FFF2-40B4-BE49-F238E27FC236}">
              <a16:creationId xmlns:a16="http://schemas.microsoft.com/office/drawing/2014/main" id="{C6F8D277-819E-1F42-BA60-4ECF617FE0A7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508000</xdr:colOff>
      <xdr:row>41</xdr:row>
      <xdr:rowOff>25400</xdr:rowOff>
    </xdr:to>
    <xdr:pic>
      <xdr:nvPicPr>
        <xdr:cNvPr id="112" name="Picture 111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B2767DB8-85B8-FD4A-B1AF-53541691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9144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42</xdr:row>
      <xdr:rowOff>76200</xdr:rowOff>
    </xdr:to>
    <xdr:sp macro="" textlink="">
      <xdr:nvSpPr>
        <xdr:cNvPr id="1136" name="AutoShape 112">
          <a:extLst>
            <a:ext uri="{FF2B5EF4-FFF2-40B4-BE49-F238E27FC236}">
              <a16:creationId xmlns:a16="http://schemas.microsoft.com/office/drawing/2014/main" id="{21F10498-F399-CC4B-BCD6-D095281774E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76200</xdr:rowOff>
    </xdr:to>
    <xdr:sp macro="" textlink="">
      <xdr:nvSpPr>
        <xdr:cNvPr id="1137" name="AutoShape 113">
          <a:extLst>
            <a:ext uri="{FF2B5EF4-FFF2-40B4-BE49-F238E27FC236}">
              <a16:creationId xmlns:a16="http://schemas.microsoft.com/office/drawing/2014/main" id="{DB767DBE-3FF1-A44D-A757-BE1BBA810DD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508000</xdr:colOff>
      <xdr:row>42</xdr:row>
      <xdr:rowOff>25400</xdr:rowOff>
    </xdr:to>
    <xdr:pic>
      <xdr:nvPicPr>
        <xdr:cNvPr id="115" name="Picture 114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4C1E5514-1C7A-5B4A-A6DE-86C6BA321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9372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76200</xdr:rowOff>
    </xdr:to>
    <xdr:sp macro="" textlink="">
      <xdr:nvSpPr>
        <xdr:cNvPr id="1139" name="AutoShape 115">
          <a:extLst>
            <a:ext uri="{FF2B5EF4-FFF2-40B4-BE49-F238E27FC236}">
              <a16:creationId xmlns:a16="http://schemas.microsoft.com/office/drawing/2014/main" id="{11DEF0BD-546D-064C-AE01-8B0D46B9AC2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76200</xdr:rowOff>
    </xdr:to>
    <xdr:sp macro="" textlink="">
      <xdr:nvSpPr>
        <xdr:cNvPr id="1140" name="AutoShape 116">
          <a:extLst>
            <a:ext uri="{FF2B5EF4-FFF2-40B4-BE49-F238E27FC236}">
              <a16:creationId xmlns:a16="http://schemas.microsoft.com/office/drawing/2014/main" id="{84D40FB0-F001-FD49-94C9-5D6F5A82C5B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508000</xdr:colOff>
      <xdr:row>43</xdr:row>
      <xdr:rowOff>25400</xdr:rowOff>
    </xdr:to>
    <xdr:pic>
      <xdr:nvPicPr>
        <xdr:cNvPr id="118" name="Picture 117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4ECCEB5D-2AC9-2240-9630-8CEC707A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9601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76200</xdr:rowOff>
    </xdr:to>
    <xdr:sp macro="" textlink="">
      <xdr:nvSpPr>
        <xdr:cNvPr id="1142" name="AutoShape 118">
          <a:extLst>
            <a:ext uri="{FF2B5EF4-FFF2-40B4-BE49-F238E27FC236}">
              <a16:creationId xmlns:a16="http://schemas.microsoft.com/office/drawing/2014/main" id="{0EC618E7-FB21-134A-A907-5D6349ADC7D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8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76200</xdr:rowOff>
    </xdr:to>
    <xdr:sp macro="" textlink="">
      <xdr:nvSpPr>
        <xdr:cNvPr id="1143" name="AutoShape 119">
          <a:extLst>
            <a:ext uri="{FF2B5EF4-FFF2-40B4-BE49-F238E27FC236}">
              <a16:creationId xmlns:a16="http://schemas.microsoft.com/office/drawing/2014/main" id="{4F3CCEEA-75D9-834D-B321-DD54817FC35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98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508000</xdr:colOff>
      <xdr:row>44</xdr:row>
      <xdr:rowOff>25400</xdr:rowOff>
    </xdr:to>
    <xdr:pic>
      <xdr:nvPicPr>
        <xdr:cNvPr id="121" name="Picture 120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6BB522AA-4CA9-E049-93DD-9897E610A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9829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304800</xdr:colOff>
      <xdr:row>45</xdr:row>
      <xdr:rowOff>76200</xdr:rowOff>
    </xdr:to>
    <xdr:sp macro="" textlink="">
      <xdr:nvSpPr>
        <xdr:cNvPr id="1145" name="AutoShape 121">
          <a:extLst>
            <a:ext uri="{FF2B5EF4-FFF2-40B4-BE49-F238E27FC236}">
              <a16:creationId xmlns:a16="http://schemas.microsoft.com/office/drawing/2014/main" id="{848B3F37-6224-CD4B-BAB1-4E5612474D2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76200</xdr:rowOff>
    </xdr:to>
    <xdr:sp macro="" textlink="">
      <xdr:nvSpPr>
        <xdr:cNvPr id="1146" name="AutoShape 122">
          <a:extLst>
            <a:ext uri="{FF2B5EF4-FFF2-40B4-BE49-F238E27FC236}">
              <a16:creationId xmlns:a16="http://schemas.microsoft.com/office/drawing/2014/main" id="{9A4DE5D8-AC3D-304A-ACC7-26C59636252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05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508000</xdr:colOff>
      <xdr:row>45</xdr:row>
      <xdr:rowOff>25400</xdr:rowOff>
    </xdr:to>
    <xdr:pic>
      <xdr:nvPicPr>
        <xdr:cNvPr id="124" name="Picture 123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383F8546-4464-474C-9DB7-B5837AC73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058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46</xdr:row>
      <xdr:rowOff>76200</xdr:rowOff>
    </xdr:to>
    <xdr:sp macro="" textlink="">
      <xdr:nvSpPr>
        <xdr:cNvPr id="1148" name="AutoShape 124">
          <a:extLst>
            <a:ext uri="{FF2B5EF4-FFF2-40B4-BE49-F238E27FC236}">
              <a16:creationId xmlns:a16="http://schemas.microsoft.com/office/drawing/2014/main" id="{64EB98E9-3EA0-3A45-80C9-9200F1ABD5D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76200</xdr:rowOff>
    </xdr:to>
    <xdr:sp macro="" textlink="">
      <xdr:nvSpPr>
        <xdr:cNvPr id="1149" name="AutoShape 125">
          <a:extLst>
            <a:ext uri="{FF2B5EF4-FFF2-40B4-BE49-F238E27FC236}">
              <a16:creationId xmlns:a16="http://schemas.microsoft.com/office/drawing/2014/main" id="{496F4B91-6ACB-CB4F-A084-760109C0CFC7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508000</xdr:colOff>
      <xdr:row>46</xdr:row>
      <xdr:rowOff>25400</xdr:rowOff>
    </xdr:to>
    <xdr:pic>
      <xdr:nvPicPr>
        <xdr:cNvPr id="127" name="Picture 126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E8627FB2-D773-4449-9E00-62D920E01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287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304800</xdr:colOff>
      <xdr:row>47</xdr:row>
      <xdr:rowOff>76200</xdr:rowOff>
    </xdr:to>
    <xdr:sp macro="" textlink="">
      <xdr:nvSpPr>
        <xdr:cNvPr id="1151" name="AutoShape 127">
          <a:extLst>
            <a:ext uri="{FF2B5EF4-FFF2-40B4-BE49-F238E27FC236}">
              <a16:creationId xmlns:a16="http://schemas.microsoft.com/office/drawing/2014/main" id="{9D81EDFF-9A1F-FF40-A76F-72BB970B79F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76200</xdr:rowOff>
    </xdr:to>
    <xdr:sp macro="" textlink="">
      <xdr:nvSpPr>
        <xdr:cNvPr id="1152" name="AutoShape 128">
          <a:extLst>
            <a:ext uri="{FF2B5EF4-FFF2-40B4-BE49-F238E27FC236}">
              <a16:creationId xmlns:a16="http://schemas.microsoft.com/office/drawing/2014/main" id="{3DB80250-A9D5-A149-8CED-54B27F4F2DA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5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508000</xdr:colOff>
      <xdr:row>47</xdr:row>
      <xdr:rowOff>25400</xdr:rowOff>
    </xdr:to>
    <xdr:pic>
      <xdr:nvPicPr>
        <xdr:cNvPr id="130" name="Picture 129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3309C38F-414F-4E4D-8A5C-5C9D77393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515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76200</xdr:rowOff>
    </xdr:to>
    <xdr:sp macro="" textlink="">
      <xdr:nvSpPr>
        <xdr:cNvPr id="1154" name="AutoShape 130">
          <a:extLst>
            <a:ext uri="{FF2B5EF4-FFF2-40B4-BE49-F238E27FC236}">
              <a16:creationId xmlns:a16="http://schemas.microsoft.com/office/drawing/2014/main" id="{34975519-879E-D54E-B333-A5D03FB079E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7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76200</xdr:rowOff>
    </xdr:to>
    <xdr:sp macro="" textlink="">
      <xdr:nvSpPr>
        <xdr:cNvPr id="1155" name="AutoShape 131">
          <a:extLst>
            <a:ext uri="{FF2B5EF4-FFF2-40B4-BE49-F238E27FC236}">
              <a16:creationId xmlns:a16="http://schemas.microsoft.com/office/drawing/2014/main" id="{4B00B332-5E4C-A24D-B243-03032F4591B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7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508000</xdr:colOff>
      <xdr:row>48</xdr:row>
      <xdr:rowOff>25400</xdr:rowOff>
    </xdr:to>
    <xdr:pic>
      <xdr:nvPicPr>
        <xdr:cNvPr id="133" name="Picture 132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440F476A-4D98-0645-AF8B-574FFCE3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744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76200</xdr:rowOff>
    </xdr:to>
    <xdr:sp macro="" textlink="">
      <xdr:nvSpPr>
        <xdr:cNvPr id="1157" name="AutoShape 133">
          <a:extLst>
            <a:ext uri="{FF2B5EF4-FFF2-40B4-BE49-F238E27FC236}">
              <a16:creationId xmlns:a16="http://schemas.microsoft.com/office/drawing/2014/main" id="{6C613F3C-77FB-FF48-BCAA-B14887742EE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76200</xdr:rowOff>
    </xdr:to>
    <xdr:sp macro="" textlink="">
      <xdr:nvSpPr>
        <xdr:cNvPr id="1158" name="AutoShape 134">
          <a:extLst>
            <a:ext uri="{FF2B5EF4-FFF2-40B4-BE49-F238E27FC236}">
              <a16:creationId xmlns:a16="http://schemas.microsoft.com/office/drawing/2014/main" id="{D480B8C3-3D35-864B-BD12-2637A8A43CB7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508000</xdr:colOff>
      <xdr:row>49</xdr:row>
      <xdr:rowOff>25400</xdr:rowOff>
    </xdr:to>
    <xdr:pic>
      <xdr:nvPicPr>
        <xdr:cNvPr id="136" name="Picture 135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828FF531-2EF7-1C4C-A161-ABF260D99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0972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76200</xdr:rowOff>
    </xdr:to>
    <xdr:sp macro="" textlink="">
      <xdr:nvSpPr>
        <xdr:cNvPr id="1160" name="AutoShape 136">
          <a:extLst>
            <a:ext uri="{FF2B5EF4-FFF2-40B4-BE49-F238E27FC236}">
              <a16:creationId xmlns:a16="http://schemas.microsoft.com/office/drawing/2014/main" id="{A618A8B4-09A3-BD47-BA33-6A566A6996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50</xdr:row>
      <xdr:rowOff>76200</xdr:rowOff>
    </xdr:to>
    <xdr:sp macro="" textlink="">
      <xdr:nvSpPr>
        <xdr:cNvPr id="1161" name="AutoShape 137">
          <a:extLst>
            <a:ext uri="{FF2B5EF4-FFF2-40B4-BE49-F238E27FC236}">
              <a16:creationId xmlns:a16="http://schemas.microsoft.com/office/drawing/2014/main" id="{CCB3ED43-B474-A84D-B7F3-1877C172F34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508000</xdr:colOff>
      <xdr:row>50</xdr:row>
      <xdr:rowOff>25400</xdr:rowOff>
    </xdr:to>
    <xdr:pic>
      <xdr:nvPicPr>
        <xdr:cNvPr id="139" name="Picture 138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C4FFC716-5E02-5448-81EC-5425DD62A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1201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76200</xdr:rowOff>
    </xdr:to>
    <xdr:sp macro="" textlink="">
      <xdr:nvSpPr>
        <xdr:cNvPr id="1163" name="AutoShape 139">
          <a:extLst>
            <a:ext uri="{FF2B5EF4-FFF2-40B4-BE49-F238E27FC236}">
              <a16:creationId xmlns:a16="http://schemas.microsoft.com/office/drawing/2014/main" id="{F85F8281-12E8-9746-9662-1A9BA45306B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304800</xdr:colOff>
      <xdr:row>51</xdr:row>
      <xdr:rowOff>76200</xdr:rowOff>
    </xdr:to>
    <xdr:sp macro="" textlink="">
      <xdr:nvSpPr>
        <xdr:cNvPr id="1164" name="AutoShape 140">
          <a:extLst>
            <a:ext uri="{FF2B5EF4-FFF2-40B4-BE49-F238E27FC236}">
              <a16:creationId xmlns:a16="http://schemas.microsoft.com/office/drawing/2014/main" id="{02A7BF55-7EE7-2244-A2CA-1E53B25D634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508000</xdr:colOff>
      <xdr:row>51</xdr:row>
      <xdr:rowOff>25400</xdr:rowOff>
    </xdr:to>
    <xdr:pic>
      <xdr:nvPicPr>
        <xdr:cNvPr id="142" name="Picture 141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61EC79C7-B936-3547-A47E-B54E102BE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1430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52</xdr:row>
      <xdr:rowOff>76200</xdr:rowOff>
    </xdr:to>
    <xdr:sp macro="" textlink="">
      <xdr:nvSpPr>
        <xdr:cNvPr id="1166" name="AutoShape 142">
          <a:extLst>
            <a:ext uri="{FF2B5EF4-FFF2-40B4-BE49-F238E27FC236}">
              <a16:creationId xmlns:a16="http://schemas.microsoft.com/office/drawing/2014/main" id="{676E9BF2-500E-9644-AA0F-F7702B742BB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52</xdr:row>
      <xdr:rowOff>76200</xdr:rowOff>
    </xdr:to>
    <xdr:sp macro="" textlink="">
      <xdr:nvSpPr>
        <xdr:cNvPr id="1167" name="AutoShape 143">
          <a:extLst>
            <a:ext uri="{FF2B5EF4-FFF2-40B4-BE49-F238E27FC236}">
              <a16:creationId xmlns:a16="http://schemas.microsoft.com/office/drawing/2014/main" id="{073172AC-BC6E-A64F-ABDC-CB4B80F4B00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65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508000</xdr:colOff>
      <xdr:row>52</xdr:row>
      <xdr:rowOff>25400</xdr:rowOff>
    </xdr:to>
    <xdr:pic>
      <xdr:nvPicPr>
        <xdr:cNvPr id="145" name="Picture 144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E0A8A639-4696-FB41-A385-444598D8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1658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76200</xdr:rowOff>
    </xdr:to>
    <xdr:sp macro="" textlink="">
      <xdr:nvSpPr>
        <xdr:cNvPr id="1169" name="AutoShape 145">
          <a:extLst>
            <a:ext uri="{FF2B5EF4-FFF2-40B4-BE49-F238E27FC236}">
              <a16:creationId xmlns:a16="http://schemas.microsoft.com/office/drawing/2014/main" id="{6042E66B-C41F-1A4E-AFFB-AB3C47DA13A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76200</xdr:rowOff>
    </xdr:to>
    <xdr:sp macro="" textlink="">
      <xdr:nvSpPr>
        <xdr:cNvPr id="1170" name="AutoShape 146">
          <a:extLst>
            <a:ext uri="{FF2B5EF4-FFF2-40B4-BE49-F238E27FC236}">
              <a16:creationId xmlns:a16="http://schemas.microsoft.com/office/drawing/2014/main" id="{E6CBB4BB-AA51-ED46-8434-AFC2A3FFB37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508000</xdr:colOff>
      <xdr:row>53</xdr:row>
      <xdr:rowOff>25400</xdr:rowOff>
    </xdr:to>
    <xdr:pic>
      <xdr:nvPicPr>
        <xdr:cNvPr id="148" name="Picture 147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FB33BA3C-2D06-B94B-A87B-D3E6E7C7A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1887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54</xdr:row>
      <xdr:rowOff>76200</xdr:rowOff>
    </xdr:to>
    <xdr:sp macro="" textlink="">
      <xdr:nvSpPr>
        <xdr:cNvPr id="1172" name="AutoShape 148">
          <a:extLst>
            <a:ext uri="{FF2B5EF4-FFF2-40B4-BE49-F238E27FC236}">
              <a16:creationId xmlns:a16="http://schemas.microsoft.com/office/drawing/2014/main" id="{A6458913-54E4-624E-9F06-6BD97C760F7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1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54</xdr:row>
      <xdr:rowOff>76200</xdr:rowOff>
    </xdr:to>
    <xdr:sp macro="" textlink="">
      <xdr:nvSpPr>
        <xdr:cNvPr id="1173" name="AutoShape 149">
          <a:extLst>
            <a:ext uri="{FF2B5EF4-FFF2-40B4-BE49-F238E27FC236}">
              <a16:creationId xmlns:a16="http://schemas.microsoft.com/office/drawing/2014/main" id="{7573368A-A85C-7E4A-BFB2-2CE58405C24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11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508000</xdr:colOff>
      <xdr:row>54</xdr:row>
      <xdr:rowOff>25400</xdr:rowOff>
    </xdr:to>
    <xdr:pic>
      <xdr:nvPicPr>
        <xdr:cNvPr id="151" name="Picture 150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04C78B21-CF14-F349-83A8-A425AD65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115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76200</xdr:rowOff>
    </xdr:to>
    <xdr:sp macro="" textlink="">
      <xdr:nvSpPr>
        <xdr:cNvPr id="1175" name="AutoShape 151">
          <a:extLst>
            <a:ext uri="{FF2B5EF4-FFF2-40B4-BE49-F238E27FC236}">
              <a16:creationId xmlns:a16="http://schemas.microsoft.com/office/drawing/2014/main" id="{334C39AF-8B64-F944-9361-E9EFEDB4B0A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76200</xdr:rowOff>
    </xdr:to>
    <xdr:sp macro="" textlink="">
      <xdr:nvSpPr>
        <xdr:cNvPr id="1176" name="AutoShape 152">
          <a:extLst>
            <a:ext uri="{FF2B5EF4-FFF2-40B4-BE49-F238E27FC236}">
              <a16:creationId xmlns:a16="http://schemas.microsoft.com/office/drawing/2014/main" id="{C3AA0E24-1210-994D-A7E4-AB8D6E0A941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3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508000</xdr:colOff>
      <xdr:row>55</xdr:row>
      <xdr:rowOff>25400</xdr:rowOff>
    </xdr:to>
    <xdr:pic>
      <xdr:nvPicPr>
        <xdr:cNvPr id="154" name="Picture 153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73D0BA9E-1CEC-FF45-8631-8FE65822D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344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76200</xdr:rowOff>
    </xdr:to>
    <xdr:sp macro="" textlink="">
      <xdr:nvSpPr>
        <xdr:cNvPr id="1178" name="AutoShape 154">
          <a:extLst>
            <a:ext uri="{FF2B5EF4-FFF2-40B4-BE49-F238E27FC236}">
              <a16:creationId xmlns:a16="http://schemas.microsoft.com/office/drawing/2014/main" id="{CB8B50D2-A409-5A48-A23B-B14486A095D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56</xdr:row>
      <xdr:rowOff>76200</xdr:rowOff>
    </xdr:to>
    <xdr:sp macro="" textlink="">
      <xdr:nvSpPr>
        <xdr:cNvPr id="1179" name="AutoShape 155">
          <a:extLst>
            <a:ext uri="{FF2B5EF4-FFF2-40B4-BE49-F238E27FC236}">
              <a16:creationId xmlns:a16="http://schemas.microsoft.com/office/drawing/2014/main" id="{05E5FBA4-D58C-7245-B9A0-F76D24FE34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508000</xdr:colOff>
      <xdr:row>56</xdr:row>
      <xdr:rowOff>25400</xdr:rowOff>
    </xdr:to>
    <xdr:pic>
      <xdr:nvPicPr>
        <xdr:cNvPr id="157" name="Picture 156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1E9AED03-9FE6-9648-85EE-095134A9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573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57</xdr:row>
      <xdr:rowOff>76200</xdr:rowOff>
    </xdr:to>
    <xdr:sp macro="" textlink="">
      <xdr:nvSpPr>
        <xdr:cNvPr id="1181" name="AutoShape 157">
          <a:extLst>
            <a:ext uri="{FF2B5EF4-FFF2-40B4-BE49-F238E27FC236}">
              <a16:creationId xmlns:a16="http://schemas.microsoft.com/office/drawing/2014/main" id="{3ED0EAF0-6C05-0043-B379-6B2C8C91C0D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76200</xdr:rowOff>
    </xdr:to>
    <xdr:sp macro="" textlink="">
      <xdr:nvSpPr>
        <xdr:cNvPr id="1182" name="AutoShape 158">
          <a:extLst>
            <a:ext uri="{FF2B5EF4-FFF2-40B4-BE49-F238E27FC236}">
              <a16:creationId xmlns:a16="http://schemas.microsoft.com/office/drawing/2014/main" id="{881BDDD7-4F81-1342-A6A0-5B4F6297881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280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508000</xdr:colOff>
      <xdr:row>57</xdr:row>
      <xdr:rowOff>25400</xdr:rowOff>
    </xdr:to>
    <xdr:pic>
      <xdr:nvPicPr>
        <xdr:cNvPr id="160" name="Picture 159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43B85076-1698-ED40-9CE8-67B33E61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801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304800</xdr:colOff>
      <xdr:row>58</xdr:row>
      <xdr:rowOff>76200</xdr:rowOff>
    </xdr:to>
    <xdr:sp macro="" textlink="">
      <xdr:nvSpPr>
        <xdr:cNvPr id="1184" name="AutoShape 160">
          <a:extLst>
            <a:ext uri="{FF2B5EF4-FFF2-40B4-BE49-F238E27FC236}">
              <a16:creationId xmlns:a16="http://schemas.microsoft.com/office/drawing/2014/main" id="{5D8F1717-35B4-5348-9B95-31A10C01272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0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58</xdr:row>
      <xdr:rowOff>76200</xdr:rowOff>
    </xdr:to>
    <xdr:sp macro="" textlink="">
      <xdr:nvSpPr>
        <xdr:cNvPr id="1185" name="AutoShape 161">
          <a:extLst>
            <a:ext uri="{FF2B5EF4-FFF2-40B4-BE49-F238E27FC236}">
              <a16:creationId xmlns:a16="http://schemas.microsoft.com/office/drawing/2014/main" id="{703402A9-BB9E-2E4C-8CA7-61F07C7C165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03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57</xdr:row>
      <xdr:rowOff>0</xdr:rowOff>
    </xdr:from>
    <xdr:to>
      <xdr:col>12</xdr:col>
      <xdr:colOff>508000</xdr:colOff>
      <xdr:row>58</xdr:row>
      <xdr:rowOff>25400</xdr:rowOff>
    </xdr:to>
    <xdr:pic>
      <xdr:nvPicPr>
        <xdr:cNvPr id="163" name="Picture 162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14BE3628-A03A-C14C-B318-7B08879A9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3030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76200</xdr:rowOff>
    </xdr:to>
    <xdr:sp macro="" textlink="">
      <xdr:nvSpPr>
        <xdr:cNvPr id="1187" name="AutoShape 163">
          <a:extLst>
            <a:ext uri="{FF2B5EF4-FFF2-40B4-BE49-F238E27FC236}">
              <a16:creationId xmlns:a16="http://schemas.microsoft.com/office/drawing/2014/main" id="{BAC4E5A4-AA88-9949-93CC-A7E70EC96CB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304800</xdr:colOff>
      <xdr:row>59</xdr:row>
      <xdr:rowOff>76200</xdr:rowOff>
    </xdr:to>
    <xdr:sp macro="" textlink="">
      <xdr:nvSpPr>
        <xdr:cNvPr id="1188" name="AutoShape 164">
          <a:extLst>
            <a:ext uri="{FF2B5EF4-FFF2-40B4-BE49-F238E27FC236}">
              <a16:creationId xmlns:a16="http://schemas.microsoft.com/office/drawing/2014/main" id="{CFDF525F-CC11-6D46-8E1C-E6E96E04658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58</xdr:row>
      <xdr:rowOff>0</xdr:rowOff>
    </xdr:from>
    <xdr:to>
      <xdr:col>12</xdr:col>
      <xdr:colOff>508000</xdr:colOff>
      <xdr:row>59</xdr:row>
      <xdr:rowOff>25400</xdr:rowOff>
    </xdr:to>
    <xdr:pic>
      <xdr:nvPicPr>
        <xdr:cNvPr id="166" name="Picture 165">
          <a:hlinkClick xmlns:r="http://schemas.openxmlformats.org/officeDocument/2006/relationships" r:id="rId50" tgtFrame="_blank"/>
          <a:extLst>
            <a:ext uri="{FF2B5EF4-FFF2-40B4-BE49-F238E27FC236}">
              <a16:creationId xmlns:a16="http://schemas.microsoft.com/office/drawing/2014/main" id="{DCB37532-FA79-4840-968F-EAD4B6FCE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3258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304800</xdr:colOff>
      <xdr:row>60</xdr:row>
      <xdr:rowOff>76200</xdr:rowOff>
    </xdr:to>
    <xdr:sp macro="" textlink="">
      <xdr:nvSpPr>
        <xdr:cNvPr id="1190" name="AutoShape 166">
          <a:extLst>
            <a:ext uri="{FF2B5EF4-FFF2-40B4-BE49-F238E27FC236}">
              <a16:creationId xmlns:a16="http://schemas.microsoft.com/office/drawing/2014/main" id="{D80D8CC8-FB21-A04D-B8D7-0F5FC90506C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76200</xdr:rowOff>
    </xdr:to>
    <xdr:sp macro="" textlink="">
      <xdr:nvSpPr>
        <xdr:cNvPr id="1191" name="AutoShape 167">
          <a:extLst>
            <a:ext uri="{FF2B5EF4-FFF2-40B4-BE49-F238E27FC236}">
              <a16:creationId xmlns:a16="http://schemas.microsoft.com/office/drawing/2014/main" id="{0D8BE71A-A31E-414B-85D5-E4EE6D8A8A81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48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59</xdr:row>
      <xdr:rowOff>0</xdr:rowOff>
    </xdr:from>
    <xdr:to>
      <xdr:col>12</xdr:col>
      <xdr:colOff>508000</xdr:colOff>
      <xdr:row>60</xdr:row>
      <xdr:rowOff>25400</xdr:rowOff>
    </xdr:to>
    <xdr:pic>
      <xdr:nvPicPr>
        <xdr:cNvPr id="169" name="Picture 168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236B2D21-6F9B-1846-BE13-A49A17AA8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3487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304800</xdr:colOff>
      <xdr:row>61</xdr:row>
      <xdr:rowOff>76200</xdr:rowOff>
    </xdr:to>
    <xdr:sp macro="" textlink="">
      <xdr:nvSpPr>
        <xdr:cNvPr id="1193" name="AutoShape 169">
          <a:extLst>
            <a:ext uri="{FF2B5EF4-FFF2-40B4-BE49-F238E27FC236}">
              <a16:creationId xmlns:a16="http://schemas.microsoft.com/office/drawing/2014/main" id="{7E479AA3-4EC4-8844-B609-3FB9F8EE8B7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304800</xdr:colOff>
      <xdr:row>61</xdr:row>
      <xdr:rowOff>76200</xdr:rowOff>
    </xdr:to>
    <xdr:sp macro="" textlink="">
      <xdr:nvSpPr>
        <xdr:cNvPr id="1194" name="AutoShape 170">
          <a:extLst>
            <a:ext uri="{FF2B5EF4-FFF2-40B4-BE49-F238E27FC236}">
              <a16:creationId xmlns:a16="http://schemas.microsoft.com/office/drawing/2014/main" id="{0BC34FC9-CD7A-F940-AABF-E6B9C907DB2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508000</xdr:colOff>
      <xdr:row>61</xdr:row>
      <xdr:rowOff>25400</xdr:rowOff>
    </xdr:to>
    <xdr:pic>
      <xdr:nvPicPr>
        <xdr:cNvPr id="172" name="Picture 171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498248F9-E848-4F4E-B28F-07E2A69B8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3716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62</xdr:row>
      <xdr:rowOff>76200</xdr:rowOff>
    </xdr:to>
    <xdr:sp macro="" textlink="">
      <xdr:nvSpPr>
        <xdr:cNvPr id="1196" name="AutoShape 172">
          <a:extLst>
            <a:ext uri="{FF2B5EF4-FFF2-40B4-BE49-F238E27FC236}">
              <a16:creationId xmlns:a16="http://schemas.microsoft.com/office/drawing/2014/main" id="{18C7161B-9CB6-C945-8895-097777F1118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9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76200</xdr:rowOff>
    </xdr:to>
    <xdr:sp macro="" textlink="">
      <xdr:nvSpPr>
        <xdr:cNvPr id="1197" name="AutoShape 173">
          <a:extLst>
            <a:ext uri="{FF2B5EF4-FFF2-40B4-BE49-F238E27FC236}">
              <a16:creationId xmlns:a16="http://schemas.microsoft.com/office/drawing/2014/main" id="{1C0BA2F2-D270-194B-8D60-8C2E333F43E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39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61</xdr:row>
      <xdr:rowOff>0</xdr:rowOff>
    </xdr:from>
    <xdr:to>
      <xdr:col>12</xdr:col>
      <xdr:colOff>508000</xdr:colOff>
      <xdr:row>62</xdr:row>
      <xdr:rowOff>25400</xdr:rowOff>
    </xdr:to>
    <xdr:pic>
      <xdr:nvPicPr>
        <xdr:cNvPr id="175" name="Picture 174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1D495957-4749-144E-A952-3E491889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3944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76200</xdr:rowOff>
    </xdr:to>
    <xdr:sp macro="" textlink="">
      <xdr:nvSpPr>
        <xdr:cNvPr id="1199" name="AutoShape 175">
          <a:extLst>
            <a:ext uri="{FF2B5EF4-FFF2-40B4-BE49-F238E27FC236}">
              <a16:creationId xmlns:a16="http://schemas.microsoft.com/office/drawing/2014/main" id="{D3AA200D-C9D3-7F4D-A061-D6CBD166F10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304800</xdr:colOff>
      <xdr:row>63</xdr:row>
      <xdr:rowOff>76200</xdr:rowOff>
    </xdr:to>
    <xdr:sp macro="" textlink="">
      <xdr:nvSpPr>
        <xdr:cNvPr id="1200" name="AutoShape 176">
          <a:extLst>
            <a:ext uri="{FF2B5EF4-FFF2-40B4-BE49-F238E27FC236}">
              <a16:creationId xmlns:a16="http://schemas.microsoft.com/office/drawing/2014/main" id="{E3C62074-8028-AB4D-9884-3AB7B8858C5F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1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62</xdr:row>
      <xdr:rowOff>0</xdr:rowOff>
    </xdr:from>
    <xdr:to>
      <xdr:col>12</xdr:col>
      <xdr:colOff>508000</xdr:colOff>
      <xdr:row>63</xdr:row>
      <xdr:rowOff>25400</xdr:rowOff>
    </xdr:to>
    <xdr:pic>
      <xdr:nvPicPr>
        <xdr:cNvPr id="178" name="Picture 177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61830F2C-D939-5E4E-B985-CAD35A825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4173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304800</xdr:colOff>
      <xdr:row>64</xdr:row>
      <xdr:rowOff>76200</xdr:rowOff>
    </xdr:to>
    <xdr:sp macro="" textlink="">
      <xdr:nvSpPr>
        <xdr:cNvPr id="1202" name="AutoShape 178">
          <a:extLst>
            <a:ext uri="{FF2B5EF4-FFF2-40B4-BE49-F238E27FC236}">
              <a16:creationId xmlns:a16="http://schemas.microsoft.com/office/drawing/2014/main" id="{0A655BCE-3E54-8444-9033-9B9401A7BB0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64</xdr:row>
      <xdr:rowOff>76200</xdr:rowOff>
    </xdr:to>
    <xdr:sp macro="" textlink="">
      <xdr:nvSpPr>
        <xdr:cNvPr id="1203" name="AutoShape 179">
          <a:extLst>
            <a:ext uri="{FF2B5EF4-FFF2-40B4-BE49-F238E27FC236}">
              <a16:creationId xmlns:a16="http://schemas.microsoft.com/office/drawing/2014/main" id="{4BCEA5B0-F75F-1046-9872-2C45F1E5DB8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40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63</xdr:row>
      <xdr:rowOff>0</xdr:rowOff>
    </xdr:from>
    <xdr:to>
      <xdr:col>12</xdr:col>
      <xdr:colOff>508000</xdr:colOff>
      <xdr:row>64</xdr:row>
      <xdr:rowOff>25400</xdr:rowOff>
    </xdr:to>
    <xdr:pic>
      <xdr:nvPicPr>
        <xdr:cNvPr id="181" name="Picture 180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64C3640C-1F6E-3C4E-87C9-67A8C1F2B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4401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76200</xdr:rowOff>
    </xdr:to>
    <xdr:sp macro="" textlink="">
      <xdr:nvSpPr>
        <xdr:cNvPr id="1205" name="AutoShape 181">
          <a:extLst>
            <a:ext uri="{FF2B5EF4-FFF2-40B4-BE49-F238E27FC236}">
              <a16:creationId xmlns:a16="http://schemas.microsoft.com/office/drawing/2014/main" id="{AA35C6C7-EC44-164A-AC3F-69992596E56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304800</xdr:colOff>
      <xdr:row>65</xdr:row>
      <xdr:rowOff>76200</xdr:rowOff>
    </xdr:to>
    <xdr:sp macro="" textlink="">
      <xdr:nvSpPr>
        <xdr:cNvPr id="1206" name="AutoShape 182">
          <a:extLst>
            <a:ext uri="{FF2B5EF4-FFF2-40B4-BE49-F238E27FC236}">
              <a16:creationId xmlns:a16="http://schemas.microsoft.com/office/drawing/2014/main" id="{A2D54762-4AA2-F74F-A0DD-2FBF8374985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6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12</xdr:col>
      <xdr:colOff>508000</xdr:colOff>
      <xdr:row>65</xdr:row>
      <xdr:rowOff>25400</xdr:rowOff>
    </xdr:to>
    <xdr:pic>
      <xdr:nvPicPr>
        <xdr:cNvPr id="184" name="Picture 183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4C10B2D9-15A1-2E40-A63B-FAE26EEF5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4630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76200</xdr:rowOff>
    </xdr:to>
    <xdr:sp macro="" textlink="">
      <xdr:nvSpPr>
        <xdr:cNvPr id="1208" name="AutoShape 184">
          <a:extLst>
            <a:ext uri="{FF2B5EF4-FFF2-40B4-BE49-F238E27FC236}">
              <a16:creationId xmlns:a16="http://schemas.microsoft.com/office/drawing/2014/main" id="{2A6BE554-6DEC-7B4A-AC99-8298F42B140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66</xdr:row>
      <xdr:rowOff>76200</xdr:rowOff>
    </xdr:to>
    <xdr:sp macro="" textlink="">
      <xdr:nvSpPr>
        <xdr:cNvPr id="1209" name="AutoShape 185">
          <a:extLst>
            <a:ext uri="{FF2B5EF4-FFF2-40B4-BE49-F238E27FC236}">
              <a16:creationId xmlns:a16="http://schemas.microsoft.com/office/drawing/2014/main" id="{B0E1EB17-3402-F449-BE6E-B7338515F327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65</xdr:row>
      <xdr:rowOff>0</xdr:rowOff>
    </xdr:from>
    <xdr:to>
      <xdr:col>12</xdr:col>
      <xdr:colOff>508000</xdr:colOff>
      <xdr:row>66</xdr:row>
      <xdr:rowOff>25400</xdr:rowOff>
    </xdr:to>
    <xdr:pic>
      <xdr:nvPicPr>
        <xdr:cNvPr id="187" name="Picture 186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FB33437C-5F60-1648-BA1D-04D3788D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4859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76200</xdr:rowOff>
    </xdr:to>
    <xdr:sp macro="" textlink="">
      <xdr:nvSpPr>
        <xdr:cNvPr id="1211" name="AutoShape 187">
          <a:extLst>
            <a:ext uri="{FF2B5EF4-FFF2-40B4-BE49-F238E27FC236}">
              <a16:creationId xmlns:a16="http://schemas.microsoft.com/office/drawing/2014/main" id="{C07FE4A7-D203-4543-BEB3-D41FCAA4C76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304800</xdr:colOff>
      <xdr:row>67</xdr:row>
      <xdr:rowOff>76200</xdr:rowOff>
    </xdr:to>
    <xdr:sp macro="" textlink="">
      <xdr:nvSpPr>
        <xdr:cNvPr id="1212" name="AutoShape 188">
          <a:extLst>
            <a:ext uri="{FF2B5EF4-FFF2-40B4-BE49-F238E27FC236}">
              <a16:creationId xmlns:a16="http://schemas.microsoft.com/office/drawing/2014/main" id="{7F3BA3CD-82E1-D241-BD62-9A5CA26EAD7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508000</xdr:colOff>
      <xdr:row>67</xdr:row>
      <xdr:rowOff>25400</xdr:rowOff>
    </xdr:to>
    <xdr:pic>
      <xdr:nvPicPr>
        <xdr:cNvPr id="190" name="Picture 189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28307119-6139-7C45-A63D-5A89A085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5087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76200</xdr:rowOff>
    </xdr:to>
    <xdr:sp macro="" textlink="">
      <xdr:nvSpPr>
        <xdr:cNvPr id="1214" name="AutoShape 190">
          <a:extLst>
            <a:ext uri="{FF2B5EF4-FFF2-40B4-BE49-F238E27FC236}">
              <a16:creationId xmlns:a16="http://schemas.microsoft.com/office/drawing/2014/main" id="{6FF829D4-19FA-7549-82A4-C4E98C5F72B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3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68</xdr:row>
      <xdr:rowOff>76200</xdr:rowOff>
    </xdr:to>
    <xdr:sp macro="" textlink="">
      <xdr:nvSpPr>
        <xdr:cNvPr id="1215" name="AutoShape 191">
          <a:extLst>
            <a:ext uri="{FF2B5EF4-FFF2-40B4-BE49-F238E27FC236}">
              <a16:creationId xmlns:a16="http://schemas.microsoft.com/office/drawing/2014/main" id="{1C35AC5F-B98D-0F4D-9AB0-11BA66D4DBA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31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67</xdr:row>
      <xdr:rowOff>0</xdr:rowOff>
    </xdr:from>
    <xdr:to>
      <xdr:col>12</xdr:col>
      <xdr:colOff>508000</xdr:colOff>
      <xdr:row>68</xdr:row>
      <xdr:rowOff>25400</xdr:rowOff>
    </xdr:to>
    <xdr:pic>
      <xdr:nvPicPr>
        <xdr:cNvPr id="193" name="Picture 192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27A58044-EF30-B140-8E32-0947521EB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5316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304800</xdr:colOff>
      <xdr:row>69</xdr:row>
      <xdr:rowOff>76200</xdr:rowOff>
    </xdr:to>
    <xdr:sp macro="" textlink="">
      <xdr:nvSpPr>
        <xdr:cNvPr id="1217" name="AutoShape 193">
          <a:extLst>
            <a:ext uri="{FF2B5EF4-FFF2-40B4-BE49-F238E27FC236}">
              <a16:creationId xmlns:a16="http://schemas.microsoft.com/office/drawing/2014/main" id="{2F3B17C6-E3E1-114B-AC98-F51C1AE1D07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76200</xdr:rowOff>
    </xdr:to>
    <xdr:sp macro="" textlink="">
      <xdr:nvSpPr>
        <xdr:cNvPr id="1218" name="AutoShape 194">
          <a:extLst>
            <a:ext uri="{FF2B5EF4-FFF2-40B4-BE49-F238E27FC236}">
              <a16:creationId xmlns:a16="http://schemas.microsoft.com/office/drawing/2014/main" id="{D3C4E83E-F565-D646-804B-3C13C6E9E80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68</xdr:row>
      <xdr:rowOff>0</xdr:rowOff>
    </xdr:from>
    <xdr:to>
      <xdr:col>12</xdr:col>
      <xdr:colOff>508000</xdr:colOff>
      <xdr:row>69</xdr:row>
      <xdr:rowOff>25400</xdr:rowOff>
    </xdr:to>
    <xdr:pic>
      <xdr:nvPicPr>
        <xdr:cNvPr id="196" name="Picture 195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C98C8831-DB24-0D4B-989E-802A8289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5544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70</xdr:row>
      <xdr:rowOff>76200</xdr:rowOff>
    </xdr:to>
    <xdr:sp macro="" textlink="">
      <xdr:nvSpPr>
        <xdr:cNvPr id="1220" name="AutoShape 196">
          <a:extLst>
            <a:ext uri="{FF2B5EF4-FFF2-40B4-BE49-F238E27FC236}">
              <a16:creationId xmlns:a16="http://schemas.microsoft.com/office/drawing/2014/main" id="{9A2AC95C-8523-BF4F-BEA6-762A211DA2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70</xdr:row>
      <xdr:rowOff>76200</xdr:rowOff>
    </xdr:to>
    <xdr:sp macro="" textlink="">
      <xdr:nvSpPr>
        <xdr:cNvPr id="1221" name="AutoShape 197">
          <a:extLst>
            <a:ext uri="{FF2B5EF4-FFF2-40B4-BE49-F238E27FC236}">
              <a16:creationId xmlns:a16="http://schemas.microsoft.com/office/drawing/2014/main" id="{215DE493-5148-6244-A4D4-F0D19E4AC30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577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69</xdr:row>
      <xdr:rowOff>0</xdr:rowOff>
    </xdr:from>
    <xdr:to>
      <xdr:col>12</xdr:col>
      <xdr:colOff>508000</xdr:colOff>
      <xdr:row>70</xdr:row>
      <xdr:rowOff>25400</xdr:rowOff>
    </xdr:to>
    <xdr:pic>
      <xdr:nvPicPr>
        <xdr:cNvPr id="199" name="Picture 198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8F494EED-8645-0745-BF3A-6219D47F9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5773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76200</xdr:rowOff>
    </xdr:to>
    <xdr:sp macro="" textlink="">
      <xdr:nvSpPr>
        <xdr:cNvPr id="1223" name="AutoShape 199">
          <a:extLst>
            <a:ext uri="{FF2B5EF4-FFF2-40B4-BE49-F238E27FC236}">
              <a16:creationId xmlns:a16="http://schemas.microsoft.com/office/drawing/2014/main" id="{EB0EC462-1767-8E4D-B304-D2E9F72D4D0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304800</xdr:colOff>
      <xdr:row>71</xdr:row>
      <xdr:rowOff>76200</xdr:rowOff>
    </xdr:to>
    <xdr:sp macro="" textlink="">
      <xdr:nvSpPr>
        <xdr:cNvPr id="1224" name="AutoShape 200">
          <a:extLst>
            <a:ext uri="{FF2B5EF4-FFF2-40B4-BE49-F238E27FC236}">
              <a16:creationId xmlns:a16="http://schemas.microsoft.com/office/drawing/2014/main" id="{480078D9-618C-8541-BC8A-1E3F4885E6F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508000</xdr:colOff>
      <xdr:row>71</xdr:row>
      <xdr:rowOff>25400</xdr:rowOff>
    </xdr:to>
    <xdr:pic>
      <xdr:nvPicPr>
        <xdr:cNvPr id="202" name="Picture 201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1C246C6A-A21C-8344-80D1-E987C9572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002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76200</xdr:rowOff>
    </xdr:to>
    <xdr:sp macro="" textlink="">
      <xdr:nvSpPr>
        <xdr:cNvPr id="1226" name="AutoShape 202">
          <a:extLst>
            <a:ext uri="{FF2B5EF4-FFF2-40B4-BE49-F238E27FC236}">
              <a16:creationId xmlns:a16="http://schemas.microsoft.com/office/drawing/2014/main" id="{0F88C4DF-C837-644C-B4DF-52783924208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72</xdr:row>
      <xdr:rowOff>76200</xdr:rowOff>
    </xdr:to>
    <xdr:sp macro="" textlink="">
      <xdr:nvSpPr>
        <xdr:cNvPr id="1227" name="AutoShape 203">
          <a:extLst>
            <a:ext uri="{FF2B5EF4-FFF2-40B4-BE49-F238E27FC236}">
              <a16:creationId xmlns:a16="http://schemas.microsoft.com/office/drawing/2014/main" id="{03DAD7BB-8027-4D40-A556-D2EC9B3C563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71</xdr:row>
      <xdr:rowOff>0</xdr:rowOff>
    </xdr:from>
    <xdr:to>
      <xdr:col>12</xdr:col>
      <xdr:colOff>508000</xdr:colOff>
      <xdr:row>72</xdr:row>
      <xdr:rowOff>25400</xdr:rowOff>
    </xdr:to>
    <xdr:pic>
      <xdr:nvPicPr>
        <xdr:cNvPr id="205" name="Picture 204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D369BE7A-6C8C-6A43-BF73-C526E2BBB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230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76200</xdr:rowOff>
    </xdr:to>
    <xdr:sp macro="" textlink="">
      <xdr:nvSpPr>
        <xdr:cNvPr id="1229" name="AutoShape 205">
          <a:extLst>
            <a:ext uri="{FF2B5EF4-FFF2-40B4-BE49-F238E27FC236}">
              <a16:creationId xmlns:a16="http://schemas.microsoft.com/office/drawing/2014/main" id="{5140FE74-921D-7F4B-B557-CA73B46BFF9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76200</xdr:rowOff>
    </xdr:to>
    <xdr:sp macro="" textlink="">
      <xdr:nvSpPr>
        <xdr:cNvPr id="1230" name="AutoShape 206">
          <a:extLst>
            <a:ext uri="{FF2B5EF4-FFF2-40B4-BE49-F238E27FC236}">
              <a16:creationId xmlns:a16="http://schemas.microsoft.com/office/drawing/2014/main" id="{67331CEF-CB2B-234F-9B8D-EA204787415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72</xdr:row>
      <xdr:rowOff>0</xdr:rowOff>
    </xdr:from>
    <xdr:to>
      <xdr:col>12</xdr:col>
      <xdr:colOff>508000</xdr:colOff>
      <xdr:row>73</xdr:row>
      <xdr:rowOff>25400</xdr:rowOff>
    </xdr:to>
    <xdr:pic>
      <xdr:nvPicPr>
        <xdr:cNvPr id="208" name="Picture 207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FC3E0294-8BB6-1240-8433-4589C914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459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76200</xdr:rowOff>
    </xdr:to>
    <xdr:sp macro="" textlink="">
      <xdr:nvSpPr>
        <xdr:cNvPr id="1232" name="AutoShape 208">
          <a:extLst>
            <a:ext uri="{FF2B5EF4-FFF2-40B4-BE49-F238E27FC236}">
              <a16:creationId xmlns:a16="http://schemas.microsoft.com/office/drawing/2014/main" id="{D3C53586-C37D-A345-AE1B-B2D72FE95B3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6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74</xdr:row>
      <xdr:rowOff>76200</xdr:rowOff>
    </xdr:to>
    <xdr:sp macro="" textlink="">
      <xdr:nvSpPr>
        <xdr:cNvPr id="1233" name="AutoShape 209">
          <a:extLst>
            <a:ext uri="{FF2B5EF4-FFF2-40B4-BE49-F238E27FC236}">
              <a16:creationId xmlns:a16="http://schemas.microsoft.com/office/drawing/2014/main" id="{F855225C-DAD3-8248-9DA8-603BC737919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68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73</xdr:row>
      <xdr:rowOff>0</xdr:rowOff>
    </xdr:from>
    <xdr:to>
      <xdr:col>12</xdr:col>
      <xdr:colOff>508000</xdr:colOff>
      <xdr:row>74</xdr:row>
      <xdr:rowOff>25400</xdr:rowOff>
    </xdr:to>
    <xdr:pic>
      <xdr:nvPicPr>
        <xdr:cNvPr id="211" name="Picture 210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C5A75ECA-BF69-B84F-9A53-44E81FF21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687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76200</xdr:rowOff>
    </xdr:to>
    <xdr:sp macro="" textlink="">
      <xdr:nvSpPr>
        <xdr:cNvPr id="1235" name="AutoShape 211">
          <a:extLst>
            <a:ext uri="{FF2B5EF4-FFF2-40B4-BE49-F238E27FC236}">
              <a16:creationId xmlns:a16="http://schemas.microsoft.com/office/drawing/2014/main" id="{AA1A1133-DB06-484E-95BF-4828A9CD761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304800</xdr:colOff>
      <xdr:row>75</xdr:row>
      <xdr:rowOff>76200</xdr:rowOff>
    </xdr:to>
    <xdr:sp macro="" textlink="">
      <xdr:nvSpPr>
        <xdr:cNvPr id="1236" name="AutoShape 212">
          <a:extLst>
            <a:ext uri="{FF2B5EF4-FFF2-40B4-BE49-F238E27FC236}">
              <a16:creationId xmlns:a16="http://schemas.microsoft.com/office/drawing/2014/main" id="{48DB5375-437C-1440-B97B-16204CD4DE8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691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74</xdr:row>
      <xdr:rowOff>0</xdr:rowOff>
    </xdr:from>
    <xdr:to>
      <xdr:col>12</xdr:col>
      <xdr:colOff>508000</xdr:colOff>
      <xdr:row>75</xdr:row>
      <xdr:rowOff>25400</xdr:rowOff>
    </xdr:to>
    <xdr:pic>
      <xdr:nvPicPr>
        <xdr:cNvPr id="214" name="Picture 213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09094911-C02C-4640-8B2F-47EA17D5A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916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76200</xdr:rowOff>
    </xdr:to>
    <xdr:sp macro="" textlink="">
      <xdr:nvSpPr>
        <xdr:cNvPr id="1238" name="AutoShape 214">
          <a:extLst>
            <a:ext uri="{FF2B5EF4-FFF2-40B4-BE49-F238E27FC236}">
              <a16:creationId xmlns:a16="http://schemas.microsoft.com/office/drawing/2014/main" id="{B56C7B0D-D971-1D42-94E4-8727FE61DEC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76</xdr:row>
      <xdr:rowOff>76200</xdr:rowOff>
    </xdr:to>
    <xdr:sp macro="" textlink="">
      <xdr:nvSpPr>
        <xdr:cNvPr id="1239" name="AutoShape 215">
          <a:extLst>
            <a:ext uri="{FF2B5EF4-FFF2-40B4-BE49-F238E27FC236}">
              <a16:creationId xmlns:a16="http://schemas.microsoft.com/office/drawing/2014/main" id="{5801D47C-9F6E-5E42-9FA2-72EDC36076B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75</xdr:row>
      <xdr:rowOff>0</xdr:rowOff>
    </xdr:from>
    <xdr:to>
      <xdr:col>12</xdr:col>
      <xdr:colOff>508000</xdr:colOff>
      <xdr:row>76</xdr:row>
      <xdr:rowOff>25400</xdr:rowOff>
    </xdr:to>
    <xdr:pic>
      <xdr:nvPicPr>
        <xdr:cNvPr id="217" name="Picture 216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992DD528-749A-074F-BEF5-DD64B82B7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145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76200</xdr:rowOff>
    </xdr:to>
    <xdr:sp macro="" textlink="">
      <xdr:nvSpPr>
        <xdr:cNvPr id="1241" name="AutoShape 217">
          <a:extLst>
            <a:ext uri="{FF2B5EF4-FFF2-40B4-BE49-F238E27FC236}">
              <a16:creationId xmlns:a16="http://schemas.microsoft.com/office/drawing/2014/main" id="{19A300D4-13B3-F74D-BDA0-928B27D2492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304800</xdr:colOff>
      <xdr:row>77</xdr:row>
      <xdr:rowOff>76200</xdr:rowOff>
    </xdr:to>
    <xdr:sp macro="" textlink="">
      <xdr:nvSpPr>
        <xdr:cNvPr id="1242" name="AutoShape 218">
          <a:extLst>
            <a:ext uri="{FF2B5EF4-FFF2-40B4-BE49-F238E27FC236}">
              <a16:creationId xmlns:a16="http://schemas.microsoft.com/office/drawing/2014/main" id="{7F3712B4-6081-AA45-8789-06359420678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73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76</xdr:row>
      <xdr:rowOff>0</xdr:rowOff>
    </xdr:from>
    <xdr:to>
      <xdr:col>12</xdr:col>
      <xdr:colOff>508000</xdr:colOff>
      <xdr:row>77</xdr:row>
      <xdr:rowOff>25400</xdr:rowOff>
    </xdr:to>
    <xdr:pic>
      <xdr:nvPicPr>
        <xdr:cNvPr id="220" name="Picture 219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5B89E839-D7A9-144B-870E-DAFC5FD0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373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76200</xdr:rowOff>
    </xdr:to>
    <xdr:sp macro="" textlink="">
      <xdr:nvSpPr>
        <xdr:cNvPr id="1244" name="AutoShape 220">
          <a:extLst>
            <a:ext uri="{FF2B5EF4-FFF2-40B4-BE49-F238E27FC236}">
              <a16:creationId xmlns:a16="http://schemas.microsoft.com/office/drawing/2014/main" id="{FA5B91F6-7486-644C-8D0E-4C4854A42A4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76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76200</xdr:rowOff>
    </xdr:to>
    <xdr:sp macro="" textlink="">
      <xdr:nvSpPr>
        <xdr:cNvPr id="1245" name="AutoShape 221">
          <a:extLst>
            <a:ext uri="{FF2B5EF4-FFF2-40B4-BE49-F238E27FC236}">
              <a16:creationId xmlns:a16="http://schemas.microsoft.com/office/drawing/2014/main" id="{745DFE7D-3B28-0A4B-8587-7E3E772E68F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76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77</xdr:row>
      <xdr:rowOff>0</xdr:rowOff>
    </xdr:from>
    <xdr:to>
      <xdr:col>12</xdr:col>
      <xdr:colOff>508000</xdr:colOff>
      <xdr:row>78</xdr:row>
      <xdr:rowOff>25400</xdr:rowOff>
    </xdr:to>
    <xdr:pic>
      <xdr:nvPicPr>
        <xdr:cNvPr id="223" name="Picture 222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E9838928-AC82-D941-8A54-6F97DDD44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602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76200</xdr:rowOff>
    </xdr:to>
    <xdr:sp macro="" textlink="">
      <xdr:nvSpPr>
        <xdr:cNvPr id="1247" name="AutoShape 223">
          <a:extLst>
            <a:ext uri="{FF2B5EF4-FFF2-40B4-BE49-F238E27FC236}">
              <a16:creationId xmlns:a16="http://schemas.microsoft.com/office/drawing/2014/main" id="{D70001F0-7AF5-EC42-9785-24E3DDDCE1A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304800</xdr:colOff>
      <xdr:row>79</xdr:row>
      <xdr:rowOff>76200</xdr:rowOff>
    </xdr:to>
    <xdr:sp macro="" textlink="">
      <xdr:nvSpPr>
        <xdr:cNvPr id="1248" name="AutoShape 224">
          <a:extLst>
            <a:ext uri="{FF2B5EF4-FFF2-40B4-BE49-F238E27FC236}">
              <a16:creationId xmlns:a16="http://schemas.microsoft.com/office/drawing/2014/main" id="{FA71788B-7F30-094D-A587-7D586238889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783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78</xdr:row>
      <xdr:rowOff>0</xdr:rowOff>
    </xdr:from>
    <xdr:to>
      <xdr:col>12</xdr:col>
      <xdr:colOff>508000</xdr:colOff>
      <xdr:row>79</xdr:row>
      <xdr:rowOff>25400</xdr:rowOff>
    </xdr:to>
    <xdr:pic>
      <xdr:nvPicPr>
        <xdr:cNvPr id="226" name="Picture 225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BC23B0A0-952F-A64A-B99B-F2F245F2A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7830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304800</xdr:colOff>
      <xdr:row>80</xdr:row>
      <xdr:rowOff>76200</xdr:rowOff>
    </xdr:to>
    <xdr:sp macro="" textlink="">
      <xdr:nvSpPr>
        <xdr:cNvPr id="1250" name="AutoShape 226">
          <a:extLst>
            <a:ext uri="{FF2B5EF4-FFF2-40B4-BE49-F238E27FC236}">
              <a16:creationId xmlns:a16="http://schemas.microsoft.com/office/drawing/2014/main" id="{7874562C-A110-6145-9D54-F8D40CC340D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80</xdr:row>
      <xdr:rowOff>76200</xdr:rowOff>
    </xdr:to>
    <xdr:sp macro="" textlink="">
      <xdr:nvSpPr>
        <xdr:cNvPr id="1251" name="AutoShape 227">
          <a:extLst>
            <a:ext uri="{FF2B5EF4-FFF2-40B4-BE49-F238E27FC236}">
              <a16:creationId xmlns:a16="http://schemas.microsoft.com/office/drawing/2014/main" id="{7060F845-DC46-0649-81EC-4040B979C24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0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79</xdr:row>
      <xdr:rowOff>0</xdr:rowOff>
    </xdr:from>
    <xdr:to>
      <xdr:col>12</xdr:col>
      <xdr:colOff>508000</xdr:colOff>
      <xdr:row>80</xdr:row>
      <xdr:rowOff>25400</xdr:rowOff>
    </xdr:to>
    <xdr:pic>
      <xdr:nvPicPr>
        <xdr:cNvPr id="229" name="Picture 228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0874D03B-C047-C844-A0A1-F5F0A19DA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8059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76200</xdr:rowOff>
    </xdr:to>
    <xdr:sp macro="" textlink="">
      <xdr:nvSpPr>
        <xdr:cNvPr id="1253" name="AutoShape 229">
          <a:extLst>
            <a:ext uri="{FF2B5EF4-FFF2-40B4-BE49-F238E27FC236}">
              <a16:creationId xmlns:a16="http://schemas.microsoft.com/office/drawing/2014/main" id="{CC4D104A-3F2B-BB47-B94D-1407D0C627A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304800</xdr:colOff>
      <xdr:row>81</xdr:row>
      <xdr:rowOff>76200</xdr:rowOff>
    </xdr:to>
    <xdr:sp macro="" textlink="">
      <xdr:nvSpPr>
        <xdr:cNvPr id="1254" name="AutoShape 230">
          <a:extLst>
            <a:ext uri="{FF2B5EF4-FFF2-40B4-BE49-F238E27FC236}">
              <a16:creationId xmlns:a16="http://schemas.microsoft.com/office/drawing/2014/main" id="{96F0F299-09F7-E746-84C9-9FA1F621072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80</xdr:row>
      <xdr:rowOff>0</xdr:rowOff>
    </xdr:from>
    <xdr:to>
      <xdr:col>12</xdr:col>
      <xdr:colOff>508000</xdr:colOff>
      <xdr:row>81</xdr:row>
      <xdr:rowOff>25400</xdr:rowOff>
    </xdr:to>
    <xdr:pic>
      <xdr:nvPicPr>
        <xdr:cNvPr id="232" name="Picture 231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F02DD5F9-3AB4-5141-859D-57D20004D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8288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76200</xdr:rowOff>
    </xdr:to>
    <xdr:sp macro="" textlink="">
      <xdr:nvSpPr>
        <xdr:cNvPr id="1256" name="AutoShape 232">
          <a:extLst>
            <a:ext uri="{FF2B5EF4-FFF2-40B4-BE49-F238E27FC236}">
              <a16:creationId xmlns:a16="http://schemas.microsoft.com/office/drawing/2014/main" id="{7E071A6B-A69E-544D-93CB-A4F391B2A3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5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82</xdr:row>
      <xdr:rowOff>76200</xdr:rowOff>
    </xdr:to>
    <xdr:sp macro="" textlink="">
      <xdr:nvSpPr>
        <xdr:cNvPr id="1257" name="AutoShape 233">
          <a:extLst>
            <a:ext uri="{FF2B5EF4-FFF2-40B4-BE49-F238E27FC236}">
              <a16:creationId xmlns:a16="http://schemas.microsoft.com/office/drawing/2014/main" id="{5DAB907A-72A9-8047-B1FC-CB340CE992A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51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81</xdr:row>
      <xdr:rowOff>0</xdr:rowOff>
    </xdr:from>
    <xdr:to>
      <xdr:col>12</xdr:col>
      <xdr:colOff>508000</xdr:colOff>
      <xdr:row>82</xdr:row>
      <xdr:rowOff>25400</xdr:rowOff>
    </xdr:to>
    <xdr:pic>
      <xdr:nvPicPr>
        <xdr:cNvPr id="235" name="Picture 234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95F8A46B-20C6-3248-883A-3CF143271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8516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76200</xdr:rowOff>
    </xdr:to>
    <xdr:sp macro="" textlink="">
      <xdr:nvSpPr>
        <xdr:cNvPr id="1259" name="AutoShape 235">
          <a:extLst>
            <a:ext uri="{FF2B5EF4-FFF2-40B4-BE49-F238E27FC236}">
              <a16:creationId xmlns:a16="http://schemas.microsoft.com/office/drawing/2014/main" id="{53C8E930-4FFA-2A41-AA30-D0B54EDCB5C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304800</xdr:colOff>
      <xdr:row>83</xdr:row>
      <xdr:rowOff>76200</xdr:rowOff>
    </xdr:to>
    <xdr:sp macro="" textlink="">
      <xdr:nvSpPr>
        <xdr:cNvPr id="1260" name="AutoShape 236">
          <a:extLst>
            <a:ext uri="{FF2B5EF4-FFF2-40B4-BE49-F238E27FC236}">
              <a16:creationId xmlns:a16="http://schemas.microsoft.com/office/drawing/2014/main" id="{C13F2A55-0293-2741-A566-1DA8E3CC7E2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7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82</xdr:row>
      <xdr:rowOff>0</xdr:rowOff>
    </xdr:from>
    <xdr:to>
      <xdr:col>12</xdr:col>
      <xdr:colOff>508000</xdr:colOff>
      <xdr:row>83</xdr:row>
      <xdr:rowOff>25400</xdr:rowOff>
    </xdr:to>
    <xdr:pic>
      <xdr:nvPicPr>
        <xdr:cNvPr id="238" name="Picture 237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FEEAC877-1EAC-AE43-9C37-81F1E415C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8745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76200</xdr:rowOff>
    </xdr:to>
    <xdr:sp macro="" textlink="">
      <xdr:nvSpPr>
        <xdr:cNvPr id="1262" name="AutoShape 238">
          <a:extLst>
            <a:ext uri="{FF2B5EF4-FFF2-40B4-BE49-F238E27FC236}">
              <a16:creationId xmlns:a16="http://schemas.microsoft.com/office/drawing/2014/main" id="{D214FE5D-651C-CC4B-9E8A-BF33C76BC81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84</xdr:row>
      <xdr:rowOff>76200</xdr:rowOff>
    </xdr:to>
    <xdr:sp macro="" textlink="">
      <xdr:nvSpPr>
        <xdr:cNvPr id="1263" name="AutoShape 239">
          <a:extLst>
            <a:ext uri="{FF2B5EF4-FFF2-40B4-BE49-F238E27FC236}">
              <a16:creationId xmlns:a16="http://schemas.microsoft.com/office/drawing/2014/main" id="{6BBE407E-C47B-B545-BFF6-0CE5DCC005E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83</xdr:row>
      <xdr:rowOff>0</xdr:rowOff>
    </xdr:from>
    <xdr:to>
      <xdr:col>12</xdr:col>
      <xdr:colOff>508000</xdr:colOff>
      <xdr:row>84</xdr:row>
      <xdr:rowOff>25400</xdr:rowOff>
    </xdr:to>
    <xdr:pic>
      <xdr:nvPicPr>
        <xdr:cNvPr id="241" name="Picture 240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57085A58-D2A7-9043-847C-1D0AAFA0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8973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304800</xdr:colOff>
      <xdr:row>85</xdr:row>
      <xdr:rowOff>76200</xdr:rowOff>
    </xdr:to>
    <xdr:sp macro="" textlink="">
      <xdr:nvSpPr>
        <xdr:cNvPr id="1265" name="AutoShape 241">
          <a:extLst>
            <a:ext uri="{FF2B5EF4-FFF2-40B4-BE49-F238E27FC236}">
              <a16:creationId xmlns:a16="http://schemas.microsoft.com/office/drawing/2014/main" id="{59CBB4CE-EA4A-D24E-BE0D-CDB4EE2B803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304800</xdr:colOff>
      <xdr:row>85</xdr:row>
      <xdr:rowOff>76200</xdr:rowOff>
    </xdr:to>
    <xdr:sp macro="" textlink="">
      <xdr:nvSpPr>
        <xdr:cNvPr id="1266" name="AutoShape 242">
          <a:extLst>
            <a:ext uri="{FF2B5EF4-FFF2-40B4-BE49-F238E27FC236}">
              <a16:creationId xmlns:a16="http://schemas.microsoft.com/office/drawing/2014/main" id="{B8F3FF3B-9685-6842-AF6A-1012F146B5F9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84</xdr:row>
      <xdr:rowOff>0</xdr:rowOff>
    </xdr:from>
    <xdr:to>
      <xdr:col>12</xdr:col>
      <xdr:colOff>508000</xdr:colOff>
      <xdr:row>85</xdr:row>
      <xdr:rowOff>25400</xdr:rowOff>
    </xdr:to>
    <xdr:pic>
      <xdr:nvPicPr>
        <xdr:cNvPr id="244" name="Picture 243">
          <a:hlinkClick xmlns:r="http://schemas.openxmlformats.org/officeDocument/2006/relationships" r:id="rId76" tgtFrame="_blank"/>
          <a:extLst>
            <a:ext uri="{FF2B5EF4-FFF2-40B4-BE49-F238E27FC236}">
              <a16:creationId xmlns:a16="http://schemas.microsoft.com/office/drawing/2014/main" id="{3D8CC95C-6579-2742-A301-87A971FDB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202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76200</xdr:rowOff>
    </xdr:to>
    <xdr:sp macro="" textlink="">
      <xdr:nvSpPr>
        <xdr:cNvPr id="1268" name="AutoShape 244">
          <a:extLst>
            <a:ext uri="{FF2B5EF4-FFF2-40B4-BE49-F238E27FC236}">
              <a16:creationId xmlns:a16="http://schemas.microsoft.com/office/drawing/2014/main" id="{A6D0675A-74E6-D246-B03A-B0477AE34D7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304800</xdr:colOff>
      <xdr:row>86</xdr:row>
      <xdr:rowOff>76200</xdr:rowOff>
    </xdr:to>
    <xdr:sp macro="" textlink="">
      <xdr:nvSpPr>
        <xdr:cNvPr id="1269" name="AutoShape 245">
          <a:extLst>
            <a:ext uri="{FF2B5EF4-FFF2-40B4-BE49-F238E27FC236}">
              <a16:creationId xmlns:a16="http://schemas.microsoft.com/office/drawing/2014/main" id="{DE4E9CF4-BBBA-A544-B64B-03C452A370B3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85</xdr:row>
      <xdr:rowOff>0</xdr:rowOff>
    </xdr:from>
    <xdr:to>
      <xdr:col>12</xdr:col>
      <xdr:colOff>508000</xdr:colOff>
      <xdr:row>86</xdr:row>
      <xdr:rowOff>25400</xdr:rowOff>
    </xdr:to>
    <xdr:pic>
      <xdr:nvPicPr>
        <xdr:cNvPr id="247" name="Picture 246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DE678BBF-3AFD-4945-B48A-99A09AA76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431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304800</xdr:colOff>
      <xdr:row>87</xdr:row>
      <xdr:rowOff>76200</xdr:rowOff>
    </xdr:to>
    <xdr:sp macro="" textlink="">
      <xdr:nvSpPr>
        <xdr:cNvPr id="1271" name="AutoShape 247">
          <a:extLst>
            <a:ext uri="{FF2B5EF4-FFF2-40B4-BE49-F238E27FC236}">
              <a16:creationId xmlns:a16="http://schemas.microsoft.com/office/drawing/2014/main" id="{382F9D73-7EC0-A549-A3D6-03C04F0450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304800</xdr:colOff>
      <xdr:row>87</xdr:row>
      <xdr:rowOff>76200</xdr:rowOff>
    </xdr:to>
    <xdr:sp macro="" textlink="">
      <xdr:nvSpPr>
        <xdr:cNvPr id="1272" name="AutoShape 248">
          <a:extLst>
            <a:ext uri="{FF2B5EF4-FFF2-40B4-BE49-F238E27FC236}">
              <a16:creationId xmlns:a16="http://schemas.microsoft.com/office/drawing/2014/main" id="{5555A254-6B78-1445-A523-7CA5F3C6E6E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965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86</xdr:row>
      <xdr:rowOff>0</xdr:rowOff>
    </xdr:from>
    <xdr:to>
      <xdr:col>12</xdr:col>
      <xdr:colOff>508000</xdr:colOff>
      <xdr:row>87</xdr:row>
      <xdr:rowOff>25400</xdr:rowOff>
    </xdr:to>
    <xdr:pic>
      <xdr:nvPicPr>
        <xdr:cNvPr id="250" name="Picture 249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68F20EBC-05B3-EB4D-884B-F56278113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659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76200</xdr:rowOff>
    </xdr:to>
    <xdr:sp macro="" textlink="">
      <xdr:nvSpPr>
        <xdr:cNvPr id="1274" name="AutoShape 250">
          <a:extLst>
            <a:ext uri="{FF2B5EF4-FFF2-40B4-BE49-F238E27FC236}">
              <a16:creationId xmlns:a16="http://schemas.microsoft.com/office/drawing/2014/main" id="{FE612BF9-1899-9A47-B684-1DCEFF144C5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304800</xdr:colOff>
      <xdr:row>88</xdr:row>
      <xdr:rowOff>76200</xdr:rowOff>
    </xdr:to>
    <xdr:sp macro="" textlink="">
      <xdr:nvSpPr>
        <xdr:cNvPr id="1275" name="AutoShape 251">
          <a:extLst>
            <a:ext uri="{FF2B5EF4-FFF2-40B4-BE49-F238E27FC236}">
              <a16:creationId xmlns:a16="http://schemas.microsoft.com/office/drawing/2014/main" id="{5DF5A6FC-D9AD-8343-9BD6-E598CE4D0DB2}"/>
            </a:ext>
          </a:extLst>
        </xdr:cNvPr>
        <xdr:cNvSpPr>
          <a:spLocks noChangeAspect="1" noChangeArrowheads="1"/>
        </xdr:cNvSpPr>
      </xdr:nvSpPr>
      <xdr:spPr bwMode="auto">
        <a:xfrm>
          <a:off x="24765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87</xdr:row>
      <xdr:rowOff>0</xdr:rowOff>
    </xdr:from>
    <xdr:to>
      <xdr:col>12</xdr:col>
      <xdr:colOff>508000</xdr:colOff>
      <xdr:row>88</xdr:row>
      <xdr:rowOff>25400</xdr:rowOff>
    </xdr:to>
    <xdr:pic>
      <xdr:nvPicPr>
        <xdr:cNvPr id="253" name="Picture 252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F0C1CD1B-24F6-3D4C-80D2-33C7A5254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9888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76200</xdr:rowOff>
    </xdr:to>
    <xdr:sp macro="" textlink="">
      <xdr:nvSpPr>
        <xdr:cNvPr id="1277" name="AutoShape 253">
          <a:extLst>
            <a:ext uri="{FF2B5EF4-FFF2-40B4-BE49-F238E27FC236}">
              <a16:creationId xmlns:a16="http://schemas.microsoft.com/office/drawing/2014/main" id="{178C185F-433C-8141-82C2-F0040F527C8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304800</xdr:colOff>
      <xdr:row>89</xdr:row>
      <xdr:rowOff>76200</xdr:rowOff>
    </xdr:to>
    <xdr:sp macro="" textlink="">
      <xdr:nvSpPr>
        <xdr:cNvPr id="1278" name="AutoShape 254">
          <a:extLst>
            <a:ext uri="{FF2B5EF4-FFF2-40B4-BE49-F238E27FC236}">
              <a16:creationId xmlns:a16="http://schemas.microsoft.com/office/drawing/2014/main" id="{875A63E9-9FDA-DB46-8128-4B53F7DF519C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88</xdr:row>
      <xdr:rowOff>0</xdr:rowOff>
    </xdr:from>
    <xdr:to>
      <xdr:col>12</xdr:col>
      <xdr:colOff>508000</xdr:colOff>
      <xdr:row>89</xdr:row>
      <xdr:rowOff>25400</xdr:rowOff>
    </xdr:to>
    <xdr:pic>
      <xdr:nvPicPr>
        <xdr:cNvPr id="256" name="Picture 255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8BD92547-CF7F-9540-B3A4-F3E03BE28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0116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90</xdr:row>
      <xdr:rowOff>76200</xdr:rowOff>
    </xdr:to>
    <xdr:sp macro="" textlink="">
      <xdr:nvSpPr>
        <xdr:cNvPr id="1280" name="AutoShape 256">
          <a:extLst>
            <a:ext uri="{FF2B5EF4-FFF2-40B4-BE49-F238E27FC236}">
              <a16:creationId xmlns:a16="http://schemas.microsoft.com/office/drawing/2014/main" id="{3A4DEA08-E9BB-B647-821D-89D183AC000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304800</xdr:colOff>
      <xdr:row>90</xdr:row>
      <xdr:rowOff>76200</xdr:rowOff>
    </xdr:to>
    <xdr:sp macro="" textlink="">
      <xdr:nvSpPr>
        <xdr:cNvPr id="1281" name="AutoShape 257">
          <a:extLst>
            <a:ext uri="{FF2B5EF4-FFF2-40B4-BE49-F238E27FC236}">
              <a16:creationId xmlns:a16="http://schemas.microsoft.com/office/drawing/2014/main" id="{FC745E54-74F5-0B40-B08F-BF4635E4123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34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89</xdr:row>
      <xdr:rowOff>0</xdr:rowOff>
    </xdr:from>
    <xdr:to>
      <xdr:col>12</xdr:col>
      <xdr:colOff>508000</xdr:colOff>
      <xdr:row>90</xdr:row>
      <xdr:rowOff>25400</xdr:rowOff>
    </xdr:to>
    <xdr:pic>
      <xdr:nvPicPr>
        <xdr:cNvPr id="259" name="Picture 258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A18EA1B5-3ED3-D447-A8C8-EC9F42286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0345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76200</xdr:rowOff>
    </xdr:to>
    <xdr:sp macro="" textlink="">
      <xdr:nvSpPr>
        <xdr:cNvPr id="1283" name="AutoShape 259">
          <a:extLst>
            <a:ext uri="{FF2B5EF4-FFF2-40B4-BE49-F238E27FC236}">
              <a16:creationId xmlns:a16="http://schemas.microsoft.com/office/drawing/2014/main" id="{D1838FBF-09BF-C140-8922-FEAC09E9A25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304800</xdr:colOff>
      <xdr:row>91</xdr:row>
      <xdr:rowOff>76200</xdr:rowOff>
    </xdr:to>
    <xdr:sp macro="" textlink="">
      <xdr:nvSpPr>
        <xdr:cNvPr id="1284" name="AutoShape 260">
          <a:extLst>
            <a:ext uri="{FF2B5EF4-FFF2-40B4-BE49-F238E27FC236}">
              <a16:creationId xmlns:a16="http://schemas.microsoft.com/office/drawing/2014/main" id="{A4BAB84F-6023-9F47-9659-5C033FD0CE8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90</xdr:row>
      <xdr:rowOff>0</xdr:rowOff>
    </xdr:from>
    <xdr:to>
      <xdr:col>12</xdr:col>
      <xdr:colOff>508000</xdr:colOff>
      <xdr:row>91</xdr:row>
      <xdr:rowOff>25400</xdr:rowOff>
    </xdr:to>
    <xdr:pic>
      <xdr:nvPicPr>
        <xdr:cNvPr id="262" name="Picture 261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ED7D18D9-7D43-AF44-83DA-52D8F9B4E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0574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92</xdr:row>
      <xdr:rowOff>76200</xdr:rowOff>
    </xdr:to>
    <xdr:sp macro="" textlink="">
      <xdr:nvSpPr>
        <xdr:cNvPr id="1286" name="AutoShape 262">
          <a:extLst>
            <a:ext uri="{FF2B5EF4-FFF2-40B4-BE49-F238E27FC236}">
              <a16:creationId xmlns:a16="http://schemas.microsoft.com/office/drawing/2014/main" id="{D3D54244-1297-0940-AA20-5FF852C8DE4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8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304800</xdr:colOff>
      <xdr:row>92</xdr:row>
      <xdr:rowOff>76200</xdr:rowOff>
    </xdr:to>
    <xdr:sp macro="" textlink="">
      <xdr:nvSpPr>
        <xdr:cNvPr id="1287" name="AutoShape 263">
          <a:extLst>
            <a:ext uri="{FF2B5EF4-FFF2-40B4-BE49-F238E27FC236}">
              <a16:creationId xmlns:a16="http://schemas.microsoft.com/office/drawing/2014/main" id="{821C5705-DDA4-5A4F-BE63-81568571B86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08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91</xdr:row>
      <xdr:rowOff>0</xdr:rowOff>
    </xdr:from>
    <xdr:to>
      <xdr:col>12</xdr:col>
      <xdr:colOff>508000</xdr:colOff>
      <xdr:row>92</xdr:row>
      <xdr:rowOff>25400</xdr:rowOff>
    </xdr:to>
    <xdr:pic>
      <xdr:nvPicPr>
        <xdr:cNvPr id="265" name="Picture 264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E8FCA063-4277-2D4F-9F03-76FC70BC3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0802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76200</xdr:rowOff>
    </xdr:to>
    <xdr:sp macro="" textlink="">
      <xdr:nvSpPr>
        <xdr:cNvPr id="1289" name="AutoShape 265">
          <a:extLst>
            <a:ext uri="{FF2B5EF4-FFF2-40B4-BE49-F238E27FC236}">
              <a16:creationId xmlns:a16="http://schemas.microsoft.com/office/drawing/2014/main" id="{E7EF6D12-AC06-B74A-B900-A2BA2825911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304800</xdr:colOff>
      <xdr:row>93</xdr:row>
      <xdr:rowOff>76200</xdr:rowOff>
    </xdr:to>
    <xdr:sp macro="" textlink="">
      <xdr:nvSpPr>
        <xdr:cNvPr id="1290" name="AutoShape 266">
          <a:extLst>
            <a:ext uri="{FF2B5EF4-FFF2-40B4-BE49-F238E27FC236}">
              <a16:creationId xmlns:a16="http://schemas.microsoft.com/office/drawing/2014/main" id="{C607F72B-2E76-3A43-9B64-B184236D863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0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92</xdr:row>
      <xdr:rowOff>0</xdr:rowOff>
    </xdr:from>
    <xdr:to>
      <xdr:col>12</xdr:col>
      <xdr:colOff>508000</xdr:colOff>
      <xdr:row>93</xdr:row>
      <xdr:rowOff>25400</xdr:rowOff>
    </xdr:to>
    <xdr:pic>
      <xdr:nvPicPr>
        <xdr:cNvPr id="268" name="Picture 267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3A4CA126-6606-0040-AE28-7FF4740CE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031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76200</xdr:rowOff>
    </xdr:to>
    <xdr:sp macro="" textlink="">
      <xdr:nvSpPr>
        <xdr:cNvPr id="1292" name="AutoShape 268">
          <a:extLst>
            <a:ext uri="{FF2B5EF4-FFF2-40B4-BE49-F238E27FC236}">
              <a16:creationId xmlns:a16="http://schemas.microsoft.com/office/drawing/2014/main" id="{F68C3E42-A444-AE4F-87CC-F1BA611BAD7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304800</xdr:colOff>
      <xdr:row>94</xdr:row>
      <xdr:rowOff>76200</xdr:rowOff>
    </xdr:to>
    <xdr:sp macro="" textlink="">
      <xdr:nvSpPr>
        <xdr:cNvPr id="1293" name="AutoShape 269">
          <a:extLst>
            <a:ext uri="{FF2B5EF4-FFF2-40B4-BE49-F238E27FC236}">
              <a16:creationId xmlns:a16="http://schemas.microsoft.com/office/drawing/2014/main" id="{1B1B29C6-AB75-AF42-88EB-298A501DF09B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2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93</xdr:row>
      <xdr:rowOff>0</xdr:rowOff>
    </xdr:from>
    <xdr:to>
      <xdr:col>12</xdr:col>
      <xdr:colOff>508000</xdr:colOff>
      <xdr:row>94</xdr:row>
      <xdr:rowOff>25400</xdr:rowOff>
    </xdr:to>
    <xdr:pic>
      <xdr:nvPicPr>
        <xdr:cNvPr id="271" name="Picture 270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A881A852-0232-AB43-80C4-9FA026882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259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76200</xdr:rowOff>
    </xdr:to>
    <xdr:sp macro="" textlink="">
      <xdr:nvSpPr>
        <xdr:cNvPr id="1295" name="AutoShape 271">
          <a:extLst>
            <a:ext uri="{FF2B5EF4-FFF2-40B4-BE49-F238E27FC236}">
              <a16:creationId xmlns:a16="http://schemas.microsoft.com/office/drawing/2014/main" id="{B5D73F13-4F2F-0A4E-A72A-7183B3171B6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304800</xdr:colOff>
      <xdr:row>95</xdr:row>
      <xdr:rowOff>76200</xdr:rowOff>
    </xdr:to>
    <xdr:sp macro="" textlink="">
      <xdr:nvSpPr>
        <xdr:cNvPr id="1296" name="AutoShape 272">
          <a:extLst>
            <a:ext uri="{FF2B5EF4-FFF2-40B4-BE49-F238E27FC236}">
              <a16:creationId xmlns:a16="http://schemas.microsoft.com/office/drawing/2014/main" id="{08E76BA9-FB3C-5D4C-BF09-FE6CB747F35A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48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94</xdr:row>
      <xdr:rowOff>0</xdr:rowOff>
    </xdr:from>
    <xdr:to>
      <xdr:col>12</xdr:col>
      <xdr:colOff>508000</xdr:colOff>
      <xdr:row>95</xdr:row>
      <xdr:rowOff>25400</xdr:rowOff>
    </xdr:to>
    <xdr:pic>
      <xdr:nvPicPr>
        <xdr:cNvPr id="274" name="Picture 273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B4283BBA-37C7-8141-80A9-3BE2F60E1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4884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76200</xdr:rowOff>
    </xdr:to>
    <xdr:sp macro="" textlink="">
      <xdr:nvSpPr>
        <xdr:cNvPr id="1298" name="AutoShape 274">
          <a:extLst>
            <a:ext uri="{FF2B5EF4-FFF2-40B4-BE49-F238E27FC236}">
              <a16:creationId xmlns:a16="http://schemas.microsoft.com/office/drawing/2014/main" id="{7AF1D6E5-02A8-BA49-9C5B-C7552A14BEE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304800</xdr:colOff>
      <xdr:row>96</xdr:row>
      <xdr:rowOff>76200</xdr:rowOff>
    </xdr:to>
    <xdr:sp macro="" textlink="">
      <xdr:nvSpPr>
        <xdr:cNvPr id="1299" name="AutoShape 275">
          <a:extLst>
            <a:ext uri="{FF2B5EF4-FFF2-40B4-BE49-F238E27FC236}">
              <a16:creationId xmlns:a16="http://schemas.microsoft.com/office/drawing/2014/main" id="{2D147A5B-FA0C-D04F-8BF1-F7F90CF48385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95</xdr:row>
      <xdr:rowOff>0</xdr:rowOff>
    </xdr:from>
    <xdr:to>
      <xdr:col>12</xdr:col>
      <xdr:colOff>508000</xdr:colOff>
      <xdr:row>96</xdr:row>
      <xdr:rowOff>25400</xdr:rowOff>
    </xdr:to>
    <xdr:pic>
      <xdr:nvPicPr>
        <xdr:cNvPr id="277" name="Picture 276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25572E81-97D2-4949-92F9-C6B6FFAB0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7170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97</xdr:row>
      <xdr:rowOff>76200</xdr:rowOff>
    </xdr:to>
    <xdr:sp macro="" textlink="">
      <xdr:nvSpPr>
        <xdr:cNvPr id="1301" name="AutoShape 277">
          <a:extLst>
            <a:ext uri="{FF2B5EF4-FFF2-40B4-BE49-F238E27FC236}">
              <a16:creationId xmlns:a16="http://schemas.microsoft.com/office/drawing/2014/main" id="{BF4D69E8-950E-A84C-BFE0-24336A45DE4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304800</xdr:colOff>
      <xdr:row>97</xdr:row>
      <xdr:rowOff>76200</xdr:rowOff>
    </xdr:to>
    <xdr:sp macro="" textlink="">
      <xdr:nvSpPr>
        <xdr:cNvPr id="1302" name="AutoShape 278">
          <a:extLst>
            <a:ext uri="{FF2B5EF4-FFF2-40B4-BE49-F238E27FC236}">
              <a16:creationId xmlns:a16="http://schemas.microsoft.com/office/drawing/2014/main" id="{732ED874-5FDD-5546-B8AA-0FB7737810C4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96</xdr:row>
      <xdr:rowOff>0</xdr:rowOff>
    </xdr:from>
    <xdr:to>
      <xdr:col>12</xdr:col>
      <xdr:colOff>508000</xdr:colOff>
      <xdr:row>97</xdr:row>
      <xdr:rowOff>25400</xdr:rowOff>
    </xdr:to>
    <xdr:pic>
      <xdr:nvPicPr>
        <xdr:cNvPr id="280" name="Picture 279">
          <a:hlinkClick xmlns:r="http://schemas.openxmlformats.org/officeDocument/2006/relationships" r:id="rId88" tgtFrame="_blank"/>
          <a:extLst>
            <a:ext uri="{FF2B5EF4-FFF2-40B4-BE49-F238E27FC236}">
              <a16:creationId xmlns:a16="http://schemas.microsoft.com/office/drawing/2014/main" id="{591F9ED5-E6FD-5443-BC19-8B28F8121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1945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304800</xdr:colOff>
      <xdr:row>98</xdr:row>
      <xdr:rowOff>76200</xdr:rowOff>
    </xdr:to>
    <xdr:sp macro="" textlink="">
      <xdr:nvSpPr>
        <xdr:cNvPr id="1304" name="AutoShape 280">
          <a:extLst>
            <a:ext uri="{FF2B5EF4-FFF2-40B4-BE49-F238E27FC236}">
              <a16:creationId xmlns:a16="http://schemas.microsoft.com/office/drawing/2014/main" id="{BD85C9CD-AB38-9942-BE87-330EE16ECCF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1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304800</xdr:colOff>
      <xdr:row>98</xdr:row>
      <xdr:rowOff>76200</xdr:rowOff>
    </xdr:to>
    <xdr:sp macro="" textlink="">
      <xdr:nvSpPr>
        <xdr:cNvPr id="1305" name="AutoShape 281">
          <a:extLst>
            <a:ext uri="{FF2B5EF4-FFF2-40B4-BE49-F238E27FC236}">
              <a16:creationId xmlns:a16="http://schemas.microsoft.com/office/drawing/2014/main" id="{DC0A4141-B150-164B-B0BD-DB43014C945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217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97</xdr:row>
      <xdr:rowOff>0</xdr:rowOff>
    </xdr:from>
    <xdr:to>
      <xdr:col>12</xdr:col>
      <xdr:colOff>508000</xdr:colOff>
      <xdr:row>98</xdr:row>
      <xdr:rowOff>25400</xdr:rowOff>
    </xdr:to>
    <xdr:pic>
      <xdr:nvPicPr>
        <xdr:cNvPr id="283" name="Picture 282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B54FD775-66EA-E64F-A07F-84B9D7AEF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21742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76200</xdr:rowOff>
    </xdr:to>
    <xdr:sp macro="" textlink="">
      <xdr:nvSpPr>
        <xdr:cNvPr id="1307" name="AutoShape 283">
          <a:extLst>
            <a:ext uri="{FF2B5EF4-FFF2-40B4-BE49-F238E27FC236}">
              <a16:creationId xmlns:a16="http://schemas.microsoft.com/office/drawing/2014/main" id="{774181FF-E09C-B746-A618-053FA140B98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304800</xdr:colOff>
      <xdr:row>99</xdr:row>
      <xdr:rowOff>76200</xdr:rowOff>
    </xdr:to>
    <xdr:sp macro="" textlink="">
      <xdr:nvSpPr>
        <xdr:cNvPr id="1308" name="AutoShape 284">
          <a:extLst>
            <a:ext uri="{FF2B5EF4-FFF2-40B4-BE49-F238E27FC236}">
              <a16:creationId xmlns:a16="http://schemas.microsoft.com/office/drawing/2014/main" id="{072FEF86-C576-0641-977C-60DD547F284D}"/>
            </a:ext>
          </a:extLst>
        </xdr:cNvPr>
        <xdr:cNvSpPr>
          <a:spLocks noChangeAspect="1" noChangeArrowheads="1"/>
        </xdr:cNvSpPr>
      </xdr:nvSpPr>
      <xdr:spPr bwMode="auto">
        <a:xfrm>
          <a:off x="2476500" y="2240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98</xdr:row>
      <xdr:rowOff>0</xdr:rowOff>
    </xdr:from>
    <xdr:to>
      <xdr:col>12</xdr:col>
      <xdr:colOff>508000</xdr:colOff>
      <xdr:row>99</xdr:row>
      <xdr:rowOff>25400</xdr:rowOff>
    </xdr:to>
    <xdr:pic>
      <xdr:nvPicPr>
        <xdr:cNvPr id="286" name="Picture 285">
          <a:hlinkClick xmlns:r="http://schemas.openxmlformats.org/officeDocument/2006/relationships" r:id="rId90" tgtFrame="_blank"/>
          <a:extLst>
            <a:ext uri="{FF2B5EF4-FFF2-40B4-BE49-F238E27FC236}">
              <a16:creationId xmlns:a16="http://schemas.microsoft.com/office/drawing/2014/main" id="{57AC5B37-73B2-9848-9090-2109EDC55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24028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FD32" totalsRowShown="0">
  <autoFilter ref="A2:XFD32" xr:uid="{00000000-0009-0000-0100-000001000000}"/>
  <tableColumns count="16384">
    <tableColumn id="1" xr3:uid="{00000000-0010-0000-0000-000001000000}" name="Column1" dataDxfId="0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  <tableColumn id="1025" xr3:uid="{00000000-0010-0000-0000-000001040000}" name="Column1025"/>
    <tableColumn id="1026" xr3:uid="{00000000-0010-0000-0000-000002040000}" name="Column1026"/>
    <tableColumn id="1027" xr3:uid="{00000000-0010-0000-0000-000003040000}" name="Column1027"/>
    <tableColumn id="1028" xr3:uid="{00000000-0010-0000-0000-000004040000}" name="Column1028"/>
    <tableColumn id="1029" xr3:uid="{00000000-0010-0000-0000-000005040000}" name="Column1029"/>
    <tableColumn id="1030" xr3:uid="{00000000-0010-0000-0000-000006040000}" name="Column1030"/>
    <tableColumn id="1031" xr3:uid="{00000000-0010-0000-0000-000007040000}" name="Column1031"/>
    <tableColumn id="1032" xr3:uid="{00000000-0010-0000-0000-000008040000}" name="Column1032"/>
    <tableColumn id="1033" xr3:uid="{00000000-0010-0000-0000-000009040000}" name="Column1033"/>
    <tableColumn id="1034" xr3:uid="{00000000-0010-0000-0000-00000A040000}" name="Column1034"/>
    <tableColumn id="1035" xr3:uid="{00000000-0010-0000-0000-00000B040000}" name="Column1035"/>
    <tableColumn id="1036" xr3:uid="{00000000-0010-0000-0000-00000C040000}" name="Column1036"/>
    <tableColumn id="1037" xr3:uid="{00000000-0010-0000-0000-00000D040000}" name="Column1037"/>
    <tableColumn id="1038" xr3:uid="{00000000-0010-0000-0000-00000E040000}" name="Column1038"/>
    <tableColumn id="1039" xr3:uid="{00000000-0010-0000-0000-00000F040000}" name="Column1039"/>
    <tableColumn id="1040" xr3:uid="{00000000-0010-0000-0000-000010040000}" name="Column1040"/>
    <tableColumn id="1041" xr3:uid="{00000000-0010-0000-0000-000011040000}" name="Column1041"/>
    <tableColumn id="1042" xr3:uid="{00000000-0010-0000-0000-000012040000}" name="Column1042"/>
    <tableColumn id="1043" xr3:uid="{00000000-0010-0000-0000-000013040000}" name="Column1043"/>
    <tableColumn id="1044" xr3:uid="{00000000-0010-0000-0000-000014040000}" name="Column1044"/>
    <tableColumn id="1045" xr3:uid="{00000000-0010-0000-0000-000015040000}" name="Column1045"/>
    <tableColumn id="1046" xr3:uid="{00000000-0010-0000-0000-000016040000}" name="Column1046"/>
    <tableColumn id="1047" xr3:uid="{00000000-0010-0000-0000-000017040000}" name="Column1047"/>
    <tableColumn id="1048" xr3:uid="{00000000-0010-0000-0000-000018040000}" name="Column1048"/>
    <tableColumn id="1049" xr3:uid="{00000000-0010-0000-0000-000019040000}" name="Column1049"/>
    <tableColumn id="1050" xr3:uid="{00000000-0010-0000-0000-00001A040000}" name="Column1050"/>
    <tableColumn id="1051" xr3:uid="{00000000-0010-0000-0000-00001B040000}" name="Column1051"/>
    <tableColumn id="1052" xr3:uid="{00000000-0010-0000-0000-00001C040000}" name="Column1052"/>
    <tableColumn id="1053" xr3:uid="{00000000-0010-0000-0000-00001D040000}" name="Column1053"/>
    <tableColumn id="1054" xr3:uid="{00000000-0010-0000-0000-00001E040000}" name="Column1054"/>
    <tableColumn id="1055" xr3:uid="{00000000-0010-0000-0000-00001F040000}" name="Column1055"/>
    <tableColumn id="1056" xr3:uid="{00000000-0010-0000-0000-000020040000}" name="Column1056"/>
    <tableColumn id="1057" xr3:uid="{00000000-0010-0000-0000-000021040000}" name="Column1057"/>
    <tableColumn id="1058" xr3:uid="{00000000-0010-0000-0000-000022040000}" name="Column1058"/>
    <tableColumn id="1059" xr3:uid="{00000000-0010-0000-0000-000023040000}" name="Column1059"/>
    <tableColumn id="1060" xr3:uid="{00000000-0010-0000-0000-000024040000}" name="Column1060"/>
    <tableColumn id="1061" xr3:uid="{00000000-0010-0000-0000-000025040000}" name="Column1061"/>
    <tableColumn id="1062" xr3:uid="{00000000-0010-0000-0000-000026040000}" name="Column1062"/>
    <tableColumn id="1063" xr3:uid="{00000000-0010-0000-0000-000027040000}" name="Column1063"/>
    <tableColumn id="1064" xr3:uid="{00000000-0010-0000-0000-000028040000}" name="Column1064"/>
    <tableColumn id="1065" xr3:uid="{00000000-0010-0000-0000-000029040000}" name="Column1065"/>
    <tableColumn id="1066" xr3:uid="{00000000-0010-0000-0000-00002A040000}" name="Column1066"/>
    <tableColumn id="1067" xr3:uid="{00000000-0010-0000-0000-00002B040000}" name="Column1067"/>
    <tableColumn id="1068" xr3:uid="{00000000-0010-0000-0000-00002C040000}" name="Column1068"/>
    <tableColumn id="1069" xr3:uid="{00000000-0010-0000-0000-00002D040000}" name="Column1069"/>
    <tableColumn id="1070" xr3:uid="{00000000-0010-0000-0000-00002E040000}" name="Column1070"/>
    <tableColumn id="1071" xr3:uid="{00000000-0010-0000-0000-00002F040000}" name="Column1071"/>
    <tableColumn id="1072" xr3:uid="{00000000-0010-0000-0000-000030040000}" name="Column1072"/>
    <tableColumn id="1073" xr3:uid="{00000000-0010-0000-0000-000031040000}" name="Column1073"/>
    <tableColumn id="1074" xr3:uid="{00000000-0010-0000-0000-000032040000}" name="Column1074"/>
    <tableColumn id="1075" xr3:uid="{00000000-0010-0000-0000-000033040000}" name="Column1075"/>
    <tableColumn id="1076" xr3:uid="{00000000-0010-0000-0000-000034040000}" name="Column1076"/>
    <tableColumn id="1077" xr3:uid="{00000000-0010-0000-0000-000035040000}" name="Column1077"/>
    <tableColumn id="1078" xr3:uid="{00000000-0010-0000-0000-000036040000}" name="Column1078"/>
    <tableColumn id="1079" xr3:uid="{00000000-0010-0000-0000-000037040000}" name="Column1079"/>
    <tableColumn id="1080" xr3:uid="{00000000-0010-0000-0000-000038040000}" name="Column1080"/>
    <tableColumn id="1081" xr3:uid="{00000000-0010-0000-0000-000039040000}" name="Column1081"/>
    <tableColumn id="1082" xr3:uid="{00000000-0010-0000-0000-00003A040000}" name="Column1082"/>
    <tableColumn id="1083" xr3:uid="{00000000-0010-0000-0000-00003B040000}" name="Column1083"/>
    <tableColumn id="1084" xr3:uid="{00000000-0010-0000-0000-00003C040000}" name="Column1084"/>
    <tableColumn id="1085" xr3:uid="{00000000-0010-0000-0000-00003D040000}" name="Column1085"/>
    <tableColumn id="1086" xr3:uid="{00000000-0010-0000-0000-00003E040000}" name="Column1086"/>
    <tableColumn id="1087" xr3:uid="{00000000-0010-0000-0000-00003F040000}" name="Column1087"/>
    <tableColumn id="1088" xr3:uid="{00000000-0010-0000-0000-000040040000}" name="Column1088"/>
    <tableColumn id="1089" xr3:uid="{00000000-0010-0000-0000-000041040000}" name="Column1089"/>
    <tableColumn id="1090" xr3:uid="{00000000-0010-0000-0000-000042040000}" name="Column1090"/>
    <tableColumn id="1091" xr3:uid="{00000000-0010-0000-0000-000043040000}" name="Column1091"/>
    <tableColumn id="1092" xr3:uid="{00000000-0010-0000-0000-000044040000}" name="Column1092"/>
    <tableColumn id="1093" xr3:uid="{00000000-0010-0000-0000-000045040000}" name="Column1093"/>
    <tableColumn id="1094" xr3:uid="{00000000-0010-0000-0000-000046040000}" name="Column1094"/>
    <tableColumn id="1095" xr3:uid="{00000000-0010-0000-0000-000047040000}" name="Column1095"/>
    <tableColumn id="1096" xr3:uid="{00000000-0010-0000-0000-000048040000}" name="Column1096"/>
    <tableColumn id="1097" xr3:uid="{00000000-0010-0000-0000-000049040000}" name="Column1097"/>
    <tableColumn id="1098" xr3:uid="{00000000-0010-0000-0000-00004A040000}" name="Column1098"/>
    <tableColumn id="1099" xr3:uid="{00000000-0010-0000-0000-00004B040000}" name="Column1099"/>
    <tableColumn id="1100" xr3:uid="{00000000-0010-0000-0000-00004C040000}" name="Column1100"/>
    <tableColumn id="1101" xr3:uid="{00000000-0010-0000-0000-00004D040000}" name="Column1101"/>
    <tableColumn id="1102" xr3:uid="{00000000-0010-0000-0000-00004E040000}" name="Column1102"/>
    <tableColumn id="1103" xr3:uid="{00000000-0010-0000-0000-00004F040000}" name="Column1103"/>
    <tableColumn id="1104" xr3:uid="{00000000-0010-0000-0000-000050040000}" name="Column1104"/>
    <tableColumn id="1105" xr3:uid="{00000000-0010-0000-0000-000051040000}" name="Column1105"/>
    <tableColumn id="1106" xr3:uid="{00000000-0010-0000-0000-000052040000}" name="Column1106"/>
    <tableColumn id="1107" xr3:uid="{00000000-0010-0000-0000-000053040000}" name="Column1107"/>
    <tableColumn id="1108" xr3:uid="{00000000-0010-0000-0000-000054040000}" name="Column1108"/>
    <tableColumn id="1109" xr3:uid="{00000000-0010-0000-0000-000055040000}" name="Column1109"/>
    <tableColumn id="1110" xr3:uid="{00000000-0010-0000-0000-000056040000}" name="Column1110"/>
    <tableColumn id="1111" xr3:uid="{00000000-0010-0000-0000-000057040000}" name="Column1111"/>
    <tableColumn id="1112" xr3:uid="{00000000-0010-0000-0000-000058040000}" name="Column1112"/>
    <tableColumn id="1113" xr3:uid="{00000000-0010-0000-0000-000059040000}" name="Column1113"/>
    <tableColumn id="1114" xr3:uid="{00000000-0010-0000-0000-00005A040000}" name="Column1114"/>
    <tableColumn id="1115" xr3:uid="{00000000-0010-0000-0000-00005B040000}" name="Column1115"/>
    <tableColumn id="1116" xr3:uid="{00000000-0010-0000-0000-00005C040000}" name="Column1116"/>
    <tableColumn id="1117" xr3:uid="{00000000-0010-0000-0000-00005D040000}" name="Column1117"/>
    <tableColumn id="1118" xr3:uid="{00000000-0010-0000-0000-00005E040000}" name="Column1118"/>
    <tableColumn id="1119" xr3:uid="{00000000-0010-0000-0000-00005F040000}" name="Column1119"/>
    <tableColumn id="1120" xr3:uid="{00000000-0010-0000-0000-000060040000}" name="Column1120"/>
    <tableColumn id="1121" xr3:uid="{00000000-0010-0000-0000-000061040000}" name="Column1121"/>
    <tableColumn id="1122" xr3:uid="{00000000-0010-0000-0000-000062040000}" name="Column1122"/>
    <tableColumn id="1123" xr3:uid="{00000000-0010-0000-0000-000063040000}" name="Column1123"/>
    <tableColumn id="1124" xr3:uid="{00000000-0010-0000-0000-000064040000}" name="Column1124"/>
    <tableColumn id="1125" xr3:uid="{00000000-0010-0000-0000-000065040000}" name="Column1125"/>
    <tableColumn id="1126" xr3:uid="{00000000-0010-0000-0000-000066040000}" name="Column1126"/>
    <tableColumn id="1127" xr3:uid="{00000000-0010-0000-0000-000067040000}" name="Column1127"/>
    <tableColumn id="1128" xr3:uid="{00000000-0010-0000-0000-000068040000}" name="Column1128"/>
    <tableColumn id="1129" xr3:uid="{00000000-0010-0000-0000-000069040000}" name="Column1129"/>
    <tableColumn id="1130" xr3:uid="{00000000-0010-0000-0000-00006A040000}" name="Column1130"/>
    <tableColumn id="1131" xr3:uid="{00000000-0010-0000-0000-00006B040000}" name="Column1131"/>
    <tableColumn id="1132" xr3:uid="{00000000-0010-0000-0000-00006C040000}" name="Column1132"/>
    <tableColumn id="1133" xr3:uid="{00000000-0010-0000-0000-00006D040000}" name="Column1133"/>
    <tableColumn id="1134" xr3:uid="{00000000-0010-0000-0000-00006E040000}" name="Column1134"/>
    <tableColumn id="1135" xr3:uid="{00000000-0010-0000-0000-00006F040000}" name="Column1135"/>
    <tableColumn id="1136" xr3:uid="{00000000-0010-0000-0000-000070040000}" name="Column1136"/>
    <tableColumn id="1137" xr3:uid="{00000000-0010-0000-0000-000071040000}" name="Column1137"/>
    <tableColumn id="1138" xr3:uid="{00000000-0010-0000-0000-000072040000}" name="Column1138"/>
    <tableColumn id="1139" xr3:uid="{00000000-0010-0000-0000-000073040000}" name="Column1139"/>
    <tableColumn id="1140" xr3:uid="{00000000-0010-0000-0000-000074040000}" name="Column1140"/>
    <tableColumn id="1141" xr3:uid="{00000000-0010-0000-0000-000075040000}" name="Column1141"/>
    <tableColumn id="1142" xr3:uid="{00000000-0010-0000-0000-000076040000}" name="Column1142"/>
    <tableColumn id="1143" xr3:uid="{00000000-0010-0000-0000-000077040000}" name="Column1143"/>
    <tableColumn id="1144" xr3:uid="{00000000-0010-0000-0000-000078040000}" name="Column1144"/>
    <tableColumn id="1145" xr3:uid="{00000000-0010-0000-0000-000079040000}" name="Column1145"/>
    <tableColumn id="1146" xr3:uid="{00000000-0010-0000-0000-00007A040000}" name="Column1146"/>
    <tableColumn id="1147" xr3:uid="{00000000-0010-0000-0000-00007B040000}" name="Column1147"/>
    <tableColumn id="1148" xr3:uid="{00000000-0010-0000-0000-00007C040000}" name="Column1148"/>
    <tableColumn id="1149" xr3:uid="{00000000-0010-0000-0000-00007D040000}" name="Column1149"/>
    <tableColumn id="1150" xr3:uid="{00000000-0010-0000-0000-00007E040000}" name="Column1150"/>
    <tableColumn id="1151" xr3:uid="{00000000-0010-0000-0000-00007F040000}" name="Column1151"/>
    <tableColumn id="1152" xr3:uid="{00000000-0010-0000-0000-000080040000}" name="Column1152"/>
    <tableColumn id="1153" xr3:uid="{00000000-0010-0000-0000-000081040000}" name="Column1153"/>
    <tableColumn id="1154" xr3:uid="{00000000-0010-0000-0000-000082040000}" name="Column1154"/>
    <tableColumn id="1155" xr3:uid="{00000000-0010-0000-0000-000083040000}" name="Column1155"/>
    <tableColumn id="1156" xr3:uid="{00000000-0010-0000-0000-000084040000}" name="Column1156"/>
    <tableColumn id="1157" xr3:uid="{00000000-0010-0000-0000-000085040000}" name="Column1157"/>
    <tableColumn id="1158" xr3:uid="{00000000-0010-0000-0000-000086040000}" name="Column1158"/>
    <tableColumn id="1159" xr3:uid="{00000000-0010-0000-0000-000087040000}" name="Column1159"/>
    <tableColumn id="1160" xr3:uid="{00000000-0010-0000-0000-000088040000}" name="Column1160"/>
    <tableColumn id="1161" xr3:uid="{00000000-0010-0000-0000-000089040000}" name="Column1161"/>
    <tableColumn id="1162" xr3:uid="{00000000-0010-0000-0000-00008A040000}" name="Column1162"/>
    <tableColumn id="1163" xr3:uid="{00000000-0010-0000-0000-00008B040000}" name="Column1163"/>
    <tableColumn id="1164" xr3:uid="{00000000-0010-0000-0000-00008C040000}" name="Column1164"/>
    <tableColumn id="1165" xr3:uid="{00000000-0010-0000-0000-00008D040000}" name="Column1165"/>
    <tableColumn id="1166" xr3:uid="{00000000-0010-0000-0000-00008E040000}" name="Column1166"/>
    <tableColumn id="1167" xr3:uid="{00000000-0010-0000-0000-00008F040000}" name="Column1167"/>
    <tableColumn id="1168" xr3:uid="{00000000-0010-0000-0000-000090040000}" name="Column1168"/>
    <tableColumn id="1169" xr3:uid="{00000000-0010-0000-0000-000091040000}" name="Column1169"/>
    <tableColumn id="1170" xr3:uid="{00000000-0010-0000-0000-000092040000}" name="Column1170"/>
    <tableColumn id="1171" xr3:uid="{00000000-0010-0000-0000-000093040000}" name="Column1171"/>
    <tableColumn id="1172" xr3:uid="{00000000-0010-0000-0000-000094040000}" name="Column1172"/>
    <tableColumn id="1173" xr3:uid="{00000000-0010-0000-0000-000095040000}" name="Column1173"/>
    <tableColumn id="1174" xr3:uid="{00000000-0010-0000-0000-000096040000}" name="Column1174"/>
    <tableColumn id="1175" xr3:uid="{00000000-0010-0000-0000-000097040000}" name="Column1175"/>
    <tableColumn id="1176" xr3:uid="{00000000-0010-0000-0000-000098040000}" name="Column1176"/>
    <tableColumn id="1177" xr3:uid="{00000000-0010-0000-0000-000099040000}" name="Column1177"/>
    <tableColumn id="1178" xr3:uid="{00000000-0010-0000-0000-00009A040000}" name="Column1178"/>
    <tableColumn id="1179" xr3:uid="{00000000-0010-0000-0000-00009B040000}" name="Column1179"/>
    <tableColumn id="1180" xr3:uid="{00000000-0010-0000-0000-00009C040000}" name="Column1180"/>
    <tableColumn id="1181" xr3:uid="{00000000-0010-0000-0000-00009D040000}" name="Column1181"/>
    <tableColumn id="1182" xr3:uid="{00000000-0010-0000-0000-00009E040000}" name="Column1182"/>
    <tableColumn id="1183" xr3:uid="{00000000-0010-0000-0000-00009F040000}" name="Column1183"/>
    <tableColumn id="1184" xr3:uid="{00000000-0010-0000-0000-0000A0040000}" name="Column1184"/>
    <tableColumn id="1185" xr3:uid="{00000000-0010-0000-0000-0000A1040000}" name="Column1185"/>
    <tableColumn id="1186" xr3:uid="{00000000-0010-0000-0000-0000A2040000}" name="Column1186"/>
    <tableColumn id="1187" xr3:uid="{00000000-0010-0000-0000-0000A3040000}" name="Column1187"/>
    <tableColumn id="1188" xr3:uid="{00000000-0010-0000-0000-0000A4040000}" name="Column1188"/>
    <tableColumn id="1189" xr3:uid="{00000000-0010-0000-0000-0000A5040000}" name="Column1189"/>
    <tableColumn id="1190" xr3:uid="{00000000-0010-0000-0000-0000A6040000}" name="Column1190"/>
    <tableColumn id="1191" xr3:uid="{00000000-0010-0000-0000-0000A7040000}" name="Column1191"/>
    <tableColumn id="1192" xr3:uid="{00000000-0010-0000-0000-0000A8040000}" name="Column1192"/>
    <tableColumn id="1193" xr3:uid="{00000000-0010-0000-0000-0000A9040000}" name="Column1193"/>
    <tableColumn id="1194" xr3:uid="{00000000-0010-0000-0000-0000AA040000}" name="Column1194"/>
    <tableColumn id="1195" xr3:uid="{00000000-0010-0000-0000-0000AB040000}" name="Column1195"/>
    <tableColumn id="1196" xr3:uid="{00000000-0010-0000-0000-0000AC040000}" name="Column1196"/>
    <tableColumn id="1197" xr3:uid="{00000000-0010-0000-0000-0000AD040000}" name="Column1197"/>
    <tableColumn id="1198" xr3:uid="{00000000-0010-0000-0000-0000AE040000}" name="Column1198"/>
    <tableColumn id="1199" xr3:uid="{00000000-0010-0000-0000-0000AF040000}" name="Column1199"/>
    <tableColumn id="1200" xr3:uid="{00000000-0010-0000-0000-0000B0040000}" name="Column1200"/>
    <tableColumn id="1201" xr3:uid="{00000000-0010-0000-0000-0000B1040000}" name="Column1201"/>
    <tableColumn id="1202" xr3:uid="{00000000-0010-0000-0000-0000B2040000}" name="Column1202"/>
    <tableColumn id="1203" xr3:uid="{00000000-0010-0000-0000-0000B3040000}" name="Column1203"/>
    <tableColumn id="1204" xr3:uid="{00000000-0010-0000-0000-0000B4040000}" name="Column1204"/>
    <tableColumn id="1205" xr3:uid="{00000000-0010-0000-0000-0000B5040000}" name="Column1205"/>
    <tableColumn id="1206" xr3:uid="{00000000-0010-0000-0000-0000B6040000}" name="Column1206"/>
    <tableColumn id="1207" xr3:uid="{00000000-0010-0000-0000-0000B7040000}" name="Column1207"/>
    <tableColumn id="1208" xr3:uid="{00000000-0010-0000-0000-0000B8040000}" name="Column1208"/>
    <tableColumn id="1209" xr3:uid="{00000000-0010-0000-0000-0000B9040000}" name="Column1209"/>
    <tableColumn id="1210" xr3:uid="{00000000-0010-0000-0000-0000BA040000}" name="Column1210"/>
    <tableColumn id="1211" xr3:uid="{00000000-0010-0000-0000-0000BB040000}" name="Column1211"/>
    <tableColumn id="1212" xr3:uid="{00000000-0010-0000-0000-0000BC040000}" name="Column1212"/>
    <tableColumn id="1213" xr3:uid="{00000000-0010-0000-0000-0000BD040000}" name="Column1213"/>
    <tableColumn id="1214" xr3:uid="{00000000-0010-0000-0000-0000BE040000}" name="Column1214"/>
    <tableColumn id="1215" xr3:uid="{00000000-0010-0000-0000-0000BF040000}" name="Column1215"/>
    <tableColumn id="1216" xr3:uid="{00000000-0010-0000-0000-0000C0040000}" name="Column1216"/>
    <tableColumn id="1217" xr3:uid="{00000000-0010-0000-0000-0000C1040000}" name="Column1217"/>
    <tableColumn id="1218" xr3:uid="{00000000-0010-0000-0000-0000C2040000}" name="Column1218"/>
    <tableColumn id="1219" xr3:uid="{00000000-0010-0000-0000-0000C3040000}" name="Column1219"/>
    <tableColumn id="1220" xr3:uid="{00000000-0010-0000-0000-0000C4040000}" name="Column1220"/>
    <tableColumn id="1221" xr3:uid="{00000000-0010-0000-0000-0000C5040000}" name="Column1221"/>
    <tableColumn id="1222" xr3:uid="{00000000-0010-0000-0000-0000C6040000}" name="Column1222"/>
    <tableColumn id="1223" xr3:uid="{00000000-0010-0000-0000-0000C7040000}" name="Column1223"/>
    <tableColumn id="1224" xr3:uid="{00000000-0010-0000-0000-0000C8040000}" name="Column1224"/>
    <tableColumn id="1225" xr3:uid="{00000000-0010-0000-0000-0000C9040000}" name="Column1225"/>
    <tableColumn id="1226" xr3:uid="{00000000-0010-0000-0000-0000CA040000}" name="Column1226"/>
    <tableColumn id="1227" xr3:uid="{00000000-0010-0000-0000-0000CB040000}" name="Column1227"/>
    <tableColumn id="1228" xr3:uid="{00000000-0010-0000-0000-0000CC040000}" name="Column1228"/>
    <tableColumn id="1229" xr3:uid="{00000000-0010-0000-0000-0000CD040000}" name="Column1229"/>
    <tableColumn id="1230" xr3:uid="{00000000-0010-0000-0000-0000CE040000}" name="Column1230"/>
    <tableColumn id="1231" xr3:uid="{00000000-0010-0000-0000-0000CF040000}" name="Column1231"/>
    <tableColumn id="1232" xr3:uid="{00000000-0010-0000-0000-0000D0040000}" name="Column1232"/>
    <tableColumn id="1233" xr3:uid="{00000000-0010-0000-0000-0000D1040000}" name="Column1233"/>
    <tableColumn id="1234" xr3:uid="{00000000-0010-0000-0000-0000D2040000}" name="Column1234"/>
    <tableColumn id="1235" xr3:uid="{00000000-0010-0000-0000-0000D3040000}" name="Column1235"/>
    <tableColumn id="1236" xr3:uid="{00000000-0010-0000-0000-0000D4040000}" name="Column1236"/>
    <tableColumn id="1237" xr3:uid="{00000000-0010-0000-0000-0000D5040000}" name="Column1237"/>
    <tableColumn id="1238" xr3:uid="{00000000-0010-0000-0000-0000D6040000}" name="Column1238"/>
    <tableColumn id="1239" xr3:uid="{00000000-0010-0000-0000-0000D7040000}" name="Column1239"/>
    <tableColumn id="1240" xr3:uid="{00000000-0010-0000-0000-0000D8040000}" name="Column1240"/>
    <tableColumn id="1241" xr3:uid="{00000000-0010-0000-0000-0000D9040000}" name="Column1241"/>
    <tableColumn id="1242" xr3:uid="{00000000-0010-0000-0000-0000DA040000}" name="Column1242"/>
    <tableColumn id="1243" xr3:uid="{00000000-0010-0000-0000-0000DB040000}" name="Column1243"/>
    <tableColumn id="1244" xr3:uid="{00000000-0010-0000-0000-0000DC040000}" name="Column1244"/>
    <tableColumn id="1245" xr3:uid="{00000000-0010-0000-0000-0000DD040000}" name="Column1245"/>
    <tableColumn id="1246" xr3:uid="{00000000-0010-0000-0000-0000DE040000}" name="Column1246"/>
    <tableColumn id="1247" xr3:uid="{00000000-0010-0000-0000-0000DF040000}" name="Column1247"/>
    <tableColumn id="1248" xr3:uid="{00000000-0010-0000-0000-0000E0040000}" name="Column1248"/>
    <tableColumn id="1249" xr3:uid="{00000000-0010-0000-0000-0000E1040000}" name="Column1249"/>
    <tableColumn id="1250" xr3:uid="{00000000-0010-0000-0000-0000E2040000}" name="Column1250"/>
    <tableColumn id="1251" xr3:uid="{00000000-0010-0000-0000-0000E3040000}" name="Column1251"/>
    <tableColumn id="1252" xr3:uid="{00000000-0010-0000-0000-0000E4040000}" name="Column1252"/>
    <tableColumn id="1253" xr3:uid="{00000000-0010-0000-0000-0000E5040000}" name="Column1253"/>
    <tableColumn id="1254" xr3:uid="{00000000-0010-0000-0000-0000E6040000}" name="Column1254"/>
    <tableColumn id="1255" xr3:uid="{00000000-0010-0000-0000-0000E7040000}" name="Column1255"/>
    <tableColumn id="1256" xr3:uid="{00000000-0010-0000-0000-0000E8040000}" name="Column1256"/>
    <tableColumn id="1257" xr3:uid="{00000000-0010-0000-0000-0000E9040000}" name="Column1257"/>
    <tableColumn id="1258" xr3:uid="{00000000-0010-0000-0000-0000EA040000}" name="Column1258"/>
    <tableColumn id="1259" xr3:uid="{00000000-0010-0000-0000-0000EB040000}" name="Column1259"/>
    <tableColumn id="1260" xr3:uid="{00000000-0010-0000-0000-0000EC040000}" name="Column1260"/>
    <tableColumn id="1261" xr3:uid="{00000000-0010-0000-0000-0000ED040000}" name="Column1261"/>
    <tableColumn id="1262" xr3:uid="{00000000-0010-0000-0000-0000EE040000}" name="Column1262"/>
    <tableColumn id="1263" xr3:uid="{00000000-0010-0000-0000-0000EF040000}" name="Column1263"/>
    <tableColumn id="1264" xr3:uid="{00000000-0010-0000-0000-0000F0040000}" name="Column1264"/>
    <tableColumn id="1265" xr3:uid="{00000000-0010-0000-0000-0000F1040000}" name="Column1265"/>
    <tableColumn id="1266" xr3:uid="{00000000-0010-0000-0000-0000F2040000}" name="Column1266"/>
    <tableColumn id="1267" xr3:uid="{00000000-0010-0000-0000-0000F3040000}" name="Column1267"/>
    <tableColumn id="1268" xr3:uid="{00000000-0010-0000-0000-0000F4040000}" name="Column1268"/>
    <tableColumn id="1269" xr3:uid="{00000000-0010-0000-0000-0000F5040000}" name="Column1269"/>
    <tableColumn id="1270" xr3:uid="{00000000-0010-0000-0000-0000F6040000}" name="Column1270"/>
    <tableColumn id="1271" xr3:uid="{00000000-0010-0000-0000-0000F7040000}" name="Column1271"/>
    <tableColumn id="1272" xr3:uid="{00000000-0010-0000-0000-0000F8040000}" name="Column1272"/>
    <tableColumn id="1273" xr3:uid="{00000000-0010-0000-0000-0000F9040000}" name="Column1273"/>
    <tableColumn id="1274" xr3:uid="{00000000-0010-0000-0000-0000FA040000}" name="Column1274"/>
    <tableColumn id="1275" xr3:uid="{00000000-0010-0000-0000-0000FB040000}" name="Column1275"/>
    <tableColumn id="1276" xr3:uid="{00000000-0010-0000-0000-0000FC040000}" name="Column1276"/>
    <tableColumn id="1277" xr3:uid="{00000000-0010-0000-0000-0000FD040000}" name="Column1277"/>
    <tableColumn id="1278" xr3:uid="{00000000-0010-0000-0000-0000FE040000}" name="Column1278"/>
    <tableColumn id="1279" xr3:uid="{00000000-0010-0000-0000-0000FF040000}" name="Column1279"/>
    <tableColumn id="1280" xr3:uid="{00000000-0010-0000-0000-000000050000}" name="Column1280"/>
    <tableColumn id="1281" xr3:uid="{00000000-0010-0000-0000-000001050000}" name="Column1281"/>
    <tableColumn id="1282" xr3:uid="{00000000-0010-0000-0000-000002050000}" name="Column1282"/>
    <tableColumn id="1283" xr3:uid="{00000000-0010-0000-0000-000003050000}" name="Column1283"/>
    <tableColumn id="1284" xr3:uid="{00000000-0010-0000-0000-000004050000}" name="Column1284"/>
    <tableColumn id="1285" xr3:uid="{00000000-0010-0000-0000-000005050000}" name="Column1285"/>
    <tableColumn id="1286" xr3:uid="{00000000-0010-0000-0000-000006050000}" name="Column1286"/>
    <tableColumn id="1287" xr3:uid="{00000000-0010-0000-0000-000007050000}" name="Column1287"/>
    <tableColumn id="1288" xr3:uid="{00000000-0010-0000-0000-000008050000}" name="Column1288"/>
    <tableColumn id="1289" xr3:uid="{00000000-0010-0000-0000-000009050000}" name="Column1289"/>
    <tableColumn id="1290" xr3:uid="{00000000-0010-0000-0000-00000A050000}" name="Column1290"/>
    <tableColumn id="1291" xr3:uid="{00000000-0010-0000-0000-00000B050000}" name="Column1291"/>
    <tableColumn id="1292" xr3:uid="{00000000-0010-0000-0000-00000C050000}" name="Column1292"/>
    <tableColumn id="1293" xr3:uid="{00000000-0010-0000-0000-00000D050000}" name="Column1293"/>
    <tableColumn id="1294" xr3:uid="{00000000-0010-0000-0000-00000E050000}" name="Column1294"/>
    <tableColumn id="1295" xr3:uid="{00000000-0010-0000-0000-00000F050000}" name="Column1295"/>
    <tableColumn id="1296" xr3:uid="{00000000-0010-0000-0000-000010050000}" name="Column1296"/>
    <tableColumn id="1297" xr3:uid="{00000000-0010-0000-0000-000011050000}" name="Column1297"/>
    <tableColumn id="1298" xr3:uid="{00000000-0010-0000-0000-000012050000}" name="Column1298"/>
    <tableColumn id="1299" xr3:uid="{00000000-0010-0000-0000-000013050000}" name="Column1299"/>
    <tableColumn id="1300" xr3:uid="{00000000-0010-0000-0000-000014050000}" name="Column1300"/>
    <tableColumn id="1301" xr3:uid="{00000000-0010-0000-0000-000015050000}" name="Column1301"/>
    <tableColumn id="1302" xr3:uid="{00000000-0010-0000-0000-000016050000}" name="Column1302"/>
    <tableColumn id="1303" xr3:uid="{00000000-0010-0000-0000-000017050000}" name="Column1303"/>
    <tableColumn id="1304" xr3:uid="{00000000-0010-0000-0000-000018050000}" name="Column1304"/>
    <tableColumn id="1305" xr3:uid="{00000000-0010-0000-0000-000019050000}" name="Column1305"/>
    <tableColumn id="1306" xr3:uid="{00000000-0010-0000-0000-00001A050000}" name="Column1306"/>
    <tableColumn id="1307" xr3:uid="{00000000-0010-0000-0000-00001B050000}" name="Column1307"/>
    <tableColumn id="1308" xr3:uid="{00000000-0010-0000-0000-00001C050000}" name="Column1308"/>
    <tableColumn id="1309" xr3:uid="{00000000-0010-0000-0000-00001D050000}" name="Column1309"/>
    <tableColumn id="1310" xr3:uid="{00000000-0010-0000-0000-00001E050000}" name="Column1310"/>
    <tableColumn id="1311" xr3:uid="{00000000-0010-0000-0000-00001F050000}" name="Column1311"/>
    <tableColumn id="1312" xr3:uid="{00000000-0010-0000-0000-000020050000}" name="Column1312"/>
    <tableColumn id="1313" xr3:uid="{00000000-0010-0000-0000-000021050000}" name="Column1313"/>
    <tableColumn id="1314" xr3:uid="{00000000-0010-0000-0000-000022050000}" name="Column1314"/>
    <tableColumn id="1315" xr3:uid="{00000000-0010-0000-0000-000023050000}" name="Column1315"/>
    <tableColumn id="1316" xr3:uid="{00000000-0010-0000-0000-000024050000}" name="Column1316"/>
    <tableColumn id="1317" xr3:uid="{00000000-0010-0000-0000-000025050000}" name="Column1317"/>
    <tableColumn id="1318" xr3:uid="{00000000-0010-0000-0000-000026050000}" name="Column1318"/>
    <tableColumn id="1319" xr3:uid="{00000000-0010-0000-0000-000027050000}" name="Column1319"/>
    <tableColumn id="1320" xr3:uid="{00000000-0010-0000-0000-000028050000}" name="Column1320"/>
    <tableColumn id="1321" xr3:uid="{00000000-0010-0000-0000-000029050000}" name="Column1321"/>
    <tableColumn id="1322" xr3:uid="{00000000-0010-0000-0000-00002A050000}" name="Column1322"/>
    <tableColumn id="1323" xr3:uid="{00000000-0010-0000-0000-00002B050000}" name="Column1323"/>
    <tableColumn id="1324" xr3:uid="{00000000-0010-0000-0000-00002C050000}" name="Column1324"/>
    <tableColumn id="1325" xr3:uid="{00000000-0010-0000-0000-00002D050000}" name="Column1325"/>
    <tableColumn id="1326" xr3:uid="{00000000-0010-0000-0000-00002E050000}" name="Column1326"/>
    <tableColumn id="1327" xr3:uid="{00000000-0010-0000-0000-00002F050000}" name="Column1327"/>
    <tableColumn id="1328" xr3:uid="{00000000-0010-0000-0000-000030050000}" name="Column1328"/>
    <tableColumn id="1329" xr3:uid="{00000000-0010-0000-0000-000031050000}" name="Column1329"/>
    <tableColumn id="1330" xr3:uid="{00000000-0010-0000-0000-000032050000}" name="Column1330"/>
    <tableColumn id="1331" xr3:uid="{00000000-0010-0000-0000-000033050000}" name="Column1331"/>
    <tableColumn id="1332" xr3:uid="{00000000-0010-0000-0000-000034050000}" name="Column1332"/>
    <tableColumn id="1333" xr3:uid="{00000000-0010-0000-0000-000035050000}" name="Column1333"/>
    <tableColumn id="1334" xr3:uid="{00000000-0010-0000-0000-000036050000}" name="Column1334"/>
    <tableColumn id="1335" xr3:uid="{00000000-0010-0000-0000-000037050000}" name="Column1335"/>
    <tableColumn id="1336" xr3:uid="{00000000-0010-0000-0000-000038050000}" name="Column1336"/>
    <tableColumn id="1337" xr3:uid="{00000000-0010-0000-0000-000039050000}" name="Column1337"/>
    <tableColumn id="1338" xr3:uid="{00000000-0010-0000-0000-00003A050000}" name="Column1338"/>
    <tableColumn id="1339" xr3:uid="{00000000-0010-0000-0000-00003B050000}" name="Column1339"/>
    <tableColumn id="1340" xr3:uid="{00000000-0010-0000-0000-00003C050000}" name="Column1340"/>
    <tableColumn id="1341" xr3:uid="{00000000-0010-0000-0000-00003D050000}" name="Column1341"/>
    <tableColumn id="1342" xr3:uid="{00000000-0010-0000-0000-00003E050000}" name="Column1342"/>
    <tableColumn id="1343" xr3:uid="{00000000-0010-0000-0000-00003F050000}" name="Column1343"/>
    <tableColumn id="1344" xr3:uid="{00000000-0010-0000-0000-000040050000}" name="Column1344"/>
    <tableColumn id="1345" xr3:uid="{00000000-0010-0000-0000-000041050000}" name="Column1345"/>
    <tableColumn id="1346" xr3:uid="{00000000-0010-0000-0000-000042050000}" name="Column1346"/>
    <tableColumn id="1347" xr3:uid="{00000000-0010-0000-0000-000043050000}" name="Column1347"/>
    <tableColumn id="1348" xr3:uid="{00000000-0010-0000-0000-000044050000}" name="Column1348"/>
    <tableColumn id="1349" xr3:uid="{00000000-0010-0000-0000-000045050000}" name="Column1349"/>
    <tableColumn id="1350" xr3:uid="{00000000-0010-0000-0000-000046050000}" name="Column1350"/>
    <tableColumn id="1351" xr3:uid="{00000000-0010-0000-0000-000047050000}" name="Column1351"/>
    <tableColumn id="1352" xr3:uid="{00000000-0010-0000-0000-000048050000}" name="Column1352"/>
    <tableColumn id="1353" xr3:uid="{00000000-0010-0000-0000-000049050000}" name="Column1353"/>
    <tableColumn id="1354" xr3:uid="{00000000-0010-0000-0000-00004A050000}" name="Column1354"/>
    <tableColumn id="1355" xr3:uid="{00000000-0010-0000-0000-00004B050000}" name="Column1355"/>
    <tableColumn id="1356" xr3:uid="{00000000-0010-0000-0000-00004C050000}" name="Column1356"/>
    <tableColumn id="1357" xr3:uid="{00000000-0010-0000-0000-00004D050000}" name="Column1357"/>
    <tableColumn id="1358" xr3:uid="{00000000-0010-0000-0000-00004E050000}" name="Column1358"/>
    <tableColumn id="1359" xr3:uid="{00000000-0010-0000-0000-00004F050000}" name="Column1359"/>
    <tableColumn id="1360" xr3:uid="{00000000-0010-0000-0000-000050050000}" name="Column1360"/>
    <tableColumn id="1361" xr3:uid="{00000000-0010-0000-0000-000051050000}" name="Column1361"/>
    <tableColumn id="1362" xr3:uid="{00000000-0010-0000-0000-000052050000}" name="Column1362"/>
    <tableColumn id="1363" xr3:uid="{00000000-0010-0000-0000-000053050000}" name="Column1363"/>
    <tableColumn id="1364" xr3:uid="{00000000-0010-0000-0000-000054050000}" name="Column1364"/>
    <tableColumn id="1365" xr3:uid="{00000000-0010-0000-0000-000055050000}" name="Column1365"/>
    <tableColumn id="1366" xr3:uid="{00000000-0010-0000-0000-000056050000}" name="Column1366"/>
    <tableColumn id="1367" xr3:uid="{00000000-0010-0000-0000-000057050000}" name="Column1367"/>
    <tableColumn id="1368" xr3:uid="{00000000-0010-0000-0000-000058050000}" name="Column1368"/>
    <tableColumn id="1369" xr3:uid="{00000000-0010-0000-0000-000059050000}" name="Column1369"/>
    <tableColumn id="1370" xr3:uid="{00000000-0010-0000-0000-00005A050000}" name="Column1370"/>
    <tableColumn id="1371" xr3:uid="{00000000-0010-0000-0000-00005B050000}" name="Column1371"/>
    <tableColumn id="1372" xr3:uid="{00000000-0010-0000-0000-00005C050000}" name="Column1372"/>
    <tableColumn id="1373" xr3:uid="{00000000-0010-0000-0000-00005D050000}" name="Column1373"/>
    <tableColumn id="1374" xr3:uid="{00000000-0010-0000-0000-00005E050000}" name="Column1374"/>
    <tableColumn id="1375" xr3:uid="{00000000-0010-0000-0000-00005F050000}" name="Column1375"/>
    <tableColumn id="1376" xr3:uid="{00000000-0010-0000-0000-000060050000}" name="Column1376"/>
    <tableColumn id="1377" xr3:uid="{00000000-0010-0000-0000-000061050000}" name="Column1377"/>
    <tableColumn id="1378" xr3:uid="{00000000-0010-0000-0000-000062050000}" name="Column1378"/>
    <tableColumn id="1379" xr3:uid="{00000000-0010-0000-0000-000063050000}" name="Column1379"/>
    <tableColumn id="1380" xr3:uid="{00000000-0010-0000-0000-000064050000}" name="Column1380"/>
    <tableColumn id="1381" xr3:uid="{00000000-0010-0000-0000-000065050000}" name="Column1381"/>
    <tableColumn id="1382" xr3:uid="{00000000-0010-0000-0000-000066050000}" name="Column1382"/>
    <tableColumn id="1383" xr3:uid="{00000000-0010-0000-0000-000067050000}" name="Column1383"/>
    <tableColumn id="1384" xr3:uid="{00000000-0010-0000-0000-000068050000}" name="Column1384"/>
    <tableColumn id="1385" xr3:uid="{00000000-0010-0000-0000-000069050000}" name="Column1385"/>
    <tableColumn id="1386" xr3:uid="{00000000-0010-0000-0000-00006A050000}" name="Column1386"/>
    <tableColumn id="1387" xr3:uid="{00000000-0010-0000-0000-00006B050000}" name="Column1387"/>
    <tableColumn id="1388" xr3:uid="{00000000-0010-0000-0000-00006C050000}" name="Column1388"/>
    <tableColumn id="1389" xr3:uid="{00000000-0010-0000-0000-00006D050000}" name="Column1389"/>
    <tableColumn id="1390" xr3:uid="{00000000-0010-0000-0000-00006E050000}" name="Column1390"/>
    <tableColumn id="1391" xr3:uid="{00000000-0010-0000-0000-00006F050000}" name="Column1391"/>
    <tableColumn id="1392" xr3:uid="{00000000-0010-0000-0000-000070050000}" name="Column1392"/>
    <tableColumn id="1393" xr3:uid="{00000000-0010-0000-0000-000071050000}" name="Column1393"/>
    <tableColumn id="1394" xr3:uid="{00000000-0010-0000-0000-000072050000}" name="Column1394"/>
    <tableColumn id="1395" xr3:uid="{00000000-0010-0000-0000-000073050000}" name="Column1395"/>
    <tableColumn id="1396" xr3:uid="{00000000-0010-0000-0000-000074050000}" name="Column1396"/>
    <tableColumn id="1397" xr3:uid="{00000000-0010-0000-0000-000075050000}" name="Column1397"/>
    <tableColumn id="1398" xr3:uid="{00000000-0010-0000-0000-000076050000}" name="Column1398"/>
    <tableColumn id="1399" xr3:uid="{00000000-0010-0000-0000-000077050000}" name="Column1399"/>
    <tableColumn id="1400" xr3:uid="{00000000-0010-0000-0000-000078050000}" name="Column1400"/>
    <tableColumn id="1401" xr3:uid="{00000000-0010-0000-0000-000079050000}" name="Column1401"/>
    <tableColumn id="1402" xr3:uid="{00000000-0010-0000-0000-00007A050000}" name="Column1402"/>
    <tableColumn id="1403" xr3:uid="{00000000-0010-0000-0000-00007B050000}" name="Column1403"/>
    <tableColumn id="1404" xr3:uid="{00000000-0010-0000-0000-00007C050000}" name="Column1404"/>
    <tableColumn id="1405" xr3:uid="{00000000-0010-0000-0000-00007D050000}" name="Column1405"/>
    <tableColumn id="1406" xr3:uid="{00000000-0010-0000-0000-00007E050000}" name="Column1406"/>
    <tableColumn id="1407" xr3:uid="{00000000-0010-0000-0000-00007F050000}" name="Column1407"/>
    <tableColumn id="1408" xr3:uid="{00000000-0010-0000-0000-000080050000}" name="Column1408"/>
    <tableColumn id="1409" xr3:uid="{00000000-0010-0000-0000-000081050000}" name="Column1409"/>
    <tableColumn id="1410" xr3:uid="{00000000-0010-0000-0000-000082050000}" name="Column1410"/>
    <tableColumn id="1411" xr3:uid="{00000000-0010-0000-0000-000083050000}" name="Column1411"/>
    <tableColumn id="1412" xr3:uid="{00000000-0010-0000-0000-000084050000}" name="Column1412"/>
    <tableColumn id="1413" xr3:uid="{00000000-0010-0000-0000-000085050000}" name="Column1413"/>
    <tableColumn id="1414" xr3:uid="{00000000-0010-0000-0000-000086050000}" name="Column1414"/>
    <tableColumn id="1415" xr3:uid="{00000000-0010-0000-0000-000087050000}" name="Column1415"/>
    <tableColumn id="1416" xr3:uid="{00000000-0010-0000-0000-000088050000}" name="Column1416"/>
    <tableColumn id="1417" xr3:uid="{00000000-0010-0000-0000-000089050000}" name="Column1417"/>
    <tableColumn id="1418" xr3:uid="{00000000-0010-0000-0000-00008A050000}" name="Column1418"/>
    <tableColumn id="1419" xr3:uid="{00000000-0010-0000-0000-00008B050000}" name="Column1419"/>
    <tableColumn id="1420" xr3:uid="{00000000-0010-0000-0000-00008C050000}" name="Column1420"/>
    <tableColumn id="1421" xr3:uid="{00000000-0010-0000-0000-00008D050000}" name="Column1421"/>
    <tableColumn id="1422" xr3:uid="{00000000-0010-0000-0000-00008E050000}" name="Column1422"/>
    <tableColumn id="1423" xr3:uid="{00000000-0010-0000-0000-00008F050000}" name="Column1423"/>
    <tableColumn id="1424" xr3:uid="{00000000-0010-0000-0000-000090050000}" name="Column1424"/>
    <tableColumn id="1425" xr3:uid="{00000000-0010-0000-0000-000091050000}" name="Column1425"/>
    <tableColumn id="1426" xr3:uid="{00000000-0010-0000-0000-000092050000}" name="Column1426"/>
    <tableColumn id="1427" xr3:uid="{00000000-0010-0000-0000-000093050000}" name="Column1427"/>
    <tableColumn id="1428" xr3:uid="{00000000-0010-0000-0000-000094050000}" name="Column1428"/>
    <tableColumn id="1429" xr3:uid="{00000000-0010-0000-0000-000095050000}" name="Column1429"/>
    <tableColumn id="1430" xr3:uid="{00000000-0010-0000-0000-000096050000}" name="Column1430"/>
    <tableColumn id="1431" xr3:uid="{00000000-0010-0000-0000-000097050000}" name="Column1431"/>
    <tableColumn id="1432" xr3:uid="{00000000-0010-0000-0000-000098050000}" name="Column1432"/>
    <tableColumn id="1433" xr3:uid="{00000000-0010-0000-0000-000099050000}" name="Column1433"/>
    <tableColumn id="1434" xr3:uid="{00000000-0010-0000-0000-00009A050000}" name="Column1434"/>
    <tableColumn id="1435" xr3:uid="{00000000-0010-0000-0000-00009B050000}" name="Column1435"/>
    <tableColumn id="1436" xr3:uid="{00000000-0010-0000-0000-00009C050000}" name="Column1436"/>
    <tableColumn id="1437" xr3:uid="{00000000-0010-0000-0000-00009D050000}" name="Column1437"/>
    <tableColumn id="1438" xr3:uid="{00000000-0010-0000-0000-00009E050000}" name="Column1438"/>
    <tableColumn id="1439" xr3:uid="{00000000-0010-0000-0000-00009F050000}" name="Column1439"/>
    <tableColumn id="1440" xr3:uid="{00000000-0010-0000-0000-0000A0050000}" name="Column1440"/>
    <tableColumn id="1441" xr3:uid="{00000000-0010-0000-0000-0000A1050000}" name="Column1441"/>
    <tableColumn id="1442" xr3:uid="{00000000-0010-0000-0000-0000A2050000}" name="Column1442"/>
    <tableColumn id="1443" xr3:uid="{00000000-0010-0000-0000-0000A3050000}" name="Column1443"/>
    <tableColumn id="1444" xr3:uid="{00000000-0010-0000-0000-0000A4050000}" name="Column1444"/>
    <tableColumn id="1445" xr3:uid="{00000000-0010-0000-0000-0000A5050000}" name="Column1445"/>
    <tableColumn id="1446" xr3:uid="{00000000-0010-0000-0000-0000A6050000}" name="Column1446"/>
    <tableColumn id="1447" xr3:uid="{00000000-0010-0000-0000-0000A7050000}" name="Column1447"/>
    <tableColumn id="1448" xr3:uid="{00000000-0010-0000-0000-0000A8050000}" name="Column1448"/>
    <tableColumn id="1449" xr3:uid="{00000000-0010-0000-0000-0000A9050000}" name="Column1449"/>
    <tableColumn id="1450" xr3:uid="{00000000-0010-0000-0000-0000AA050000}" name="Column1450"/>
    <tableColumn id="1451" xr3:uid="{00000000-0010-0000-0000-0000AB050000}" name="Column1451"/>
    <tableColumn id="1452" xr3:uid="{00000000-0010-0000-0000-0000AC050000}" name="Column1452"/>
    <tableColumn id="1453" xr3:uid="{00000000-0010-0000-0000-0000AD050000}" name="Column1453"/>
    <tableColumn id="1454" xr3:uid="{00000000-0010-0000-0000-0000AE050000}" name="Column1454"/>
    <tableColumn id="1455" xr3:uid="{00000000-0010-0000-0000-0000AF050000}" name="Column1455"/>
    <tableColumn id="1456" xr3:uid="{00000000-0010-0000-0000-0000B0050000}" name="Column1456"/>
    <tableColumn id="1457" xr3:uid="{00000000-0010-0000-0000-0000B1050000}" name="Column1457"/>
    <tableColumn id="1458" xr3:uid="{00000000-0010-0000-0000-0000B2050000}" name="Column1458"/>
    <tableColumn id="1459" xr3:uid="{00000000-0010-0000-0000-0000B3050000}" name="Column1459"/>
    <tableColumn id="1460" xr3:uid="{00000000-0010-0000-0000-0000B4050000}" name="Column1460"/>
    <tableColumn id="1461" xr3:uid="{00000000-0010-0000-0000-0000B5050000}" name="Column1461"/>
    <tableColumn id="1462" xr3:uid="{00000000-0010-0000-0000-0000B6050000}" name="Column1462"/>
    <tableColumn id="1463" xr3:uid="{00000000-0010-0000-0000-0000B7050000}" name="Column1463"/>
    <tableColumn id="1464" xr3:uid="{00000000-0010-0000-0000-0000B8050000}" name="Column1464"/>
    <tableColumn id="1465" xr3:uid="{00000000-0010-0000-0000-0000B9050000}" name="Column1465"/>
    <tableColumn id="1466" xr3:uid="{00000000-0010-0000-0000-0000BA050000}" name="Column1466"/>
    <tableColumn id="1467" xr3:uid="{00000000-0010-0000-0000-0000BB050000}" name="Column1467"/>
    <tableColumn id="1468" xr3:uid="{00000000-0010-0000-0000-0000BC050000}" name="Column1468"/>
    <tableColumn id="1469" xr3:uid="{00000000-0010-0000-0000-0000BD050000}" name="Column1469"/>
    <tableColumn id="1470" xr3:uid="{00000000-0010-0000-0000-0000BE050000}" name="Column1470"/>
    <tableColumn id="1471" xr3:uid="{00000000-0010-0000-0000-0000BF050000}" name="Column1471"/>
    <tableColumn id="1472" xr3:uid="{00000000-0010-0000-0000-0000C0050000}" name="Column1472"/>
    <tableColumn id="1473" xr3:uid="{00000000-0010-0000-0000-0000C1050000}" name="Column1473"/>
    <tableColumn id="1474" xr3:uid="{00000000-0010-0000-0000-0000C2050000}" name="Column1474"/>
    <tableColumn id="1475" xr3:uid="{00000000-0010-0000-0000-0000C3050000}" name="Column1475"/>
    <tableColumn id="1476" xr3:uid="{00000000-0010-0000-0000-0000C4050000}" name="Column1476"/>
    <tableColumn id="1477" xr3:uid="{00000000-0010-0000-0000-0000C5050000}" name="Column1477"/>
    <tableColumn id="1478" xr3:uid="{00000000-0010-0000-0000-0000C6050000}" name="Column1478"/>
    <tableColumn id="1479" xr3:uid="{00000000-0010-0000-0000-0000C7050000}" name="Column1479"/>
    <tableColumn id="1480" xr3:uid="{00000000-0010-0000-0000-0000C8050000}" name="Column1480"/>
    <tableColumn id="1481" xr3:uid="{00000000-0010-0000-0000-0000C9050000}" name="Column1481"/>
    <tableColumn id="1482" xr3:uid="{00000000-0010-0000-0000-0000CA050000}" name="Column1482"/>
    <tableColumn id="1483" xr3:uid="{00000000-0010-0000-0000-0000CB050000}" name="Column1483"/>
    <tableColumn id="1484" xr3:uid="{00000000-0010-0000-0000-0000CC050000}" name="Column1484"/>
    <tableColumn id="1485" xr3:uid="{00000000-0010-0000-0000-0000CD050000}" name="Column1485"/>
    <tableColumn id="1486" xr3:uid="{00000000-0010-0000-0000-0000CE050000}" name="Column1486"/>
    <tableColumn id="1487" xr3:uid="{00000000-0010-0000-0000-0000CF050000}" name="Column1487"/>
    <tableColumn id="1488" xr3:uid="{00000000-0010-0000-0000-0000D0050000}" name="Column1488"/>
    <tableColumn id="1489" xr3:uid="{00000000-0010-0000-0000-0000D1050000}" name="Column1489"/>
    <tableColumn id="1490" xr3:uid="{00000000-0010-0000-0000-0000D2050000}" name="Column1490"/>
    <tableColumn id="1491" xr3:uid="{00000000-0010-0000-0000-0000D3050000}" name="Column1491"/>
    <tableColumn id="1492" xr3:uid="{00000000-0010-0000-0000-0000D4050000}" name="Column1492"/>
    <tableColumn id="1493" xr3:uid="{00000000-0010-0000-0000-0000D5050000}" name="Column1493"/>
    <tableColumn id="1494" xr3:uid="{00000000-0010-0000-0000-0000D6050000}" name="Column1494"/>
    <tableColumn id="1495" xr3:uid="{00000000-0010-0000-0000-0000D7050000}" name="Column1495"/>
    <tableColumn id="1496" xr3:uid="{00000000-0010-0000-0000-0000D8050000}" name="Column1496"/>
    <tableColumn id="1497" xr3:uid="{00000000-0010-0000-0000-0000D9050000}" name="Column1497"/>
    <tableColumn id="1498" xr3:uid="{00000000-0010-0000-0000-0000DA050000}" name="Column1498"/>
    <tableColumn id="1499" xr3:uid="{00000000-0010-0000-0000-0000DB050000}" name="Column1499"/>
    <tableColumn id="1500" xr3:uid="{00000000-0010-0000-0000-0000DC050000}" name="Column1500"/>
    <tableColumn id="1501" xr3:uid="{00000000-0010-0000-0000-0000DD050000}" name="Column1501"/>
    <tableColumn id="1502" xr3:uid="{00000000-0010-0000-0000-0000DE050000}" name="Column1502"/>
    <tableColumn id="1503" xr3:uid="{00000000-0010-0000-0000-0000DF050000}" name="Column1503"/>
    <tableColumn id="1504" xr3:uid="{00000000-0010-0000-0000-0000E0050000}" name="Column1504"/>
    <tableColumn id="1505" xr3:uid="{00000000-0010-0000-0000-0000E1050000}" name="Column1505"/>
    <tableColumn id="1506" xr3:uid="{00000000-0010-0000-0000-0000E2050000}" name="Column1506"/>
    <tableColumn id="1507" xr3:uid="{00000000-0010-0000-0000-0000E3050000}" name="Column1507"/>
    <tableColumn id="1508" xr3:uid="{00000000-0010-0000-0000-0000E4050000}" name="Column1508"/>
    <tableColumn id="1509" xr3:uid="{00000000-0010-0000-0000-0000E5050000}" name="Column1509"/>
    <tableColumn id="1510" xr3:uid="{00000000-0010-0000-0000-0000E6050000}" name="Column1510"/>
    <tableColumn id="1511" xr3:uid="{00000000-0010-0000-0000-0000E7050000}" name="Column1511"/>
    <tableColumn id="1512" xr3:uid="{00000000-0010-0000-0000-0000E8050000}" name="Column1512"/>
    <tableColumn id="1513" xr3:uid="{00000000-0010-0000-0000-0000E9050000}" name="Column1513"/>
    <tableColumn id="1514" xr3:uid="{00000000-0010-0000-0000-0000EA050000}" name="Column1514"/>
    <tableColumn id="1515" xr3:uid="{00000000-0010-0000-0000-0000EB050000}" name="Column1515"/>
    <tableColumn id="1516" xr3:uid="{00000000-0010-0000-0000-0000EC050000}" name="Column1516"/>
    <tableColumn id="1517" xr3:uid="{00000000-0010-0000-0000-0000ED050000}" name="Column1517"/>
    <tableColumn id="1518" xr3:uid="{00000000-0010-0000-0000-0000EE050000}" name="Column1518"/>
    <tableColumn id="1519" xr3:uid="{00000000-0010-0000-0000-0000EF050000}" name="Column1519"/>
    <tableColumn id="1520" xr3:uid="{00000000-0010-0000-0000-0000F0050000}" name="Column1520"/>
    <tableColumn id="1521" xr3:uid="{00000000-0010-0000-0000-0000F1050000}" name="Column1521"/>
    <tableColumn id="1522" xr3:uid="{00000000-0010-0000-0000-0000F2050000}" name="Column1522"/>
    <tableColumn id="1523" xr3:uid="{00000000-0010-0000-0000-0000F3050000}" name="Column1523"/>
    <tableColumn id="1524" xr3:uid="{00000000-0010-0000-0000-0000F4050000}" name="Column1524"/>
    <tableColumn id="1525" xr3:uid="{00000000-0010-0000-0000-0000F5050000}" name="Column1525"/>
    <tableColumn id="1526" xr3:uid="{00000000-0010-0000-0000-0000F6050000}" name="Column1526"/>
    <tableColumn id="1527" xr3:uid="{00000000-0010-0000-0000-0000F7050000}" name="Column1527"/>
    <tableColumn id="1528" xr3:uid="{00000000-0010-0000-0000-0000F8050000}" name="Column1528"/>
    <tableColumn id="1529" xr3:uid="{00000000-0010-0000-0000-0000F9050000}" name="Column1529"/>
    <tableColumn id="1530" xr3:uid="{00000000-0010-0000-0000-0000FA050000}" name="Column1530"/>
    <tableColumn id="1531" xr3:uid="{00000000-0010-0000-0000-0000FB050000}" name="Column1531"/>
    <tableColumn id="1532" xr3:uid="{00000000-0010-0000-0000-0000FC050000}" name="Column1532"/>
    <tableColumn id="1533" xr3:uid="{00000000-0010-0000-0000-0000FD050000}" name="Column1533"/>
    <tableColumn id="1534" xr3:uid="{00000000-0010-0000-0000-0000FE050000}" name="Column1534"/>
    <tableColumn id="1535" xr3:uid="{00000000-0010-0000-0000-0000FF050000}" name="Column1535"/>
    <tableColumn id="1536" xr3:uid="{00000000-0010-0000-0000-000000060000}" name="Column1536"/>
    <tableColumn id="1537" xr3:uid="{00000000-0010-0000-0000-000001060000}" name="Column1537"/>
    <tableColumn id="1538" xr3:uid="{00000000-0010-0000-0000-000002060000}" name="Column1538"/>
    <tableColumn id="1539" xr3:uid="{00000000-0010-0000-0000-000003060000}" name="Column1539"/>
    <tableColumn id="1540" xr3:uid="{00000000-0010-0000-0000-000004060000}" name="Column1540"/>
    <tableColumn id="1541" xr3:uid="{00000000-0010-0000-0000-000005060000}" name="Column1541"/>
    <tableColumn id="1542" xr3:uid="{00000000-0010-0000-0000-000006060000}" name="Column1542"/>
    <tableColumn id="1543" xr3:uid="{00000000-0010-0000-0000-000007060000}" name="Column1543"/>
    <tableColumn id="1544" xr3:uid="{00000000-0010-0000-0000-000008060000}" name="Column1544"/>
    <tableColumn id="1545" xr3:uid="{00000000-0010-0000-0000-000009060000}" name="Column1545"/>
    <tableColumn id="1546" xr3:uid="{00000000-0010-0000-0000-00000A060000}" name="Column1546"/>
    <tableColumn id="1547" xr3:uid="{00000000-0010-0000-0000-00000B060000}" name="Column1547"/>
    <tableColumn id="1548" xr3:uid="{00000000-0010-0000-0000-00000C060000}" name="Column1548"/>
    <tableColumn id="1549" xr3:uid="{00000000-0010-0000-0000-00000D060000}" name="Column1549"/>
    <tableColumn id="1550" xr3:uid="{00000000-0010-0000-0000-00000E060000}" name="Column1550"/>
    <tableColumn id="1551" xr3:uid="{00000000-0010-0000-0000-00000F060000}" name="Column1551"/>
    <tableColumn id="1552" xr3:uid="{00000000-0010-0000-0000-000010060000}" name="Column1552"/>
    <tableColumn id="1553" xr3:uid="{00000000-0010-0000-0000-000011060000}" name="Column1553"/>
    <tableColumn id="1554" xr3:uid="{00000000-0010-0000-0000-000012060000}" name="Column1554"/>
    <tableColumn id="1555" xr3:uid="{00000000-0010-0000-0000-000013060000}" name="Column1555"/>
    <tableColumn id="1556" xr3:uid="{00000000-0010-0000-0000-000014060000}" name="Column1556"/>
    <tableColumn id="1557" xr3:uid="{00000000-0010-0000-0000-000015060000}" name="Column1557"/>
    <tableColumn id="1558" xr3:uid="{00000000-0010-0000-0000-000016060000}" name="Column1558"/>
    <tableColumn id="1559" xr3:uid="{00000000-0010-0000-0000-000017060000}" name="Column1559"/>
    <tableColumn id="1560" xr3:uid="{00000000-0010-0000-0000-000018060000}" name="Column1560"/>
    <tableColumn id="1561" xr3:uid="{00000000-0010-0000-0000-000019060000}" name="Column1561"/>
    <tableColumn id="1562" xr3:uid="{00000000-0010-0000-0000-00001A060000}" name="Column1562"/>
    <tableColumn id="1563" xr3:uid="{00000000-0010-0000-0000-00001B060000}" name="Column1563"/>
    <tableColumn id="1564" xr3:uid="{00000000-0010-0000-0000-00001C060000}" name="Column1564"/>
    <tableColumn id="1565" xr3:uid="{00000000-0010-0000-0000-00001D060000}" name="Column1565"/>
    <tableColumn id="1566" xr3:uid="{00000000-0010-0000-0000-00001E060000}" name="Column1566"/>
    <tableColumn id="1567" xr3:uid="{00000000-0010-0000-0000-00001F060000}" name="Column1567"/>
    <tableColumn id="1568" xr3:uid="{00000000-0010-0000-0000-000020060000}" name="Column1568"/>
    <tableColumn id="1569" xr3:uid="{00000000-0010-0000-0000-000021060000}" name="Column1569"/>
    <tableColumn id="1570" xr3:uid="{00000000-0010-0000-0000-000022060000}" name="Column1570"/>
    <tableColumn id="1571" xr3:uid="{00000000-0010-0000-0000-000023060000}" name="Column1571"/>
    <tableColumn id="1572" xr3:uid="{00000000-0010-0000-0000-000024060000}" name="Column1572"/>
    <tableColumn id="1573" xr3:uid="{00000000-0010-0000-0000-000025060000}" name="Column1573"/>
    <tableColumn id="1574" xr3:uid="{00000000-0010-0000-0000-000026060000}" name="Column1574"/>
    <tableColumn id="1575" xr3:uid="{00000000-0010-0000-0000-000027060000}" name="Column1575"/>
    <tableColumn id="1576" xr3:uid="{00000000-0010-0000-0000-000028060000}" name="Column1576"/>
    <tableColumn id="1577" xr3:uid="{00000000-0010-0000-0000-000029060000}" name="Column1577"/>
    <tableColumn id="1578" xr3:uid="{00000000-0010-0000-0000-00002A060000}" name="Column1578"/>
    <tableColumn id="1579" xr3:uid="{00000000-0010-0000-0000-00002B060000}" name="Column1579"/>
    <tableColumn id="1580" xr3:uid="{00000000-0010-0000-0000-00002C060000}" name="Column1580"/>
    <tableColumn id="1581" xr3:uid="{00000000-0010-0000-0000-00002D060000}" name="Column1581"/>
    <tableColumn id="1582" xr3:uid="{00000000-0010-0000-0000-00002E060000}" name="Column1582"/>
    <tableColumn id="1583" xr3:uid="{00000000-0010-0000-0000-00002F060000}" name="Column1583"/>
    <tableColumn id="1584" xr3:uid="{00000000-0010-0000-0000-000030060000}" name="Column1584"/>
    <tableColumn id="1585" xr3:uid="{00000000-0010-0000-0000-000031060000}" name="Column1585"/>
    <tableColumn id="1586" xr3:uid="{00000000-0010-0000-0000-000032060000}" name="Column1586"/>
    <tableColumn id="1587" xr3:uid="{00000000-0010-0000-0000-000033060000}" name="Column1587"/>
    <tableColumn id="1588" xr3:uid="{00000000-0010-0000-0000-000034060000}" name="Column1588"/>
    <tableColumn id="1589" xr3:uid="{00000000-0010-0000-0000-000035060000}" name="Column1589"/>
    <tableColumn id="1590" xr3:uid="{00000000-0010-0000-0000-000036060000}" name="Column1590"/>
    <tableColumn id="1591" xr3:uid="{00000000-0010-0000-0000-000037060000}" name="Column1591"/>
    <tableColumn id="1592" xr3:uid="{00000000-0010-0000-0000-000038060000}" name="Column1592"/>
    <tableColumn id="1593" xr3:uid="{00000000-0010-0000-0000-000039060000}" name="Column1593"/>
    <tableColumn id="1594" xr3:uid="{00000000-0010-0000-0000-00003A060000}" name="Column1594"/>
    <tableColumn id="1595" xr3:uid="{00000000-0010-0000-0000-00003B060000}" name="Column1595"/>
    <tableColumn id="1596" xr3:uid="{00000000-0010-0000-0000-00003C060000}" name="Column1596"/>
    <tableColumn id="1597" xr3:uid="{00000000-0010-0000-0000-00003D060000}" name="Column1597"/>
    <tableColumn id="1598" xr3:uid="{00000000-0010-0000-0000-00003E060000}" name="Column1598"/>
    <tableColumn id="1599" xr3:uid="{00000000-0010-0000-0000-00003F060000}" name="Column1599"/>
    <tableColumn id="1600" xr3:uid="{00000000-0010-0000-0000-000040060000}" name="Column1600"/>
    <tableColumn id="1601" xr3:uid="{00000000-0010-0000-0000-000041060000}" name="Column1601"/>
    <tableColumn id="1602" xr3:uid="{00000000-0010-0000-0000-000042060000}" name="Column1602"/>
    <tableColumn id="1603" xr3:uid="{00000000-0010-0000-0000-000043060000}" name="Column1603"/>
    <tableColumn id="1604" xr3:uid="{00000000-0010-0000-0000-000044060000}" name="Column1604"/>
    <tableColumn id="1605" xr3:uid="{00000000-0010-0000-0000-000045060000}" name="Column1605"/>
    <tableColumn id="1606" xr3:uid="{00000000-0010-0000-0000-000046060000}" name="Column1606"/>
    <tableColumn id="1607" xr3:uid="{00000000-0010-0000-0000-000047060000}" name="Column1607"/>
    <tableColumn id="1608" xr3:uid="{00000000-0010-0000-0000-000048060000}" name="Column1608"/>
    <tableColumn id="1609" xr3:uid="{00000000-0010-0000-0000-000049060000}" name="Column1609"/>
    <tableColumn id="1610" xr3:uid="{00000000-0010-0000-0000-00004A060000}" name="Column1610"/>
    <tableColumn id="1611" xr3:uid="{00000000-0010-0000-0000-00004B060000}" name="Column1611"/>
    <tableColumn id="1612" xr3:uid="{00000000-0010-0000-0000-00004C060000}" name="Column1612"/>
    <tableColumn id="1613" xr3:uid="{00000000-0010-0000-0000-00004D060000}" name="Column1613"/>
    <tableColumn id="1614" xr3:uid="{00000000-0010-0000-0000-00004E060000}" name="Column1614"/>
    <tableColumn id="1615" xr3:uid="{00000000-0010-0000-0000-00004F060000}" name="Column1615"/>
    <tableColumn id="1616" xr3:uid="{00000000-0010-0000-0000-000050060000}" name="Column1616"/>
    <tableColumn id="1617" xr3:uid="{00000000-0010-0000-0000-000051060000}" name="Column1617"/>
    <tableColumn id="1618" xr3:uid="{00000000-0010-0000-0000-000052060000}" name="Column1618"/>
    <tableColumn id="1619" xr3:uid="{00000000-0010-0000-0000-000053060000}" name="Column1619"/>
    <tableColumn id="1620" xr3:uid="{00000000-0010-0000-0000-000054060000}" name="Column1620"/>
    <tableColumn id="1621" xr3:uid="{00000000-0010-0000-0000-000055060000}" name="Column1621"/>
    <tableColumn id="1622" xr3:uid="{00000000-0010-0000-0000-000056060000}" name="Column1622"/>
    <tableColumn id="1623" xr3:uid="{00000000-0010-0000-0000-000057060000}" name="Column1623"/>
    <tableColumn id="1624" xr3:uid="{00000000-0010-0000-0000-000058060000}" name="Column1624"/>
    <tableColumn id="1625" xr3:uid="{00000000-0010-0000-0000-000059060000}" name="Column1625"/>
    <tableColumn id="1626" xr3:uid="{00000000-0010-0000-0000-00005A060000}" name="Column1626"/>
    <tableColumn id="1627" xr3:uid="{00000000-0010-0000-0000-00005B060000}" name="Column1627"/>
    <tableColumn id="1628" xr3:uid="{00000000-0010-0000-0000-00005C060000}" name="Column1628"/>
    <tableColumn id="1629" xr3:uid="{00000000-0010-0000-0000-00005D060000}" name="Column1629"/>
    <tableColumn id="1630" xr3:uid="{00000000-0010-0000-0000-00005E060000}" name="Column1630"/>
    <tableColumn id="1631" xr3:uid="{00000000-0010-0000-0000-00005F060000}" name="Column1631"/>
    <tableColumn id="1632" xr3:uid="{00000000-0010-0000-0000-000060060000}" name="Column1632"/>
    <tableColumn id="1633" xr3:uid="{00000000-0010-0000-0000-000061060000}" name="Column1633"/>
    <tableColumn id="1634" xr3:uid="{00000000-0010-0000-0000-000062060000}" name="Column1634"/>
    <tableColumn id="1635" xr3:uid="{00000000-0010-0000-0000-000063060000}" name="Column1635"/>
    <tableColumn id="1636" xr3:uid="{00000000-0010-0000-0000-000064060000}" name="Column1636"/>
    <tableColumn id="1637" xr3:uid="{00000000-0010-0000-0000-000065060000}" name="Column1637"/>
    <tableColumn id="1638" xr3:uid="{00000000-0010-0000-0000-000066060000}" name="Column1638"/>
    <tableColumn id="1639" xr3:uid="{00000000-0010-0000-0000-000067060000}" name="Column1639"/>
    <tableColumn id="1640" xr3:uid="{00000000-0010-0000-0000-000068060000}" name="Column1640"/>
    <tableColumn id="1641" xr3:uid="{00000000-0010-0000-0000-000069060000}" name="Column1641"/>
    <tableColumn id="1642" xr3:uid="{00000000-0010-0000-0000-00006A060000}" name="Column1642"/>
    <tableColumn id="1643" xr3:uid="{00000000-0010-0000-0000-00006B060000}" name="Column1643"/>
    <tableColumn id="1644" xr3:uid="{00000000-0010-0000-0000-00006C060000}" name="Column1644"/>
    <tableColumn id="1645" xr3:uid="{00000000-0010-0000-0000-00006D060000}" name="Column1645"/>
    <tableColumn id="1646" xr3:uid="{00000000-0010-0000-0000-00006E060000}" name="Column1646"/>
    <tableColumn id="1647" xr3:uid="{00000000-0010-0000-0000-00006F060000}" name="Column1647"/>
    <tableColumn id="1648" xr3:uid="{00000000-0010-0000-0000-000070060000}" name="Column1648"/>
    <tableColumn id="1649" xr3:uid="{00000000-0010-0000-0000-000071060000}" name="Column1649"/>
    <tableColumn id="1650" xr3:uid="{00000000-0010-0000-0000-000072060000}" name="Column1650"/>
    <tableColumn id="1651" xr3:uid="{00000000-0010-0000-0000-000073060000}" name="Column1651"/>
    <tableColumn id="1652" xr3:uid="{00000000-0010-0000-0000-000074060000}" name="Column1652"/>
    <tableColumn id="1653" xr3:uid="{00000000-0010-0000-0000-000075060000}" name="Column1653"/>
    <tableColumn id="1654" xr3:uid="{00000000-0010-0000-0000-000076060000}" name="Column1654"/>
    <tableColumn id="1655" xr3:uid="{00000000-0010-0000-0000-000077060000}" name="Column1655"/>
    <tableColumn id="1656" xr3:uid="{00000000-0010-0000-0000-000078060000}" name="Column1656"/>
    <tableColumn id="1657" xr3:uid="{00000000-0010-0000-0000-000079060000}" name="Column1657"/>
    <tableColumn id="1658" xr3:uid="{00000000-0010-0000-0000-00007A060000}" name="Column1658"/>
    <tableColumn id="1659" xr3:uid="{00000000-0010-0000-0000-00007B060000}" name="Column1659"/>
    <tableColumn id="1660" xr3:uid="{00000000-0010-0000-0000-00007C060000}" name="Column1660"/>
    <tableColumn id="1661" xr3:uid="{00000000-0010-0000-0000-00007D060000}" name="Column1661"/>
    <tableColumn id="1662" xr3:uid="{00000000-0010-0000-0000-00007E060000}" name="Column1662"/>
    <tableColumn id="1663" xr3:uid="{00000000-0010-0000-0000-00007F060000}" name="Column1663"/>
    <tableColumn id="1664" xr3:uid="{00000000-0010-0000-0000-000080060000}" name="Column1664"/>
    <tableColumn id="1665" xr3:uid="{00000000-0010-0000-0000-000081060000}" name="Column1665"/>
    <tableColumn id="1666" xr3:uid="{00000000-0010-0000-0000-000082060000}" name="Column1666"/>
    <tableColumn id="1667" xr3:uid="{00000000-0010-0000-0000-000083060000}" name="Column1667"/>
    <tableColumn id="1668" xr3:uid="{00000000-0010-0000-0000-000084060000}" name="Column1668"/>
    <tableColumn id="1669" xr3:uid="{00000000-0010-0000-0000-000085060000}" name="Column1669"/>
    <tableColumn id="1670" xr3:uid="{00000000-0010-0000-0000-000086060000}" name="Column1670"/>
    <tableColumn id="1671" xr3:uid="{00000000-0010-0000-0000-000087060000}" name="Column1671"/>
    <tableColumn id="1672" xr3:uid="{00000000-0010-0000-0000-000088060000}" name="Column1672"/>
    <tableColumn id="1673" xr3:uid="{00000000-0010-0000-0000-000089060000}" name="Column1673"/>
    <tableColumn id="1674" xr3:uid="{00000000-0010-0000-0000-00008A060000}" name="Column1674"/>
    <tableColumn id="1675" xr3:uid="{00000000-0010-0000-0000-00008B060000}" name="Column1675"/>
    <tableColumn id="1676" xr3:uid="{00000000-0010-0000-0000-00008C060000}" name="Column1676"/>
    <tableColumn id="1677" xr3:uid="{00000000-0010-0000-0000-00008D060000}" name="Column1677"/>
    <tableColumn id="1678" xr3:uid="{00000000-0010-0000-0000-00008E060000}" name="Column1678"/>
    <tableColumn id="1679" xr3:uid="{00000000-0010-0000-0000-00008F060000}" name="Column1679"/>
    <tableColumn id="1680" xr3:uid="{00000000-0010-0000-0000-000090060000}" name="Column1680"/>
    <tableColumn id="1681" xr3:uid="{00000000-0010-0000-0000-000091060000}" name="Column1681"/>
    <tableColumn id="1682" xr3:uid="{00000000-0010-0000-0000-000092060000}" name="Column1682"/>
    <tableColumn id="1683" xr3:uid="{00000000-0010-0000-0000-000093060000}" name="Column1683"/>
    <tableColumn id="1684" xr3:uid="{00000000-0010-0000-0000-000094060000}" name="Column1684"/>
    <tableColumn id="1685" xr3:uid="{00000000-0010-0000-0000-000095060000}" name="Column1685"/>
    <tableColumn id="1686" xr3:uid="{00000000-0010-0000-0000-000096060000}" name="Column1686"/>
    <tableColumn id="1687" xr3:uid="{00000000-0010-0000-0000-000097060000}" name="Column1687"/>
    <tableColumn id="1688" xr3:uid="{00000000-0010-0000-0000-000098060000}" name="Column1688"/>
    <tableColumn id="1689" xr3:uid="{00000000-0010-0000-0000-000099060000}" name="Column1689"/>
    <tableColumn id="1690" xr3:uid="{00000000-0010-0000-0000-00009A060000}" name="Column1690"/>
    <tableColumn id="1691" xr3:uid="{00000000-0010-0000-0000-00009B060000}" name="Column1691"/>
    <tableColumn id="1692" xr3:uid="{00000000-0010-0000-0000-00009C060000}" name="Column1692"/>
    <tableColumn id="1693" xr3:uid="{00000000-0010-0000-0000-00009D060000}" name="Column1693"/>
    <tableColumn id="1694" xr3:uid="{00000000-0010-0000-0000-00009E060000}" name="Column1694"/>
    <tableColumn id="1695" xr3:uid="{00000000-0010-0000-0000-00009F060000}" name="Column1695"/>
    <tableColumn id="1696" xr3:uid="{00000000-0010-0000-0000-0000A0060000}" name="Column1696"/>
    <tableColumn id="1697" xr3:uid="{00000000-0010-0000-0000-0000A1060000}" name="Column1697"/>
    <tableColumn id="1698" xr3:uid="{00000000-0010-0000-0000-0000A2060000}" name="Column1698"/>
    <tableColumn id="1699" xr3:uid="{00000000-0010-0000-0000-0000A3060000}" name="Column1699"/>
    <tableColumn id="1700" xr3:uid="{00000000-0010-0000-0000-0000A4060000}" name="Column1700"/>
    <tableColumn id="1701" xr3:uid="{00000000-0010-0000-0000-0000A5060000}" name="Column1701"/>
    <tableColumn id="1702" xr3:uid="{00000000-0010-0000-0000-0000A6060000}" name="Column1702"/>
    <tableColumn id="1703" xr3:uid="{00000000-0010-0000-0000-0000A7060000}" name="Column1703"/>
    <tableColumn id="1704" xr3:uid="{00000000-0010-0000-0000-0000A8060000}" name="Column1704"/>
    <tableColumn id="1705" xr3:uid="{00000000-0010-0000-0000-0000A9060000}" name="Column1705"/>
    <tableColumn id="1706" xr3:uid="{00000000-0010-0000-0000-0000AA060000}" name="Column1706"/>
    <tableColumn id="1707" xr3:uid="{00000000-0010-0000-0000-0000AB060000}" name="Column1707"/>
    <tableColumn id="1708" xr3:uid="{00000000-0010-0000-0000-0000AC060000}" name="Column1708"/>
    <tableColumn id="1709" xr3:uid="{00000000-0010-0000-0000-0000AD060000}" name="Column1709"/>
    <tableColumn id="1710" xr3:uid="{00000000-0010-0000-0000-0000AE060000}" name="Column1710"/>
    <tableColumn id="1711" xr3:uid="{00000000-0010-0000-0000-0000AF060000}" name="Column1711"/>
    <tableColumn id="1712" xr3:uid="{00000000-0010-0000-0000-0000B0060000}" name="Column1712"/>
    <tableColumn id="1713" xr3:uid="{00000000-0010-0000-0000-0000B1060000}" name="Column1713"/>
    <tableColumn id="1714" xr3:uid="{00000000-0010-0000-0000-0000B2060000}" name="Column1714"/>
    <tableColumn id="1715" xr3:uid="{00000000-0010-0000-0000-0000B3060000}" name="Column1715"/>
    <tableColumn id="1716" xr3:uid="{00000000-0010-0000-0000-0000B4060000}" name="Column1716"/>
    <tableColumn id="1717" xr3:uid="{00000000-0010-0000-0000-0000B5060000}" name="Column1717"/>
    <tableColumn id="1718" xr3:uid="{00000000-0010-0000-0000-0000B6060000}" name="Column1718"/>
    <tableColumn id="1719" xr3:uid="{00000000-0010-0000-0000-0000B7060000}" name="Column1719"/>
    <tableColumn id="1720" xr3:uid="{00000000-0010-0000-0000-0000B8060000}" name="Column1720"/>
    <tableColumn id="1721" xr3:uid="{00000000-0010-0000-0000-0000B9060000}" name="Column1721"/>
    <tableColumn id="1722" xr3:uid="{00000000-0010-0000-0000-0000BA060000}" name="Column1722"/>
    <tableColumn id="1723" xr3:uid="{00000000-0010-0000-0000-0000BB060000}" name="Column1723"/>
    <tableColumn id="1724" xr3:uid="{00000000-0010-0000-0000-0000BC060000}" name="Column1724"/>
    <tableColumn id="1725" xr3:uid="{00000000-0010-0000-0000-0000BD060000}" name="Column1725"/>
    <tableColumn id="1726" xr3:uid="{00000000-0010-0000-0000-0000BE060000}" name="Column1726"/>
    <tableColumn id="1727" xr3:uid="{00000000-0010-0000-0000-0000BF060000}" name="Column1727"/>
    <tableColumn id="1728" xr3:uid="{00000000-0010-0000-0000-0000C0060000}" name="Column1728"/>
    <tableColumn id="1729" xr3:uid="{00000000-0010-0000-0000-0000C1060000}" name="Column1729"/>
    <tableColumn id="1730" xr3:uid="{00000000-0010-0000-0000-0000C2060000}" name="Column1730"/>
    <tableColumn id="1731" xr3:uid="{00000000-0010-0000-0000-0000C3060000}" name="Column1731"/>
    <tableColumn id="1732" xr3:uid="{00000000-0010-0000-0000-0000C4060000}" name="Column1732"/>
    <tableColumn id="1733" xr3:uid="{00000000-0010-0000-0000-0000C5060000}" name="Column1733"/>
    <tableColumn id="1734" xr3:uid="{00000000-0010-0000-0000-0000C6060000}" name="Column1734"/>
    <tableColumn id="1735" xr3:uid="{00000000-0010-0000-0000-0000C7060000}" name="Column1735"/>
    <tableColumn id="1736" xr3:uid="{00000000-0010-0000-0000-0000C8060000}" name="Column1736"/>
    <tableColumn id="1737" xr3:uid="{00000000-0010-0000-0000-0000C9060000}" name="Column1737"/>
    <tableColumn id="1738" xr3:uid="{00000000-0010-0000-0000-0000CA060000}" name="Column1738"/>
    <tableColumn id="1739" xr3:uid="{00000000-0010-0000-0000-0000CB060000}" name="Column1739"/>
    <tableColumn id="1740" xr3:uid="{00000000-0010-0000-0000-0000CC060000}" name="Column1740"/>
    <tableColumn id="1741" xr3:uid="{00000000-0010-0000-0000-0000CD060000}" name="Column1741"/>
    <tableColumn id="1742" xr3:uid="{00000000-0010-0000-0000-0000CE060000}" name="Column1742"/>
    <tableColumn id="1743" xr3:uid="{00000000-0010-0000-0000-0000CF060000}" name="Column1743"/>
    <tableColumn id="1744" xr3:uid="{00000000-0010-0000-0000-0000D0060000}" name="Column1744"/>
    <tableColumn id="1745" xr3:uid="{00000000-0010-0000-0000-0000D1060000}" name="Column1745"/>
    <tableColumn id="1746" xr3:uid="{00000000-0010-0000-0000-0000D2060000}" name="Column1746"/>
    <tableColumn id="1747" xr3:uid="{00000000-0010-0000-0000-0000D3060000}" name="Column1747"/>
    <tableColumn id="1748" xr3:uid="{00000000-0010-0000-0000-0000D4060000}" name="Column1748"/>
    <tableColumn id="1749" xr3:uid="{00000000-0010-0000-0000-0000D5060000}" name="Column1749"/>
    <tableColumn id="1750" xr3:uid="{00000000-0010-0000-0000-0000D6060000}" name="Column1750"/>
    <tableColumn id="1751" xr3:uid="{00000000-0010-0000-0000-0000D7060000}" name="Column1751"/>
    <tableColumn id="1752" xr3:uid="{00000000-0010-0000-0000-0000D8060000}" name="Column1752"/>
    <tableColumn id="1753" xr3:uid="{00000000-0010-0000-0000-0000D9060000}" name="Column1753"/>
    <tableColumn id="1754" xr3:uid="{00000000-0010-0000-0000-0000DA060000}" name="Column1754"/>
    <tableColumn id="1755" xr3:uid="{00000000-0010-0000-0000-0000DB060000}" name="Column1755"/>
    <tableColumn id="1756" xr3:uid="{00000000-0010-0000-0000-0000DC060000}" name="Column1756"/>
    <tableColumn id="1757" xr3:uid="{00000000-0010-0000-0000-0000DD060000}" name="Column1757"/>
    <tableColumn id="1758" xr3:uid="{00000000-0010-0000-0000-0000DE060000}" name="Column1758"/>
    <tableColumn id="1759" xr3:uid="{00000000-0010-0000-0000-0000DF060000}" name="Column1759"/>
    <tableColumn id="1760" xr3:uid="{00000000-0010-0000-0000-0000E0060000}" name="Column1760"/>
    <tableColumn id="1761" xr3:uid="{00000000-0010-0000-0000-0000E1060000}" name="Column1761"/>
    <tableColumn id="1762" xr3:uid="{00000000-0010-0000-0000-0000E2060000}" name="Column1762"/>
    <tableColumn id="1763" xr3:uid="{00000000-0010-0000-0000-0000E3060000}" name="Column1763"/>
    <tableColumn id="1764" xr3:uid="{00000000-0010-0000-0000-0000E4060000}" name="Column1764"/>
    <tableColumn id="1765" xr3:uid="{00000000-0010-0000-0000-0000E5060000}" name="Column1765"/>
    <tableColumn id="1766" xr3:uid="{00000000-0010-0000-0000-0000E6060000}" name="Column1766"/>
    <tableColumn id="1767" xr3:uid="{00000000-0010-0000-0000-0000E7060000}" name="Column1767"/>
    <tableColumn id="1768" xr3:uid="{00000000-0010-0000-0000-0000E8060000}" name="Column1768"/>
    <tableColumn id="1769" xr3:uid="{00000000-0010-0000-0000-0000E9060000}" name="Column1769"/>
    <tableColumn id="1770" xr3:uid="{00000000-0010-0000-0000-0000EA060000}" name="Column1770"/>
    <tableColumn id="1771" xr3:uid="{00000000-0010-0000-0000-0000EB060000}" name="Column1771"/>
    <tableColumn id="1772" xr3:uid="{00000000-0010-0000-0000-0000EC060000}" name="Column1772"/>
    <tableColumn id="1773" xr3:uid="{00000000-0010-0000-0000-0000ED060000}" name="Column1773"/>
    <tableColumn id="1774" xr3:uid="{00000000-0010-0000-0000-0000EE060000}" name="Column1774"/>
    <tableColumn id="1775" xr3:uid="{00000000-0010-0000-0000-0000EF060000}" name="Column1775"/>
    <tableColumn id="1776" xr3:uid="{00000000-0010-0000-0000-0000F0060000}" name="Column1776"/>
    <tableColumn id="1777" xr3:uid="{00000000-0010-0000-0000-0000F1060000}" name="Column1777"/>
    <tableColumn id="1778" xr3:uid="{00000000-0010-0000-0000-0000F2060000}" name="Column1778"/>
    <tableColumn id="1779" xr3:uid="{00000000-0010-0000-0000-0000F3060000}" name="Column1779"/>
    <tableColumn id="1780" xr3:uid="{00000000-0010-0000-0000-0000F4060000}" name="Column1780"/>
    <tableColumn id="1781" xr3:uid="{00000000-0010-0000-0000-0000F5060000}" name="Column1781"/>
    <tableColumn id="1782" xr3:uid="{00000000-0010-0000-0000-0000F6060000}" name="Column1782"/>
    <tableColumn id="1783" xr3:uid="{00000000-0010-0000-0000-0000F7060000}" name="Column1783"/>
    <tableColumn id="1784" xr3:uid="{00000000-0010-0000-0000-0000F8060000}" name="Column1784"/>
    <tableColumn id="1785" xr3:uid="{00000000-0010-0000-0000-0000F9060000}" name="Column1785"/>
    <tableColumn id="1786" xr3:uid="{00000000-0010-0000-0000-0000FA060000}" name="Column1786"/>
    <tableColumn id="1787" xr3:uid="{00000000-0010-0000-0000-0000FB060000}" name="Column1787"/>
    <tableColumn id="1788" xr3:uid="{00000000-0010-0000-0000-0000FC060000}" name="Column1788"/>
    <tableColumn id="1789" xr3:uid="{00000000-0010-0000-0000-0000FD060000}" name="Column1789"/>
    <tableColumn id="1790" xr3:uid="{00000000-0010-0000-0000-0000FE060000}" name="Column1790"/>
    <tableColumn id="1791" xr3:uid="{00000000-0010-0000-0000-0000FF060000}" name="Column1791"/>
    <tableColumn id="1792" xr3:uid="{00000000-0010-0000-0000-000000070000}" name="Column1792"/>
    <tableColumn id="1793" xr3:uid="{00000000-0010-0000-0000-000001070000}" name="Column1793"/>
    <tableColumn id="1794" xr3:uid="{00000000-0010-0000-0000-000002070000}" name="Column1794"/>
    <tableColumn id="1795" xr3:uid="{00000000-0010-0000-0000-000003070000}" name="Column1795"/>
    <tableColumn id="1796" xr3:uid="{00000000-0010-0000-0000-000004070000}" name="Column1796"/>
    <tableColumn id="1797" xr3:uid="{00000000-0010-0000-0000-000005070000}" name="Column1797"/>
    <tableColumn id="1798" xr3:uid="{00000000-0010-0000-0000-000006070000}" name="Column1798"/>
    <tableColumn id="1799" xr3:uid="{00000000-0010-0000-0000-000007070000}" name="Column1799"/>
    <tableColumn id="1800" xr3:uid="{00000000-0010-0000-0000-000008070000}" name="Column1800"/>
    <tableColumn id="1801" xr3:uid="{00000000-0010-0000-0000-000009070000}" name="Column1801"/>
    <tableColumn id="1802" xr3:uid="{00000000-0010-0000-0000-00000A070000}" name="Column1802"/>
    <tableColumn id="1803" xr3:uid="{00000000-0010-0000-0000-00000B070000}" name="Column1803"/>
    <tableColumn id="1804" xr3:uid="{00000000-0010-0000-0000-00000C070000}" name="Column1804"/>
    <tableColumn id="1805" xr3:uid="{00000000-0010-0000-0000-00000D070000}" name="Column1805"/>
    <tableColumn id="1806" xr3:uid="{00000000-0010-0000-0000-00000E070000}" name="Column1806"/>
    <tableColumn id="1807" xr3:uid="{00000000-0010-0000-0000-00000F070000}" name="Column1807"/>
    <tableColumn id="1808" xr3:uid="{00000000-0010-0000-0000-000010070000}" name="Column1808"/>
    <tableColumn id="1809" xr3:uid="{00000000-0010-0000-0000-000011070000}" name="Column1809"/>
    <tableColumn id="1810" xr3:uid="{00000000-0010-0000-0000-000012070000}" name="Column1810"/>
    <tableColumn id="1811" xr3:uid="{00000000-0010-0000-0000-000013070000}" name="Column1811"/>
    <tableColumn id="1812" xr3:uid="{00000000-0010-0000-0000-000014070000}" name="Column1812"/>
    <tableColumn id="1813" xr3:uid="{00000000-0010-0000-0000-000015070000}" name="Column1813"/>
    <tableColumn id="1814" xr3:uid="{00000000-0010-0000-0000-000016070000}" name="Column1814"/>
    <tableColumn id="1815" xr3:uid="{00000000-0010-0000-0000-000017070000}" name="Column1815"/>
    <tableColumn id="1816" xr3:uid="{00000000-0010-0000-0000-000018070000}" name="Column1816"/>
    <tableColumn id="1817" xr3:uid="{00000000-0010-0000-0000-000019070000}" name="Column1817"/>
    <tableColumn id="1818" xr3:uid="{00000000-0010-0000-0000-00001A070000}" name="Column1818"/>
    <tableColumn id="1819" xr3:uid="{00000000-0010-0000-0000-00001B070000}" name="Column1819"/>
    <tableColumn id="1820" xr3:uid="{00000000-0010-0000-0000-00001C070000}" name="Column1820"/>
    <tableColumn id="1821" xr3:uid="{00000000-0010-0000-0000-00001D070000}" name="Column1821"/>
    <tableColumn id="1822" xr3:uid="{00000000-0010-0000-0000-00001E070000}" name="Column1822"/>
    <tableColumn id="1823" xr3:uid="{00000000-0010-0000-0000-00001F070000}" name="Column1823"/>
    <tableColumn id="1824" xr3:uid="{00000000-0010-0000-0000-000020070000}" name="Column1824"/>
    <tableColumn id="1825" xr3:uid="{00000000-0010-0000-0000-000021070000}" name="Column1825"/>
    <tableColumn id="1826" xr3:uid="{00000000-0010-0000-0000-000022070000}" name="Column1826"/>
    <tableColumn id="1827" xr3:uid="{00000000-0010-0000-0000-000023070000}" name="Column1827"/>
    <tableColumn id="1828" xr3:uid="{00000000-0010-0000-0000-000024070000}" name="Column1828"/>
    <tableColumn id="1829" xr3:uid="{00000000-0010-0000-0000-000025070000}" name="Column1829"/>
    <tableColumn id="1830" xr3:uid="{00000000-0010-0000-0000-000026070000}" name="Column1830"/>
    <tableColumn id="1831" xr3:uid="{00000000-0010-0000-0000-000027070000}" name="Column1831"/>
    <tableColumn id="1832" xr3:uid="{00000000-0010-0000-0000-000028070000}" name="Column1832"/>
    <tableColumn id="1833" xr3:uid="{00000000-0010-0000-0000-000029070000}" name="Column1833"/>
    <tableColumn id="1834" xr3:uid="{00000000-0010-0000-0000-00002A070000}" name="Column1834"/>
    <tableColumn id="1835" xr3:uid="{00000000-0010-0000-0000-00002B070000}" name="Column1835"/>
    <tableColumn id="1836" xr3:uid="{00000000-0010-0000-0000-00002C070000}" name="Column1836"/>
    <tableColumn id="1837" xr3:uid="{00000000-0010-0000-0000-00002D070000}" name="Column1837"/>
    <tableColumn id="1838" xr3:uid="{00000000-0010-0000-0000-00002E070000}" name="Column1838"/>
    <tableColumn id="1839" xr3:uid="{00000000-0010-0000-0000-00002F070000}" name="Column1839"/>
    <tableColumn id="1840" xr3:uid="{00000000-0010-0000-0000-000030070000}" name="Column1840"/>
    <tableColumn id="1841" xr3:uid="{00000000-0010-0000-0000-000031070000}" name="Column1841"/>
    <tableColumn id="1842" xr3:uid="{00000000-0010-0000-0000-000032070000}" name="Column1842"/>
    <tableColumn id="1843" xr3:uid="{00000000-0010-0000-0000-000033070000}" name="Column1843"/>
    <tableColumn id="1844" xr3:uid="{00000000-0010-0000-0000-000034070000}" name="Column1844"/>
    <tableColumn id="1845" xr3:uid="{00000000-0010-0000-0000-000035070000}" name="Column1845"/>
    <tableColumn id="1846" xr3:uid="{00000000-0010-0000-0000-000036070000}" name="Column1846"/>
    <tableColumn id="1847" xr3:uid="{00000000-0010-0000-0000-000037070000}" name="Column1847"/>
    <tableColumn id="1848" xr3:uid="{00000000-0010-0000-0000-000038070000}" name="Column1848"/>
    <tableColumn id="1849" xr3:uid="{00000000-0010-0000-0000-000039070000}" name="Column1849"/>
    <tableColumn id="1850" xr3:uid="{00000000-0010-0000-0000-00003A070000}" name="Column1850"/>
    <tableColumn id="1851" xr3:uid="{00000000-0010-0000-0000-00003B070000}" name="Column1851"/>
    <tableColumn id="1852" xr3:uid="{00000000-0010-0000-0000-00003C070000}" name="Column1852"/>
    <tableColumn id="1853" xr3:uid="{00000000-0010-0000-0000-00003D070000}" name="Column1853"/>
    <tableColumn id="1854" xr3:uid="{00000000-0010-0000-0000-00003E070000}" name="Column1854"/>
    <tableColumn id="1855" xr3:uid="{00000000-0010-0000-0000-00003F070000}" name="Column1855"/>
    <tableColumn id="1856" xr3:uid="{00000000-0010-0000-0000-000040070000}" name="Column1856"/>
    <tableColumn id="1857" xr3:uid="{00000000-0010-0000-0000-000041070000}" name="Column1857"/>
    <tableColumn id="1858" xr3:uid="{00000000-0010-0000-0000-000042070000}" name="Column1858"/>
    <tableColumn id="1859" xr3:uid="{00000000-0010-0000-0000-000043070000}" name="Column1859"/>
    <tableColumn id="1860" xr3:uid="{00000000-0010-0000-0000-000044070000}" name="Column1860"/>
    <tableColumn id="1861" xr3:uid="{00000000-0010-0000-0000-000045070000}" name="Column1861"/>
    <tableColumn id="1862" xr3:uid="{00000000-0010-0000-0000-000046070000}" name="Column1862"/>
    <tableColumn id="1863" xr3:uid="{00000000-0010-0000-0000-000047070000}" name="Column1863"/>
    <tableColumn id="1864" xr3:uid="{00000000-0010-0000-0000-000048070000}" name="Column1864"/>
    <tableColumn id="1865" xr3:uid="{00000000-0010-0000-0000-000049070000}" name="Column1865"/>
    <tableColumn id="1866" xr3:uid="{00000000-0010-0000-0000-00004A070000}" name="Column1866"/>
    <tableColumn id="1867" xr3:uid="{00000000-0010-0000-0000-00004B070000}" name="Column1867"/>
    <tableColumn id="1868" xr3:uid="{00000000-0010-0000-0000-00004C070000}" name="Column1868"/>
    <tableColumn id="1869" xr3:uid="{00000000-0010-0000-0000-00004D070000}" name="Column1869"/>
    <tableColumn id="1870" xr3:uid="{00000000-0010-0000-0000-00004E070000}" name="Column1870"/>
    <tableColumn id="1871" xr3:uid="{00000000-0010-0000-0000-00004F070000}" name="Column1871"/>
    <tableColumn id="1872" xr3:uid="{00000000-0010-0000-0000-000050070000}" name="Column1872"/>
    <tableColumn id="1873" xr3:uid="{00000000-0010-0000-0000-000051070000}" name="Column1873"/>
    <tableColumn id="1874" xr3:uid="{00000000-0010-0000-0000-000052070000}" name="Column1874"/>
    <tableColumn id="1875" xr3:uid="{00000000-0010-0000-0000-000053070000}" name="Column1875"/>
    <tableColumn id="1876" xr3:uid="{00000000-0010-0000-0000-000054070000}" name="Column1876"/>
    <tableColumn id="1877" xr3:uid="{00000000-0010-0000-0000-000055070000}" name="Column1877"/>
    <tableColumn id="1878" xr3:uid="{00000000-0010-0000-0000-000056070000}" name="Column1878"/>
    <tableColumn id="1879" xr3:uid="{00000000-0010-0000-0000-000057070000}" name="Column1879"/>
    <tableColumn id="1880" xr3:uid="{00000000-0010-0000-0000-000058070000}" name="Column1880"/>
    <tableColumn id="1881" xr3:uid="{00000000-0010-0000-0000-000059070000}" name="Column1881"/>
    <tableColumn id="1882" xr3:uid="{00000000-0010-0000-0000-00005A070000}" name="Column1882"/>
    <tableColumn id="1883" xr3:uid="{00000000-0010-0000-0000-00005B070000}" name="Column1883"/>
    <tableColumn id="1884" xr3:uid="{00000000-0010-0000-0000-00005C070000}" name="Column1884"/>
    <tableColumn id="1885" xr3:uid="{00000000-0010-0000-0000-00005D070000}" name="Column1885"/>
    <tableColumn id="1886" xr3:uid="{00000000-0010-0000-0000-00005E070000}" name="Column1886"/>
    <tableColumn id="1887" xr3:uid="{00000000-0010-0000-0000-00005F070000}" name="Column1887"/>
    <tableColumn id="1888" xr3:uid="{00000000-0010-0000-0000-000060070000}" name="Column1888"/>
    <tableColumn id="1889" xr3:uid="{00000000-0010-0000-0000-000061070000}" name="Column1889"/>
    <tableColumn id="1890" xr3:uid="{00000000-0010-0000-0000-000062070000}" name="Column1890"/>
    <tableColumn id="1891" xr3:uid="{00000000-0010-0000-0000-000063070000}" name="Column1891"/>
    <tableColumn id="1892" xr3:uid="{00000000-0010-0000-0000-000064070000}" name="Column1892"/>
    <tableColumn id="1893" xr3:uid="{00000000-0010-0000-0000-000065070000}" name="Column1893"/>
    <tableColumn id="1894" xr3:uid="{00000000-0010-0000-0000-000066070000}" name="Column1894"/>
    <tableColumn id="1895" xr3:uid="{00000000-0010-0000-0000-000067070000}" name="Column1895"/>
    <tableColumn id="1896" xr3:uid="{00000000-0010-0000-0000-000068070000}" name="Column1896"/>
    <tableColumn id="1897" xr3:uid="{00000000-0010-0000-0000-000069070000}" name="Column1897"/>
    <tableColumn id="1898" xr3:uid="{00000000-0010-0000-0000-00006A070000}" name="Column1898"/>
    <tableColumn id="1899" xr3:uid="{00000000-0010-0000-0000-00006B070000}" name="Column1899"/>
    <tableColumn id="1900" xr3:uid="{00000000-0010-0000-0000-00006C070000}" name="Column1900"/>
    <tableColumn id="1901" xr3:uid="{00000000-0010-0000-0000-00006D070000}" name="Column1901"/>
    <tableColumn id="1902" xr3:uid="{00000000-0010-0000-0000-00006E070000}" name="Column1902"/>
    <tableColumn id="1903" xr3:uid="{00000000-0010-0000-0000-00006F070000}" name="Column1903"/>
    <tableColumn id="1904" xr3:uid="{00000000-0010-0000-0000-000070070000}" name="Column1904"/>
    <tableColumn id="1905" xr3:uid="{00000000-0010-0000-0000-000071070000}" name="Column1905"/>
    <tableColumn id="1906" xr3:uid="{00000000-0010-0000-0000-000072070000}" name="Column1906"/>
    <tableColumn id="1907" xr3:uid="{00000000-0010-0000-0000-000073070000}" name="Column1907"/>
    <tableColumn id="1908" xr3:uid="{00000000-0010-0000-0000-000074070000}" name="Column1908"/>
    <tableColumn id="1909" xr3:uid="{00000000-0010-0000-0000-000075070000}" name="Column1909"/>
    <tableColumn id="1910" xr3:uid="{00000000-0010-0000-0000-000076070000}" name="Column1910"/>
    <tableColumn id="1911" xr3:uid="{00000000-0010-0000-0000-000077070000}" name="Column1911"/>
    <tableColumn id="1912" xr3:uid="{00000000-0010-0000-0000-000078070000}" name="Column1912"/>
    <tableColumn id="1913" xr3:uid="{00000000-0010-0000-0000-000079070000}" name="Column1913"/>
    <tableColumn id="1914" xr3:uid="{00000000-0010-0000-0000-00007A070000}" name="Column1914"/>
    <tableColumn id="1915" xr3:uid="{00000000-0010-0000-0000-00007B070000}" name="Column1915"/>
    <tableColumn id="1916" xr3:uid="{00000000-0010-0000-0000-00007C070000}" name="Column1916"/>
    <tableColumn id="1917" xr3:uid="{00000000-0010-0000-0000-00007D070000}" name="Column1917"/>
    <tableColumn id="1918" xr3:uid="{00000000-0010-0000-0000-00007E070000}" name="Column1918"/>
    <tableColumn id="1919" xr3:uid="{00000000-0010-0000-0000-00007F070000}" name="Column1919"/>
    <tableColumn id="1920" xr3:uid="{00000000-0010-0000-0000-000080070000}" name="Column1920"/>
    <tableColumn id="1921" xr3:uid="{00000000-0010-0000-0000-000081070000}" name="Column1921"/>
    <tableColumn id="1922" xr3:uid="{00000000-0010-0000-0000-000082070000}" name="Column1922"/>
    <tableColumn id="1923" xr3:uid="{00000000-0010-0000-0000-000083070000}" name="Column1923"/>
    <tableColumn id="1924" xr3:uid="{00000000-0010-0000-0000-000084070000}" name="Column1924"/>
    <tableColumn id="1925" xr3:uid="{00000000-0010-0000-0000-000085070000}" name="Column1925"/>
    <tableColumn id="1926" xr3:uid="{00000000-0010-0000-0000-000086070000}" name="Column1926"/>
    <tableColumn id="1927" xr3:uid="{00000000-0010-0000-0000-000087070000}" name="Column1927"/>
    <tableColumn id="1928" xr3:uid="{00000000-0010-0000-0000-000088070000}" name="Column1928"/>
    <tableColumn id="1929" xr3:uid="{00000000-0010-0000-0000-000089070000}" name="Column1929"/>
    <tableColumn id="1930" xr3:uid="{00000000-0010-0000-0000-00008A070000}" name="Column1930"/>
    <tableColumn id="1931" xr3:uid="{00000000-0010-0000-0000-00008B070000}" name="Column1931"/>
    <tableColumn id="1932" xr3:uid="{00000000-0010-0000-0000-00008C070000}" name="Column1932"/>
    <tableColumn id="1933" xr3:uid="{00000000-0010-0000-0000-00008D070000}" name="Column1933"/>
    <tableColumn id="1934" xr3:uid="{00000000-0010-0000-0000-00008E070000}" name="Column1934"/>
    <tableColumn id="1935" xr3:uid="{00000000-0010-0000-0000-00008F070000}" name="Column1935"/>
    <tableColumn id="1936" xr3:uid="{00000000-0010-0000-0000-000090070000}" name="Column1936"/>
    <tableColumn id="1937" xr3:uid="{00000000-0010-0000-0000-000091070000}" name="Column1937"/>
    <tableColumn id="1938" xr3:uid="{00000000-0010-0000-0000-000092070000}" name="Column1938"/>
    <tableColumn id="1939" xr3:uid="{00000000-0010-0000-0000-000093070000}" name="Column1939"/>
    <tableColumn id="1940" xr3:uid="{00000000-0010-0000-0000-000094070000}" name="Column1940"/>
    <tableColumn id="1941" xr3:uid="{00000000-0010-0000-0000-000095070000}" name="Column1941"/>
    <tableColumn id="1942" xr3:uid="{00000000-0010-0000-0000-000096070000}" name="Column1942"/>
    <tableColumn id="1943" xr3:uid="{00000000-0010-0000-0000-000097070000}" name="Column1943"/>
    <tableColumn id="1944" xr3:uid="{00000000-0010-0000-0000-000098070000}" name="Column1944"/>
    <tableColumn id="1945" xr3:uid="{00000000-0010-0000-0000-000099070000}" name="Column1945"/>
    <tableColumn id="1946" xr3:uid="{00000000-0010-0000-0000-00009A070000}" name="Column1946"/>
    <tableColumn id="1947" xr3:uid="{00000000-0010-0000-0000-00009B070000}" name="Column1947"/>
    <tableColumn id="1948" xr3:uid="{00000000-0010-0000-0000-00009C070000}" name="Column1948"/>
    <tableColumn id="1949" xr3:uid="{00000000-0010-0000-0000-00009D070000}" name="Column1949"/>
    <tableColumn id="1950" xr3:uid="{00000000-0010-0000-0000-00009E070000}" name="Column1950"/>
    <tableColumn id="1951" xr3:uid="{00000000-0010-0000-0000-00009F070000}" name="Column1951"/>
    <tableColumn id="1952" xr3:uid="{00000000-0010-0000-0000-0000A0070000}" name="Column1952"/>
    <tableColumn id="1953" xr3:uid="{00000000-0010-0000-0000-0000A1070000}" name="Column1953"/>
    <tableColumn id="1954" xr3:uid="{00000000-0010-0000-0000-0000A2070000}" name="Column1954"/>
    <tableColumn id="1955" xr3:uid="{00000000-0010-0000-0000-0000A3070000}" name="Column1955"/>
    <tableColumn id="1956" xr3:uid="{00000000-0010-0000-0000-0000A4070000}" name="Column1956"/>
    <tableColumn id="1957" xr3:uid="{00000000-0010-0000-0000-0000A5070000}" name="Column1957"/>
    <tableColumn id="1958" xr3:uid="{00000000-0010-0000-0000-0000A6070000}" name="Column1958"/>
    <tableColumn id="1959" xr3:uid="{00000000-0010-0000-0000-0000A7070000}" name="Column1959"/>
    <tableColumn id="1960" xr3:uid="{00000000-0010-0000-0000-0000A8070000}" name="Column1960"/>
    <tableColumn id="1961" xr3:uid="{00000000-0010-0000-0000-0000A9070000}" name="Column1961"/>
    <tableColumn id="1962" xr3:uid="{00000000-0010-0000-0000-0000AA070000}" name="Column1962"/>
    <tableColumn id="1963" xr3:uid="{00000000-0010-0000-0000-0000AB070000}" name="Column1963"/>
    <tableColumn id="1964" xr3:uid="{00000000-0010-0000-0000-0000AC070000}" name="Column1964"/>
    <tableColumn id="1965" xr3:uid="{00000000-0010-0000-0000-0000AD070000}" name="Column1965"/>
    <tableColumn id="1966" xr3:uid="{00000000-0010-0000-0000-0000AE070000}" name="Column1966"/>
    <tableColumn id="1967" xr3:uid="{00000000-0010-0000-0000-0000AF070000}" name="Column1967"/>
    <tableColumn id="1968" xr3:uid="{00000000-0010-0000-0000-0000B0070000}" name="Column1968"/>
    <tableColumn id="1969" xr3:uid="{00000000-0010-0000-0000-0000B1070000}" name="Column1969"/>
    <tableColumn id="1970" xr3:uid="{00000000-0010-0000-0000-0000B2070000}" name="Column1970"/>
    <tableColumn id="1971" xr3:uid="{00000000-0010-0000-0000-0000B3070000}" name="Column1971"/>
    <tableColumn id="1972" xr3:uid="{00000000-0010-0000-0000-0000B4070000}" name="Column1972"/>
    <tableColumn id="1973" xr3:uid="{00000000-0010-0000-0000-0000B5070000}" name="Column1973"/>
    <tableColumn id="1974" xr3:uid="{00000000-0010-0000-0000-0000B6070000}" name="Column1974"/>
    <tableColumn id="1975" xr3:uid="{00000000-0010-0000-0000-0000B7070000}" name="Column1975"/>
    <tableColumn id="1976" xr3:uid="{00000000-0010-0000-0000-0000B8070000}" name="Column1976"/>
    <tableColumn id="1977" xr3:uid="{00000000-0010-0000-0000-0000B9070000}" name="Column1977"/>
    <tableColumn id="1978" xr3:uid="{00000000-0010-0000-0000-0000BA070000}" name="Column1978"/>
    <tableColumn id="1979" xr3:uid="{00000000-0010-0000-0000-0000BB070000}" name="Column1979"/>
    <tableColumn id="1980" xr3:uid="{00000000-0010-0000-0000-0000BC070000}" name="Column1980"/>
    <tableColumn id="1981" xr3:uid="{00000000-0010-0000-0000-0000BD070000}" name="Column1981"/>
    <tableColumn id="1982" xr3:uid="{00000000-0010-0000-0000-0000BE070000}" name="Column1982"/>
    <tableColumn id="1983" xr3:uid="{00000000-0010-0000-0000-0000BF070000}" name="Column1983"/>
    <tableColumn id="1984" xr3:uid="{00000000-0010-0000-0000-0000C0070000}" name="Column1984"/>
    <tableColumn id="1985" xr3:uid="{00000000-0010-0000-0000-0000C1070000}" name="Column1985"/>
    <tableColumn id="1986" xr3:uid="{00000000-0010-0000-0000-0000C2070000}" name="Column1986"/>
    <tableColumn id="1987" xr3:uid="{00000000-0010-0000-0000-0000C3070000}" name="Column1987"/>
    <tableColumn id="1988" xr3:uid="{00000000-0010-0000-0000-0000C4070000}" name="Column1988"/>
    <tableColumn id="1989" xr3:uid="{00000000-0010-0000-0000-0000C5070000}" name="Column1989"/>
    <tableColumn id="1990" xr3:uid="{00000000-0010-0000-0000-0000C6070000}" name="Column1990"/>
    <tableColumn id="1991" xr3:uid="{00000000-0010-0000-0000-0000C7070000}" name="Column1991"/>
    <tableColumn id="1992" xr3:uid="{00000000-0010-0000-0000-0000C8070000}" name="Column1992"/>
    <tableColumn id="1993" xr3:uid="{00000000-0010-0000-0000-0000C9070000}" name="Column1993"/>
    <tableColumn id="1994" xr3:uid="{00000000-0010-0000-0000-0000CA070000}" name="Column1994"/>
    <tableColumn id="1995" xr3:uid="{00000000-0010-0000-0000-0000CB070000}" name="Column1995"/>
    <tableColumn id="1996" xr3:uid="{00000000-0010-0000-0000-0000CC070000}" name="Column1996"/>
    <tableColumn id="1997" xr3:uid="{00000000-0010-0000-0000-0000CD070000}" name="Column1997"/>
    <tableColumn id="1998" xr3:uid="{00000000-0010-0000-0000-0000CE070000}" name="Column1998"/>
    <tableColumn id="1999" xr3:uid="{00000000-0010-0000-0000-0000CF070000}" name="Column1999"/>
    <tableColumn id="2000" xr3:uid="{00000000-0010-0000-0000-0000D0070000}" name="Column2000"/>
    <tableColumn id="2001" xr3:uid="{00000000-0010-0000-0000-0000D1070000}" name="Column2001"/>
    <tableColumn id="2002" xr3:uid="{00000000-0010-0000-0000-0000D2070000}" name="Column2002"/>
    <tableColumn id="2003" xr3:uid="{00000000-0010-0000-0000-0000D3070000}" name="Column2003"/>
    <tableColumn id="2004" xr3:uid="{00000000-0010-0000-0000-0000D4070000}" name="Column2004"/>
    <tableColumn id="2005" xr3:uid="{00000000-0010-0000-0000-0000D5070000}" name="Column2005"/>
    <tableColumn id="2006" xr3:uid="{00000000-0010-0000-0000-0000D6070000}" name="Column2006"/>
    <tableColumn id="2007" xr3:uid="{00000000-0010-0000-0000-0000D7070000}" name="Column2007"/>
    <tableColumn id="2008" xr3:uid="{00000000-0010-0000-0000-0000D8070000}" name="Column2008"/>
    <tableColumn id="2009" xr3:uid="{00000000-0010-0000-0000-0000D9070000}" name="Column2009"/>
    <tableColumn id="2010" xr3:uid="{00000000-0010-0000-0000-0000DA070000}" name="Column2010"/>
    <tableColumn id="2011" xr3:uid="{00000000-0010-0000-0000-0000DB070000}" name="Column2011"/>
    <tableColumn id="2012" xr3:uid="{00000000-0010-0000-0000-0000DC070000}" name="Column2012"/>
    <tableColumn id="2013" xr3:uid="{00000000-0010-0000-0000-0000DD070000}" name="Column2013"/>
    <tableColumn id="2014" xr3:uid="{00000000-0010-0000-0000-0000DE070000}" name="Column2014"/>
    <tableColumn id="2015" xr3:uid="{00000000-0010-0000-0000-0000DF070000}" name="Column2015"/>
    <tableColumn id="2016" xr3:uid="{00000000-0010-0000-0000-0000E0070000}" name="Column2016"/>
    <tableColumn id="2017" xr3:uid="{00000000-0010-0000-0000-0000E1070000}" name="Column2017"/>
    <tableColumn id="2018" xr3:uid="{00000000-0010-0000-0000-0000E2070000}" name="Column2018"/>
    <tableColumn id="2019" xr3:uid="{00000000-0010-0000-0000-0000E3070000}" name="Column2019"/>
    <tableColumn id="2020" xr3:uid="{00000000-0010-0000-0000-0000E4070000}" name="Column2020"/>
    <tableColumn id="2021" xr3:uid="{00000000-0010-0000-0000-0000E5070000}" name="Column2021"/>
    <tableColumn id="2022" xr3:uid="{00000000-0010-0000-0000-0000E6070000}" name="Column2022"/>
    <tableColumn id="2023" xr3:uid="{00000000-0010-0000-0000-0000E7070000}" name="Column2023"/>
    <tableColumn id="2024" xr3:uid="{00000000-0010-0000-0000-0000E8070000}" name="Column2024"/>
    <tableColumn id="2025" xr3:uid="{00000000-0010-0000-0000-0000E9070000}" name="Column2025"/>
    <tableColumn id="2026" xr3:uid="{00000000-0010-0000-0000-0000EA070000}" name="Column2026"/>
    <tableColumn id="2027" xr3:uid="{00000000-0010-0000-0000-0000EB070000}" name="Column2027"/>
    <tableColumn id="2028" xr3:uid="{00000000-0010-0000-0000-0000EC070000}" name="Column2028"/>
    <tableColumn id="2029" xr3:uid="{00000000-0010-0000-0000-0000ED070000}" name="Column2029"/>
    <tableColumn id="2030" xr3:uid="{00000000-0010-0000-0000-0000EE070000}" name="Column2030"/>
    <tableColumn id="2031" xr3:uid="{00000000-0010-0000-0000-0000EF070000}" name="Column2031"/>
    <tableColumn id="2032" xr3:uid="{00000000-0010-0000-0000-0000F0070000}" name="Column2032"/>
    <tableColumn id="2033" xr3:uid="{00000000-0010-0000-0000-0000F1070000}" name="Column2033"/>
    <tableColumn id="2034" xr3:uid="{00000000-0010-0000-0000-0000F2070000}" name="Column2034"/>
    <tableColumn id="2035" xr3:uid="{00000000-0010-0000-0000-0000F3070000}" name="Column2035"/>
    <tableColumn id="2036" xr3:uid="{00000000-0010-0000-0000-0000F4070000}" name="Column2036"/>
    <tableColumn id="2037" xr3:uid="{00000000-0010-0000-0000-0000F5070000}" name="Column2037"/>
    <tableColumn id="2038" xr3:uid="{00000000-0010-0000-0000-0000F6070000}" name="Column2038"/>
    <tableColumn id="2039" xr3:uid="{00000000-0010-0000-0000-0000F7070000}" name="Column2039"/>
    <tableColumn id="2040" xr3:uid="{00000000-0010-0000-0000-0000F8070000}" name="Column2040"/>
    <tableColumn id="2041" xr3:uid="{00000000-0010-0000-0000-0000F9070000}" name="Column2041"/>
    <tableColumn id="2042" xr3:uid="{00000000-0010-0000-0000-0000FA070000}" name="Column2042"/>
    <tableColumn id="2043" xr3:uid="{00000000-0010-0000-0000-0000FB070000}" name="Column2043"/>
    <tableColumn id="2044" xr3:uid="{00000000-0010-0000-0000-0000FC070000}" name="Column2044"/>
    <tableColumn id="2045" xr3:uid="{00000000-0010-0000-0000-0000FD070000}" name="Column2045"/>
    <tableColumn id="2046" xr3:uid="{00000000-0010-0000-0000-0000FE070000}" name="Column2046"/>
    <tableColumn id="2047" xr3:uid="{00000000-0010-0000-0000-0000FF070000}" name="Column2047"/>
    <tableColumn id="2048" xr3:uid="{00000000-0010-0000-0000-000000080000}" name="Column2048"/>
    <tableColumn id="2049" xr3:uid="{00000000-0010-0000-0000-000001080000}" name="Column2049"/>
    <tableColumn id="2050" xr3:uid="{00000000-0010-0000-0000-000002080000}" name="Column2050"/>
    <tableColumn id="2051" xr3:uid="{00000000-0010-0000-0000-000003080000}" name="Column2051"/>
    <tableColumn id="2052" xr3:uid="{00000000-0010-0000-0000-000004080000}" name="Column2052"/>
    <tableColumn id="2053" xr3:uid="{00000000-0010-0000-0000-000005080000}" name="Column2053"/>
    <tableColumn id="2054" xr3:uid="{00000000-0010-0000-0000-000006080000}" name="Column2054"/>
    <tableColumn id="2055" xr3:uid="{00000000-0010-0000-0000-000007080000}" name="Column2055"/>
    <tableColumn id="2056" xr3:uid="{00000000-0010-0000-0000-000008080000}" name="Column2056"/>
    <tableColumn id="2057" xr3:uid="{00000000-0010-0000-0000-000009080000}" name="Column2057"/>
    <tableColumn id="2058" xr3:uid="{00000000-0010-0000-0000-00000A080000}" name="Column2058"/>
    <tableColumn id="2059" xr3:uid="{00000000-0010-0000-0000-00000B080000}" name="Column2059"/>
    <tableColumn id="2060" xr3:uid="{00000000-0010-0000-0000-00000C080000}" name="Column2060"/>
    <tableColumn id="2061" xr3:uid="{00000000-0010-0000-0000-00000D080000}" name="Column2061"/>
    <tableColumn id="2062" xr3:uid="{00000000-0010-0000-0000-00000E080000}" name="Column2062"/>
    <tableColumn id="2063" xr3:uid="{00000000-0010-0000-0000-00000F080000}" name="Column2063"/>
    <tableColumn id="2064" xr3:uid="{00000000-0010-0000-0000-000010080000}" name="Column2064"/>
    <tableColumn id="2065" xr3:uid="{00000000-0010-0000-0000-000011080000}" name="Column2065"/>
    <tableColumn id="2066" xr3:uid="{00000000-0010-0000-0000-000012080000}" name="Column2066"/>
    <tableColumn id="2067" xr3:uid="{00000000-0010-0000-0000-000013080000}" name="Column2067"/>
    <tableColumn id="2068" xr3:uid="{00000000-0010-0000-0000-000014080000}" name="Column2068"/>
    <tableColumn id="2069" xr3:uid="{00000000-0010-0000-0000-000015080000}" name="Column2069"/>
    <tableColumn id="2070" xr3:uid="{00000000-0010-0000-0000-000016080000}" name="Column2070"/>
    <tableColumn id="2071" xr3:uid="{00000000-0010-0000-0000-000017080000}" name="Column2071"/>
    <tableColumn id="2072" xr3:uid="{00000000-0010-0000-0000-000018080000}" name="Column2072"/>
    <tableColumn id="2073" xr3:uid="{00000000-0010-0000-0000-000019080000}" name="Column2073"/>
    <tableColumn id="2074" xr3:uid="{00000000-0010-0000-0000-00001A080000}" name="Column2074"/>
    <tableColumn id="2075" xr3:uid="{00000000-0010-0000-0000-00001B080000}" name="Column2075"/>
    <tableColumn id="2076" xr3:uid="{00000000-0010-0000-0000-00001C080000}" name="Column2076"/>
    <tableColumn id="2077" xr3:uid="{00000000-0010-0000-0000-00001D080000}" name="Column2077"/>
    <tableColumn id="2078" xr3:uid="{00000000-0010-0000-0000-00001E080000}" name="Column2078"/>
    <tableColumn id="2079" xr3:uid="{00000000-0010-0000-0000-00001F080000}" name="Column2079"/>
    <tableColumn id="2080" xr3:uid="{00000000-0010-0000-0000-000020080000}" name="Column2080"/>
    <tableColumn id="2081" xr3:uid="{00000000-0010-0000-0000-000021080000}" name="Column2081"/>
    <tableColumn id="2082" xr3:uid="{00000000-0010-0000-0000-000022080000}" name="Column2082"/>
    <tableColumn id="2083" xr3:uid="{00000000-0010-0000-0000-000023080000}" name="Column2083"/>
    <tableColumn id="2084" xr3:uid="{00000000-0010-0000-0000-000024080000}" name="Column2084"/>
    <tableColumn id="2085" xr3:uid="{00000000-0010-0000-0000-000025080000}" name="Column2085"/>
    <tableColumn id="2086" xr3:uid="{00000000-0010-0000-0000-000026080000}" name="Column2086"/>
    <tableColumn id="2087" xr3:uid="{00000000-0010-0000-0000-000027080000}" name="Column2087"/>
    <tableColumn id="2088" xr3:uid="{00000000-0010-0000-0000-000028080000}" name="Column2088"/>
    <tableColumn id="2089" xr3:uid="{00000000-0010-0000-0000-000029080000}" name="Column2089"/>
    <tableColumn id="2090" xr3:uid="{00000000-0010-0000-0000-00002A080000}" name="Column2090"/>
    <tableColumn id="2091" xr3:uid="{00000000-0010-0000-0000-00002B080000}" name="Column2091"/>
    <tableColumn id="2092" xr3:uid="{00000000-0010-0000-0000-00002C080000}" name="Column2092"/>
    <tableColumn id="2093" xr3:uid="{00000000-0010-0000-0000-00002D080000}" name="Column2093"/>
    <tableColumn id="2094" xr3:uid="{00000000-0010-0000-0000-00002E080000}" name="Column2094"/>
    <tableColumn id="2095" xr3:uid="{00000000-0010-0000-0000-00002F080000}" name="Column2095"/>
    <tableColumn id="2096" xr3:uid="{00000000-0010-0000-0000-000030080000}" name="Column2096"/>
    <tableColumn id="2097" xr3:uid="{00000000-0010-0000-0000-000031080000}" name="Column2097"/>
    <tableColumn id="2098" xr3:uid="{00000000-0010-0000-0000-000032080000}" name="Column2098"/>
    <tableColumn id="2099" xr3:uid="{00000000-0010-0000-0000-000033080000}" name="Column2099"/>
    <tableColumn id="2100" xr3:uid="{00000000-0010-0000-0000-000034080000}" name="Column2100"/>
    <tableColumn id="2101" xr3:uid="{00000000-0010-0000-0000-000035080000}" name="Column2101"/>
    <tableColumn id="2102" xr3:uid="{00000000-0010-0000-0000-000036080000}" name="Column2102"/>
    <tableColumn id="2103" xr3:uid="{00000000-0010-0000-0000-000037080000}" name="Column2103"/>
    <tableColumn id="2104" xr3:uid="{00000000-0010-0000-0000-000038080000}" name="Column2104"/>
    <tableColumn id="2105" xr3:uid="{00000000-0010-0000-0000-000039080000}" name="Column2105"/>
    <tableColumn id="2106" xr3:uid="{00000000-0010-0000-0000-00003A080000}" name="Column2106"/>
    <tableColumn id="2107" xr3:uid="{00000000-0010-0000-0000-00003B080000}" name="Column2107"/>
    <tableColumn id="2108" xr3:uid="{00000000-0010-0000-0000-00003C080000}" name="Column2108"/>
    <tableColumn id="2109" xr3:uid="{00000000-0010-0000-0000-00003D080000}" name="Column2109"/>
    <tableColumn id="2110" xr3:uid="{00000000-0010-0000-0000-00003E080000}" name="Column2110"/>
    <tableColumn id="2111" xr3:uid="{00000000-0010-0000-0000-00003F080000}" name="Column2111"/>
    <tableColumn id="2112" xr3:uid="{00000000-0010-0000-0000-000040080000}" name="Column2112"/>
    <tableColumn id="2113" xr3:uid="{00000000-0010-0000-0000-000041080000}" name="Column2113"/>
    <tableColumn id="2114" xr3:uid="{00000000-0010-0000-0000-000042080000}" name="Column2114"/>
    <tableColumn id="2115" xr3:uid="{00000000-0010-0000-0000-000043080000}" name="Column2115"/>
    <tableColumn id="2116" xr3:uid="{00000000-0010-0000-0000-000044080000}" name="Column2116"/>
    <tableColumn id="2117" xr3:uid="{00000000-0010-0000-0000-000045080000}" name="Column2117"/>
    <tableColumn id="2118" xr3:uid="{00000000-0010-0000-0000-000046080000}" name="Column2118"/>
    <tableColumn id="2119" xr3:uid="{00000000-0010-0000-0000-000047080000}" name="Column2119"/>
    <tableColumn id="2120" xr3:uid="{00000000-0010-0000-0000-000048080000}" name="Column2120"/>
    <tableColumn id="2121" xr3:uid="{00000000-0010-0000-0000-000049080000}" name="Column2121"/>
    <tableColumn id="2122" xr3:uid="{00000000-0010-0000-0000-00004A080000}" name="Column2122"/>
    <tableColumn id="2123" xr3:uid="{00000000-0010-0000-0000-00004B080000}" name="Column2123"/>
    <tableColumn id="2124" xr3:uid="{00000000-0010-0000-0000-00004C080000}" name="Column2124"/>
    <tableColumn id="2125" xr3:uid="{00000000-0010-0000-0000-00004D080000}" name="Column2125"/>
    <tableColumn id="2126" xr3:uid="{00000000-0010-0000-0000-00004E080000}" name="Column2126"/>
    <tableColumn id="2127" xr3:uid="{00000000-0010-0000-0000-00004F080000}" name="Column2127"/>
    <tableColumn id="2128" xr3:uid="{00000000-0010-0000-0000-000050080000}" name="Column2128"/>
    <tableColumn id="2129" xr3:uid="{00000000-0010-0000-0000-000051080000}" name="Column2129"/>
    <tableColumn id="2130" xr3:uid="{00000000-0010-0000-0000-000052080000}" name="Column2130"/>
    <tableColumn id="2131" xr3:uid="{00000000-0010-0000-0000-000053080000}" name="Column2131"/>
    <tableColumn id="2132" xr3:uid="{00000000-0010-0000-0000-000054080000}" name="Column2132"/>
    <tableColumn id="2133" xr3:uid="{00000000-0010-0000-0000-000055080000}" name="Column2133"/>
    <tableColumn id="2134" xr3:uid="{00000000-0010-0000-0000-000056080000}" name="Column2134"/>
    <tableColumn id="2135" xr3:uid="{00000000-0010-0000-0000-000057080000}" name="Column2135"/>
    <tableColumn id="2136" xr3:uid="{00000000-0010-0000-0000-000058080000}" name="Column2136"/>
    <tableColumn id="2137" xr3:uid="{00000000-0010-0000-0000-000059080000}" name="Column2137"/>
    <tableColumn id="2138" xr3:uid="{00000000-0010-0000-0000-00005A080000}" name="Column2138"/>
    <tableColumn id="2139" xr3:uid="{00000000-0010-0000-0000-00005B080000}" name="Column2139"/>
    <tableColumn id="2140" xr3:uid="{00000000-0010-0000-0000-00005C080000}" name="Column2140"/>
    <tableColumn id="2141" xr3:uid="{00000000-0010-0000-0000-00005D080000}" name="Column2141"/>
    <tableColumn id="2142" xr3:uid="{00000000-0010-0000-0000-00005E080000}" name="Column2142"/>
    <tableColumn id="2143" xr3:uid="{00000000-0010-0000-0000-00005F080000}" name="Column2143"/>
    <tableColumn id="2144" xr3:uid="{00000000-0010-0000-0000-000060080000}" name="Column2144"/>
    <tableColumn id="2145" xr3:uid="{00000000-0010-0000-0000-000061080000}" name="Column2145"/>
    <tableColumn id="2146" xr3:uid="{00000000-0010-0000-0000-000062080000}" name="Column2146"/>
    <tableColumn id="2147" xr3:uid="{00000000-0010-0000-0000-000063080000}" name="Column2147"/>
    <tableColumn id="2148" xr3:uid="{00000000-0010-0000-0000-000064080000}" name="Column2148"/>
    <tableColumn id="2149" xr3:uid="{00000000-0010-0000-0000-000065080000}" name="Column2149"/>
    <tableColumn id="2150" xr3:uid="{00000000-0010-0000-0000-000066080000}" name="Column2150"/>
    <tableColumn id="2151" xr3:uid="{00000000-0010-0000-0000-000067080000}" name="Column2151"/>
    <tableColumn id="2152" xr3:uid="{00000000-0010-0000-0000-000068080000}" name="Column2152"/>
    <tableColumn id="2153" xr3:uid="{00000000-0010-0000-0000-000069080000}" name="Column2153"/>
    <tableColumn id="2154" xr3:uid="{00000000-0010-0000-0000-00006A080000}" name="Column2154"/>
    <tableColumn id="2155" xr3:uid="{00000000-0010-0000-0000-00006B080000}" name="Column2155"/>
    <tableColumn id="2156" xr3:uid="{00000000-0010-0000-0000-00006C080000}" name="Column2156"/>
    <tableColumn id="2157" xr3:uid="{00000000-0010-0000-0000-00006D080000}" name="Column2157"/>
    <tableColumn id="2158" xr3:uid="{00000000-0010-0000-0000-00006E080000}" name="Column2158"/>
    <tableColumn id="2159" xr3:uid="{00000000-0010-0000-0000-00006F080000}" name="Column2159"/>
    <tableColumn id="2160" xr3:uid="{00000000-0010-0000-0000-000070080000}" name="Column2160"/>
    <tableColumn id="2161" xr3:uid="{00000000-0010-0000-0000-000071080000}" name="Column2161"/>
    <tableColumn id="2162" xr3:uid="{00000000-0010-0000-0000-000072080000}" name="Column2162"/>
    <tableColumn id="2163" xr3:uid="{00000000-0010-0000-0000-000073080000}" name="Column2163"/>
    <tableColumn id="2164" xr3:uid="{00000000-0010-0000-0000-000074080000}" name="Column2164"/>
    <tableColumn id="2165" xr3:uid="{00000000-0010-0000-0000-000075080000}" name="Column2165"/>
    <tableColumn id="2166" xr3:uid="{00000000-0010-0000-0000-000076080000}" name="Column2166"/>
    <tableColumn id="2167" xr3:uid="{00000000-0010-0000-0000-000077080000}" name="Column2167"/>
    <tableColumn id="2168" xr3:uid="{00000000-0010-0000-0000-000078080000}" name="Column2168"/>
    <tableColumn id="2169" xr3:uid="{00000000-0010-0000-0000-000079080000}" name="Column2169"/>
    <tableColumn id="2170" xr3:uid="{00000000-0010-0000-0000-00007A080000}" name="Column2170"/>
    <tableColumn id="2171" xr3:uid="{00000000-0010-0000-0000-00007B080000}" name="Column2171"/>
    <tableColumn id="2172" xr3:uid="{00000000-0010-0000-0000-00007C080000}" name="Column2172"/>
    <tableColumn id="2173" xr3:uid="{00000000-0010-0000-0000-00007D080000}" name="Column2173"/>
    <tableColumn id="2174" xr3:uid="{00000000-0010-0000-0000-00007E080000}" name="Column2174"/>
    <tableColumn id="2175" xr3:uid="{00000000-0010-0000-0000-00007F080000}" name="Column2175"/>
    <tableColumn id="2176" xr3:uid="{00000000-0010-0000-0000-000080080000}" name="Column2176"/>
    <tableColumn id="2177" xr3:uid="{00000000-0010-0000-0000-000081080000}" name="Column2177"/>
    <tableColumn id="2178" xr3:uid="{00000000-0010-0000-0000-000082080000}" name="Column2178"/>
    <tableColumn id="2179" xr3:uid="{00000000-0010-0000-0000-000083080000}" name="Column2179"/>
    <tableColumn id="2180" xr3:uid="{00000000-0010-0000-0000-000084080000}" name="Column2180"/>
    <tableColumn id="2181" xr3:uid="{00000000-0010-0000-0000-000085080000}" name="Column2181"/>
    <tableColumn id="2182" xr3:uid="{00000000-0010-0000-0000-000086080000}" name="Column2182"/>
    <tableColumn id="2183" xr3:uid="{00000000-0010-0000-0000-000087080000}" name="Column2183"/>
    <tableColumn id="2184" xr3:uid="{00000000-0010-0000-0000-000088080000}" name="Column2184"/>
    <tableColumn id="2185" xr3:uid="{00000000-0010-0000-0000-000089080000}" name="Column2185"/>
    <tableColumn id="2186" xr3:uid="{00000000-0010-0000-0000-00008A080000}" name="Column2186"/>
    <tableColumn id="2187" xr3:uid="{00000000-0010-0000-0000-00008B080000}" name="Column2187"/>
    <tableColumn id="2188" xr3:uid="{00000000-0010-0000-0000-00008C080000}" name="Column2188"/>
    <tableColumn id="2189" xr3:uid="{00000000-0010-0000-0000-00008D080000}" name="Column2189"/>
    <tableColumn id="2190" xr3:uid="{00000000-0010-0000-0000-00008E080000}" name="Column2190"/>
    <tableColumn id="2191" xr3:uid="{00000000-0010-0000-0000-00008F080000}" name="Column2191"/>
    <tableColumn id="2192" xr3:uid="{00000000-0010-0000-0000-000090080000}" name="Column2192"/>
    <tableColumn id="2193" xr3:uid="{00000000-0010-0000-0000-000091080000}" name="Column2193"/>
    <tableColumn id="2194" xr3:uid="{00000000-0010-0000-0000-000092080000}" name="Column2194"/>
    <tableColumn id="2195" xr3:uid="{00000000-0010-0000-0000-000093080000}" name="Column2195"/>
    <tableColumn id="2196" xr3:uid="{00000000-0010-0000-0000-000094080000}" name="Column2196"/>
    <tableColumn id="2197" xr3:uid="{00000000-0010-0000-0000-000095080000}" name="Column2197"/>
    <tableColumn id="2198" xr3:uid="{00000000-0010-0000-0000-000096080000}" name="Column2198"/>
    <tableColumn id="2199" xr3:uid="{00000000-0010-0000-0000-000097080000}" name="Column2199"/>
    <tableColumn id="2200" xr3:uid="{00000000-0010-0000-0000-000098080000}" name="Column2200"/>
    <tableColumn id="2201" xr3:uid="{00000000-0010-0000-0000-000099080000}" name="Column2201"/>
    <tableColumn id="2202" xr3:uid="{00000000-0010-0000-0000-00009A080000}" name="Column2202"/>
    <tableColumn id="2203" xr3:uid="{00000000-0010-0000-0000-00009B080000}" name="Column2203"/>
    <tableColumn id="2204" xr3:uid="{00000000-0010-0000-0000-00009C080000}" name="Column2204"/>
    <tableColumn id="2205" xr3:uid="{00000000-0010-0000-0000-00009D080000}" name="Column2205"/>
    <tableColumn id="2206" xr3:uid="{00000000-0010-0000-0000-00009E080000}" name="Column2206"/>
    <tableColumn id="2207" xr3:uid="{00000000-0010-0000-0000-00009F080000}" name="Column2207"/>
    <tableColumn id="2208" xr3:uid="{00000000-0010-0000-0000-0000A0080000}" name="Column2208"/>
    <tableColumn id="2209" xr3:uid="{00000000-0010-0000-0000-0000A1080000}" name="Column2209"/>
    <tableColumn id="2210" xr3:uid="{00000000-0010-0000-0000-0000A2080000}" name="Column2210"/>
    <tableColumn id="2211" xr3:uid="{00000000-0010-0000-0000-0000A3080000}" name="Column2211"/>
    <tableColumn id="2212" xr3:uid="{00000000-0010-0000-0000-0000A4080000}" name="Column2212"/>
    <tableColumn id="2213" xr3:uid="{00000000-0010-0000-0000-0000A5080000}" name="Column2213"/>
    <tableColumn id="2214" xr3:uid="{00000000-0010-0000-0000-0000A6080000}" name="Column2214"/>
    <tableColumn id="2215" xr3:uid="{00000000-0010-0000-0000-0000A7080000}" name="Column2215"/>
    <tableColumn id="2216" xr3:uid="{00000000-0010-0000-0000-0000A8080000}" name="Column2216"/>
    <tableColumn id="2217" xr3:uid="{00000000-0010-0000-0000-0000A9080000}" name="Column2217"/>
    <tableColumn id="2218" xr3:uid="{00000000-0010-0000-0000-0000AA080000}" name="Column2218"/>
    <tableColumn id="2219" xr3:uid="{00000000-0010-0000-0000-0000AB080000}" name="Column2219"/>
    <tableColumn id="2220" xr3:uid="{00000000-0010-0000-0000-0000AC080000}" name="Column2220"/>
    <tableColumn id="2221" xr3:uid="{00000000-0010-0000-0000-0000AD080000}" name="Column2221"/>
    <tableColumn id="2222" xr3:uid="{00000000-0010-0000-0000-0000AE080000}" name="Column2222"/>
    <tableColumn id="2223" xr3:uid="{00000000-0010-0000-0000-0000AF080000}" name="Column2223"/>
    <tableColumn id="2224" xr3:uid="{00000000-0010-0000-0000-0000B0080000}" name="Column2224"/>
    <tableColumn id="2225" xr3:uid="{00000000-0010-0000-0000-0000B1080000}" name="Column2225"/>
    <tableColumn id="2226" xr3:uid="{00000000-0010-0000-0000-0000B2080000}" name="Column2226"/>
    <tableColumn id="2227" xr3:uid="{00000000-0010-0000-0000-0000B3080000}" name="Column2227"/>
    <tableColumn id="2228" xr3:uid="{00000000-0010-0000-0000-0000B4080000}" name="Column2228"/>
    <tableColumn id="2229" xr3:uid="{00000000-0010-0000-0000-0000B5080000}" name="Column2229"/>
    <tableColumn id="2230" xr3:uid="{00000000-0010-0000-0000-0000B6080000}" name="Column2230"/>
    <tableColumn id="2231" xr3:uid="{00000000-0010-0000-0000-0000B7080000}" name="Column2231"/>
    <tableColumn id="2232" xr3:uid="{00000000-0010-0000-0000-0000B8080000}" name="Column2232"/>
    <tableColumn id="2233" xr3:uid="{00000000-0010-0000-0000-0000B9080000}" name="Column2233"/>
    <tableColumn id="2234" xr3:uid="{00000000-0010-0000-0000-0000BA080000}" name="Column2234"/>
    <tableColumn id="2235" xr3:uid="{00000000-0010-0000-0000-0000BB080000}" name="Column2235"/>
    <tableColumn id="2236" xr3:uid="{00000000-0010-0000-0000-0000BC080000}" name="Column2236"/>
    <tableColumn id="2237" xr3:uid="{00000000-0010-0000-0000-0000BD080000}" name="Column2237"/>
    <tableColumn id="2238" xr3:uid="{00000000-0010-0000-0000-0000BE080000}" name="Column2238"/>
    <tableColumn id="2239" xr3:uid="{00000000-0010-0000-0000-0000BF080000}" name="Column2239"/>
    <tableColumn id="2240" xr3:uid="{00000000-0010-0000-0000-0000C0080000}" name="Column2240"/>
    <tableColumn id="2241" xr3:uid="{00000000-0010-0000-0000-0000C1080000}" name="Column2241"/>
    <tableColumn id="2242" xr3:uid="{00000000-0010-0000-0000-0000C2080000}" name="Column2242"/>
    <tableColumn id="2243" xr3:uid="{00000000-0010-0000-0000-0000C3080000}" name="Column2243"/>
    <tableColumn id="2244" xr3:uid="{00000000-0010-0000-0000-0000C4080000}" name="Column2244"/>
    <tableColumn id="2245" xr3:uid="{00000000-0010-0000-0000-0000C5080000}" name="Column2245"/>
    <tableColumn id="2246" xr3:uid="{00000000-0010-0000-0000-0000C6080000}" name="Column2246"/>
    <tableColumn id="2247" xr3:uid="{00000000-0010-0000-0000-0000C7080000}" name="Column2247"/>
    <tableColumn id="2248" xr3:uid="{00000000-0010-0000-0000-0000C8080000}" name="Column2248"/>
    <tableColumn id="2249" xr3:uid="{00000000-0010-0000-0000-0000C9080000}" name="Column2249"/>
    <tableColumn id="2250" xr3:uid="{00000000-0010-0000-0000-0000CA080000}" name="Column2250"/>
    <tableColumn id="2251" xr3:uid="{00000000-0010-0000-0000-0000CB080000}" name="Column2251"/>
    <tableColumn id="2252" xr3:uid="{00000000-0010-0000-0000-0000CC080000}" name="Column2252"/>
    <tableColumn id="2253" xr3:uid="{00000000-0010-0000-0000-0000CD080000}" name="Column2253"/>
    <tableColumn id="2254" xr3:uid="{00000000-0010-0000-0000-0000CE080000}" name="Column2254"/>
    <tableColumn id="2255" xr3:uid="{00000000-0010-0000-0000-0000CF080000}" name="Column2255"/>
    <tableColumn id="2256" xr3:uid="{00000000-0010-0000-0000-0000D0080000}" name="Column2256"/>
    <tableColumn id="2257" xr3:uid="{00000000-0010-0000-0000-0000D1080000}" name="Column2257"/>
    <tableColumn id="2258" xr3:uid="{00000000-0010-0000-0000-0000D2080000}" name="Column2258"/>
    <tableColumn id="2259" xr3:uid="{00000000-0010-0000-0000-0000D3080000}" name="Column2259"/>
    <tableColumn id="2260" xr3:uid="{00000000-0010-0000-0000-0000D4080000}" name="Column2260"/>
    <tableColumn id="2261" xr3:uid="{00000000-0010-0000-0000-0000D5080000}" name="Column2261"/>
    <tableColumn id="2262" xr3:uid="{00000000-0010-0000-0000-0000D6080000}" name="Column2262"/>
    <tableColumn id="2263" xr3:uid="{00000000-0010-0000-0000-0000D7080000}" name="Column2263"/>
    <tableColumn id="2264" xr3:uid="{00000000-0010-0000-0000-0000D8080000}" name="Column2264"/>
    <tableColumn id="2265" xr3:uid="{00000000-0010-0000-0000-0000D9080000}" name="Column2265"/>
    <tableColumn id="2266" xr3:uid="{00000000-0010-0000-0000-0000DA080000}" name="Column2266"/>
    <tableColumn id="2267" xr3:uid="{00000000-0010-0000-0000-0000DB080000}" name="Column2267"/>
    <tableColumn id="2268" xr3:uid="{00000000-0010-0000-0000-0000DC080000}" name="Column2268"/>
    <tableColumn id="2269" xr3:uid="{00000000-0010-0000-0000-0000DD080000}" name="Column2269"/>
    <tableColumn id="2270" xr3:uid="{00000000-0010-0000-0000-0000DE080000}" name="Column2270"/>
    <tableColumn id="2271" xr3:uid="{00000000-0010-0000-0000-0000DF080000}" name="Column2271"/>
    <tableColumn id="2272" xr3:uid="{00000000-0010-0000-0000-0000E0080000}" name="Column2272"/>
    <tableColumn id="2273" xr3:uid="{00000000-0010-0000-0000-0000E1080000}" name="Column2273"/>
    <tableColumn id="2274" xr3:uid="{00000000-0010-0000-0000-0000E2080000}" name="Column2274"/>
    <tableColumn id="2275" xr3:uid="{00000000-0010-0000-0000-0000E3080000}" name="Column2275"/>
    <tableColumn id="2276" xr3:uid="{00000000-0010-0000-0000-0000E4080000}" name="Column2276"/>
    <tableColumn id="2277" xr3:uid="{00000000-0010-0000-0000-0000E5080000}" name="Column2277"/>
    <tableColumn id="2278" xr3:uid="{00000000-0010-0000-0000-0000E6080000}" name="Column2278"/>
    <tableColumn id="2279" xr3:uid="{00000000-0010-0000-0000-0000E7080000}" name="Column2279"/>
    <tableColumn id="2280" xr3:uid="{00000000-0010-0000-0000-0000E8080000}" name="Column2280"/>
    <tableColumn id="2281" xr3:uid="{00000000-0010-0000-0000-0000E9080000}" name="Column2281"/>
    <tableColumn id="2282" xr3:uid="{00000000-0010-0000-0000-0000EA080000}" name="Column2282"/>
    <tableColumn id="2283" xr3:uid="{00000000-0010-0000-0000-0000EB080000}" name="Column2283"/>
    <tableColumn id="2284" xr3:uid="{00000000-0010-0000-0000-0000EC080000}" name="Column2284"/>
    <tableColumn id="2285" xr3:uid="{00000000-0010-0000-0000-0000ED080000}" name="Column2285"/>
    <tableColumn id="2286" xr3:uid="{00000000-0010-0000-0000-0000EE080000}" name="Column2286"/>
    <tableColumn id="2287" xr3:uid="{00000000-0010-0000-0000-0000EF080000}" name="Column2287"/>
    <tableColumn id="2288" xr3:uid="{00000000-0010-0000-0000-0000F0080000}" name="Column2288"/>
    <tableColumn id="2289" xr3:uid="{00000000-0010-0000-0000-0000F1080000}" name="Column2289"/>
    <tableColumn id="2290" xr3:uid="{00000000-0010-0000-0000-0000F2080000}" name="Column2290"/>
    <tableColumn id="2291" xr3:uid="{00000000-0010-0000-0000-0000F3080000}" name="Column2291"/>
    <tableColumn id="2292" xr3:uid="{00000000-0010-0000-0000-0000F4080000}" name="Column2292"/>
    <tableColumn id="2293" xr3:uid="{00000000-0010-0000-0000-0000F5080000}" name="Column2293"/>
    <tableColumn id="2294" xr3:uid="{00000000-0010-0000-0000-0000F6080000}" name="Column2294"/>
    <tableColumn id="2295" xr3:uid="{00000000-0010-0000-0000-0000F7080000}" name="Column2295"/>
    <tableColumn id="2296" xr3:uid="{00000000-0010-0000-0000-0000F8080000}" name="Column2296"/>
    <tableColumn id="2297" xr3:uid="{00000000-0010-0000-0000-0000F9080000}" name="Column2297"/>
    <tableColumn id="2298" xr3:uid="{00000000-0010-0000-0000-0000FA080000}" name="Column2298"/>
    <tableColumn id="2299" xr3:uid="{00000000-0010-0000-0000-0000FB080000}" name="Column2299"/>
    <tableColumn id="2300" xr3:uid="{00000000-0010-0000-0000-0000FC080000}" name="Column2300"/>
    <tableColumn id="2301" xr3:uid="{00000000-0010-0000-0000-0000FD080000}" name="Column2301"/>
    <tableColumn id="2302" xr3:uid="{00000000-0010-0000-0000-0000FE080000}" name="Column2302"/>
    <tableColumn id="2303" xr3:uid="{00000000-0010-0000-0000-0000FF080000}" name="Column2303"/>
    <tableColumn id="2304" xr3:uid="{00000000-0010-0000-0000-000000090000}" name="Column2304"/>
    <tableColumn id="2305" xr3:uid="{00000000-0010-0000-0000-000001090000}" name="Column2305"/>
    <tableColumn id="2306" xr3:uid="{00000000-0010-0000-0000-000002090000}" name="Column2306"/>
    <tableColumn id="2307" xr3:uid="{00000000-0010-0000-0000-000003090000}" name="Column2307"/>
    <tableColumn id="2308" xr3:uid="{00000000-0010-0000-0000-000004090000}" name="Column2308"/>
    <tableColumn id="2309" xr3:uid="{00000000-0010-0000-0000-000005090000}" name="Column2309"/>
    <tableColumn id="2310" xr3:uid="{00000000-0010-0000-0000-000006090000}" name="Column2310"/>
    <tableColumn id="2311" xr3:uid="{00000000-0010-0000-0000-000007090000}" name="Column2311"/>
    <tableColumn id="2312" xr3:uid="{00000000-0010-0000-0000-000008090000}" name="Column2312"/>
    <tableColumn id="2313" xr3:uid="{00000000-0010-0000-0000-000009090000}" name="Column2313"/>
    <tableColumn id="2314" xr3:uid="{00000000-0010-0000-0000-00000A090000}" name="Column2314"/>
    <tableColumn id="2315" xr3:uid="{00000000-0010-0000-0000-00000B090000}" name="Column2315"/>
    <tableColumn id="2316" xr3:uid="{00000000-0010-0000-0000-00000C090000}" name="Column2316"/>
    <tableColumn id="2317" xr3:uid="{00000000-0010-0000-0000-00000D090000}" name="Column2317"/>
    <tableColumn id="2318" xr3:uid="{00000000-0010-0000-0000-00000E090000}" name="Column2318"/>
    <tableColumn id="2319" xr3:uid="{00000000-0010-0000-0000-00000F090000}" name="Column2319"/>
    <tableColumn id="2320" xr3:uid="{00000000-0010-0000-0000-000010090000}" name="Column2320"/>
    <tableColumn id="2321" xr3:uid="{00000000-0010-0000-0000-000011090000}" name="Column2321"/>
    <tableColumn id="2322" xr3:uid="{00000000-0010-0000-0000-000012090000}" name="Column2322"/>
    <tableColumn id="2323" xr3:uid="{00000000-0010-0000-0000-000013090000}" name="Column2323"/>
    <tableColumn id="2324" xr3:uid="{00000000-0010-0000-0000-000014090000}" name="Column2324"/>
    <tableColumn id="2325" xr3:uid="{00000000-0010-0000-0000-000015090000}" name="Column2325"/>
    <tableColumn id="2326" xr3:uid="{00000000-0010-0000-0000-000016090000}" name="Column2326"/>
    <tableColumn id="2327" xr3:uid="{00000000-0010-0000-0000-000017090000}" name="Column2327"/>
    <tableColumn id="2328" xr3:uid="{00000000-0010-0000-0000-000018090000}" name="Column2328"/>
    <tableColumn id="2329" xr3:uid="{00000000-0010-0000-0000-000019090000}" name="Column2329"/>
    <tableColumn id="2330" xr3:uid="{00000000-0010-0000-0000-00001A090000}" name="Column2330"/>
    <tableColumn id="2331" xr3:uid="{00000000-0010-0000-0000-00001B090000}" name="Column2331"/>
    <tableColumn id="2332" xr3:uid="{00000000-0010-0000-0000-00001C090000}" name="Column2332"/>
    <tableColumn id="2333" xr3:uid="{00000000-0010-0000-0000-00001D090000}" name="Column2333"/>
    <tableColumn id="2334" xr3:uid="{00000000-0010-0000-0000-00001E090000}" name="Column2334"/>
    <tableColumn id="2335" xr3:uid="{00000000-0010-0000-0000-00001F090000}" name="Column2335"/>
    <tableColumn id="2336" xr3:uid="{00000000-0010-0000-0000-000020090000}" name="Column2336"/>
    <tableColumn id="2337" xr3:uid="{00000000-0010-0000-0000-000021090000}" name="Column2337"/>
    <tableColumn id="2338" xr3:uid="{00000000-0010-0000-0000-000022090000}" name="Column2338"/>
    <tableColumn id="2339" xr3:uid="{00000000-0010-0000-0000-000023090000}" name="Column2339"/>
    <tableColumn id="2340" xr3:uid="{00000000-0010-0000-0000-000024090000}" name="Column2340"/>
    <tableColumn id="2341" xr3:uid="{00000000-0010-0000-0000-000025090000}" name="Column2341"/>
    <tableColumn id="2342" xr3:uid="{00000000-0010-0000-0000-000026090000}" name="Column2342"/>
    <tableColumn id="2343" xr3:uid="{00000000-0010-0000-0000-000027090000}" name="Column2343"/>
    <tableColumn id="2344" xr3:uid="{00000000-0010-0000-0000-000028090000}" name="Column2344"/>
    <tableColumn id="2345" xr3:uid="{00000000-0010-0000-0000-000029090000}" name="Column2345"/>
    <tableColumn id="2346" xr3:uid="{00000000-0010-0000-0000-00002A090000}" name="Column2346"/>
    <tableColumn id="2347" xr3:uid="{00000000-0010-0000-0000-00002B090000}" name="Column2347"/>
    <tableColumn id="2348" xr3:uid="{00000000-0010-0000-0000-00002C090000}" name="Column2348"/>
    <tableColumn id="2349" xr3:uid="{00000000-0010-0000-0000-00002D090000}" name="Column2349"/>
    <tableColumn id="2350" xr3:uid="{00000000-0010-0000-0000-00002E090000}" name="Column2350"/>
    <tableColumn id="2351" xr3:uid="{00000000-0010-0000-0000-00002F090000}" name="Column2351"/>
    <tableColumn id="2352" xr3:uid="{00000000-0010-0000-0000-000030090000}" name="Column2352"/>
    <tableColumn id="2353" xr3:uid="{00000000-0010-0000-0000-000031090000}" name="Column2353"/>
    <tableColumn id="2354" xr3:uid="{00000000-0010-0000-0000-000032090000}" name="Column2354"/>
    <tableColumn id="2355" xr3:uid="{00000000-0010-0000-0000-000033090000}" name="Column2355"/>
    <tableColumn id="2356" xr3:uid="{00000000-0010-0000-0000-000034090000}" name="Column2356"/>
    <tableColumn id="2357" xr3:uid="{00000000-0010-0000-0000-000035090000}" name="Column2357"/>
    <tableColumn id="2358" xr3:uid="{00000000-0010-0000-0000-000036090000}" name="Column2358"/>
    <tableColumn id="2359" xr3:uid="{00000000-0010-0000-0000-000037090000}" name="Column2359"/>
    <tableColumn id="2360" xr3:uid="{00000000-0010-0000-0000-000038090000}" name="Column2360"/>
    <tableColumn id="2361" xr3:uid="{00000000-0010-0000-0000-000039090000}" name="Column2361"/>
    <tableColumn id="2362" xr3:uid="{00000000-0010-0000-0000-00003A090000}" name="Column2362"/>
    <tableColumn id="2363" xr3:uid="{00000000-0010-0000-0000-00003B090000}" name="Column2363"/>
    <tableColumn id="2364" xr3:uid="{00000000-0010-0000-0000-00003C090000}" name="Column2364"/>
    <tableColumn id="2365" xr3:uid="{00000000-0010-0000-0000-00003D090000}" name="Column2365"/>
    <tableColumn id="2366" xr3:uid="{00000000-0010-0000-0000-00003E090000}" name="Column2366"/>
    <tableColumn id="2367" xr3:uid="{00000000-0010-0000-0000-00003F090000}" name="Column2367"/>
    <tableColumn id="2368" xr3:uid="{00000000-0010-0000-0000-000040090000}" name="Column2368"/>
    <tableColumn id="2369" xr3:uid="{00000000-0010-0000-0000-000041090000}" name="Column2369"/>
    <tableColumn id="2370" xr3:uid="{00000000-0010-0000-0000-000042090000}" name="Column2370"/>
    <tableColumn id="2371" xr3:uid="{00000000-0010-0000-0000-000043090000}" name="Column2371"/>
    <tableColumn id="2372" xr3:uid="{00000000-0010-0000-0000-000044090000}" name="Column2372"/>
    <tableColumn id="2373" xr3:uid="{00000000-0010-0000-0000-000045090000}" name="Column2373"/>
    <tableColumn id="2374" xr3:uid="{00000000-0010-0000-0000-000046090000}" name="Column2374"/>
    <tableColumn id="2375" xr3:uid="{00000000-0010-0000-0000-000047090000}" name="Column2375"/>
    <tableColumn id="2376" xr3:uid="{00000000-0010-0000-0000-000048090000}" name="Column2376"/>
    <tableColumn id="2377" xr3:uid="{00000000-0010-0000-0000-000049090000}" name="Column2377"/>
    <tableColumn id="2378" xr3:uid="{00000000-0010-0000-0000-00004A090000}" name="Column2378"/>
    <tableColumn id="2379" xr3:uid="{00000000-0010-0000-0000-00004B090000}" name="Column2379"/>
    <tableColumn id="2380" xr3:uid="{00000000-0010-0000-0000-00004C090000}" name="Column2380"/>
    <tableColumn id="2381" xr3:uid="{00000000-0010-0000-0000-00004D090000}" name="Column2381"/>
    <tableColumn id="2382" xr3:uid="{00000000-0010-0000-0000-00004E090000}" name="Column2382"/>
    <tableColumn id="2383" xr3:uid="{00000000-0010-0000-0000-00004F090000}" name="Column2383"/>
    <tableColumn id="2384" xr3:uid="{00000000-0010-0000-0000-000050090000}" name="Column2384"/>
    <tableColumn id="2385" xr3:uid="{00000000-0010-0000-0000-000051090000}" name="Column2385"/>
    <tableColumn id="2386" xr3:uid="{00000000-0010-0000-0000-000052090000}" name="Column2386"/>
    <tableColumn id="2387" xr3:uid="{00000000-0010-0000-0000-000053090000}" name="Column2387"/>
    <tableColumn id="2388" xr3:uid="{00000000-0010-0000-0000-000054090000}" name="Column2388"/>
    <tableColumn id="2389" xr3:uid="{00000000-0010-0000-0000-000055090000}" name="Column2389"/>
    <tableColumn id="2390" xr3:uid="{00000000-0010-0000-0000-000056090000}" name="Column2390"/>
    <tableColumn id="2391" xr3:uid="{00000000-0010-0000-0000-000057090000}" name="Column2391"/>
    <tableColumn id="2392" xr3:uid="{00000000-0010-0000-0000-000058090000}" name="Column2392"/>
    <tableColumn id="2393" xr3:uid="{00000000-0010-0000-0000-000059090000}" name="Column2393"/>
    <tableColumn id="2394" xr3:uid="{00000000-0010-0000-0000-00005A090000}" name="Column2394"/>
    <tableColumn id="2395" xr3:uid="{00000000-0010-0000-0000-00005B090000}" name="Column2395"/>
    <tableColumn id="2396" xr3:uid="{00000000-0010-0000-0000-00005C090000}" name="Column2396"/>
    <tableColumn id="2397" xr3:uid="{00000000-0010-0000-0000-00005D090000}" name="Column2397"/>
    <tableColumn id="2398" xr3:uid="{00000000-0010-0000-0000-00005E090000}" name="Column2398"/>
    <tableColumn id="2399" xr3:uid="{00000000-0010-0000-0000-00005F090000}" name="Column2399"/>
    <tableColumn id="2400" xr3:uid="{00000000-0010-0000-0000-000060090000}" name="Column2400"/>
    <tableColumn id="2401" xr3:uid="{00000000-0010-0000-0000-000061090000}" name="Column2401"/>
    <tableColumn id="2402" xr3:uid="{00000000-0010-0000-0000-000062090000}" name="Column2402"/>
    <tableColumn id="2403" xr3:uid="{00000000-0010-0000-0000-000063090000}" name="Column2403"/>
    <tableColumn id="2404" xr3:uid="{00000000-0010-0000-0000-000064090000}" name="Column2404"/>
    <tableColumn id="2405" xr3:uid="{00000000-0010-0000-0000-000065090000}" name="Column2405"/>
    <tableColumn id="2406" xr3:uid="{00000000-0010-0000-0000-000066090000}" name="Column2406"/>
    <tableColumn id="2407" xr3:uid="{00000000-0010-0000-0000-000067090000}" name="Column2407"/>
    <tableColumn id="2408" xr3:uid="{00000000-0010-0000-0000-000068090000}" name="Column2408"/>
    <tableColumn id="2409" xr3:uid="{00000000-0010-0000-0000-000069090000}" name="Column2409"/>
    <tableColumn id="2410" xr3:uid="{00000000-0010-0000-0000-00006A090000}" name="Column2410"/>
    <tableColumn id="2411" xr3:uid="{00000000-0010-0000-0000-00006B090000}" name="Column2411"/>
    <tableColumn id="2412" xr3:uid="{00000000-0010-0000-0000-00006C090000}" name="Column2412"/>
    <tableColumn id="2413" xr3:uid="{00000000-0010-0000-0000-00006D090000}" name="Column2413"/>
    <tableColumn id="2414" xr3:uid="{00000000-0010-0000-0000-00006E090000}" name="Column2414"/>
    <tableColumn id="2415" xr3:uid="{00000000-0010-0000-0000-00006F090000}" name="Column2415"/>
    <tableColumn id="2416" xr3:uid="{00000000-0010-0000-0000-000070090000}" name="Column2416"/>
    <tableColumn id="2417" xr3:uid="{00000000-0010-0000-0000-000071090000}" name="Column2417"/>
    <tableColumn id="2418" xr3:uid="{00000000-0010-0000-0000-000072090000}" name="Column2418"/>
    <tableColumn id="2419" xr3:uid="{00000000-0010-0000-0000-000073090000}" name="Column2419"/>
    <tableColumn id="2420" xr3:uid="{00000000-0010-0000-0000-000074090000}" name="Column2420"/>
    <tableColumn id="2421" xr3:uid="{00000000-0010-0000-0000-000075090000}" name="Column2421"/>
    <tableColumn id="2422" xr3:uid="{00000000-0010-0000-0000-000076090000}" name="Column2422"/>
    <tableColumn id="2423" xr3:uid="{00000000-0010-0000-0000-000077090000}" name="Column2423"/>
    <tableColumn id="2424" xr3:uid="{00000000-0010-0000-0000-000078090000}" name="Column2424"/>
    <tableColumn id="2425" xr3:uid="{00000000-0010-0000-0000-000079090000}" name="Column2425"/>
    <tableColumn id="2426" xr3:uid="{00000000-0010-0000-0000-00007A090000}" name="Column2426"/>
    <tableColumn id="2427" xr3:uid="{00000000-0010-0000-0000-00007B090000}" name="Column2427"/>
    <tableColumn id="2428" xr3:uid="{00000000-0010-0000-0000-00007C090000}" name="Column2428"/>
    <tableColumn id="2429" xr3:uid="{00000000-0010-0000-0000-00007D090000}" name="Column2429"/>
    <tableColumn id="2430" xr3:uid="{00000000-0010-0000-0000-00007E090000}" name="Column2430"/>
    <tableColumn id="2431" xr3:uid="{00000000-0010-0000-0000-00007F090000}" name="Column2431"/>
    <tableColumn id="2432" xr3:uid="{00000000-0010-0000-0000-000080090000}" name="Column2432"/>
    <tableColumn id="2433" xr3:uid="{00000000-0010-0000-0000-000081090000}" name="Column2433"/>
    <tableColumn id="2434" xr3:uid="{00000000-0010-0000-0000-000082090000}" name="Column2434"/>
    <tableColumn id="2435" xr3:uid="{00000000-0010-0000-0000-000083090000}" name="Column2435"/>
    <tableColumn id="2436" xr3:uid="{00000000-0010-0000-0000-000084090000}" name="Column2436"/>
    <tableColumn id="2437" xr3:uid="{00000000-0010-0000-0000-000085090000}" name="Column2437"/>
    <tableColumn id="2438" xr3:uid="{00000000-0010-0000-0000-000086090000}" name="Column2438"/>
    <tableColumn id="2439" xr3:uid="{00000000-0010-0000-0000-000087090000}" name="Column2439"/>
    <tableColumn id="2440" xr3:uid="{00000000-0010-0000-0000-000088090000}" name="Column2440"/>
    <tableColumn id="2441" xr3:uid="{00000000-0010-0000-0000-000089090000}" name="Column2441"/>
    <tableColumn id="2442" xr3:uid="{00000000-0010-0000-0000-00008A090000}" name="Column2442"/>
    <tableColumn id="2443" xr3:uid="{00000000-0010-0000-0000-00008B090000}" name="Column2443"/>
    <tableColumn id="2444" xr3:uid="{00000000-0010-0000-0000-00008C090000}" name="Column2444"/>
    <tableColumn id="2445" xr3:uid="{00000000-0010-0000-0000-00008D090000}" name="Column2445"/>
    <tableColumn id="2446" xr3:uid="{00000000-0010-0000-0000-00008E090000}" name="Column2446"/>
    <tableColumn id="2447" xr3:uid="{00000000-0010-0000-0000-00008F090000}" name="Column2447"/>
    <tableColumn id="2448" xr3:uid="{00000000-0010-0000-0000-000090090000}" name="Column2448"/>
    <tableColumn id="2449" xr3:uid="{00000000-0010-0000-0000-000091090000}" name="Column2449"/>
    <tableColumn id="2450" xr3:uid="{00000000-0010-0000-0000-000092090000}" name="Column2450"/>
    <tableColumn id="2451" xr3:uid="{00000000-0010-0000-0000-000093090000}" name="Column2451"/>
    <tableColumn id="2452" xr3:uid="{00000000-0010-0000-0000-000094090000}" name="Column2452"/>
    <tableColumn id="2453" xr3:uid="{00000000-0010-0000-0000-000095090000}" name="Column2453"/>
    <tableColumn id="2454" xr3:uid="{00000000-0010-0000-0000-000096090000}" name="Column2454"/>
    <tableColumn id="2455" xr3:uid="{00000000-0010-0000-0000-000097090000}" name="Column2455"/>
    <tableColumn id="2456" xr3:uid="{00000000-0010-0000-0000-000098090000}" name="Column2456"/>
    <tableColumn id="2457" xr3:uid="{00000000-0010-0000-0000-000099090000}" name="Column2457"/>
    <tableColumn id="2458" xr3:uid="{00000000-0010-0000-0000-00009A090000}" name="Column2458"/>
    <tableColumn id="2459" xr3:uid="{00000000-0010-0000-0000-00009B090000}" name="Column2459"/>
    <tableColumn id="2460" xr3:uid="{00000000-0010-0000-0000-00009C090000}" name="Column2460"/>
    <tableColumn id="2461" xr3:uid="{00000000-0010-0000-0000-00009D090000}" name="Column2461"/>
    <tableColumn id="2462" xr3:uid="{00000000-0010-0000-0000-00009E090000}" name="Column2462"/>
    <tableColumn id="2463" xr3:uid="{00000000-0010-0000-0000-00009F090000}" name="Column2463"/>
    <tableColumn id="2464" xr3:uid="{00000000-0010-0000-0000-0000A0090000}" name="Column2464"/>
    <tableColumn id="2465" xr3:uid="{00000000-0010-0000-0000-0000A1090000}" name="Column2465"/>
    <tableColumn id="2466" xr3:uid="{00000000-0010-0000-0000-0000A2090000}" name="Column2466"/>
    <tableColumn id="2467" xr3:uid="{00000000-0010-0000-0000-0000A3090000}" name="Column2467"/>
    <tableColumn id="2468" xr3:uid="{00000000-0010-0000-0000-0000A4090000}" name="Column2468"/>
    <tableColumn id="2469" xr3:uid="{00000000-0010-0000-0000-0000A5090000}" name="Column2469"/>
    <tableColumn id="2470" xr3:uid="{00000000-0010-0000-0000-0000A6090000}" name="Column2470"/>
    <tableColumn id="2471" xr3:uid="{00000000-0010-0000-0000-0000A7090000}" name="Column2471"/>
    <tableColumn id="2472" xr3:uid="{00000000-0010-0000-0000-0000A8090000}" name="Column2472"/>
    <tableColumn id="2473" xr3:uid="{00000000-0010-0000-0000-0000A9090000}" name="Column2473"/>
    <tableColumn id="2474" xr3:uid="{00000000-0010-0000-0000-0000AA090000}" name="Column2474"/>
    <tableColumn id="2475" xr3:uid="{00000000-0010-0000-0000-0000AB090000}" name="Column2475"/>
    <tableColumn id="2476" xr3:uid="{00000000-0010-0000-0000-0000AC090000}" name="Column2476"/>
    <tableColumn id="2477" xr3:uid="{00000000-0010-0000-0000-0000AD090000}" name="Column2477"/>
    <tableColumn id="2478" xr3:uid="{00000000-0010-0000-0000-0000AE090000}" name="Column2478"/>
    <tableColumn id="2479" xr3:uid="{00000000-0010-0000-0000-0000AF090000}" name="Column2479"/>
    <tableColumn id="2480" xr3:uid="{00000000-0010-0000-0000-0000B0090000}" name="Column2480"/>
    <tableColumn id="2481" xr3:uid="{00000000-0010-0000-0000-0000B1090000}" name="Column2481"/>
    <tableColumn id="2482" xr3:uid="{00000000-0010-0000-0000-0000B2090000}" name="Column2482"/>
    <tableColumn id="2483" xr3:uid="{00000000-0010-0000-0000-0000B3090000}" name="Column2483"/>
    <tableColumn id="2484" xr3:uid="{00000000-0010-0000-0000-0000B4090000}" name="Column2484"/>
    <tableColumn id="2485" xr3:uid="{00000000-0010-0000-0000-0000B5090000}" name="Column2485"/>
    <tableColumn id="2486" xr3:uid="{00000000-0010-0000-0000-0000B6090000}" name="Column2486"/>
    <tableColumn id="2487" xr3:uid="{00000000-0010-0000-0000-0000B7090000}" name="Column2487"/>
    <tableColumn id="2488" xr3:uid="{00000000-0010-0000-0000-0000B8090000}" name="Column2488"/>
    <tableColumn id="2489" xr3:uid="{00000000-0010-0000-0000-0000B9090000}" name="Column2489"/>
    <tableColumn id="2490" xr3:uid="{00000000-0010-0000-0000-0000BA090000}" name="Column2490"/>
    <tableColumn id="2491" xr3:uid="{00000000-0010-0000-0000-0000BB090000}" name="Column2491"/>
    <tableColumn id="2492" xr3:uid="{00000000-0010-0000-0000-0000BC090000}" name="Column2492"/>
    <tableColumn id="2493" xr3:uid="{00000000-0010-0000-0000-0000BD090000}" name="Column2493"/>
    <tableColumn id="2494" xr3:uid="{00000000-0010-0000-0000-0000BE090000}" name="Column2494"/>
    <tableColumn id="2495" xr3:uid="{00000000-0010-0000-0000-0000BF090000}" name="Column2495"/>
    <tableColumn id="2496" xr3:uid="{00000000-0010-0000-0000-0000C0090000}" name="Column2496"/>
    <tableColumn id="2497" xr3:uid="{00000000-0010-0000-0000-0000C1090000}" name="Column2497"/>
    <tableColumn id="2498" xr3:uid="{00000000-0010-0000-0000-0000C2090000}" name="Column2498"/>
    <tableColumn id="2499" xr3:uid="{00000000-0010-0000-0000-0000C3090000}" name="Column2499"/>
    <tableColumn id="2500" xr3:uid="{00000000-0010-0000-0000-0000C4090000}" name="Column2500"/>
    <tableColumn id="2501" xr3:uid="{00000000-0010-0000-0000-0000C5090000}" name="Column2501"/>
    <tableColumn id="2502" xr3:uid="{00000000-0010-0000-0000-0000C6090000}" name="Column2502"/>
    <tableColumn id="2503" xr3:uid="{00000000-0010-0000-0000-0000C7090000}" name="Column2503"/>
    <tableColumn id="2504" xr3:uid="{00000000-0010-0000-0000-0000C8090000}" name="Column2504"/>
    <tableColumn id="2505" xr3:uid="{00000000-0010-0000-0000-0000C9090000}" name="Column2505"/>
    <tableColumn id="2506" xr3:uid="{00000000-0010-0000-0000-0000CA090000}" name="Column2506"/>
    <tableColumn id="2507" xr3:uid="{00000000-0010-0000-0000-0000CB090000}" name="Column2507"/>
    <tableColumn id="2508" xr3:uid="{00000000-0010-0000-0000-0000CC090000}" name="Column2508"/>
    <tableColumn id="2509" xr3:uid="{00000000-0010-0000-0000-0000CD090000}" name="Column2509"/>
    <tableColumn id="2510" xr3:uid="{00000000-0010-0000-0000-0000CE090000}" name="Column2510"/>
    <tableColumn id="2511" xr3:uid="{00000000-0010-0000-0000-0000CF090000}" name="Column2511"/>
    <tableColumn id="2512" xr3:uid="{00000000-0010-0000-0000-0000D0090000}" name="Column2512"/>
    <tableColumn id="2513" xr3:uid="{00000000-0010-0000-0000-0000D1090000}" name="Column2513"/>
    <tableColumn id="2514" xr3:uid="{00000000-0010-0000-0000-0000D2090000}" name="Column2514"/>
    <tableColumn id="2515" xr3:uid="{00000000-0010-0000-0000-0000D3090000}" name="Column2515"/>
    <tableColumn id="2516" xr3:uid="{00000000-0010-0000-0000-0000D4090000}" name="Column2516"/>
    <tableColumn id="2517" xr3:uid="{00000000-0010-0000-0000-0000D5090000}" name="Column2517"/>
    <tableColumn id="2518" xr3:uid="{00000000-0010-0000-0000-0000D6090000}" name="Column2518"/>
    <tableColumn id="2519" xr3:uid="{00000000-0010-0000-0000-0000D7090000}" name="Column2519"/>
    <tableColumn id="2520" xr3:uid="{00000000-0010-0000-0000-0000D8090000}" name="Column2520"/>
    <tableColumn id="2521" xr3:uid="{00000000-0010-0000-0000-0000D9090000}" name="Column2521"/>
    <tableColumn id="2522" xr3:uid="{00000000-0010-0000-0000-0000DA090000}" name="Column2522"/>
    <tableColumn id="2523" xr3:uid="{00000000-0010-0000-0000-0000DB090000}" name="Column2523"/>
    <tableColumn id="2524" xr3:uid="{00000000-0010-0000-0000-0000DC090000}" name="Column2524"/>
    <tableColumn id="2525" xr3:uid="{00000000-0010-0000-0000-0000DD090000}" name="Column2525"/>
    <tableColumn id="2526" xr3:uid="{00000000-0010-0000-0000-0000DE090000}" name="Column2526"/>
    <tableColumn id="2527" xr3:uid="{00000000-0010-0000-0000-0000DF090000}" name="Column2527"/>
    <tableColumn id="2528" xr3:uid="{00000000-0010-0000-0000-0000E0090000}" name="Column2528"/>
    <tableColumn id="2529" xr3:uid="{00000000-0010-0000-0000-0000E1090000}" name="Column2529"/>
    <tableColumn id="2530" xr3:uid="{00000000-0010-0000-0000-0000E2090000}" name="Column2530"/>
    <tableColumn id="2531" xr3:uid="{00000000-0010-0000-0000-0000E3090000}" name="Column2531"/>
    <tableColumn id="2532" xr3:uid="{00000000-0010-0000-0000-0000E4090000}" name="Column2532"/>
    <tableColumn id="2533" xr3:uid="{00000000-0010-0000-0000-0000E5090000}" name="Column2533"/>
    <tableColumn id="2534" xr3:uid="{00000000-0010-0000-0000-0000E6090000}" name="Column2534"/>
    <tableColumn id="2535" xr3:uid="{00000000-0010-0000-0000-0000E7090000}" name="Column2535"/>
    <tableColumn id="2536" xr3:uid="{00000000-0010-0000-0000-0000E8090000}" name="Column2536"/>
    <tableColumn id="2537" xr3:uid="{00000000-0010-0000-0000-0000E9090000}" name="Column2537"/>
    <tableColumn id="2538" xr3:uid="{00000000-0010-0000-0000-0000EA090000}" name="Column2538"/>
    <tableColumn id="2539" xr3:uid="{00000000-0010-0000-0000-0000EB090000}" name="Column2539"/>
    <tableColumn id="2540" xr3:uid="{00000000-0010-0000-0000-0000EC090000}" name="Column2540"/>
    <tableColumn id="2541" xr3:uid="{00000000-0010-0000-0000-0000ED090000}" name="Column2541"/>
    <tableColumn id="2542" xr3:uid="{00000000-0010-0000-0000-0000EE090000}" name="Column2542"/>
    <tableColumn id="2543" xr3:uid="{00000000-0010-0000-0000-0000EF090000}" name="Column2543"/>
    <tableColumn id="2544" xr3:uid="{00000000-0010-0000-0000-0000F0090000}" name="Column2544"/>
    <tableColumn id="2545" xr3:uid="{00000000-0010-0000-0000-0000F1090000}" name="Column2545"/>
    <tableColumn id="2546" xr3:uid="{00000000-0010-0000-0000-0000F2090000}" name="Column2546"/>
    <tableColumn id="2547" xr3:uid="{00000000-0010-0000-0000-0000F3090000}" name="Column2547"/>
    <tableColumn id="2548" xr3:uid="{00000000-0010-0000-0000-0000F4090000}" name="Column2548"/>
    <tableColumn id="2549" xr3:uid="{00000000-0010-0000-0000-0000F5090000}" name="Column2549"/>
    <tableColumn id="2550" xr3:uid="{00000000-0010-0000-0000-0000F6090000}" name="Column2550"/>
    <tableColumn id="2551" xr3:uid="{00000000-0010-0000-0000-0000F7090000}" name="Column2551"/>
    <tableColumn id="2552" xr3:uid="{00000000-0010-0000-0000-0000F8090000}" name="Column2552"/>
    <tableColumn id="2553" xr3:uid="{00000000-0010-0000-0000-0000F9090000}" name="Column2553"/>
    <tableColumn id="2554" xr3:uid="{00000000-0010-0000-0000-0000FA090000}" name="Column2554"/>
    <tableColumn id="2555" xr3:uid="{00000000-0010-0000-0000-0000FB090000}" name="Column2555"/>
    <tableColumn id="2556" xr3:uid="{00000000-0010-0000-0000-0000FC090000}" name="Column2556"/>
    <tableColumn id="2557" xr3:uid="{00000000-0010-0000-0000-0000FD090000}" name="Column2557"/>
    <tableColumn id="2558" xr3:uid="{00000000-0010-0000-0000-0000FE090000}" name="Column2558"/>
    <tableColumn id="2559" xr3:uid="{00000000-0010-0000-0000-0000FF090000}" name="Column2559"/>
    <tableColumn id="2560" xr3:uid="{00000000-0010-0000-0000-0000000A0000}" name="Column2560"/>
    <tableColumn id="2561" xr3:uid="{00000000-0010-0000-0000-0000010A0000}" name="Column2561"/>
    <tableColumn id="2562" xr3:uid="{00000000-0010-0000-0000-0000020A0000}" name="Column2562"/>
    <tableColumn id="2563" xr3:uid="{00000000-0010-0000-0000-0000030A0000}" name="Column2563"/>
    <tableColumn id="2564" xr3:uid="{00000000-0010-0000-0000-0000040A0000}" name="Column2564"/>
    <tableColumn id="2565" xr3:uid="{00000000-0010-0000-0000-0000050A0000}" name="Column2565"/>
    <tableColumn id="2566" xr3:uid="{00000000-0010-0000-0000-0000060A0000}" name="Column2566"/>
    <tableColumn id="2567" xr3:uid="{00000000-0010-0000-0000-0000070A0000}" name="Column2567"/>
    <tableColumn id="2568" xr3:uid="{00000000-0010-0000-0000-0000080A0000}" name="Column2568"/>
    <tableColumn id="2569" xr3:uid="{00000000-0010-0000-0000-0000090A0000}" name="Column2569"/>
    <tableColumn id="2570" xr3:uid="{00000000-0010-0000-0000-00000A0A0000}" name="Column2570"/>
    <tableColumn id="2571" xr3:uid="{00000000-0010-0000-0000-00000B0A0000}" name="Column2571"/>
    <tableColumn id="2572" xr3:uid="{00000000-0010-0000-0000-00000C0A0000}" name="Column2572"/>
    <tableColumn id="2573" xr3:uid="{00000000-0010-0000-0000-00000D0A0000}" name="Column2573"/>
    <tableColumn id="2574" xr3:uid="{00000000-0010-0000-0000-00000E0A0000}" name="Column2574"/>
    <tableColumn id="2575" xr3:uid="{00000000-0010-0000-0000-00000F0A0000}" name="Column2575"/>
    <tableColumn id="2576" xr3:uid="{00000000-0010-0000-0000-0000100A0000}" name="Column2576"/>
    <tableColumn id="2577" xr3:uid="{00000000-0010-0000-0000-0000110A0000}" name="Column2577"/>
    <tableColumn id="2578" xr3:uid="{00000000-0010-0000-0000-0000120A0000}" name="Column2578"/>
    <tableColumn id="2579" xr3:uid="{00000000-0010-0000-0000-0000130A0000}" name="Column2579"/>
    <tableColumn id="2580" xr3:uid="{00000000-0010-0000-0000-0000140A0000}" name="Column2580"/>
    <tableColumn id="2581" xr3:uid="{00000000-0010-0000-0000-0000150A0000}" name="Column2581"/>
    <tableColumn id="2582" xr3:uid="{00000000-0010-0000-0000-0000160A0000}" name="Column2582"/>
    <tableColumn id="2583" xr3:uid="{00000000-0010-0000-0000-0000170A0000}" name="Column2583"/>
    <tableColumn id="2584" xr3:uid="{00000000-0010-0000-0000-0000180A0000}" name="Column2584"/>
    <tableColumn id="2585" xr3:uid="{00000000-0010-0000-0000-0000190A0000}" name="Column2585"/>
    <tableColumn id="2586" xr3:uid="{00000000-0010-0000-0000-00001A0A0000}" name="Column2586"/>
    <tableColumn id="2587" xr3:uid="{00000000-0010-0000-0000-00001B0A0000}" name="Column2587"/>
    <tableColumn id="2588" xr3:uid="{00000000-0010-0000-0000-00001C0A0000}" name="Column2588"/>
    <tableColumn id="2589" xr3:uid="{00000000-0010-0000-0000-00001D0A0000}" name="Column2589"/>
    <tableColumn id="2590" xr3:uid="{00000000-0010-0000-0000-00001E0A0000}" name="Column2590"/>
    <tableColumn id="2591" xr3:uid="{00000000-0010-0000-0000-00001F0A0000}" name="Column2591"/>
    <tableColumn id="2592" xr3:uid="{00000000-0010-0000-0000-0000200A0000}" name="Column2592"/>
    <tableColumn id="2593" xr3:uid="{00000000-0010-0000-0000-0000210A0000}" name="Column2593"/>
    <tableColumn id="2594" xr3:uid="{00000000-0010-0000-0000-0000220A0000}" name="Column2594"/>
    <tableColumn id="2595" xr3:uid="{00000000-0010-0000-0000-0000230A0000}" name="Column2595"/>
    <tableColumn id="2596" xr3:uid="{00000000-0010-0000-0000-0000240A0000}" name="Column2596"/>
    <tableColumn id="2597" xr3:uid="{00000000-0010-0000-0000-0000250A0000}" name="Column2597"/>
    <tableColumn id="2598" xr3:uid="{00000000-0010-0000-0000-0000260A0000}" name="Column2598"/>
    <tableColumn id="2599" xr3:uid="{00000000-0010-0000-0000-0000270A0000}" name="Column2599"/>
    <tableColumn id="2600" xr3:uid="{00000000-0010-0000-0000-0000280A0000}" name="Column2600"/>
    <tableColumn id="2601" xr3:uid="{00000000-0010-0000-0000-0000290A0000}" name="Column2601"/>
    <tableColumn id="2602" xr3:uid="{00000000-0010-0000-0000-00002A0A0000}" name="Column2602"/>
    <tableColumn id="2603" xr3:uid="{00000000-0010-0000-0000-00002B0A0000}" name="Column2603"/>
    <tableColumn id="2604" xr3:uid="{00000000-0010-0000-0000-00002C0A0000}" name="Column2604"/>
    <tableColumn id="2605" xr3:uid="{00000000-0010-0000-0000-00002D0A0000}" name="Column2605"/>
    <tableColumn id="2606" xr3:uid="{00000000-0010-0000-0000-00002E0A0000}" name="Column2606"/>
    <tableColumn id="2607" xr3:uid="{00000000-0010-0000-0000-00002F0A0000}" name="Column2607"/>
    <tableColumn id="2608" xr3:uid="{00000000-0010-0000-0000-0000300A0000}" name="Column2608"/>
    <tableColumn id="2609" xr3:uid="{00000000-0010-0000-0000-0000310A0000}" name="Column2609"/>
    <tableColumn id="2610" xr3:uid="{00000000-0010-0000-0000-0000320A0000}" name="Column2610"/>
    <tableColumn id="2611" xr3:uid="{00000000-0010-0000-0000-0000330A0000}" name="Column2611"/>
    <tableColumn id="2612" xr3:uid="{00000000-0010-0000-0000-0000340A0000}" name="Column2612"/>
    <tableColumn id="2613" xr3:uid="{00000000-0010-0000-0000-0000350A0000}" name="Column2613"/>
    <tableColumn id="2614" xr3:uid="{00000000-0010-0000-0000-0000360A0000}" name="Column2614"/>
    <tableColumn id="2615" xr3:uid="{00000000-0010-0000-0000-0000370A0000}" name="Column2615"/>
    <tableColumn id="2616" xr3:uid="{00000000-0010-0000-0000-0000380A0000}" name="Column2616"/>
    <tableColumn id="2617" xr3:uid="{00000000-0010-0000-0000-0000390A0000}" name="Column2617"/>
    <tableColumn id="2618" xr3:uid="{00000000-0010-0000-0000-00003A0A0000}" name="Column2618"/>
    <tableColumn id="2619" xr3:uid="{00000000-0010-0000-0000-00003B0A0000}" name="Column2619"/>
    <tableColumn id="2620" xr3:uid="{00000000-0010-0000-0000-00003C0A0000}" name="Column2620"/>
    <tableColumn id="2621" xr3:uid="{00000000-0010-0000-0000-00003D0A0000}" name="Column2621"/>
    <tableColumn id="2622" xr3:uid="{00000000-0010-0000-0000-00003E0A0000}" name="Column2622"/>
    <tableColumn id="2623" xr3:uid="{00000000-0010-0000-0000-00003F0A0000}" name="Column2623"/>
    <tableColumn id="2624" xr3:uid="{00000000-0010-0000-0000-0000400A0000}" name="Column2624"/>
    <tableColumn id="2625" xr3:uid="{00000000-0010-0000-0000-0000410A0000}" name="Column2625"/>
    <tableColumn id="2626" xr3:uid="{00000000-0010-0000-0000-0000420A0000}" name="Column2626"/>
    <tableColumn id="2627" xr3:uid="{00000000-0010-0000-0000-0000430A0000}" name="Column2627"/>
    <tableColumn id="2628" xr3:uid="{00000000-0010-0000-0000-0000440A0000}" name="Column2628"/>
    <tableColumn id="2629" xr3:uid="{00000000-0010-0000-0000-0000450A0000}" name="Column2629"/>
    <tableColumn id="2630" xr3:uid="{00000000-0010-0000-0000-0000460A0000}" name="Column2630"/>
    <tableColumn id="2631" xr3:uid="{00000000-0010-0000-0000-0000470A0000}" name="Column2631"/>
    <tableColumn id="2632" xr3:uid="{00000000-0010-0000-0000-0000480A0000}" name="Column2632"/>
    <tableColumn id="2633" xr3:uid="{00000000-0010-0000-0000-0000490A0000}" name="Column2633"/>
    <tableColumn id="2634" xr3:uid="{00000000-0010-0000-0000-00004A0A0000}" name="Column2634"/>
    <tableColumn id="2635" xr3:uid="{00000000-0010-0000-0000-00004B0A0000}" name="Column2635"/>
    <tableColumn id="2636" xr3:uid="{00000000-0010-0000-0000-00004C0A0000}" name="Column2636"/>
    <tableColumn id="2637" xr3:uid="{00000000-0010-0000-0000-00004D0A0000}" name="Column2637"/>
    <tableColumn id="2638" xr3:uid="{00000000-0010-0000-0000-00004E0A0000}" name="Column2638"/>
    <tableColumn id="2639" xr3:uid="{00000000-0010-0000-0000-00004F0A0000}" name="Column2639"/>
    <tableColumn id="2640" xr3:uid="{00000000-0010-0000-0000-0000500A0000}" name="Column2640"/>
    <tableColumn id="2641" xr3:uid="{00000000-0010-0000-0000-0000510A0000}" name="Column2641"/>
    <tableColumn id="2642" xr3:uid="{00000000-0010-0000-0000-0000520A0000}" name="Column2642"/>
    <tableColumn id="2643" xr3:uid="{00000000-0010-0000-0000-0000530A0000}" name="Column2643"/>
    <tableColumn id="2644" xr3:uid="{00000000-0010-0000-0000-0000540A0000}" name="Column2644"/>
    <tableColumn id="2645" xr3:uid="{00000000-0010-0000-0000-0000550A0000}" name="Column2645"/>
    <tableColumn id="2646" xr3:uid="{00000000-0010-0000-0000-0000560A0000}" name="Column2646"/>
    <tableColumn id="2647" xr3:uid="{00000000-0010-0000-0000-0000570A0000}" name="Column2647"/>
    <tableColumn id="2648" xr3:uid="{00000000-0010-0000-0000-0000580A0000}" name="Column2648"/>
    <tableColumn id="2649" xr3:uid="{00000000-0010-0000-0000-0000590A0000}" name="Column2649"/>
    <tableColumn id="2650" xr3:uid="{00000000-0010-0000-0000-00005A0A0000}" name="Column2650"/>
    <tableColumn id="2651" xr3:uid="{00000000-0010-0000-0000-00005B0A0000}" name="Column2651"/>
    <tableColumn id="2652" xr3:uid="{00000000-0010-0000-0000-00005C0A0000}" name="Column2652"/>
    <tableColumn id="2653" xr3:uid="{00000000-0010-0000-0000-00005D0A0000}" name="Column2653"/>
    <tableColumn id="2654" xr3:uid="{00000000-0010-0000-0000-00005E0A0000}" name="Column2654"/>
    <tableColumn id="2655" xr3:uid="{00000000-0010-0000-0000-00005F0A0000}" name="Column2655"/>
    <tableColumn id="2656" xr3:uid="{00000000-0010-0000-0000-0000600A0000}" name="Column2656"/>
    <tableColumn id="2657" xr3:uid="{00000000-0010-0000-0000-0000610A0000}" name="Column2657"/>
    <tableColumn id="2658" xr3:uid="{00000000-0010-0000-0000-0000620A0000}" name="Column2658"/>
    <tableColumn id="2659" xr3:uid="{00000000-0010-0000-0000-0000630A0000}" name="Column2659"/>
    <tableColumn id="2660" xr3:uid="{00000000-0010-0000-0000-0000640A0000}" name="Column2660"/>
    <tableColumn id="2661" xr3:uid="{00000000-0010-0000-0000-0000650A0000}" name="Column2661"/>
    <tableColumn id="2662" xr3:uid="{00000000-0010-0000-0000-0000660A0000}" name="Column2662"/>
    <tableColumn id="2663" xr3:uid="{00000000-0010-0000-0000-0000670A0000}" name="Column2663"/>
    <tableColumn id="2664" xr3:uid="{00000000-0010-0000-0000-0000680A0000}" name="Column2664"/>
    <tableColumn id="2665" xr3:uid="{00000000-0010-0000-0000-0000690A0000}" name="Column2665"/>
    <tableColumn id="2666" xr3:uid="{00000000-0010-0000-0000-00006A0A0000}" name="Column2666"/>
    <tableColumn id="2667" xr3:uid="{00000000-0010-0000-0000-00006B0A0000}" name="Column2667"/>
    <tableColumn id="2668" xr3:uid="{00000000-0010-0000-0000-00006C0A0000}" name="Column2668"/>
    <tableColumn id="2669" xr3:uid="{00000000-0010-0000-0000-00006D0A0000}" name="Column2669"/>
    <tableColumn id="2670" xr3:uid="{00000000-0010-0000-0000-00006E0A0000}" name="Column2670"/>
    <tableColumn id="2671" xr3:uid="{00000000-0010-0000-0000-00006F0A0000}" name="Column2671"/>
    <tableColumn id="2672" xr3:uid="{00000000-0010-0000-0000-0000700A0000}" name="Column2672"/>
    <tableColumn id="2673" xr3:uid="{00000000-0010-0000-0000-0000710A0000}" name="Column2673"/>
    <tableColumn id="2674" xr3:uid="{00000000-0010-0000-0000-0000720A0000}" name="Column2674"/>
    <tableColumn id="2675" xr3:uid="{00000000-0010-0000-0000-0000730A0000}" name="Column2675"/>
    <tableColumn id="2676" xr3:uid="{00000000-0010-0000-0000-0000740A0000}" name="Column2676"/>
    <tableColumn id="2677" xr3:uid="{00000000-0010-0000-0000-0000750A0000}" name="Column2677"/>
    <tableColumn id="2678" xr3:uid="{00000000-0010-0000-0000-0000760A0000}" name="Column2678"/>
    <tableColumn id="2679" xr3:uid="{00000000-0010-0000-0000-0000770A0000}" name="Column2679"/>
    <tableColumn id="2680" xr3:uid="{00000000-0010-0000-0000-0000780A0000}" name="Column2680"/>
    <tableColumn id="2681" xr3:uid="{00000000-0010-0000-0000-0000790A0000}" name="Column2681"/>
    <tableColumn id="2682" xr3:uid="{00000000-0010-0000-0000-00007A0A0000}" name="Column2682"/>
    <tableColumn id="2683" xr3:uid="{00000000-0010-0000-0000-00007B0A0000}" name="Column2683"/>
    <tableColumn id="2684" xr3:uid="{00000000-0010-0000-0000-00007C0A0000}" name="Column2684"/>
    <tableColumn id="2685" xr3:uid="{00000000-0010-0000-0000-00007D0A0000}" name="Column2685"/>
    <tableColumn id="2686" xr3:uid="{00000000-0010-0000-0000-00007E0A0000}" name="Column2686"/>
    <tableColumn id="2687" xr3:uid="{00000000-0010-0000-0000-00007F0A0000}" name="Column2687"/>
    <tableColumn id="2688" xr3:uid="{00000000-0010-0000-0000-0000800A0000}" name="Column2688"/>
    <tableColumn id="2689" xr3:uid="{00000000-0010-0000-0000-0000810A0000}" name="Column2689"/>
    <tableColumn id="2690" xr3:uid="{00000000-0010-0000-0000-0000820A0000}" name="Column2690"/>
    <tableColumn id="2691" xr3:uid="{00000000-0010-0000-0000-0000830A0000}" name="Column2691"/>
    <tableColumn id="2692" xr3:uid="{00000000-0010-0000-0000-0000840A0000}" name="Column2692"/>
    <tableColumn id="2693" xr3:uid="{00000000-0010-0000-0000-0000850A0000}" name="Column2693"/>
    <tableColumn id="2694" xr3:uid="{00000000-0010-0000-0000-0000860A0000}" name="Column2694"/>
    <tableColumn id="2695" xr3:uid="{00000000-0010-0000-0000-0000870A0000}" name="Column2695"/>
    <tableColumn id="2696" xr3:uid="{00000000-0010-0000-0000-0000880A0000}" name="Column2696"/>
    <tableColumn id="2697" xr3:uid="{00000000-0010-0000-0000-0000890A0000}" name="Column2697"/>
    <tableColumn id="2698" xr3:uid="{00000000-0010-0000-0000-00008A0A0000}" name="Column2698"/>
    <tableColumn id="2699" xr3:uid="{00000000-0010-0000-0000-00008B0A0000}" name="Column2699"/>
    <tableColumn id="2700" xr3:uid="{00000000-0010-0000-0000-00008C0A0000}" name="Column2700"/>
    <tableColumn id="2701" xr3:uid="{00000000-0010-0000-0000-00008D0A0000}" name="Column2701"/>
    <tableColumn id="2702" xr3:uid="{00000000-0010-0000-0000-00008E0A0000}" name="Column2702"/>
    <tableColumn id="2703" xr3:uid="{00000000-0010-0000-0000-00008F0A0000}" name="Column2703"/>
    <tableColumn id="2704" xr3:uid="{00000000-0010-0000-0000-0000900A0000}" name="Column2704"/>
    <tableColumn id="2705" xr3:uid="{00000000-0010-0000-0000-0000910A0000}" name="Column2705"/>
    <tableColumn id="2706" xr3:uid="{00000000-0010-0000-0000-0000920A0000}" name="Column2706"/>
    <tableColumn id="2707" xr3:uid="{00000000-0010-0000-0000-0000930A0000}" name="Column2707"/>
    <tableColumn id="2708" xr3:uid="{00000000-0010-0000-0000-0000940A0000}" name="Column2708"/>
    <tableColumn id="2709" xr3:uid="{00000000-0010-0000-0000-0000950A0000}" name="Column2709"/>
    <tableColumn id="2710" xr3:uid="{00000000-0010-0000-0000-0000960A0000}" name="Column2710"/>
    <tableColumn id="2711" xr3:uid="{00000000-0010-0000-0000-0000970A0000}" name="Column2711"/>
    <tableColumn id="2712" xr3:uid="{00000000-0010-0000-0000-0000980A0000}" name="Column2712"/>
    <tableColumn id="2713" xr3:uid="{00000000-0010-0000-0000-0000990A0000}" name="Column2713"/>
    <tableColumn id="2714" xr3:uid="{00000000-0010-0000-0000-00009A0A0000}" name="Column2714"/>
    <tableColumn id="2715" xr3:uid="{00000000-0010-0000-0000-00009B0A0000}" name="Column2715"/>
    <tableColumn id="2716" xr3:uid="{00000000-0010-0000-0000-00009C0A0000}" name="Column2716"/>
    <tableColumn id="2717" xr3:uid="{00000000-0010-0000-0000-00009D0A0000}" name="Column2717"/>
    <tableColumn id="2718" xr3:uid="{00000000-0010-0000-0000-00009E0A0000}" name="Column2718"/>
    <tableColumn id="2719" xr3:uid="{00000000-0010-0000-0000-00009F0A0000}" name="Column2719"/>
    <tableColumn id="2720" xr3:uid="{00000000-0010-0000-0000-0000A00A0000}" name="Column2720"/>
    <tableColumn id="2721" xr3:uid="{00000000-0010-0000-0000-0000A10A0000}" name="Column2721"/>
    <tableColumn id="2722" xr3:uid="{00000000-0010-0000-0000-0000A20A0000}" name="Column2722"/>
    <tableColumn id="2723" xr3:uid="{00000000-0010-0000-0000-0000A30A0000}" name="Column2723"/>
    <tableColumn id="2724" xr3:uid="{00000000-0010-0000-0000-0000A40A0000}" name="Column2724"/>
    <tableColumn id="2725" xr3:uid="{00000000-0010-0000-0000-0000A50A0000}" name="Column2725"/>
    <tableColumn id="2726" xr3:uid="{00000000-0010-0000-0000-0000A60A0000}" name="Column2726"/>
    <tableColumn id="2727" xr3:uid="{00000000-0010-0000-0000-0000A70A0000}" name="Column2727"/>
    <tableColumn id="2728" xr3:uid="{00000000-0010-0000-0000-0000A80A0000}" name="Column2728"/>
    <tableColumn id="2729" xr3:uid="{00000000-0010-0000-0000-0000A90A0000}" name="Column2729"/>
    <tableColumn id="2730" xr3:uid="{00000000-0010-0000-0000-0000AA0A0000}" name="Column2730"/>
    <tableColumn id="2731" xr3:uid="{00000000-0010-0000-0000-0000AB0A0000}" name="Column2731"/>
    <tableColumn id="2732" xr3:uid="{00000000-0010-0000-0000-0000AC0A0000}" name="Column2732"/>
    <tableColumn id="2733" xr3:uid="{00000000-0010-0000-0000-0000AD0A0000}" name="Column2733"/>
    <tableColumn id="2734" xr3:uid="{00000000-0010-0000-0000-0000AE0A0000}" name="Column2734"/>
    <tableColumn id="2735" xr3:uid="{00000000-0010-0000-0000-0000AF0A0000}" name="Column2735"/>
    <tableColumn id="2736" xr3:uid="{00000000-0010-0000-0000-0000B00A0000}" name="Column2736"/>
    <tableColumn id="2737" xr3:uid="{00000000-0010-0000-0000-0000B10A0000}" name="Column2737"/>
    <tableColumn id="2738" xr3:uid="{00000000-0010-0000-0000-0000B20A0000}" name="Column2738"/>
    <tableColumn id="2739" xr3:uid="{00000000-0010-0000-0000-0000B30A0000}" name="Column2739"/>
    <tableColumn id="2740" xr3:uid="{00000000-0010-0000-0000-0000B40A0000}" name="Column2740"/>
    <tableColumn id="2741" xr3:uid="{00000000-0010-0000-0000-0000B50A0000}" name="Column2741"/>
    <tableColumn id="2742" xr3:uid="{00000000-0010-0000-0000-0000B60A0000}" name="Column2742"/>
    <tableColumn id="2743" xr3:uid="{00000000-0010-0000-0000-0000B70A0000}" name="Column2743"/>
    <tableColumn id="2744" xr3:uid="{00000000-0010-0000-0000-0000B80A0000}" name="Column2744"/>
    <tableColumn id="2745" xr3:uid="{00000000-0010-0000-0000-0000B90A0000}" name="Column2745"/>
    <tableColumn id="2746" xr3:uid="{00000000-0010-0000-0000-0000BA0A0000}" name="Column2746"/>
    <tableColumn id="2747" xr3:uid="{00000000-0010-0000-0000-0000BB0A0000}" name="Column2747"/>
    <tableColumn id="2748" xr3:uid="{00000000-0010-0000-0000-0000BC0A0000}" name="Column2748"/>
    <tableColumn id="2749" xr3:uid="{00000000-0010-0000-0000-0000BD0A0000}" name="Column2749"/>
    <tableColumn id="2750" xr3:uid="{00000000-0010-0000-0000-0000BE0A0000}" name="Column2750"/>
    <tableColumn id="2751" xr3:uid="{00000000-0010-0000-0000-0000BF0A0000}" name="Column2751"/>
    <tableColumn id="2752" xr3:uid="{00000000-0010-0000-0000-0000C00A0000}" name="Column2752"/>
    <tableColumn id="2753" xr3:uid="{00000000-0010-0000-0000-0000C10A0000}" name="Column2753"/>
    <tableColumn id="2754" xr3:uid="{00000000-0010-0000-0000-0000C20A0000}" name="Column2754"/>
    <tableColumn id="2755" xr3:uid="{00000000-0010-0000-0000-0000C30A0000}" name="Column2755"/>
    <tableColumn id="2756" xr3:uid="{00000000-0010-0000-0000-0000C40A0000}" name="Column2756"/>
    <tableColumn id="2757" xr3:uid="{00000000-0010-0000-0000-0000C50A0000}" name="Column2757"/>
    <tableColumn id="2758" xr3:uid="{00000000-0010-0000-0000-0000C60A0000}" name="Column2758"/>
    <tableColumn id="2759" xr3:uid="{00000000-0010-0000-0000-0000C70A0000}" name="Column2759"/>
    <tableColumn id="2760" xr3:uid="{00000000-0010-0000-0000-0000C80A0000}" name="Column2760"/>
    <tableColumn id="2761" xr3:uid="{00000000-0010-0000-0000-0000C90A0000}" name="Column2761"/>
    <tableColumn id="2762" xr3:uid="{00000000-0010-0000-0000-0000CA0A0000}" name="Column2762"/>
    <tableColumn id="2763" xr3:uid="{00000000-0010-0000-0000-0000CB0A0000}" name="Column2763"/>
    <tableColumn id="2764" xr3:uid="{00000000-0010-0000-0000-0000CC0A0000}" name="Column2764"/>
    <tableColumn id="2765" xr3:uid="{00000000-0010-0000-0000-0000CD0A0000}" name="Column2765"/>
    <tableColumn id="2766" xr3:uid="{00000000-0010-0000-0000-0000CE0A0000}" name="Column2766"/>
    <tableColumn id="2767" xr3:uid="{00000000-0010-0000-0000-0000CF0A0000}" name="Column2767"/>
    <tableColumn id="2768" xr3:uid="{00000000-0010-0000-0000-0000D00A0000}" name="Column2768"/>
    <tableColumn id="2769" xr3:uid="{00000000-0010-0000-0000-0000D10A0000}" name="Column2769"/>
    <tableColumn id="2770" xr3:uid="{00000000-0010-0000-0000-0000D20A0000}" name="Column2770"/>
    <tableColumn id="2771" xr3:uid="{00000000-0010-0000-0000-0000D30A0000}" name="Column2771"/>
    <tableColumn id="2772" xr3:uid="{00000000-0010-0000-0000-0000D40A0000}" name="Column2772"/>
    <tableColumn id="2773" xr3:uid="{00000000-0010-0000-0000-0000D50A0000}" name="Column2773"/>
    <tableColumn id="2774" xr3:uid="{00000000-0010-0000-0000-0000D60A0000}" name="Column2774"/>
    <tableColumn id="2775" xr3:uid="{00000000-0010-0000-0000-0000D70A0000}" name="Column2775"/>
    <tableColumn id="2776" xr3:uid="{00000000-0010-0000-0000-0000D80A0000}" name="Column2776"/>
    <tableColumn id="2777" xr3:uid="{00000000-0010-0000-0000-0000D90A0000}" name="Column2777"/>
    <tableColumn id="2778" xr3:uid="{00000000-0010-0000-0000-0000DA0A0000}" name="Column2778"/>
    <tableColumn id="2779" xr3:uid="{00000000-0010-0000-0000-0000DB0A0000}" name="Column2779"/>
    <tableColumn id="2780" xr3:uid="{00000000-0010-0000-0000-0000DC0A0000}" name="Column2780"/>
    <tableColumn id="2781" xr3:uid="{00000000-0010-0000-0000-0000DD0A0000}" name="Column2781"/>
    <tableColumn id="2782" xr3:uid="{00000000-0010-0000-0000-0000DE0A0000}" name="Column2782"/>
    <tableColumn id="2783" xr3:uid="{00000000-0010-0000-0000-0000DF0A0000}" name="Column2783"/>
    <tableColumn id="2784" xr3:uid="{00000000-0010-0000-0000-0000E00A0000}" name="Column2784"/>
    <tableColumn id="2785" xr3:uid="{00000000-0010-0000-0000-0000E10A0000}" name="Column2785"/>
    <tableColumn id="2786" xr3:uid="{00000000-0010-0000-0000-0000E20A0000}" name="Column2786"/>
    <tableColumn id="2787" xr3:uid="{00000000-0010-0000-0000-0000E30A0000}" name="Column2787"/>
    <tableColumn id="2788" xr3:uid="{00000000-0010-0000-0000-0000E40A0000}" name="Column2788"/>
    <tableColumn id="2789" xr3:uid="{00000000-0010-0000-0000-0000E50A0000}" name="Column2789"/>
    <tableColumn id="2790" xr3:uid="{00000000-0010-0000-0000-0000E60A0000}" name="Column2790"/>
    <tableColumn id="2791" xr3:uid="{00000000-0010-0000-0000-0000E70A0000}" name="Column2791"/>
    <tableColumn id="2792" xr3:uid="{00000000-0010-0000-0000-0000E80A0000}" name="Column2792"/>
    <tableColumn id="2793" xr3:uid="{00000000-0010-0000-0000-0000E90A0000}" name="Column2793"/>
    <tableColumn id="2794" xr3:uid="{00000000-0010-0000-0000-0000EA0A0000}" name="Column2794"/>
    <tableColumn id="2795" xr3:uid="{00000000-0010-0000-0000-0000EB0A0000}" name="Column2795"/>
    <tableColumn id="2796" xr3:uid="{00000000-0010-0000-0000-0000EC0A0000}" name="Column2796"/>
    <tableColumn id="2797" xr3:uid="{00000000-0010-0000-0000-0000ED0A0000}" name="Column2797"/>
    <tableColumn id="2798" xr3:uid="{00000000-0010-0000-0000-0000EE0A0000}" name="Column2798"/>
    <tableColumn id="2799" xr3:uid="{00000000-0010-0000-0000-0000EF0A0000}" name="Column2799"/>
    <tableColumn id="2800" xr3:uid="{00000000-0010-0000-0000-0000F00A0000}" name="Column2800"/>
    <tableColumn id="2801" xr3:uid="{00000000-0010-0000-0000-0000F10A0000}" name="Column2801"/>
    <tableColumn id="2802" xr3:uid="{00000000-0010-0000-0000-0000F20A0000}" name="Column2802"/>
    <tableColumn id="2803" xr3:uid="{00000000-0010-0000-0000-0000F30A0000}" name="Column2803"/>
    <tableColumn id="2804" xr3:uid="{00000000-0010-0000-0000-0000F40A0000}" name="Column2804"/>
    <tableColumn id="2805" xr3:uid="{00000000-0010-0000-0000-0000F50A0000}" name="Column2805"/>
    <tableColumn id="2806" xr3:uid="{00000000-0010-0000-0000-0000F60A0000}" name="Column2806"/>
    <tableColumn id="2807" xr3:uid="{00000000-0010-0000-0000-0000F70A0000}" name="Column2807"/>
    <tableColumn id="2808" xr3:uid="{00000000-0010-0000-0000-0000F80A0000}" name="Column2808"/>
    <tableColumn id="2809" xr3:uid="{00000000-0010-0000-0000-0000F90A0000}" name="Column2809"/>
    <tableColumn id="2810" xr3:uid="{00000000-0010-0000-0000-0000FA0A0000}" name="Column2810"/>
    <tableColumn id="2811" xr3:uid="{00000000-0010-0000-0000-0000FB0A0000}" name="Column2811"/>
    <tableColumn id="2812" xr3:uid="{00000000-0010-0000-0000-0000FC0A0000}" name="Column2812"/>
    <tableColumn id="2813" xr3:uid="{00000000-0010-0000-0000-0000FD0A0000}" name="Column2813"/>
    <tableColumn id="2814" xr3:uid="{00000000-0010-0000-0000-0000FE0A0000}" name="Column2814"/>
    <tableColumn id="2815" xr3:uid="{00000000-0010-0000-0000-0000FF0A0000}" name="Column2815"/>
    <tableColumn id="2816" xr3:uid="{00000000-0010-0000-0000-0000000B0000}" name="Column2816"/>
    <tableColumn id="2817" xr3:uid="{00000000-0010-0000-0000-0000010B0000}" name="Column2817"/>
    <tableColumn id="2818" xr3:uid="{00000000-0010-0000-0000-0000020B0000}" name="Column2818"/>
    <tableColumn id="2819" xr3:uid="{00000000-0010-0000-0000-0000030B0000}" name="Column2819"/>
    <tableColumn id="2820" xr3:uid="{00000000-0010-0000-0000-0000040B0000}" name="Column2820"/>
    <tableColumn id="2821" xr3:uid="{00000000-0010-0000-0000-0000050B0000}" name="Column2821"/>
    <tableColumn id="2822" xr3:uid="{00000000-0010-0000-0000-0000060B0000}" name="Column2822"/>
    <tableColumn id="2823" xr3:uid="{00000000-0010-0000-0000-0000070B0000}" name="Column2823"/>
    <tableColumn id="2824" xr3:uid="{00000000-0010-0000-0000-0000080B0000}" name="Column2824"/>
    <tableColumn id="2825" xr3:uid="{00000000-0010-0000-0000-0000090B0000}" name="Column2825"/>
    <tableColumn id="2826" xr3:uid="{00000000-0010-0000-0000-00000A0B0000}" name="Column2826"/>
    <tableColumn id="2827" xr3:uid="{00000000-0010-0000-0000-00000B0B0000}" name="Column2827"/>
    <tableColumn id="2828" xr3:uid="{00000000-0010-0000-0000-00000C0B0000}" name="Column2828"/>
    <tableColumn id="2829" xr3:uid="{00000000-0010-0000-0000-00000D0B0000}" name="Column2829"/>
    <tableColumn id="2830" xr3:uid="{00000000-0010-0000-0000-00000E0B0000}" name="Column2830"/>
    <tableColumn id="2831" xr3:uid="{00000000-0010-0000-0000-00000F0B0000}" name="Column2831"/>
    <tableColumn id="2832" xr3:uid="{00000000-0010-0000-0000-0000100B0000}" name="Column2832"/>
    <tableColumn id="2833" xr3:uid="{00000000-0010-0000-0000-0000110B0000}" name="Column2833"/>
    <tableColumn id="2834" xr3:uid="{00000000-0010-0000-0000-0000120B0000}" name="Column2834"/>
    <tableColumn id="2835" xr3:uid="{00000000-0010-0000-0000-0000130B0000}" name="Column2835"/>
    <tableColumn id="2836" xr3:uid="{00000000-0010-0000-0000-0000140B0000}" name="Column2836"/>
    <tableColumn id="2837" xr3:uid="{00000000-0010-0000-0000-0000150B0000}" name="Column2837"/>
    <tableColumn id="2838" xr3:uid="{00000000-0010-0000-0000-0000160B0000}" name="Column2838"/>
    <tableColumn id="2839" xr3:uid="{00000000-0010-0000-0000-0000170B0000}" name="Column2839"/>
    <tableColumn id="2840" xr3:uid="{00000000-0010-0000-0000-0000180B0000}" name="Column2840"/>
    <tableColumn id="2841" xr3:uid="{00000000-0010-0000-0000-0000190B0000}" name="Column2841"/>
    <tableColumn id="2842" xr3:uid="{00000000-0010-0000-0000-00001A0B0000}" name="Column2842"/>
    <tableColumn id="2843" xr3:uid="{00000000-0010-0000-0000-00001B0B0000}" name="Column2843"/>
    <tableColumn id="2844" xr3:uid="{00000000-0010-0000-0000-00001C0B0000}" name="Column2844"/>
    <tableColumn id="2845" xr3:uid="{00000000-0010-0000-0000-00001D0B0000}" name="Column2845"/>
    <tableColumn id="2846" xr3:uid="{00000000-0010-0000-0000-00001E0B0000}" name="Column2846"/>
    <tableColumn id="2847" xr3:uid="{00000000-0010-0000-0000-00001F0B0000}" name="Column2847"/>
    <tableColumn id="2848" xr3:uid="{00000000-0010-0000-0000-0000200B0000}" name="Column2848"/>
    <tableColumn id="2849" xr3:uid="{00000000-0010-0000-0000-0000210B0000}" name="Column2849"/>
    <tableColumn id="2850" xr3:uid="{00000000-0010-0000-0000-0000220B0000}" name="Column2850"/>
    <tableColumn id="2851" xr3:uid="{00000000-0010-0000-0000-0000230B0000}" name="Column2851"/>
    <tableColumn id="2852" xr3:uid="{00000000-0010-0000-0000-0000240B0000}" name="Column2852"/>
    <tableColumn id="2853" xr3:uid="{00000000-0010-0000-0000-0000250B0000}" name="Column2853"/>
    <tableColumn id="2854" xr3:uid="{00000000-0010-0000-0000-0000260B0000}" name="Column2854"/>
    <tableColumn id="2855" xr3:uid="{00000000-0010-0000-0000-0000270B0000}" name="Column2855"/>
    <tableColumn id="2856" xr3:uid="{00000000-0010-0000-0000-0000280B0000}" name="Column2856"/>
    <tableColumn id="2857" xr3:uid="{00000000-0010-0000-0000-0000290B0000}" name="Column2857"/>
    <tableColumn id="2858" xr3:uid="{00000000-0010-0000-0000-00002A0B0000}" name="Column2858"/>
    <tableColumn id="2859" xr3:uid="{00000000-0010-0000-0000-00002B0B0000}" name="Column2859"/>
    <tableColumn id="2860" xr3:uid="{00000000-0010-0000-0000-00002C0B0000}" name="Column2860"/>
    <tableColumn id="2861" xr3:uid="{00000000-0010-0000-0000-00002D0B0000}" name="Column2861"/>
    <tableColumn id="2862" xr3:uid="{00000000-0010-0000-0000-00002E0B0000}" name="Column2862"/>
    <tableColumn id="2863" xr3:uid="{00000000-0010-0000-0000-00002F0B0000}" name="Column2863"/>
    <tableColumn id="2864" xr3:uid="{00000000-0010-0000-0000-0000300B0000}" name="Column2864"/>
    <tableColumn id="2865" xr3:uid="{00000000-0010-0000-0000-0000310B0000}" name="Column2865"/>
    <tableColumn id="2866" xr3:uid="{00000000-0010-0000-0000-0000320B0000}" name="Column2866"/>
    <tableColumn id="2867" xr3:uid="{00000000-0010-0000-0000-0000330B0000}" name="Column2867"/>
    <tableColumn id="2868" xr3:uid="{00000000-0010-0000-0000-0000340B0000}" name="Column2868"/>
    <tableColumn id="2869" xr3:uid="{00000000-0010-0000-0000-0000350B0000}" name="Column2869"/>
    <tableColumn id="2870" xr3:uid="{00000000-0010-0000-0000-0000360B0000}" name="Column2870"/>
    <tableColumn id="2871" xr3:uid="{00000000-0010-0000-0000-0000370B0000}" name="Column2871"/>
    <tableColumn id="2872" xr3:uid="{00000000-0010-0000-0000-0000380B0000}" name="Column2872"/>
    <tableColumn id="2873" xr3:uid="{00000000-0010-0000-0000-0000390B0000}" name="Column2873"/>
    <tableColumn id="2874" xr3:uid="{00000000-0010-0000-0000-00003A0B0000}" name="Column2874"/>
    <tableColumn id="2875" xr3:uid="{00000000-0010-0000-0000-00003B0B0000}" name="Column2875"/>
    <tableColumn id="2876" xr3:uid="{00000000-0010-0000-0000-00003C0B0000}" name="Column2876"/>
    <tableColumn id="2877" xr3:uid="{00000000-0010-0000-0000-00003D0B0000}" name="Column2877"/>
    <tableColumn id="2878" xr3:uid="{00000000-0010-0000-0000-00003E0B0000}" name="Column2878"/>
    <tableColumn id="2879" xr3:uid="{00000000-0010-0000-0000-00003F0B0000}" name="Column2879"/>
    <tableColumn id="2880" xr3:uid="{00000000-0010-0000-0000-0000400B0000}" name="Column2880"/>
    <tableColumn id="2881" xr3:uid="{00000000-0010-0000-0000-0000410B0000}" name="Column2881"/>
    <tableColumn id="2882" xr3:uid="{00000000-0010-0000-0000-0000420B0000}" name="Column2882"/>
    <tableColumn id="2883" xr3:uid="{00000000-0010-0000-0000-0000430B0000}" name="Column2883"/>
    <tableColumn id="2884" xr3:uid="{00000000-0010-0000-0000-0000440B0000}" name="Column2884"/>
    <tableColumn id="2885" xr3:uid="{00000000-0010-0000-0000-0000450B0000}" name="Column2885"/>
    <tableColumn id="2886" xr3:uid="{00000000-0010-0000-0000-0000460B0000}" name="Column2886"/>
    <tableColumn id="2887" xr3:uid="{00000000-0010-0000-0000-0000470B0000}" name="Column2887"/>
    <tableColumn id="2888" xr3:uid="{00000000-0010-0000-0000-0000480B0000}" name="Column2888"/>
    <tableColumn id="2889" xr3:uid="{00000000-0010-0000-0000-0000490B0000}" name="Column2889"/>
    <tableColumn id="2890" xr3:uid="{00000000-0010-0000-0000-00004A0B0000}" name="Column2890"/>
    <tableColumn id="2891" xr3:uid="{00000000-0010-0000-0000-00004B0B0000}" name="Column2891"/>
    <tableColumn id="2892" xr3:uid="{00000000-0010-0000-0000-00004C0B0000}" name="Column2892"/>
    <tableColumn id="2893" xr3:uid="{00000000-0010-0000-0000-00004D0B0000}" name="Column2893"/>
    <tableColumn id="2894" xr3:uid="{00000000-0010-0000-0000-00004E0B0000}" name="Column2894"/>
    <tableColumn id="2895" xr3:uid="{00000000-0010-0000-0000-00004F0B0000}" name="Column2895"/>
    <tableColumn id="2896" xr3:uid="{00000000-0010-0000-0000-0000500B0000}" name="Column2896"/>
    <tableColumn id="2897" xr3:uid="{00000000-0010-0000-0000-0000510B0000}" name="Column2897"/>
    <tableColumn id="2898" xr3:uid="{00000000-0010-0000-0000-0000520B0000}" name="Column2898"/>
    <tableColumn id="2899" xr3:uid="{00000000-0010-0000-0000-0000530B0000}" name="Column2899"/>
    <tableColumn id="2900" xr3:uid="{00000000-0010-0000-0000-0000540B0000}" name="Column2900"/>
    <tableColumn id="2901" xr3:uid="{00000000-0010-0000-0000-0000550B0000}" name="Column2901"/>
    <tableColumn id="2902" xr3:uid="{00000000-0010-0000-0000-0000560B0000}" name="Column2902"/>
    <tableColumn id="2903" xr3:uid="{00000000-0010-0000-0000-0000570B0000}" name="Column2903"/>
    <tableColumn id="2904" xr3:uid="{00000000-0010-0000-0000-0000580B0000}" name="Column2904"/>
    <tableColumn id="2905" xr3:uid="{00000000-0010-0000-0000-0000590B0000}" name="Column2905"/>
    <tableColumn id="2906" xr3:uid="{00000000-0010-0000-0000-00005A0B0000}" name="Column2906"/>
    <tableColumn id="2907" xr3:uid="{00000000-0010-0000-0000-00005B0B0000}" name="Column2907"/>
    <tableColumn id="2908" xr3:uid="{00000000-0010-0000-0000-00005C0B0000}" name="Column2908"/>
    <tableColumn id="2909" xr3:uid="{00000000-0010-0000-0000-00005D0B0000}" name="Column2909"/>
    <tableColumn id="2910" xr3:uid="{00000000-0010-0000-0000-00005E0B0000}" name="Column2910"/>
    <tableColumn id="2911" xr3:uid="{00000000-0010-0000-0000-00005F0B0000}" name="Column2911"/>
    <tableColumn id="2912" xr3:uid="{00000000-0010-0000-0000-0000600B0000}" name="Column2912"/>
    <tableColumn id="2913" xr3:uid="{00000000-0010-0000-0000-0000610B0000}" name="Column2913"/>
    <tableColumn id="2914" xr3:uid="{00000000-0010-0000-0000-0000620B0000}" name="Column2914"/>
    <tableColumn id="2915" xr3:uid="{00000000-0010-0000-0000-0000630B0000}" name="Column2915"/>
    <tableColumn id="2916" xr3:uid="{00000000-0010-0000-0000-0000640B0000}" name="Column2916"/>
    <tableColumn id="2917" xr3:uid="{00000000-0010-0000-0000-0000650B0000}" name="Column2917"/>
    <tableColumn id="2918" xr3:uid="{00000000-0010-0000-0000-0000660B0000}" name="Column2918"/>
    <tableColumn id="2919" xr3:uid="{00000000-0010-0000-0000-0000670B0000}" name="Column2919"/>
    <tableColumn id="2920" xr3:uid="{00000000-0010-0000-0000-0000680B0000}" name="Column2920"/>
    <tableColumn id="2921" xr3:uid="{00000000-0010-0000-0000-0000690B0000}" name="Column2921"/>
    <tableColumn id="2922" xr3:uid="{00000000-0010-0000-0000-00006A0B0000}" name="Column2922"/>
    <tableColumn id="2923" xr3:uid="{00000000-0010-0000-0000-00006B0B0000}" name="Column2923"/>
    <tableColumn id="2924" xr3:uid="{00000000-0010-0000-0000-00006C0B0000}" name="Column2924"/>
    <tableColumn id="2925" xr3:uid="{00000000-0010-0000-0000-00006D0B0000}" name="Column2925"/>
    <tableColumn id="2926" xr3:uid="{00000000-0010-0000-0000-00006E0B0000}" name="Column2926"/>
    <tableColumn id="2927" xr3:uid="{00000000-0010-0000-0000-00006F0B0000}" name="Column2927"/>
    <tableColumn id="2928" xr3:uid="{00000000-0010-0000-0000-0000700B0000}" name="Column2928"/>
    <tableColumn id="2929" xr3:uid="{00000000-0010-0000-0000-0000710B0000}" name="Column2929"/>
    <tableColumn id="2930" xr3:uid="{00000000-0010-0000-0000-0000720B0000}" name="Column2930"/>
    <tableColumn id="2931" xr3:uid="{00000000-0010-0000-0000-0000730B0000}" name="Column2931"/>
    <tableColumn id="2932" xr3:uid="{00000000-0010-0000-0000-0000740B0000}" name="Column2932"/>
    <tableColumn id="2933" xr3:uid="{00000000-0010-0000-0000-0000750B0000}" name="Column2933"/>
    <tableColumn id="2934" xr3:uid="{00000000-0010-0000-0000-0000760B0000}" name="Column2934"/>
    <tableColumn id="2935" xr3:uid="{00000000-0010-0000-0000-0000770B0000}" name="Column2935"/>
    <tableColumn id="2936" xr3:uid="{00000000-0010-0000-0000-0000780B0000}" name="Column2936"/>
    <tableColumn id="2937" xr3:uid="{00000000-0010-0000-0000-0000790B0000}" name="Column2937"/>
    <tableColumn id="2938" xr3:uid="{00000000-0010-0000-0000-00007A0B0000}" name="Column2938"/>
    <tableColumn id="2939" xr3:uid="{00000000-0010-0000-0000-00007B0B0000}" name="Column2939"/>
    <tableColumn id="2940" xr3:uid="{00000000-0010-0000-0000-00007C0B0000}" name="Column2940"/>
    <tableColumn id="2941" xr3:uid="{00000000-0010-0000-0000-00007D0B0000}" name="Column2941"/>
    <tableColumn id="2942" xr3:uid="{00000000-0010-0000-0000-00007E0B0000}" name="Column2942"/>
    <tableColumn id="2943" xr3:uid="{00000000-0010-0000-0000-00007F0B0000}" name="Column2943"/>
    <tableColumn id="2944" xr3:uid="{00000000-0010-0000-0000-0000800B0000}" name="Column2944"/>
    <tableColumn id="2945" xr3:uid="{00000000-0010-0000-0000-0000810B0000}" name="Column2945"/>
    <tableColumn id="2946" xr3:uid="{00000000-0010-0000-0000-0000820B0000}" name="Column2946"/>
    <tableColumn id="2947" xr3:uid="{00000000-0010-0000-0000-0000830B0000}" name="Column2947"/>
    <tableColumn id="2948" xr3:uid="{00000000-0010-0000-0000-0000840B0000}" name="Column2948"/>
    <tableColumn id="2949" xr3:uid="{00000000-0010-0000-0000-0000850B0000}" name="Column2949"/>
    <tableColumn id="2950" xr3:uid="{00000000-0010-0000-0000-0000860B0000}" name="Column2950"/>
    <tableColumn id="2951" xr3:uid="{00000000-0010-0000-0000-0000870B0000}" name="Column2951"/>
    <tableColumn id="2952" xr3:uid="{00000000-0010-0000-0000-0000880B0000}" name="Column2952"/>
    <tableColumn id="2953" xr3:uid="{00000000-0010-0000-0000-0000890B0000}" name="Column2953"/>
    <tableColumn id="2954" xr3:uid="{00000000-0010-0000-0000-00008A0B0000}" name="Column2954"/>
    <tableColumn id="2955" xr3:uid="{00000000-0010-0000-0000-00008B0B0000}" name="Column2955"/>
    <tableColumn id="2956" xr3:uid="{00000000-0010-0000-0000-00008C0B0000}" name="Column2956"/>
    <tableColumn id="2957" xr3:uid="{00000000-0010-0000-0000-00008D0B0000}" name="Column2957"/>
    <tableColumn id="2958" xr3:uid="{00000000-0010-0000-0000-00008E0B0000}" name="Column2958"/>
    <tableColumn id="2959" xr3:uid="{00000000-0010-0000-0000-00008F0B0000}" name="Column2959"/>
    <tableColumn id="2960" xr3:uid="{00000000-0010-0000-0000-0000900B0000}" name="Column2960"/>
    <tableColumn id="2961" xr3:uid="{00000000-0010-0000-0000-0000910B0000}" name="Column2961"/>
    <tableColumn id="2962" xr3:uid="{00000000-0010-0000-0000-0000920B0000}" name="Column2962"/>
    <tableColumn id="2963" xr3:uid="{00000000-0010-0000-0000-0000930B0000}" name="Column2963"/>
    <tableColumn id="2964" xr3:uid="{00000000-0010-0000-0000-0000940B0000}" name="Column2964"/>
    <tableColumn id="2965" xr3:uid="{00000000-0010-0000-0000-0000950B0000}" name="Column2965"/>
    <tableColumn id="2966" xr3:uid="{00000000-0010-0000-0000-0000960B0000}" name="Column2966"/>
    <tableColumn id="2967" xr3:uid="{00000000-0010-0000-0000-0000970B0000}" name="Column2967"/>
    <tableColumn id="2968" xr3:uid="{00000000-0010-0000-0000-0000980B0000}" name="Column2968"/>
    <tableColumn id="2969" xr3:uid="{00000000-0010-0000-0000-0000990B0000}" name="Column2969"/>
    <tableColumn id="2970" xr3:uid="{00000000-0010-0000-0000-00009A0B0000}" name="Column2970"/>
    <tableColumn id="2971" xr3:uid="{00000000-0010-0000-0000-00009B0B0000}" name="Column2971"/>
    <tableColumn id="2972" xr3:uid="{00000000-0010-0000-0000-00009C0B0000}" name="Column2972"/>
    <tableColumn id="2973" xr3:uid="{00000000-0010-0000-0000-00009D0B0000}" name="Column2973"/>
    <tableColumn id="2974" xr3:uid="{00000000-0010-0000-0000-00009E0B0000}" name="Column2974"/>
    <tableColumn id="2975" xr3:uid="{00000000-0010-0000-0000-00009F0B0000}" name="Column2975"/>
    <tableColumn id="2976" xr3:uid="{00000000-0010-0000-0000-0000A00B0000}" name="Column2976"/>
    <tableColumn id="2977" xr3:uid="{00000000-0010-0000-0000-0000A10B0000}" name="Column2977"/>
    <tableColumn id="2978" xr3:uid="{00000000-0010-0000-0000-0000A20B0000}" name="Column2978"/>
    <tableColumn id="2979" xr3:uid="{00000000-0010-0000-0000-0000A30B0000}" name="Column2979"/>
    <tableColumn id="2980" xr3:uid="{00000000-0010-0000-0000-0000A40B0000}" name="Column2980"/>
    <tableColumn id="2981" xr3:uid="{00000000-0010-0000-0000-0000A50B0000}" name="Column2981"/>
    <tableColumn id="2982" xr3:uid="{00000000-0010-0000-0000-0000A60B0000}" name="Column2982"/>
    <tableColumn id="2983" xr3:uid="{00000000-0010-0000-0000-0000A70B0000}" name="Column2983"/>
    <tableColumn id="2984" xr3:uid="{00000000-0010-0000-0000-0000A80B0000}" name="Column2984"/>
    <tableColumn id="2985" xr3:uid="{00000000-0010-0000-0000-0000A90B0000}" name="Column2985"/>
    <tableColumn id="2986" xr3:uid="{00000000-0010-0000-0000-0000AA0B0000}" name="Column2986"/>
    <tableColumn id="2987" xr3:uid="{00000000-0010-0000-0000-0000AB0B0000}" name="Column2987"/>
    <tableColumn id="2988" xr3:uid="{00000000-0010-0000-0000-0000AC0B0000}" name="Column2988"/>
    <tableColumn id="2989" xr3:uid="{00000000-0010-0000-0000-0000AD0B0000}" name="Column2989"/>
    <tableColumn id="2990" xr3:uid="{00000000-0010-0000-0000-0000AE0B0000}" name="Column2990"/>
    <tableColumn id="2991" xr3:uid="{00000000-0010-0000-0000-0000AF0B0000}" name="Column2991"/>
    <tableColumn id="2992" xr3:uid="{00000000-0010-0000-0000-0000B00B0000}" name="Column2992"/>
    <tableColumn id="2993" xr3:uid="{00000000-0010-0000-0000-0000B10B0000}" name="Column2993"/>
    <tableColumn id="2994" xr3:uid="{00000000-0010-0000-0000-0000B20B0000}" name="Column2994"/>
    <tableColumn id="2995" xr3:uid="{00000000-0010-0000-0000-0000B30B0000}" name="Column2995"/>
    <tableColumn id="2996" xr3:uid="{00000000-0010-0000-0000-0000B40B0000}" name="Column2996"/>
    <tableColumn id="2997" xr3:uid="{00000000-0010-0000-0000-0000B50B0000}" name="Column2997"/>
    <tableColumn id="2998" xr3:uid="{00000000-0010-0000-0000-0000B60B0000}" name="Column2998"/>
    <tableColumn id="2999" xr3:uid="{00000000-0010-0000-0000-0000B70B0000}" name="Column2999"/>
    <tableColumn id="3000" xr3:uid="{00000000-0010-0000-0000-0000B80B0000}" name="Column3000"/>
    <tableColumn id="3001" xr3:uid="{00000000-0010-0000-0000-0000B90B0000}" name="Column3001"/>
    <tableColumn id="3002" xr3:uid="{00000000-0010-0000-0000-0000BA0B0000}" name="Column3002"/>
    <tableColumn id="3003" xr3:uid="{00000000-0010-0000-0000-0000BB0B0000}" name="Column3003"/>
    <tableColumn id="3004" xr3:uid="{00000000-0010-0000-0000-0000BC0B0000}" name="Column3004"/>
    <tableColumn id="3005" xr3:uid="{00000000-0010-0000-0000-0000BD0B0000}" name="Column3005"/>
    <tableColumn id="3006" xr3:uid="{00000000-0010-0000-0000-0000BE0B0000}" name="Column3006"/>
    <tableColumn id="3007" xr3:uid="{00000000-0010-0000-0000-0000BF0B0000}" name="Column3007"/>
    <tableColumn id="3008" xr3:uid="{00000000-0010-0000-0000-0000C00B0000}" name="Column3008"/>
    <tableColumn id="3009" xr3:uid="{00000000-0010-0000-0000-0000C10B0000}" name="Column3009"/>
    <tableColumn id="3010" xr3:uid="{00000000-0010-0000-0000-0000C20B0000}" name="Column3010"/>
    <tableColumn id="3011" xr3:uid="{00000000-0010-0000-0000-0000C30B0000}" name="Column3011"/>
    <tableColumn id="3012" xr3:uid="{00000000-0010-0000-0000-0000C40B0000}" name="Column3012"/>
    <tableColumn id="3013" xr3:uid="{00000000-0010-0000-0000-0000C50B0000}" name="Column3013"/>
    <tableColumn id="3014" xr3:uid="{00000000-0010-0000-0000-0000C60B0000}" name="Column3014"/>
    <tableColumn id="3015" xr3:uid="{00000000-0010-0000-0000-0000C70B0000}" name="Column3015"/>
    <tableColumn id="3016" xr3:uid="{00000000-0010-0000-0000-0000C80B0000}" name="Column3016"/>
    <tableColumn id="3017" xr3:uid="{00000000-0010-0000-0000-0000C90B0000}" name="Column3017"/>
    <tableColumn id="3018" xr3:uid="{00000000-0010-0000-0000-0000CA0B0000}" name="Column3018"/>
    <tableColumn id="3019" xr3:uid="{00000000-0010-0000-0000-0000CB0B0000}" name="Column3019"/>
    <tableColumn id="3020" xr3:uid="{00000000-0010-0000-0000-0000CC0B0000}" name="Column3020"/>
    <tableColumn id="3021" xr3:uid="{00000000-0010-0000-0000-0000CD0B0000}" name="Column3021"/>
    <tableColumn id="3022" xr3:uid="{00000000-0010-0000-0000-0000CE0B0000}" name="Column3022"/>
    <tableColumn id="3023" xr3:uid="{00000000-0010-0000-0000-0000CF0B0000}" name="Column3023"/>
    <tableColumn id="3024" xr3:uid="{00000000-0010-0000-0000-0000D00B0000}" name="Column3024"/>
    <tableColumn id="3025" xr3:uid="{00000000-0010-0000-0000-0000D10B0000}" name="Column3025"/>
    <tableColumn id="3026" xr3:uid="{00000000-0010-0000-0000-0000D20B0000}" name="Column3026"/>
    <tableColumn id="3027" xr3:uid="{00000000-0010-0000-0000-0000D30B0000}" name="Column3027"/>
    <tableColumn id="3028" xr3:uid="{00000000-0010-0000-0000-0000D40B0000}" name="Column3028"/>
    <tableColumn id="3029" xr3:uid="{00000000-0010-0000-0000-0000D50B0000}" name="Column3029"/>
    <tableColumn id="3030" xr3:uid="{00000000-0010-0000-0000-0000D60B0000}" name="Column3030"/>
    <tableColumn id="3031" xr3:uid="{00000000-0010-0000-0000-0000D70B0000}" name="Column3031"/>
    <tableColumn id="3032" xr3:uid="{00000000-0010-0000-0000-0000D80B0000}" name="Column3032"/>
    <tableColumn id="3033" xr3:uid="{00000000-0010-0000-0000-0000D90B0000}" name="Column3033"/>
    <tableColumn id="3034" xr3:uid="{00000000-0010-0000-0000-0000DA0B0000}" name="Column3034"/>
    <tableColumn id="3035" xr3:uid="{00000000-0010-0000-0000-0000DB0B0000}" name="Column3035"/>
    <tableColumn id="3036" xr3:uid="{00000000-0010-0000-0000-0000DC0B0000}" name="Column3036"/>
    <tableColumn id="3037" xr3:uid="{00000000-0010-0000-0000-0000DD0B0000}" name="Column3037"/>
    <tableColumn id="3038" xr3:uid="{00000000-0010-0000-0000-0000DE0B0000}" name="Column3038"/>
    <tableColumn id="3039" xr3:uid="{00000000-0010-0000-0000-0000DF0B0000}" name="Column3039"/>
    <tableColumn id="3040" xr3:uid="{00000000-0010-0000-0000-0000E00B0000}" name="Column3040"/>
    <tableColumn id="3041" xr3:uid="{00000000-0010-0000-0000-0000E10B0000}" name="Column3041"/>
    <tableColumn id="3042" xr3:uid="{00000000-0010-0000-0000-0000E20B0000}" name="Column3042"/>
    <tableColumn id="3043" xr3:uid="{00000000-0010-0000-0000-0000E30B0000}" name="Column3043"/>
    <tableColumn id="3044" xr3:uid="{00000000-0010-0000-0000-0000E40B0000}" name="Column3044"/>
    <tableColumn id="3045" xr3:uid="{00000000-0010-0000-0000-0000E50B0000}" name="Column3045"/>
    <tableColumn id="3046" xr3:uid="{00000000-0010-0000-0000-0000E60B0000}" name="Column3046"/>
    <tableColumn id="3047" xr3:uid="{00000000-0010-0000-0000-0000E70B0000}" name="Column3047"/>
    <tableColumn id="3048" xr3:uid="{00000000-0010-0000-0000-0000E80B0000}" name="Column3048"/>
    <tableColumn id="3049" xr3:uid="{00000000-0010-0000-0000-0000E90B0000}" name="Column3049"/>
    <tableColumn id="3050" xr3:uid="{00000000-0010-0000-0000-0000EA0B0000}" name="Column3050"/>
    <tableColumn id="3051" xr3:uid="{00000000-0010-0000-0000-0000EB0B0000}" name="Column3051"/>
    <tableColumn id="3052" xr3:uid="{00000000-0010-0000-0000-0000EC0B0000}" name="Column3052"/>
    <tableColumn id="3053" xr3:uid="{00000000-0010-0000-0000-0000ED0B0000}" name="Column3053"/>
    <tableColumn id="3054" xr3:uid="{00000000-0010-0000-0000-0000EE0B0000}" name="Column3054"/>
    <tableColumn id="3055" xr3:uid="{00000000-0010-0000-0000-0000EF0B0000}" name="Column3055"/>
    <tableColumn id="3056" xr3:uid="{00000000-0010-0000-0000-0000F00B0000}" name="Column3056"/>
    <tableColumn id="3057" xr3:uid="{00000000-0010-0000-0000-0000F10B0000}" name="Column3057"/>
    <tableColumn id="3058" xr3:uid="{00000000-0010-0000-0000-0000F20B0000}" name="Column3058"/>
    <tableColumn id="3059" xr3:uid="{00000000-0010-0000-0000-0000F30B0000}" name="Column3059"/>
    <tableColumn id="3060" xr3:uid="{00000000-0010-0000-0000-0000F40B0000}" name="Column3060"/>
    <tableColumn id="3061" xr3:uid="{00000000-0010-0000-0000-0000F50B0000}" name="Column3061"/>
    <tableColumn id="3062" xr3:uid="{00000000-0010-0000-0000-0000F60B0000}" name="Column3062"/>
    <tableColumn id="3063" xr3:uid="{00000000-0010-0000-0000-0000F70B0000}" name="Column3063"/>
    <tableColumn id="3064" xr3:uid="{00000000-0010-0000-0000-0000F80B0000}" name="Column3064"/>
    <tableColumn id="3065" xr3:uid="{00000000-0010-0000-0000-0000F90B0000}" name="Column3065"/>
    <tableColumn id="3066" xr3:uid="{00000000-0010-0000-0000-0000FA0B0000}" name="Column3066"/>
    <tableColumn id="3067" xr3:uid="{00000000-0010-0000-0000-0000FB0B0000}" name="Column3067"/>
    <tableColumn id="3068" xr3:uid="{00000000-0010-0000-0000-0000FC0B0000}" name="Column3068"/>
    <tableColumn id="3069" xr3:uid="{00000000-0010-0000-0000-0000FD0B0000}" name="Column3069"/>
    <tableColumn id="3070" xr3:uid="{00000000-0010-0000-0000-0000FE0B0000}" name="Column3070"/>
    <tableColumn id="3071" xr3:uid="{00000000-0010-0000-0000-0000FF0B0000}" name="Column3071"/>
    <tableColumn id="3072" xr3:uid="{00000000-0010-0000-0000-0000000C0000}" name="Column3072"/>
    <tableColumn id="3073" xr3:uid="{00000000-0010-0000-0000-0000010C0000}" name="Column3073"/>
    <tableColumn id="3074" xr3:uid="{00000000-0010-0000-0000-0000020C0000}" name="Column3074"/>
    <tableColumn id="3075" xr3:uid="{00000000-0010-0000-0000-0000030C0000}" name="Column3075"/>
    <tableColumn id="3076" xr3:uid="{00000000-0010-0000-0000-0000040C0000}" name="Column3076"/>
    <tableColumn id="3077" xr3:uid="{00000000-0010-0000-0000-0000050C0000}" name="Column3077"/>
    <tableColumn id="3078" xr3:uid="{00000000-0010-0000-0000-0000060C0000}" name="Column3078"/>
    <tableColumn id="3079" xr3:uid="{00000000-0010-0000-0000-0000070C0000}" name="Column3079"/>
    <tableColumn id="3080" xr3:uid="{00000000-0010-0000-0000-0000080C0000}" name="Column3080"/>
    <tableColumn id="3081" xr3:uid="{00000000-0010-0000-0000-0000090C0000}" name="Column3081"/>
    <tableColumn id="3082" xr3:uid="{00000000-0010-0000-0000-00000A0C0000}" name="Column3082"/>
    <tableColumn id="3083" xr3:uid="{00000000-0010-0000-0000-00000B0C0000}" name="Column3083"/>
    <tableColumn id="3084" xr3:uid="{00000000-0010-0000-0000-00000C0C0000}" name="Column3084"/>
    <tableColumn id="3085" xr3:uid="{00000000-0010-0000-0000-00000D0C0000}" name="Column3085"/>
    <tableColumn id="3086" xr3:uid="{00000000-0010-0000-0000-00000E0C0000}" name="Column3086"/>
    <tableColumn id="3087" xr3:uid="{00000000-0010-0000-0000-00000F0C0000}" name="Column3087"/>
    <tableColumn id="3088" xr3:uid="{00000000-0010-0000-0000-0000100C0000}" name="Column3088"/>
    <tableColumn id="3089" xr3:uid="{00000000-0010-0000-0000-0000110C0000}" name="Column3089"/>
    <tableColumn id="3090" xr3:uid="{00000000-0010-0000-0000-0000120C0000}" name="Column3090"/>
    <tableColumn id="3091" xr3:uid="{00000000-0010-0000-0000-0000130C0000}" name="Column3091"/>
    <tableColumn id="3092" xr3:uid="{00000000-0010-0000-0000-0000140C0000}" name="Column3092"/>
    <tableColumn id="3093" xr3:uid="{00000000-0010-0000-0000-0000150C0000}" name="Column3093"/>
    <tableColumn id="3094" xr3:uid="{00000000-0010-0000-0000-0000160C0000}" name="Column3094"/>
    <tableColumn id="3095" xr3:uid="{00000000-0010-0000-0000-0000170C0000}" name="Column3095"/>
    <tableColumn id="3096" xr3:uid="{00000000-0010-0000-0000-0000180C0000}" name="Column3096"/>
    <tableColumn id="3097" xr3:uid="{00000000-0010-0000-0000-0000190C0000}" name="Column3097"/>
    <tableColumn id="3098" xr3:uid="{00000000-0010-0000-0000-00001A0C0000}" name="Column3098"/>
    <tableColumn id="3099" xr3:uid="{00000000-0010-0000-0000-00001B0C0000}" name="Column3099"/>
    <tableColumn id="3100" xr3:uid="{00000000-0010-0000-0000-00001C0C0000}" name="Column3100"/>
    <tableColumn id="3101" xr3:uid="{00000000-0010-0000-0000-00001D0C0000}" name="Column3101"/>
    <tableColumn id="3102" xr3:uid="{00000000-0010-0000-0000-00001E0C0000}" name="Column3102"/>
    <tableColumn id="3103" xr3:uid="{00000000-0010-0000-0000-00001F0C0000}" name="Column3103"/>
    <tableColumn id="3104" xr3:uid="{00000000-0010-0000-0000-0000200C0000}" name="Column3104"/>
    <tableColumn id="3105" xr3:uid="{00000000-0010-0000-0000-0000210C0000}" name="Column3105"/>
    <tableColumn id="3106" xr3:uid="{00000000-0010-0000-0000-0000220C0000}" name="Column3106"/>
    <tableColumn id="3107" xr3:uid="{00000000-0010-0000-0000-0000230C0000}" name="Column3107"/>
    <tableColumn id="3108" xr3:uid="{00000000-0010-0000-0000-0000240C0000}" name="Column3108"/>
    <tableColumn id="3109" xr3:uid="{00000000-0010-0000-0000-0000250C0000}" name="Column3109"/>
    <tableColumn id="3110" xr3:uid="{00000000-0010-0000-0000-0000260C0000}" name="Column3110"/>
    <tableColumn id="3111" xr3:uid="{00000000-0010-0000-0000-0000270C0000}" name="Column3111"/>
    <tableColumn id="3112" xr3:uid="{00000000-0010-0000-0000-0000280C0000}" name="Column3112"/>
    <tableColumn id="3113" xr3:uid="{00000000-0010-0000-0000-0000290C0000}" name="Column3113"/>
    <tableColumn id="3114" xr3:uid="{00000000-0010-0000-0000-00002A0C0000}" name="Column3114"/>
    <tableColumn id="3115" xr3:uid="{00000000-0010-0000-0000-00002B0C0000}" name="Column3115"/>
    <tableColumn id="3116" xr3:uid="{00000000-0010-0000-0000-00002C0C0000}" name="Column3116"/>
    <tableColumn id="3117" xr3:uid="{00000000-0010-0000-0000-00002D0C0000}" name="Column3117"/>
    <tableColumn id="3118" xr3:uid="{00000000-0010-0000-0000-00002E0C0000}" name="Column3118"/>
    <tableColumn id="3119" xr3:uid="{00000000-0010-0000-0000-00002F0C0000}" name="Column3119"/>
    <tableColumn id="3120" xr3:uid="{00000000-0010-0000-0000-0000300C0000}" name="Column3120"/>
    <tableColumn id="3121" xr3:uid="{00000000-0010-0000-0000-0000310C0000}" name="Column3121"/>
    <tableColumn id="3122" xr3:uid="{00000000-0010-0000-0000-0000320C0000}" name="Column3122"/>
    <tableColumn id="3123" xr3:uid="{00000000-0010-0000-0000-0000330C0000}" name="Column3123"/>
    <tableColumn id="3124" xr3:uid="{00000000-0010-0000-0000-0000340C0000}" name="Column3124"/>
    <tableColumn id="3125" xr3:uid="{00000000-0010-0000-0000-0000350C0000}" name="Column3125"/>
    <tableColumn id="3126" xr3:uid="{00000000-0010-0000-0000-0000360C0000}" name="Column3126"/>
    <tableColumn id="3127" xr3:uid="{00000000-0010-0000-0000-0000370C0000}" name="Column3127"/>
    <tableColumn id="3128" xr3:uid="{00000000-0010-0000-0000-0000380C0000}" name="Column3128"/>
    <tableColumn id="3129" xr3:uid="{00000000-0010-0000-0000-0000390C0000}" name="Column3129"/>
    <tableColumn id="3130" xr3:uid="{00000000-0010-0000-0000-00003A0C0000}" name="Column3130"/>
    <tableColumn id="3131" xr3:uid="{00000000-0010-0000-0000-00003B0C0000}" name="Column3131"/>
    <tableColumn id="3132" xr3:uid="{00000000-0010-0000-0000-00003C0C0000}" name="Column3132"/>
    <tableColumn id="3133" xr3:uid="{00000000-0010-0000-0000-00003D0C0000}" name="Column3133"/>
    <tableColumn id="3134" xr3:uid="{00000000-0010-0000-0000-00003E0C0000}" name="Column3134"/>
    <tableColumn id="3135" xr3:uid="{00000000-0010-0000-0000-00003F0C0000}" name="Column3135"/>
    <tableColumn id="3136" xr3:uid="{00000000-0010-0000-0000-0000400C0000}" name="Column3136"/>
    <tableColumn id="3137" xr3:uid="{00000000-0010-0000-0000-0000410C0000}" name="Column3137"/>
    <tableColumn id="3138" xr3:uid="{00000000-0010-0000-0000-0000420C0000}" name="Column3138"/>
    <tableColumn id="3139" xr3:uid="{00000000-0010-0000-0000-0000430C0000}" name="Column3139"/>
    <tableColumn id="3140" xr3:uid="{00000000-0010-0000-0000-0000440C0000}" name="Column3140"/>
    <tableColumn id="3141" xr3:uid="{00000000-0010-0000-0000-0000450C0000}" name="Column3141"/>
    <tableColumn id="3142" xr3:uid="{00000000-0010-0000-0000-0000460C0000}" name="Column3142"/>
    <tableColumn id="3143" xr3:uid="{00000000-0010-0000-0000-0000470C0000}" name="Column3143"/>
    <tableColumn id="3144" xr3:uid="{00000000-0010-0000-0000-0000480C0000}" name="Column3144"/>
    <tableColumn id="3145" xr3:uid="{00000000-0010-0000-0000-0000490C0000}" name="Column3145"/>
    <tableColumn id="3146" xr3:uid="{00000000-0010-0000-0000-00004A0C0000}" name="Column3146"/>
    <tableColumn id="3147" xr3:uid="{00000000-0010-0000-0000-00004B0C0000}" name="Column3147"/>
    <tableColumn id="3148" xr3:uid="{00000000-0010-0000-0000-00004C0C0000}" name="Column3148"/>
    <tableColumn id="3149" xr3:uid="{00000000-0010-0000-0000-00004D0C0000}" name="Column3149"/>
    <tableColumn id="3150" xr3:uid="{00000000-0010-0000-0000-00004E0C0000}" name="Column3150"/>
    <tableColumn id="3151" xr3:uid="{00000000-0010-0000-0000-00004F0C0000}" name="Column3151"/>
    <tableColumn id="3152" xr3:uid="{00000000-0010-0000-0000-0000500C0000}" name="Column3152"/>
    <tableColumn id="3153" xr3:uid="{00000000-0010-0000-0000-0000510C0000}" name="Column3153"/>
    <tableColumn id="3154" xr3:uid="{00000000-0010-0000-0000-0000520C0000}" name="Column3154"/>
    <tableColumn id="3155" xr3:uid="{00000000-0010-0000-0000-0000530C0000}" name="Column3155"/>
    <tableColumn id="3156" xr3:uid="{00000000-0010-0000-0000-0000540C0000}" name="Column3156"/>
    <tableColumn id="3157" xr3:uid="{00000000-0010-0000-0000-0000550C0000}" name="Column3157"/>
    <tableColumn id="3158" xr3:uid="{00000000-0010-0000-0000-0000560C0000}" name="Column3158"/>
    <tableColumn id="3159" xr3:uid="{00000000-0010-0000-0000-0000570C0000}" name="Column3159"/>
    <tableColumn id="3160" xr3:uid="{00000000-0010-0000-0000-0000580C0000}" name="Column3160"/>
    <tableColumn id="3161" xr3:uid="{00000000-0010-0000-0000-0000590C0000}" name="Column3161"/>
    <tableColumn id="3162" xr3:uid="{00000000-0010-0000-0000-00005A0C0000}" name="Column3162"/>
    <tableColumn id="3163" xr3:uid="{00000000-0010-0000-0000-00005B0C0000}" name="Column3163"/>
    <tableColumn id="3164" xr3:uid="{00000000-0010-0000-0000-00005C0C0000}" name="Column3164"/>
    <tableColumn id="3165" xr3:uid="{00000000-0010-0000-0000-00005D0C0000}" name="Column3165"/>
    <tableColumn id="3166" xr3:uid="{00000000-0010-0000-0000-00005E0C0000}" name="Column3166"/>
    <tableColumn id="3167" xr3:uid="{00000000-0010-0000-0000-00005F0C0000}" name="Column3167"/>
    <tableColumn id="3168" xr3:uid="{00000000-0010-0000-0000-0000600C0000}" name="Column3168"/>
    <tableColumn id="3169" xr3:uid="{00000000-0010-0000-0000-0000610C0000}" name="Column3169"/>
    <tableColumn id="3170" xr3:uid="{00000000-0010-0000-0000-0000620C0000}" name="Column3170"/>
    <tableColumn id="3171" xr3:uid="{00000000-0010-0000-0000-0000630C0000}" name="Column3171"/>
    <tableColumn id="3172" xr3:uid="{00000000-0010-0000-0000-0000640C0000}" name="Column3172"/>
    <tableColumn id="3173" xr3:uid="{00000000-0010-0000-0000-0000650C0000}" name="Column3173"/>
    <tableColumn id="3174" xr3:uid="{00000000-0010-0000-0000-0000660C0000}" name="Column3174"/>
    <tableColumn id="3175" xr3:uid="{00000000-0010-0000-0000-0000670C0000}" name="Column3175"/>
    <tableColumn id="3176" xr3:uid="{00000000-0010-0000-0000-0000680C0000}" name="Column3176"/>
    <tableColumn id="3177" xr3:uid="{00000000-0010-0000-0000-0000690C0000}" name="Column3177"/>
    <tableColumn id="3178" xr3:uid="{00000000-0010-0000-0000-00006A0C0000}" name="Column3178"/>
    <tableColumn id="3179" xr3:uid="{00000000-0010-0000-0000-00006B0C0000}" name="Column3179"/>
    <tableColumn id="3180" xr3:uid="{00000000-0010-0000-0000-00006C0C0000}" name="Column3180"/>
    <tableColumn id="3181" xr3:uid="{00000000-0010-0000-0000-00006D0C0000}" name="Column3181"/>
    <tableColumn id="3182" xr3:uid="{00000000-0010-0000-0000-00006E0C0000}" name="Column3182"/>
    <tableColumn id="3183" xr3:uid="{00000000-0010-0000-0000-00006F0C0000}" name="Column3183"/>
    <tableColumn id="3184" xr3:uid="{00000000-0010-0000-0000-0000700C0000}" name="Column3184"/>
    <tableColumn id="3185" xr3:uid="{00000000-0010-0000-0000-0000710C0000}" name="Column3185"/>
    <tableColumn id="3186" xr3:uid="{00000000-0010-0000-0000-0000720C0000}" name="Column3186"/>
    <tableColumn id="3187" xr3:uid="{00000000-0010-0000-0000-0000730C0000}" name="Column3187"/>
    <tableColumn id="3188" xr3:uid="{00000000-0010-0000-0000-0000740C0000}" name="Column3188"/>
    <tableColumn id="3189" xr3:uid="{00000000-0010-0000-0000-0000750C0000}" name="Column3189"/>
    <tableColumn id="3190" xr3:uid="{00000000-0010-0000-0000-0000760C0000}" name="Column3190"/>
    <tableColumn id="3191" xr3:uid="{00000000-0010-0000-0000-0000770C0000}" name="Column3191"/>
    <tableColumn id="3192" xr3:uid="{00000000-0010-0000-0000-0000780C0000}" name="Column3192"/>
    <tableColumn id="3193" xr3:uid="{00000000-0010-0000-0000-0000790C0000}" name="Column3193"/>
    <tableColumn id="3194" xr3:uid="{00000000-0010-0000-0000-00007A0C0000}" name="Column3194"/>
    <tableColumn id="3195" xr3:uid="{00000000-0010-0000-0000-00007B0C0000}" name="Column3195"/>
    <tableColumn id="3196" xr3:uid="{00000000-0010-0000-0000-00007C0C0000}" name="Column3196"/>
    <tableColumn id="3197" xr3:uid="{00000000-0010-0000-0000-00007D0C0000}" name="Column3197"/>
    <tableColumn id="3198" xr3:uid="{00000000-0010-0000-0000-00007E0C0000}" name="Column3198"/>
    <tableColumn id="3199" xr3:uid="{00000000-0010-0000-0000-00007F0C0000}" name="Column3199"/>
    <tableColumn id="3200" xr3:uid="{00000000-0010-0000-0000-0000800C0000}" name="Column3200"/>
    <tableColumn id="3201" xr3:uid="{00000000-0010-0000-0000-0000810C0000}" name="Column3201"/>
    <tableColumn id="3202" xr3:uid="{00000000-0010-0000-0000-0000820C0000}" name="Column3202"/>
    <tableColumn id="3203" xr3:uid="{00000000-0010-0000-0000-0000830C0000}" name="Column3203"/>
    <tableColumn id="3204" xr3:uid="{00000000-0010-0000-0000-0000840C0000}" name="Column3204"/>
    <tableColumn id="3205" xr3:uid="{00000000-0010-0000-0000-0000850C0000}" name="Column3205"/>
    <tableColumn id="3206" xr3:uid="{00000000-0010-0000-0000-0000860C0000}" name="Column3206"/>
    <tableColumn id="3207" xr3:uid="{00000000-0010-0000-0000-0000870C0000}" name="Column3207"/>
    <tableColumn id="3208" xr3:uid="{00000000-0010-0000-0000-0000880C0000}" name="Column3208"/>
    <tableColumn id="3209" xr3:uid="{00000000-0010-0000-0000-0000890C0000}" name="Column3209"/>
    <tableColumn id="3210" xr3:uid="{00000000-0010-0000-0000-00008A0C0000}" name="Column3210"/>
    <tableColumn id="3211" xr3:uid="{00000000-0010-0000-0000-00008B0C0000}" name="Column3211"/>
    <tableColumn id="3212" xr3:uid="{00000000-0010-0000-0000-00008C0C0000}" name="Column3212"/>
    <tableColumn id="3213" xr3:uid="{00000000-0010-0000-0000-00008D0C0000}" name="Column3213"/>
    <tableColumn id="3214" xr3:uid="{00000000-0010-0000-0000-00008E0C0000}" name="Column3214"/>
    <tableColumn id="3215" xr3:uid="{00000000-0010-0000-0000-00008F0C0000}" name="Column3215"/>
    <tableColumn id="3216" xr3:uid="{00000000-0010-0000-0000-0000900C0000}" name="Column3216"/>
    <tableColumn id="3217" xr3:uid="{00000000-0010-0000-0000-0000910C0000}" name="Column3217"/>
    <tableColumn id="3218" xr3:uid="{00000000-0010-0000-0000-0000920C0000}" name="Column3218"/>
    <tableColumn id="3219" xr3:uid="{00000000-0010-0000-0000-0000930C0000}" name="Column3219"/>
    <tableColumn id="3220" xr3:uid="{00000000-0010-0000-0000-0000940C0000}" name="Column3220"/>
    <tableColumn id="3221" xr3:uid="{00000000-0010-0000-0000-0000950C0000}" name="Column3221"/>
    <tableColumn id="3222" xr3:uid="{00000000-0010-0000-0000-0000960C0000}" name="Column3222"/>
    <tableColumn id="3223" xr3:uid="{00000000-0010-0000-0000-0000970C0000}" name="Column3223"/>
    <tableColumn id="3224" xr3:uid="{00000000-0010-0000-0000-0000980C0000}" name="Column3224"/>
    <tableColumn id="3225" xr3:uid="{00000000-0010-0000-0000-0000990C0000}" name="Column3225"/>
    <tableColumn id="3226" xr3:uid="{00000000-0010-0000-0000-00009A0C0000}" name="Column3226"/>
    <tableColumn id="3227" xr3:uid="{00000000-0010-0000-0000-00009B0C0000}" name="Column3227"/>
    <tableColumn id="3228" xr3:uid="{00000000-0010-0000-0000-00009C0C0000}" name="Column3228"/>
    <tableColumn id="3229" xr3:uid="{00000000-0010-0000-0000-00009D0C0000}" name="Column3229"/>
    <tableColumn id="3230" xr3:uid="{00000000-0010-0000-0000-00009E0C0000}" name="Column3230"/>
    <tableColumn id="3231" xr3:uid="{00000000-0010-0000-0000-00009F0C0000}" name="Column3231"/>
    <tableColumn id="3232" xr3:uid="{00000000-0010-0000-0000-0000A00C0000}" name="Column3232"/>
    <tableColumn id="3233" xr3:uid="{00000000-0010-0000-0000-0000A10C0000}" name="Column3233"/>
    <tableColumn id="3234" xr3:uid="{00000000-0010-0000-0000-0000A20C0000}" name="Column3234"/>
    <tableColumn id="3235" xr3:uid="{00000000-0010-0000-0000-0000A30C0000}" name="Column3235"/>
    <tableColumn id="3236" xr3:uid="{00000000-0010-0000-0000-0000A40C0000}" name="Column3236"/>
    <tableColumn id="3237" xr3:uid="{00000000-0010-0000-0000-0000A50C0000}" name="Column3237"/>
    <tableColumn id="3238" xr3:uid="{00000000-0010-0000-0000-0000A60C0000}" name="Column3238"/>
    <tableColumn id="3239" xr3:uid="{00000000-0010-0000-0000-0000A70C0000}" name="Column3239"/>
    <tableColumn id="3240" xr3:uid="{00000000-0010-0000-0000-0000A80C0000}" name="Column3240"/>
    <tableColumn id="3241" xr3:uid="{00000000-0010-0000-0000-0000A90C0000}" name="Column3241"/>
    <tableColumn id="3242" xr3:uid="{00000000-0010-0000-0000-0000AA0C0000}" name="Column3242"/>
    <tableColumn id="3243" xr3:uid="{00000000-0010-0000-0000-0000AB0C0000}" name="Column3243"/>
    <tableColumn id="3244" xr3:uid="{00000000-0010-0000-0000-0000AC0C0000}" name="Column3244"/>
    <tableColumn id="3245" xr3:uid="{00000000-0010-0000-0000-0000AD0C0000}" name="Column3245"/>
    <tableColumn id="3246" xr3:uid="{00000000-0010-0000-0000-0000AE0C0000}" name="Column3246"/>
    <tableColumn id="3247" xr3:uid="{00000000-0010-0000-0000-0000AF0C0000}" name="Column3247"/>
    <tableColumn id="3248" xr3:uid="{00000000-0010-0000-0000-0000B00C0000}" name="Column3248"/>
    <tableColumn id="3249" xr3:uid="{00000000-0010-0000-0000-0000B10C0000}" name="Column3249"/>
    <tableColumn id="3250" xr3:uid="{00000000-0010-0000-0000-0000B20C0000}" name="Column3250"/>
    <tableColumn id="3251" xr3:uid="{00000000-0010-0000-0000-0000B30C0000}" name="Column3251"/>
    <tableColumn id="3252" xr3:uid="{00000000-0010-0000-0000-0000B40C0000}" name="Column3252"/>
    <tableColumn id="3253" xr3:uid="{00000000-0010-0000-0000-0000B50C0000}" name="Column3253"/>
    <tableColumn id="3254" xr3:uid="{00000000-0010-0000-0000-0000B60C0000}" name="Column3254"/>
    <tableColumn id="3255" xr3:uid="{00000000-0010-0000-0000-0000B70C0000}" name="Column3255"/>
    <tableColumn id="3256" xr3:uid="{00000000-0010-0000-0000-0000B80C0000}" name="Column3256"/>
    <tableColumn id="3257" xr3:uid="{00000000-0010-0000-0000-0000B90C0000}" name="Column3257"/>
    <tableColumn id="3258" xr3:uid="{00000000-0010-0000-0000-0000BA0C0000}" name="Column3258"/>
    <tableColumn id="3259" xr3:uid="{00000000-0010-0000-0000-0000BB0C0000}" name="Column3259"/>
    <tableColumn id="3260" xr3:uid="{00000000-0010-0000-0000-0000BC0C0000}" name="Column3260"/>
    <tableColumn id="3261" xr3:uid="{00000000-0010-0000-0000-0000BD0C0000}" name="Column3261"/>
    <tableColumn id="3262" xr3:uid="{00000000-0010-0000-0000-0000BE0C0000}" name="Column3262"/>
    <tableColumn id="3263" xr3:uid="{00000000-0010-0000-0000-0000BF0C0000}" name="Column3263"/>
    <tableColumn id="3264" xr3:uid="{00000000-0010-0000-0000-0000C00C0000}" name="Column3264"/>
    <tableColumn id="3265" xr3:uid="{00000000-0010-0000-0000-0000C10C0000}" name="Column3265"/>
    <tableColumn id="3266" xr3:uid="{00000000-0010-0000-0000-0000C20C0000}" name="Column3266"/>
    <tableColumn id="3267" xr3:uid="{00000000-0010-0000-0000-0000C30C0000}" name="Column3267"/>
    <tableColumn id="3268" xr3:uid="{00000000-0010-0000-0000-0000C40C0000}" name="Column3268"/>
    <tableColumn id="3269" xr3:uid="{00000000-0010-0000-0000-0000C50C0000}" name="Column3269"/>
    <tableColumn id="3270" xr3:uid="{00000000-0010-0000-0000-0000C60C0000}" name="Column3270"/>
    <tableColumn id="3271" xr3:uid="{00000000-0010-0000-0000-0000C70C0000}" name="Column3271"/>
    <tableColumn id="3272" xr3:uid="{00000000-0010-0000-0000-0000C80C0000}" name="Column3272"/>
    <tableColumn id="3273" xr3:uid="{00000000-0010-0000-0000-0000C90C0000}" name="Column3273"/>
    <tableColumn id="3274" xr3:uid="{00000000-0010-0000-0000-0000CA0C0000}" name="Column3274"/>
    <tableColumn id="3275" xr3:uid="{00000000-0010-0000-0000-0000CB0C0000}" name="Column3275"/>
    <tableColumn id="3276" xr3:uid="{00000000-0010-0000-0000-0000CC0C0000}" name="Column3276"/>
    <tableColumn id="3277" xr3:uid="{00000000-0010-0000-0000-0000CD0C0000}" name="Column3277"/>
    <tableColumn id="3278" xr3:uid="{00000000-0010-0000-0000-0000CE0C0000}" name="Column3278"/>
    <tableColumn id="3279" xr3:uid="{00000000-0010-0000-0000-0000CF0C0000}" name="Column3279"/>
    <tableColumn id="3280" xr3:uid="{00000000-0010-0000-0000-0000D00C0000}" name="Column3280"/>
    <tableColumn id="3281" xr3:uid="{00000000-0010-0000-0000-0000D10C0000}" name="Column3281"/>
    <tableColumn id="3282" xr3:uid="{00000000-0010-0000-0000-0000D20C0000}" name="Column3282"/>
    <tableColumn id="3283" xr3:uid="{00000000-0010-0000-0000-0000D30C0000}" name="Column3283"/>
    <tableColumn id="3284" xr3:uid="{00000000-0010-0000-0000-0000D40C0000}" name="Column3284"/>
    <tableColumn id="3285" xr3:uid="{00000000-0010-0000-0000-0000D50C0000}" name="Column3285"/>
    <tableColumn id="3286" xr3:uid="{00000000-0010-0000-0000-0000D60C0000}" name="Column3286"/>
    <tableColumn id="3287" xr3:uid="{00000000-0010-0000-0000-0000D70C0000}" name="Column3287"/>
    <tableColumn id="3288" xr3:uid="{00000000-0010-0000-0000-0000D80C0000}" name="Column3288"/>
    <tableColumn id="3289" xr3:uid="{00000000-0010-0000-0000-0000D90C0000}" name="Column3289"/>
    <tableColumn id="3290" xr3:uid="{00000000-0010-0000-0000-0000DA0C0000}" name="Column3290"/>
    <tableColumn id="3291" xr3:uid="{00000000-0010-0000-0000-0000DB0C0000}" name="Column3291"/>
    <tableColumn id="3292" xr3:uid="{00000000-0010-0000-0000-0000DC0C0000}" name="Column3292"/>
    <tableColumn id="3293" xr3:uid="{00000000-0010-0000-0000-0000DD0C0000}" name="Column3293"/>
    <tableColumn id="3294" xr3:uid="{00000000-0010-0000-0000-0000DE0C0000}" name="Column3294"/>
    <tableColumn id="3295" xr3:uid="{00000000-0010-0000-0000-0000DF0C0000}" name="Column3295"/>
    <tableColumn id="3296" xr3:uid="{00000000-0010-0000-0000-0000E00C0000}" name="Column3296"/>
    <tableColumn id="3297" xr3:uid="{00000000-0010-0000-0000-0000E10C0000}" name="Column3297"/>
    <tableColumn id="3298" xr3:uid="{00000000-0010-0000-0000-0000E20C0000}" name="Column3298"/>
    <tableColumn id="3299" xr3:uid="{00000000-0010-0000-0000-0000E30C0000}" name="Column3299"/>
    <tableColumn id="3300" xr3:uid="{00000000-0010-0000-0000-0000E40C0000}" name="Column3300"/>
    <tableColumn id="3301" xr3:uid="{00000000-0010-0000-0000-0000E50C0000}" name="Column3301"/>
    <tableColumn id="3302" xr3:uid="{00000000-0010-0000-0000-0000E60C0000}" name="Column3302"/>
    <tableColumn id="3303" xr3:uid="{00000000-0010-0000-0000-0000E70C0000}" name="Column3303"/>
    <tableColumn id="3304" xr3:uid="{00000000-0010-0000-0000-0000E80C0000}" name="Column3304"/>
    <tableColumn id="3305" xr3:uid="{00000000-0010-0000-0000-0000E90C0000}" name="Column3305"/>
    <tableColumn id="3306" xr3:uid="{00000000-0010-0000-0000-0000EA0C0000}" name="Column3306"/>
    <tableColumn id="3307" xr3:uid="{00000000-0010-0000-0000-0000EB0C0000}" name="Column3307"/>
    <tableColumn id="3308" xr3:uid="{00000000-0010-0000-0000-0000EC0C0000}" name="Column3308"/>
    <tableColumn id="3309" xr3:uid="{00000000-0010-0000-0000-0000ED0C0000}" name="Column3309"/>
    <tableColumn id="3310" xr3:uid="{00000000-0010-0000-0000-0000EE0C0000}" name="Column3310"/>
    <tableColumn id="3311" xr3:uid="{00000000-0010-0000-0000-0000EF0C0000}" name="Column3311"/>
    <tableColumn id="3312" xr3:uid="{00000000-0010-0000-0000-0000F00C0000}" name="Column3312"/>
    <tableColumn id="3313" xr3:uid="{00000000-0010-0000-0000-0000F10C0000}" name="Column3313"/>
    <tableColumn id="3314" xr3:uid="{00000000-0010-0000-0000-0000F20C0000}" name="Column3314"/>
    <tableColumn id="3315" xr3:uid="{00000000-0010-0000-0000-0000F30C0000}" name="Column3315"/>
    <tableColumn id="3316" xr3:uid="{00000000-0010-0000-0000-0000F40C0000}" name="Column3316"/>
    <tableColumn id="3317" xr3:uid="{00000000-0010-0000-0000-0000F50C0000}" name="Column3317"/>
    <tableColumn id="3318" xr3:uid="{00000000-0010-0000-0000-0000F60C0000}" name="Column3318"/>
    <tableColumn id="3319" xr3:uid="{00000000-0010-0000-0000-0000F70C0000}" name="Column3319"/>
    <tableColumn id="3320" xr3:uid="{00000000-0010-0000-0000-0000F80C0000}" name="Column3320"/>
    <tableColumn id="3321" xr3:uid="{00000000-0010-0000-0000-0000F90C0000}" name="Column3321"/>
    <tableColumn id="3322" xr3:uid="{00000000-0010-0000-0000-0000FA0C0000}" name="Column3322"/>
    <tableColumn id="3323" xr3:uid="{00000000-0010-0000-0000-0000FB0C0000}" name="Column3323"/>
    <tableColumn id="3324" xr3:uid="{00000000-0010-0000-0000-0000FC0C0000}" name="Column3324"/>
    <tableColumn id="3325" xr3:uid="{00000000-0010-0000-0000-0000FD0C0000}" name="Column3325"/>
    <tableColumn id="3326" xr3:uid="{00000000-0010-0000-0000-0000FE0C0000}" name="Column3326"/>
    <tableColumn id="3327" xr3:uid="{00000000-0010-0000-0000-0000FF0C0000}" name="Column3327"/>
    <tableColumn id="3328" xr3:uid="{00000000-0010-0000-0000-0000000D0000}" name="Column3328"/>
    <tableColumn id="3329" xr3:uid="{00000000-0010-0000-0000-0000010D0000}" name="Column3329"/>
    <tableColumn id="3330" xr3:uid="{00000000-0010-0000-0000-0000020D0000}" name="Column3330"/>
    <tableColumn id="3331" xr3:uid="{00000000-0010-0000-0000-0000030D0000}" name="Column3331"/>
    <tableColumn id="3332" xr3:uid="{00000000-0010-0000-0000-0000040D0000}" name="Column3332"/>
    <tableColumn id="3333" xr3:uid="{00000000-0010-0000-0000-0000050D0000}" name="Column3333"/>
    <tableColumn id="3334" xr3:uid="{00000000-0010-0000-0000-0000060D0000}" name="Column3334"/>
    <tableColumn id="3335" xr3:uid="{00000000-0010-0000-0000-0000070D0000}" name="Column3335"/>
    <tableColumn id="3336" xr3:uid="{00000000-0010-0000-0000-0000080D0000}" name="Column3336"/>
    <tableColumn id="3337" xr3:uid="{00000000-0010-0000-0000-0000090D0000}" name="Column3337"/>
    <tableColumn id="3338" xr3:uid="{00000000-0010-0000-0000-00000A0D0000}" name="Column3338"/>
    <tableColumn id="3339" xr3:uid="{00000000-0010-0000-0000-00000B0D0000}" name="Column3339"/>
    <tableColumn id="3340" xr3:uid="{00000000-0010-0000-0000-00000C0D0000}" name="Column3340"/>
    <tableColumn id="3341" xr3:uid="{00000000-0010-0000-0000-00000D0D0000}" name="Column3341"/>
    <tableColumn id="3342" xr3:uid="{00000000-0010-0000-0000-00000E0D0000}" name="Column3342"/>
    <tableColumn id="3343" xr3:uid="{00000000-0010-0000-0000-00000F0D0000}" name="Column3343"/>
    <tableColumn id="3344" xr3:uid="{00000000-0010-0000-0000-0000100D0000}" name="Column3344"/>
    <tableColumn id="3345" xr3:uid="{00000000-0010-0000-0000-0000110D0000}" name="Column3345"/>
    <tableColumn id="3346" xr3:uid="{00000000-0010-0000-0000-0000120D0000}" name="Column3346"/>
    <tableColumn id="3347" xr3:uid="{00000000-0010-0000-0000-0000130D0000}" name="Column3347"/>
    <tableColumn id="3348" xr3:uid="{00000000-0010-0000-0000-0000140D0000}" name="Column3348"/>
    <tableColumn id="3349" xr3:uid="{00000000-0010-0000-0000-0000150D0000}" name="Column3349"/>
    <tableColumn id="3350" xr3:uid="{00000000-0010-0000-0000-0000160D0000}" name="Column3350"/>
    <tableColumn id="3351" xr3:uid="{00000000-0010-0000-0000-0000170D0000}" name="Column3351"/>
    <tableColumn id="3352" xr3:uid="{00000000-0010-0000-0000-0000180D0000}" name="Column3352"/>
    <tableColumn id="3353" xr3:uid="{00000000-0010-0000-0000-0000190D0000}" name="Column3353"/>
    <tableColumn id="3354" xr3:uid="{00000000-0010-0000-0000-00001A0D0000}" name="Column3354"/>
    <tableColumn id="3355" xr3:uid="{00000000-0010-0000-0000-00001B0D0000}" name="Column3355"/>
    <tableColumn id="3356" xr3:uid="{00000000-0010-0000-0000-00001C0D0000}" name="Column3356"/>
    <tableColumn id="3357" xr3:uid="{00000000-0010-0000-0000-00001D0D0000}" name="Column3357"/>
    <tableColumn id="3358" xr3:uid="{00000000-0010-0000-0000-00001E0D0000}" name="Column3358"/>
    <tableColumn id="3359" xr3:uid="{00000000-0010-0000-0000-00001F0D0000}" name="Column3359"/>
    <tableColumn id="3360" xr3:uid="{00000000-0010-0000-0000-0000200D0000}" name="Column3360"/>
    <tableColumn id="3361" xr3:uid="{00000000-0010-0000-0000-0000210D0000}" name="Column3361"/>
    <tableColumn id="3362" xr3:uid="{00000000-0010-0000-0000-0000220D0000}" name="Column3362"/>
    <tableColumn id="3363" xr3:uid="{00000000-0010-0000-0000-0000230D0000}" name="Column3363"/>
    <tableColumn id="3364" xr3:uid="{00000000-0010-0000-0000-0000240D0000}" name="Column3364"/>
    <tableColumn id="3365" xr3:uid="{00000000-0010-0000-0000-0000250D0000}" name="Column3365"/>
    <tableColumn id="3366" xr3:uid="{00000000-0010-0000-0000-0000260D0000}" name="Column3366"/>
    <tableColumn id="3367" xr3:uid="{00000000-0010-0000-0000-0000270D0000}" name="Column3367"/>
    <tableColumn id="3368" xr3:uid="{00000000-0010-0000-0000-0000280D0000}" name="Column3368"/>
    <tableColumn id="3369" xr3:uid="{00000000-0010-0000-0000-0000290D0000}" name="Column3369"/>
    <tableColumn id="3370" xr3:uid="{00000000-0010-0000-0000-00002A0D0000}" name="Column3370"/>
    <tableColumn id="3371" xr3:uid="{00000000-0010-0000-0000-00002B0D0000}" name="Column3371"/>
    <tableColumn id="3372" xr3:uid="{00000000-0010-0000-0000-00002C0D0000}" name="Column3372"/>
    <tableColumn id="3373" xr3:uid="{00000000-0010-0000-0000-00002D0D0000}" name="Column3373"/>
    <tableColumn id="3374" xr3:uid="{00000000-0010-0000-0000-00002E0D0000}" name="Column3374"/>
    <tableColumn id="3375" xr3:uid="{00000000-0010-0000-0000-00002F0D0000}" name="Column3375"/>
    <tableColumn id="3376" xr3:uid="{00000000-0010-0000-0000-0000300D0000}" name="Column3376"/>
    <tableColumn id="3377" xr3:uid="{00000000-0010-0000-0000-0000310D0000}" name="Column3377"/>
    <tableColumn id="3378" xr3:uid="{00000000-0010-0000-0000-0000320D0000}" name="Column3378"/>
    <tableColumn id="3379" xr3:uid="{00000000-0010-0000-0000-0000330D0000}" name="Column3379"/>
    <tableColumn id="3380" xr3:uid="{00000000-0010-0000-0000-0000340D0000}" name="Column3380"/>
    <tableColumn id="3381" xr3:uid="{00000000-0010-0000-0000-0000350D0000}" name="Column3381"/>
    <tableColumn id="3382" xr3:uid="{00000000-0010-0000-0000-0000360D0000}" name="Column3382"/>
    <tableColumn id="3383" xr3:uid="{00000000-0010-0000-0000-0000370D0000}" name="Column3383"/>
    <tableColumn id="3384" xr3:uid="{00000000-0010-0000-0000-0000380D0000}" name="Column3384"/>
    <tableColumn id="3385" xr3:uid="{00000000-0010-0000-0000-0000390D0000}" name="Column3385"/>
    <tableColumn id="3386" xr3:uid="{00000000-0010-0000-0000-00003A0D0000}" name="Column3386"/>
    <tableColumn id="3387" xr3:uid="{00000000-0010-0000-0000-00003B0D0000}" name="Column3387"/>
    <tableColumn id="3388" xr3:uid="{00000000-0010-0000-0000-00003C0D0000}" name="Column3388"/>
    <tableColumn id="3389" xr3:uid="{00000000-0010-0000-0000-00003D0D0000}" name="Column3389"/>
    <tableColumn id="3390" xr3:uid="{00000000-0010-0000-0000-00003E0D0000}" name="Column3390"/>
    <tableColumn id="3391" xr3:uid="{00000000-0010-0000-0000-00003F0D0000}" name="Column3391"/>
    <tableColumn id="3392" xr3:uid="{00000000-0010-0000-0000-0000400D0000}" name="Column3392"/>
    <tableColumn id="3393" xr3:uid="{00000000-0010-0000-0000-0000410D0000}" name="Column3393"/>
    <tableColumn id="3394" xr3:uid="{00000000-0010-0000-0000-0000420D0000}" name="Column3394"/>
    <tableColumn id="3395" xr3:uid="{00000000-0010-0000-0000-0000430D0000}" name="Column3395"/>
    <tableColumn id="3396" xr3:uid="{00000000-0010-0000-0000-0000440D0000}" name="Column3396"/>
    <tableColumn id="3397" xr3:uid="{00000000-0010-0000-0000-0000450D0000}" name="Column3397"/>
    <tableColumn id="3398" xr3:uid="{00000000-0010-0000-0000-0000460D0000}" name="Column3398"/>
    <tableColumn id="3399" xr3:uid="{00000000-0010-0000-0000-0000470D0000}" name="Column3399"/>
    <tableColumn id="3400" xr3:uid="{00000000-0010-0000-0000-0000480D0000}" name="Column3400"/>
    <tableColumn id="3401" xr3:uid="{00000000-0010-0000-0000-0000490D0000}" name="Column3401"/>
    <tableColumn id="3402" xr3:uid="{00000000-0010-0000-0000-00004A0D0000}" name="Column3402"/>
    <tableColumn id="3403" xr3:uid="{00000000-0010-0000-0000-00004B0D0000}" name="Column3403"/>
    <tableColumn id="3404" xr3:uid="{00000000-0010-0000-0000-00004C0D0000}" name="Column3404"/>
    <tableColumn id="3405" xr3:uid="{00000000-0010-0000-0000-00004D0D0000}" name="Column3405"/>
    <tableColumn id="3406" xr3:uid="{00000000-0010-0000-0000-00004E0D0000}" name="Column3406"/>
    <tableColumn id="3407" xr3:uid="{00000000-0010-0000-0000-00004F0D0000}" name="Column3407"/>
    <tableColumn id="3408" xr3:uid="{00000000-0010-0000-0000-0000500D0000}" name="Column3408"/>
    <tableColumn id="3409" xr3:uid="{00000000-0010-0000-0000-0000510D0000}" name="Column3409"/>
    <tableColumn id="3410" xr3:uid="{00000000-0010-0000-0000-0000520D0000}" name="Column3410"/>
    <tableColumn id="3411" xr3:uid="{00000000-0010-0000-0000-0000530D0000}" name="Column3411"/>
    <tableColumn id="3412" xr3:uid="{00000000-0010-0000-0000-0000540D0000}" name="Column3412"/>
    <tableColumn id="3413" xr3:uid="{00000000-0010-0000-0000-0000550D0000}" name="Column3413"/>
    <tableColumn id="3414" xr3:uid="{00000000-0010-0000-0000-0000560D0000}" name="Column3414"/>
    <tableColumn id="3415" xr3:uid="{00000000-0010-0000-0000-0000570D0000}" name="Column3415"/>
    <tableColumn id="3416" xr3:uid="{00000000-0010-0000-0000-0000580D0000}" name="Column3416"/>
    <tableColumn id="3417" xr3:uid="{00000000-0010-0000-0000-0000590D0000}" name="Column3417"/>
    <tableColumn id="3418" xr3:uid="{00000000-0010-0000-0000-00005A0D0000}" name="Column3418"/>
    <tableColumn id="3419" xr3:uid="{00000000-0010-0000-0000-00005B0D0000}" name="Column3419"/>
    <tableColumn id="3420" xr3:uid="{00000000-0010-0000-0000-00005C0D0000}" name="Column3420"/>
    <tableColumn id="3421" xr3:uid="{00000000-0010-0000-0000-00005D0D0000}" name="Column3421"/>
    <tableColumn id="3422" xr3:uid="{00000000-0010-0000-0000-00005E0D0000}" name="Column3422"/>
    <tableColumn id="3423" xr3:uid="{00000000-0010-0000-0000-00005F0D0000}" name="Column3423"/>
    <tableColumn id="3424" xr3:uid="{00000000-0010-0000-0000-0000600D0000}" name="Column3424"/>
    <tableColumn id="3425" xr3:uid="{00000000-0010-0000-0000-0000610D0000}" name="Column3425"/>
    <tableColumn id="3426" xr3:uid="{00000000-0010-0000-0000-0000620D0000}" name="Column3426"/>
    <tableColumn id="3427" xr3:uid="{00000000-0010-0000-0000-0000630D0000}" name="Column3427"/>
    <tableColumn id="3428" xr3:uid="{00000000-0010-0000-0000-0000640D0000}" name="Column3428"/>
    <tableColumn id="3429" xr3:uid="{00000000-0010-0000-0000-0000650D0000}" name="Column3429"/>
    <tableColumn id="3430" xr3:uid="{00000000-0010-0000-0000-0000660D0000}" name="Column3430"/>
    <tableColumn id="3431" xr3:uid="{00000000-0010-0000-0000-0000670D0000}" name="Column3431"/>
    <tableColumn id="3432" xr3:uid="{00000000-0010-0000-0000-0000680D0000}" name="Column3432"/>
    <tableColumn id="3433" xr3:uid="{00000000-0010-0000-0000-0000690D0000}" name="Column3433"/>
    <tableColumn id="3434" xr3:uid="{00000000-0010-0000-0000-00006A0D0000}" name="Column3434"/>
    <tableColumn id="3435" xr3:uid="{00000000-0010-0000-0000-00006B0D0000}" name="Column3435"/>
    <tableColumn id="3436" xr3:uid="{00000000-0010-0000-0000-00006C0D0000}" name="Column3436"/>
    <tableColumn id="3437" xr3:uid="{00000000-0010-0000-0000-00006D0D0000}" name="Column3437"/>
    <tableColumn id="3438" xr3:uid="{00000000-0010-0000-0000-00006E0D0000}" name="Column3438"/>
    <tableColumn id="3439" xr3:uid="{00000000-0010-0000-0000-00006F0D0000}" name="Column3439"/>
    <tableColumn id="3440" xr3:uid="{00000000-0010-0000-0000-0000700D0000}" name="Column3440"/>
    <tableColumn id="3441" xr3:uid="{00000000-0010-0000-0000-0000710D0000}" name="Column3441"/>
    <tableColumn id="3442" xr3:uid="{00000000-0010-0000-0000-0000720D0000}" name="Column3442"/>
    <tableColumn id="3443" xr3:uid="{00000000-0010-0000-0000-0000730D0000}" name="Column3443"/>
    <tableColumn id="3444" xr3:uid="{00000000-0010-0000-0000-0000740D0000}" name="Column3444"/>
    <tableColumn id="3445" xr3:uid="{00000000-0010-0000-0000-0000750D0000}" name="Column3445"/>
    <tableColumn id="3446" xr3:uid="{00000000-0010-0000-0000-0000760D0000}" name="Column3446"/>
    <tableColumn id="3447" xr3:uid="{00000000-0010-0000-0000-0000770D0000}" name="Column3447"/>
    <tableColumn id="3448" xr3:uid="{00000000-0010-0000-0000-0000780D0000}" name="Column3448"/>
    <tableColumn id="3449" xr3:uid="{00000000-0010-0000-0000-0000790D0000}" name="Column3449"/>
    <tableColumn id="3450" xr3:uid="{00000000-0010-0000-0000-00007A0D0000}" name="Column3450"/>
    <tableColumn id="3451" xr3:uid="{00000000-0010-0000-0000-00007B0D0000}" name="Column3451"/>
    <tableColumn id="3452" xr3:uid="{00000000-0010-0000-0000-00007C0D0000}" name="Column3452"/>
    <tableColumn id="3453" xr3:uid="{00000000-0010-0000-0000-00007D0D0000}" name="Column3453"/>
    <tableColumn id="3454" xr3:uid="{00000000-0010-0000-0000-00007E0D0000}" name="Column3454"/>
    <tableColumn id="3455" xr3:uid="{00000000-0010-0000-0000-00007F0D0000}" name="Column3455"/>
    <tableColumn id="3456" xr3:uid="{00000000-0010-0000-0000-0000800D0000}" name="Column3456"/>
    <tableColumn id="3457" xr3:uid="{00000000-0010-0000-0000-0000810D0000}" name="Column3457"/>
    <tableColumn id="3458" xr3:uid="{00000000-0010-0000-0000-0000820D0000}" name="Column3458"/>
    <tableColumn id="3459" xr3:uid="{00000000-0010-0000-0000-0000830D0000}" name="Column3459"/>
    <tableColumn id="3460" xr3:uid="{00000000-0010-0000-0000-0000840D0000}" name="Column3460"/>
    <tableColumn id="3461" xr3:uid="{00000000-0010-0000-0000-0000850D0000}" name="Column3461"/>
    <tableColumn id="3462" xr3:uid="{00000000-0010-0000-0000-0000860D0000}" name="Column3462"/>
    <tableColumn id="3463" xr3:uid="{00000000-0010-0000-0000-0000870D0000}" name="Column3463"/>
    <tableColumn id="3464" xr3:uid="{00000000-0010-0000-0000-0000880D0000}" name="Column3464"/>
    <tableColumn id="3465" xr3:uid="{00000000-0010-0000-0000-0000890D0000}" name="Column3465"/>
    <tableColumn id="3466" xr3:uid="{00000000-0010-0000-0000-00008A0D0000}" name="Column3466"/>
    <tableColumn id="3467" xr3:uid="{00000000-0010-0000-0000-00008B0D0000}" name="Column3467"/>
    <tableColumn id="3468" xr3:uid="{00000000-0010-0000-0000-00008C0D0000}" name="Column3468"/>
    <tableColumn id="3469" xr3:uid="{00000000-0010-0000-0000-00008D0D0000}" name="Column3469"/>
    <tableColumn id="3470" xr3:uid="{00000000-0010-0000-0000-00008E0D0000}" name="Column3470"/>
    <tableColumn id="3471" xr3:uid="{00000000-0010-0000-0000-00008F0D0000}" name="Column3471"/>
    <tableColumn id="3472" xr3:uid="{00000000-0010-0000-0000-0000900D0000}" name="Column3472"/>
    <tableColumn id="3473" xr3:uid="{00000000-0010-0000-0000-0000910D0000}" name="Column3473"/>
    <tableColumn id="3474" xr3:uid="{00000000-0010-0000-0000-0000920D0000}" name="Column3474"/>
    <tableColumn id="3475" xr3:uid="{00000000-0010-0000-0000-0000930D0000}" name="Column3475"/>
    <tableColumn id="3476" xr3:uid="{00000000-0010-0000-0000-0000940D0000}" name="Column3476"/>
    <tableColumn id="3477" xr3:uid="{00000000-0010-0000-0000-0000950D0000}" name="Column3477"/>
    <tableColumn id="3478" xr3:uid="{00000000-0010-0000-0000-0000960D0000}" name="Column3478"/>
    <tableColumn id="3479" xr3:uid="{00000000-0010-0000-0000-0000970D0000}" name="Column3479"/>
    <tableColumn id="3480" xr3:uid="{00000000-0010-0000-0000-0000980D0000}" name="Column3480"/>
    <tableColumn id="3481" xr3:uid="{00000000-0010-0000-0000-0000990D0000}" name="Column3481"/>
    <tableColumn id="3482" xr3:uid="{00000000-0010-0000-0000-00009A0D0000}" name="Column3482"/>
    <tableColumn id="3483" xr3:uid="{00000000-0010-0000-0000-00009B0D0000}" name="Column3483"/>
    <tableColumn id="3484" xr3:uid="{00000000-0010-0000-0000-00009C0D0000}" name="Column3484"/>
    <tableColumn id="3485" xr3:uid="{00000000-0010-0000-0000-00009D0D0000}" name="Column3485"/>
    <tableColumn id="3486" xr3:uid="{00000000-0010-0000-0000-00009E0D0000}" name="Column3486"/>
    <tableColumn id="3487" xr3:uid="{00000000-0010-0000-0000-00009F0D0000}" name="Column3487"/>
    <tableColumn id="3488" xr3:uid="{00000000-0010-0000-0000-0000A00D0000}" name="Column3488"/>
    <tableColumn id="3489" xr3:uid="{00000000-0010-0000-0000-0000A10D0000}" name="Column3489"/>
    <tableColumn id="3490" xr3:uid="{00000000-0010-0000-0000-0000A20D0000}" name="Column3490"/>
    <tableColumn id="3491" xr3:uid="{00000000-0010-0000-0000-0000A30D0000}" name="Column3491"/>
    <tableColumn id="3492" xr3:uid="{00000000-0010-0000-0000-0000A40D0000}" name="Column3492"/>
    <tableColumn id="3493" xr3:uid="{00000000-0010-0000-0000-0000A50D0000}" name="Column3493"/>
    <tableColumn id="3494" xr3:uid="{00000000-0010-0000-0000-0000A60D0000}" name="Column3494"/>
    <tableColumn id="3495" xr3:uid="{00000000-0010-0000-0000-0000A70D0000}" name="Column3495"/>
    <tableColumn id="3496" xr3:uid="{00000000-0010-0000-0000-0000A80D0000}" name="Column3496"/>
    <tableColumn id="3497" xr3:uid="{00000000-0010-0000-0000-0000A90D0000}" name="Column3497"/>
    <tableColumn id="3498" xr3:uid="{00000000-0010-0000-0000-0000AA0D0000}" name="Column3498"/>
    <tableColumn id="3499" xr3:uid="{00000000-0010-0000-0000-0000AB0D0000}" name="Column3499"/>
    <tableColumn id="3500" xr3:uid="{00000000-0010-0000-0000-0000AC0D0000}" name="Column3500"/>
    <tableColumn id="3501" xr3:uid="{00000000-0010-0000-0000-0000AD0D0000}" name="Column3501"/>
    <tableColumn id="3502" xr3:uid="{00000000-0010-0000-0000-0000AE0D0000}" name="Column3502"/>
    <tableColumn id="3503" xr3:uid="{00000000-0010-0000-0000-0000AF0D0000}" name="Column3503"/>
    <tableColumn id="3504" xr3:uid="{00000000-0010-0000-0000-0000B00D0000}" name="Column3504"/>
    <tableColumn id="3505" xr3:uid="{00000000-0010-0000-0000-0000B10D0000}" name="Column3505"/>
    <tableColumn id="3506" xr3:uid="{00000000-0010-0000-0000-0000B20D0000}" name="Column3506"/>
    <tableColumn id="3507" xr3:uid="{00000000-0010-0000-0000-0000B30D0000}" name="Column3507"/>
    <tableColumn id="3508" xr3:uid="{00000000-0010-0000-0000-0000B40D0000}" name="Column3508"/>
    <tableColumn id="3509" xr3:uid="{00000000-0010-0000-0000-0000B50D0000}" name="Column3509"/>
    <tableColumn id="3510" xr3:uid="{00000000-0010-0000-0000-0000B60D0000}" name="Column3510"/>
    <tableColumn id="3511" xr3:uid="{00000000-0010-0000-0000-0000B70D0000}" name="Column3511"/>
    <tableColumn id="3512" xr3:uid="{00000000-0010-0000-0000-0000B80D0000}" name="Column3512"/>
    <tableColumn id="3513" xr3:uid="{00000000-0010-0000-0000-0000B90D0000}" name="Column3513"/>
    <tableColumn id="3514" xr3:uid="{00000000-0010-0000-0000-0000BA0D0000}" name="Column3514"/>
    <tableColumn id="3515" xr3:uid="{00000000-0010-0000-0000-0000BB0D0000}" name="Column3515"/>
    <tableColumn id="3516" xr3:uid="{00000000-0010-0000-0000-0000BC0D0000}" name="Column3516"/>
    <tableColumn id="3517" xr3:uid="{00000000-0010-0000-0000-0000BD0D0000}" name="Column3517"/>
    <tableColumn id="3518" xr3:uid="{00000000-0010-0000-0000-0000BE0D0000}" name="Column3518"/>
    <tableColumn id="3519" xr3:uid="{00000000-0010-0000-0000-0000BF0D0000}" name="Column3519"/>
    <tableColumn id="3520" xr3:uid="{00000000-0010-0000-0000-0000C00D0000}" name="Column3520"/>
    <tableColumn id="3521" xr3:uid="{00000000-0010-0000-0000-0000C10D0000}" name="Column3521"/>
    <tableColumn id="3522" xr3:uid="{00000000-0010-0000-0000-0000C20D0000}" name="Column3522"/>
    <tableColumn id="3523" xr3:uid="{00000000-0010-0000-0000-0000C30D0000}" name="Column3523"/>
    <tableColumn id="3524" xr3:uid="{00000000-0010-0000-0000-0000C40D0000}" name="Column3524"/>
    <tableColumn id="3525" xr3:uid="{00000000-0010-0000-0000-0000C50D0000}" name="Column3525"/>
    <tableColumn id="3526" xr3:uid="{00000000-0010-0000-0000-0000C60D0000}" name="Column3526"/>
    <tableColumn id="3527" xr3:uid="{00000000-0010-0000-0000-0000C70D0000}" name="Column3527"/>
    <tableColumn id="3528" xr3:uid="{00000000-0010-0000-0000-0000C80D0000}" name="Column3528"/>
    <tableColumn id="3529" xr3:uid="{00000000-0010-0000-0000-0000C90D0000}" name="Column3529"/>
    <tableColumn id="3530" xr3:uid="{00000000-0010-0000-0000-0000CA0D0000}" name="Column3530"/>
    <tableColumn id="3531" xr3:uid="{00000000-0010-0000-0000-0000CB0D0000}" name="Column3531"/>
    <tableColumn id="3532" xr3:uid="{00000000-0010-0000-0000-0000CC0D0000}" name="Column3532"/>
    <tableColumn id="3533" xr3:uid="{00000000-0010-0000-0000-0000CD0D0000}" name="Column3533"/>
    <tableColumn id="3534" xr3:uid="{00000000-0010-0000-0000-0000CE0D0000}" name="Column3534"/>
    <tableColumn id="3535" xr3:uid="{00000000-0010-0000-0000-0000CF0D0000}" name="Column3535"/>
    <tableColumn id="3536" xr3:uid="{00000000-0010-0000-0000-0000D00D0000}" name="Column3536"/>
    <tableColumn id="3537" xr3:uid="{00000000-0010-0000-0000-0000D10D0000}" name="Column3537"/>
    <tableColumn id="3538" xr3:uid="{00000000-0010-0000-0000-0000D20D0000}" name="Column3538"/>
    <tableColumn id="3539" xr3:uid="{00000000-0010-0000-0000-0000D30D0000}" name="Column3539"/>
    <tableColumn id="3540" xr3:uid="{00000000-0010-0000-0000-0000D40D0000}" name="Column3540"/>
    <tableColumn id="3541" xr3:uid="{00000000-0010-0000-0000-0000D50D0000}" name="Column3541"/>
    <tableColumn id="3542" xr3:uid="{00000000-0010-0000-0000-0000D60D0000}" name="Column3542"/>
    <tableColumn id="3543" xr3:uid="{00000000-0010-0000-0000-0000D70D0000}" name="Column3543"/>
    <tableColumn id="3544" xr3:uid="{00000000-0010-0000-0000-0000D80D0000}" name="Column3544"/>
    <tableColumn id="3545" xr3:uid="{00000000-0010-0000-0000-0000D90D0000}" name="Column3545"/>
    <tableColumn id="3546" xr3:uid="{00000000-0010-0000-0000-0000DA0D0000}" name="Column3546"/>
    <tableColumn id="3547" xr3:uid="{00000000-0010-0000-0000-0000DB0D0000}" name="Column3547"/>
    <tableColumn id="3548" xr3:uid="{00000000-0010-0000-0000-0000DC0D0000}" name="Column3548"/>
    <tableColumn id="3549" xr3:uid="{00000000-0010-0000-0000-0000DD0D0000}" name="Column3549"/>
    <tableColumn id="3550" xr3:uid="{00000000-0010-0000-0000-0000DE0D0000}" name="Column3550"/>
    <tableColumn id="3551" xr3:uid="{00000000-0010-0000-0000-0000DF0D0000}" name="Column3551"/>
    <tableColumn id="3552" xr3:uid="{00000000-0010-0000-0000-0000E00D0000}" name="Column3552"/>
    <tableColumn id="3553" xr3:uid="{00000000-0010-0000-0000-0000E10D0000}" name="Column3553"/>
    <tableColumn id="3554" xr3:uid="{00000000-0010-0000-0000-0000E20D0000}" name="Column3554"/>
    <tableColumn id="3555" xr3:uid="{00000000-0010-0000-0000-0000E30D0000}" name="Column3555"/>
    <tableColumn id="3556" xr3:uid="{00000000-0010-0000-0000-0000E40D0000}" name="Column3556"/>
    <tableColumn id="3557" xr3:uid="{00000000-0010-0000-0000-0000E50D0000}" name="Column3557"/>
    <tableColumn id="3558" xr3:uid="{00000000-0010-0000-0000-0000E60D0000}" name="Column3558"/>
    <tableColumn id="3559" xr3:uid="{00000000-0010-0000-0000-0000E70D0000}" name="Column3559"/>
    <tableColumn id="3560" xr3:uid="{00000000-0010-0000-0000-0000E80D0000}" name="Column3560"/>
    <tableColumn id="3561" xr3:uid="{00000000-0010-0000-0000-0000E90D0000}" name="Column3561"/>
    <tableColumn id="3562" xr3:uid="{00000000-0010-0000-0000-0000EA0D0000}" name="Column3562"/>
    <tableColumn id="3563" xr3:uid="{00000000-0010-0000-0000-0000EB0D0000}" name="Column3563"/>
    <tableColumn id="3564" xr3:uid="{00000000-0010-0000-0000-0000EC0D0000}" name="Column3564"/>
    <tableColumn id="3565" xr3:uid="{00000000-0010-0000-0000-0000ED0D0000}" name="Column3565"/>
    <tableColumn id="3566" xr3:uid="{00000000-0010-0000-0000-0000EE0D0000}" name="Column3566"/>
    <tableColumn id="3567" xr3:uid="{00000000-0010-0000-0000-0000EF0D0000}" name="Column3567"/>
    <tableColumn id="3568" xr3:uid="{00000000-0010-0000-0000-0000F00D0000}" name="Column3568"/>
    <tableColumn id="3569" xr3:uid="{00000000-0010-0000-0000-0000F10D0000}" name="Column3569"/>
    <tableColumn id="3570" xr3:uid="{00000000-0010-0000-0000-0000F20D0000}" name="Column3570"/>
    <tableColumn id="3571" xr3:uid="{00000000-0010-0000-0000-0000F30D0000}" name="Column3571"/>
    <tableColumn id="3572" xr3:uid="{00000000-0010-0000-0000-0000F40D0000}" name="Column3572"/>
    <tableColumn id="3573" xr3:uid="{00000000-0010-0000-0000-0000F50D0000}" name="Column3573"/>
    <tableColumn id="3574" xr3:uid="{00000000-0010-0000-0000-0000F60D0000}" name="Column3574"/>
    <tableColumn id="3575" xr3:uid="{00000000-0010-0000-0000-0000F70D0000}" name="Column3575"/>
    <tableColumn id="3576" xr3:uid="{00000000-0010-0000-0000-0000F80D0000}" name="Column3576"/>
    <tableColumn id="3577" xr3:uid="{00000000-0010-0000-0000-0000F90D0000}" name="Column3577"/>
    <tableColumn id="3578" xr3:uid="{00000000-0010-0000-0000-0000FA0D0000}" name="Column3578"/>
    <tableColumn id="3579" xr3:uid="{00000000-0010-0000-0000-0000FB0D0000}" name="Column3579"/>
    <tableColumn id="3580" xr3:uid="{00000000-0010-0000-0000-0000FC0D0000}" name="Column3580"/>
    <tableColumn id="3581" xr3:uid="{00000000-0010-0000-0000-0000FD0D0000}" name="Column3581"/>
    <tableColumn id="3582" xr3:uid="{00000000-0010-0000-0000-0000FE0D0000}" name="Column3582"/>
    <tableColumn id="3583" xr3:uid="{00000000-0010-0000-0000-0000FF0D0000}" name="Column3583"/>
    <tableColumn id="3584" xr3:uid="{00000000-0010-0000-0000-0000000E0000}" name="Column3584"/>
    <tableColumn id="3585" xr3:uid="{00000000-0010-0000-0000-0000010E0000}" name="Column3585"/>
    <tableColumn id="3586" xr3:uid="{00000000-0010-0000-0000-0000020E0000}" name="Column3586"/>
    <tableColumn id="3587" xr3:uid="{00000000-0010-0000-0000-0000030E0000}" name="Column3587"/>
    <tableColumn id="3588" xr3:uid="{00000000-0010-0000-0000-0000040E0000}" name="Column3588"/>
    <tableColumn id="3589" xr3:uid="{00000000-0010-0000-0000-0000050E0000}" name="Column3589"/>
    <tableColumn id="3590" xr3:uid="{00000000-0010-0000-0000-0000060E0000}" name="Column3590"/>
    <tableColumn id="3591" xr3:uid="{00000000-0010-0000-0000-0000070E0000}" name="Column3591"/>
    <tableColumn id="3592" xr3:uid="{00000000-0010-0000-0000-0000080E0000}" name="Column3592"/>
    <tableColumn id="3593" xr3:uid="{00000000-0010-0000-0000-0000090E0000}" name="Column3593"/>
    <tableColumn id="3594" xr3:uid="{00000000-0010-0000-0000-00000A0E0000}" name="Column3594"/>
    <tableColumn id="3595" xr3:uid="{00000000-0010-0000-0000-00000B0E0000}" name="Column3595"/>
    <tableColumn id="3596" xr3:uid="{00000000-0010-0000-0000-00000C0E0000}" name="Column3596"/>
    <tableColumn id="3597" xr3:uid="{00000000-0010-0000-0000-00000D0E0000}" name="Column3597"/>
    <tableColumn id="3598" xr3:uid="{00000000-0010-0000-0000-00000E0E0000}" name="Column3598"/>
    <tableColumn id="3599" xr3:uid="{00000000-0010-0000-0000-00000F0E0000}" name="Column3599"/>
    <tableColumn id="3600" xr3:uid="{00000000-0010-0000-0000-0000100E0000}" name="Column3600"/>
    <tableColumn id="3601" xr3:uid="{00000000-0010-0000-0000-0000110E0000}" name="Column3601"/>
    <tableColumn id="3602" xr3:uid="{00000000-0010-0000-0000-0000120E0000}" name="Column3602"/>
    <tableColumn id="3603" xr3:uid="{00000000-0010-0000-0000-0000130E0000}" name="Column3603"/>
    <tableColumn id="3604" xr3:uid="{00000000-0010-0000-0000-0000140E0000}" name="Column3604"/>
    <tableColumn id="3605" xr3:uid="{00000000-0010-0000-0000-0000150E0000}" name="Column3605"/>
    <tableColumn id="3606" xr3:uid="{00000000-0010-0000-0000-0000160E0000}" name="Column3606"/>
    <tableColumn id="3607" xr3:uid="{00000000-0010-0000-0000-0000170E0000}" name="Column3607"/>
    <tableColumn id="3608" xr3:uid="{00000000-0010-0000-0000-0000180E0000}" name="Column3608"/>
    <tableColumn id="3609" xr3:uid="{00000000-0010-0000-0000-0000190E0000}" name="Column3609"/>
    <tableColumn id="3610" xr3:uid="{00000000-0010-0000-0000-00001A0E0000}" name="Column3610"/>
    <tableColumn id="3611" xr3:uid="{00000000-0010-0000-0000-00001B0E0000}" name="Column3611"/>
    <tableColumn id="3612" xr3:uid="{00000000-0010-0000-0000-00001C0E0000}" name="Column3612"/>
    <tableColumn id="3613" xr3:uid="{00000000-0010-0000-0000-00001D0E0000}" name="Column3613"/>
    <tableColumn id="3614" xr3:uid="{00000000-0010-0000-0000-00001E0E0000}" name="Column3614"/>
    <tableColumn id="3615" xr3:uid="{00000000-0010-0000-0000-00001F0E0000}" name="Column3615"/>
    <tableColumn id="3616" xr3:uid="{00000000-0010-0000-0000-0000200E0000}" name="Column3616"/>
    <tableColumn id="3617" xr3:uid="{00000000-0010-0000-0000-0000210E0000}" name="Column3617"/>
    <tableColumn id="3618" xr3:uid="{00000000-0010-0000-0000-0000220E0000}" name="Column3618"/>
    <tableColumn id="3619" xr3:uid="{00000000-0010-0000-0000-0000230E0000}" name="Column3619"/>
    <tableColumn id="3620" xr3:uid="{00000000-0010-0000-0000-0000240E0000}" name="Column3620"/>
    <tableColumn id="3621" xr3:uid="{00000000-0010-0000-0000-0000250E0000}" name="Column3621"/>
    <tableColumn id="3622" xr3:uid="{00000000-0010-0000-0000-0000260E0000}" name="Column3622"/>
    <tableColumn id="3623" xr3:uid="{00000000-0010-0000-0000-0000270E0000}" name="Column3623"/>
    <tableColumn id="3624" xr3:uid="{00000000-0010-0000-0000-0000280E0000}" name="Column3624"/>
    <tableColumn id="3625" xr3:uid="{00000000-0010-0000-0000-0000290E0000}" name="Column3625"/>
    <tableColumn id="3626" xr3:uid="{00000000-0010-0000-0000-00002A0E0000}" name="Column3626"/>
    <tableColumn id="3627" xr3:uid="{00000000-0010-0000-0000-00002B0E0000}" name="Column3627"/>
    <tableColumn id="3628" xr3:uid="{00000000-0010-0000-0000-00002C0E0000}" name="Column3628"/>
    <tableColumn id="3629" xr3:uid="{00000000-0010-0000-0000-00002D0E0000}" name="Column3629"/>
    <tableColumn id="3630" xr3:uid="{00000000-0010-0000-0000-00002E0E0000}" name="Column3630"/>
    <tableColumn id="3631" xr3:uid="{00000000-0010-0000-0000-00002F0E0000}" name="Column3631"/>
    <tableColumn id="3632" xr3:uid="{00000000-0010-0000-0000-0000300E0000}" name="Column3632"/>
    <tableColumn id="3633" xr3:uid="{00000000-0010-0000-0000-0000310E0000}" name="Column3633"/>
    <tableColumn id="3634" xr3:uid="{00000000-0010-0000-0000-0000320E0000}" name="Column3634"/>
    <tableColumn id="3635" xr3:uid="{00000000-0010-0000-0000-0000330E0000}" name="Column3635"/>
    <tableColumn id="3636" xr3:uid="{00000000-0010-0000-0000-0000340E0000}" name="Column3636"/>
    <tableColumn id="3637" xr3:uid="{00000000-0010-0000-0000-0000350E0000}" name="Column3637"/>
    <tableColumn id="3638" xr3:uid="{00000000-0010-0000-0000-0000360E0000}" name="Column3638"/>
    <tableColumn id="3639" xr3:uid="{00000000-0010-0000-0000-0000370E0000}" name="Column3639"/>
    <tableColumn id="3640" xr3:uid="{00000000-0010-0000-0000-0000380E0000}" name="Column3640"/>
    <tableColumn id="3641" xr3:uid="{00000000-0010-0000-0000-0000390E0000}" name="Column3641"/>
    <tableColumn id="3642" xr3:uid="{00000000-0010-0000-0000-00003A0E0000}" name="Column3642"/>
    <tableColumn id="3643" xr3:uid="{00000000-0010-0000-0000-00003B0E0000}" name="Column3643"/>
    <tableColumn id="3644" xr3:uid="{00000000-0010-0000-0000-00003C0E0000}" name="Column3644"/>
    <tableColumn id="3645" xr3:uid="{00000000-0010-0000-0000-00003D0E0000}" name="Column3645"/>
    <tableColumn id="3646" xr3:uid="{00000000-0010-0000-0000-00003E0E0000}" name="Column3646"/>
    <tableColumn id="3647" xr3:uid="{00000000-0010-0000-0000-00003F0E0000}" name="Column3647"/>
    <tableColumn id="3648" xr3:uid="{00000000-0010-0000-0000-0000400E0000}" name="Column3648"/>
    <tableColumn id="3649" xr3:uid="{00000000-0010-0000-0000-0000410E0000}" name="Column3649"/>
    <tableColumn id="3650" xr3:uid="{00000000-0010-0000-0000-0000420E0000}" name="Column3650"/>
    <tableColumn id="3651" xr3:uid="{00000000-0010-0000-0000-0000430E0000}" name="Column3651"/>
    <tableColumn id="3652" xr3:uid="{00000000-0010-0000-0000-0000440E0000}" name="Column3652"/>
    <tableColumn id="3653" xr3:uid="{00000000-0010-0000-0000-0000450E0000}" name="Column3653"/>
    <tableColumn id="3654" xr3:uid="{00000000-0010-0000-0000-0000460E0000}" name="Column3654"/>
    <tableColumn id="3655" xr3:uid="{00000000-0010-0000-0000-0000470E0000}" name="Column3655"/>
    <tableColumn id="3656" xr3:uid="{00000000-0010-0000-0000-0000480E0000}" name="Column3656"/>
    <tableColumn id="3657" xr3:uid="{00000000-0010-0000-0000-0000490E0000}" name="Column3657"/>
    <tableColumn id="3658" xr3:uid="{00000000-0010-0000-0000-00004A0E0000}" name="Column3658"/>
    <tableColumn id="3659" xr3:uid="{00000000-0010-0000-0000-00004B0E0000}" name="Column3659"/>
    <tableColumn id="3660" xr3:uid="{00000000-0010-0000-0000-00004C0E0000}" name="Column3660"/>
    <tableColumn id="3661" xr3:uid="{00000000-0010-0000-0000-00004D0E0000}" name="Column3661"/>
    <tableColumn id="3662" xr3:uid="{00000000-0010-0000-0000-00004E0E0000}" name="Column3662"/>
    <tableColumn id="3663" xr3:uid="{00000000-0010-0000-0000-00004F0E0000}" name="Column3663"/>
    <tableColumn id="3664" xr3:uid="{00000000-0010-0000-0000-0000500E0000}" name="Column3664"/>
    <tableColumn id="3665" xr3:uid="{00000000-0010-0000-0000-0000510E0000}" name="Column3665"/>
    <tableColumn id="3666" xr3:uid="{00000000-0010-0000-0000-0000520E0000}" name="Column3666"/>
    <tableColumn id="3667" xr3:uid="{00000000-0010-0000-0000-0000530E0000}" name="Column3667"/>
    <tableColumn id="3668" xr3:uid="{00000000-0010-0000-0000-0000540E0000}" name="Column3668"/>
    <tableColumn id="3669" xr3:uid="{00000000-0010-0000-0000-0000550E0000}" name="Column3669"/>
    <tableColumn id="3670" xr3:uid="{00000000-0010-0000-0000-0000560E0000}" name="Column3670"/>
    <tableColumn id="3671" xr3:uid="{00000000-0010-0000-0000-0000570E0000}" name="Column3671"/>
    <tableColumn id="3672" xr3:uid="{00000000-0010-0000-0000-0000580E0000}" name="Column3672"/>
    <tableColumn id="3673" xr3:uid="{00000000-0010-0000-0000-0000590E0000}" name="Column3673"/>
    <tableColumn id="3674" xr3:uid="{00000000-0010-0000-0000-00005A0E0000}" name="Column3674"/>
    <tableColumn id="3675" xr3:uid="{00000000-0010-0000-0000-00005B0E0000}" name="Column3675"/>
    <tableColumn id="3676" xr3:uid="{00000000-0010-0000-0000-00005C0E0000}" name="Column3676"/>
    <tableColumn id="3677" xr3:uid="{00000000-0010-0000-0000-00005D0E0000}" name="Column3677"/>
    <tableColumn id="3678" xr3:uid="{00000000-0010-0000-0000-00005E0E0000}" name="Column3678"/>
    <tableColumn id="3679" xr3:uid="{00000000-0010-0000-0000-00005F0E0000}" name="Column3679"/>
    <tableColumn id="3680" xr3:uid="{00000000-0010-0000-0000-0000600E0000}" name="Column3680"/>
    <tableColumn id="3681" xr3:uid="{00000000-0010-0000-0000-0000610E0000}" name="Column3681"/>
    <tableColumn id="3682" xr3:uid="{00000000-0010-0000-0000-0000620E0000}" name="Column3682"/>
    <tableColumn id="3683" xr3:uid="{00000000-0010-0000-0000-0000630E0000}" name="Column3683"/>
    <tableColumn id="3684" xr3:uid="{00000000-0010-0000-0000-0000640E0000}" name="Column3684"/>
    <tableColumn id="3685" xr3:uid="{00000000-0010-0000-0000-0000650E0000}" name="Column3685"/>
    <tableColumn id="3686" xr3:uid="{00000000-0010-0000-0000-0000660E0000}" name="Column3686"/>
    <tableColumn id="3687" xr3:uid="{00000000-0010-0000-0000-0000670E0000}" name="Column3687"/>
    <tableColumn id="3688" xr3:uid="{00000000-0010-0000-0000-0000680E0000}" name="Column3688"/>
    <tableColumn id="3689" xr3:uid="{00000000-0010-0000-0000-0000690E0000}" name="Column3689"/>
    <tableColumn id="3690" xr3:uid="{00000000-0010-0000-0000-00006A0E0000}" name="Column3690"/>
    <tableColumn id="3691" xr3:uid="{00000000-0010-0000-0000-00006B0E0000}" name="Column3691"/>
    <tableColumn id="3692" xr3:uid="{00000000-0010-0000-0000-00006C0E0000}" name="Column3692"/>
    <tableColumn id="3693" xr3:uid="{00000000-0010-0000-0000-00006D0E0000}" name="Column3693"/>
    <tableColumn id="3694" xr3:uid="{00000000-0010-0000-0000-00006E0E0000}" name="Column3694"/>
    <tableColumn id="3695" xr3:uid="{00000000-0010-0000-0000-00006F0E0000}" name="Column3695"/>
    <tableColumn id="3696" xr3:uid="{00000000-0010-0000-0000-0000700E0000}" name="Column3696"/>
    <tableColumn id="3697" xr3:uid="{00000000-0010-0000-0000-0000710E0000}" name="Column3697"/>
    <tableColumn id="3698" xr3:uid="{00000000-0010-0000-0000-0000720E0000}" name="Column3698"/>
    <tableColumn id="3699" xr3:uid="{00000000-0010-0000-0000-0000730E0000}" name="Column3699"/>
    <tableColumn id="3700" xr3:uid="{00000000-0010-0000-0000-0000740E0000}" name="Column3700"/>
    <tableColumn id="3701" xr3:uid="{00000000-0010-0000-0000-0000750E0000}" name="Column3701"/>
    <tableColumn id="3702" xr3:uid="{00000000-0010-0000-0000-0000760E0000}" name="Column3702"/>
    <tableColumn id="3703" xr3:uid="{00000000-0010-0000-0000-0000770E0000}" name="Column3703"/>
    <tableColumn id="3704" xr3:uid="{00000000-0010-0000-0000-0000780E0000}" name="Column3704"/>
    <tableColumn id="3705" xr3:uid="{00000000-0010-0000-0000-0000790E0000}" name="Column3705"/>
    <tableColumn id="3706" xr3:uid="{00000000-0010-0000-0000-00007A0E0000}" name="Column3706"/>
    <tableColumn id="3707" xr3:uid="{00000000-0010-0000-0000-00007B0E0000}" name="Column3707"/>
    <tableColumn id="3708" xr3:uid="{00000000-0010-0000-0000-00007C0E0000}" name="Column3708"/>
    <tableColumn id="3709" xr3:uid="{00000000-0010-0000-0000-00007D0E0000}" name="Column3709"/>
    <tableColumn id="3710" xr3:uid="{00000000-0010-0000-0000-00007E0E0000}" name="Column3710"/>
    <tableColumn id="3711" xr3:uid="{00000000-0010-0000-0000-00007F0E0000}" name="Column3711"/>
    <tableColumn id="3712" xr3:uid="{00000000-0010-0000-0000-0000800E0000}" name="Column3712"/>
    <tableColumn id="3713" xr3:uid="{00000000-0010-0000-0000-0000810E0000}" name="Column3713"/>
    <tableColumn id="3714" xr3:uid="{00000000-0010-0000-0000-0000820E0000}" name="Column3714"/>
    <tableColumn id="3715" xr3:uid="{00000000-0010-0000-0000-0000830E0000}" name="Column3715"/>
    <tableColumn id="3716" xr3:uid="{00000000-0010-0000-0000-0000840E0000}" name="Column3716"/>
    <tableColumn id="3717" xr3:uid="{00000000-0010-0000-0000-0000850E0000}" name="Column3717"/>
    <tableColumn id="3718" xr3:uid="{00000000-0010-0000-0000-0000860E0000}" name="Column3718"/>
    <tableColumn id="3719" xr3:uid="{00000000-0010-0000-0000-0000870E0000}" name="Column3719"/>
    <tableColumn id="3720" xr3:uid="{00000000-0010-0000-0000-0000880E0000}" name="Column3720"/>
    <tableColumn id="3721" xr3:uid="{00000000-0010-0000-0000-0000890E0000}" name="Column3721"/>
    <tableColumn id="3722" xr3:uid="{00000000-0010-0000-0000-00008A0E0000}" name="Column3722"/>
    <tableColumn id="3723" xr3:uid="{00000000-0010-0000-0000-00008B0E0000}" name="Column3723"/>
    <tableColumn id="3724" xr3:uid="{00000000-0010-0000-0000-00008C0E0000}" name="Column3724"/>
    <tableColumn id="3725" xr3:uid="{00000000-0010-0000-0000-00008D0E0000}" name="Column3725"/>
    <tableColumn id="3726" xr3:uid="{00000000-0010-0000-0000-00008E0E0000}" name="Column3726"/>
    <tableColumn id="3727" xr3:uid="{00000000-0010-0000-0000-00008F0E0000}" name="Column3727"/>
    <tableColumn id="3728" xr3:uid="{00000000-0010-0000-0000-0000900E0000}" name="Column3728"/>
    <tableColumn id="3729" xr3:uid="{00000000-0010-0000-0000-0000910E0000}" name="Column3729"/>
    <tableColumn id="3730" xr3:uid="{00000000-0010-0000-0000-0000920E0000}" name="Column3730"/>
    <tableColumn id="3731" xr3:uid="{00000000-0010-0000-0000-0000930E0000}" name="Column3731"/>
    <tableColumn id="3732" xr3:uid="{00000000-0010-0000-0000-0000940E0000}" name="Column3732"/>
    <tableColumn id="3733" xr3:uid="{00000000-0010-0000-0000-0000950E0000}" name="Column3733"/>
    <tableColumn id="3734" xr3:uid="{00000000-0010-0000-0000-0000960E0000}" name="Column3734"/>
    <tableColumn id="3735" xr3:uid="{00000000-0010-0000-0000-0000970E0000}" name="Column3735"/>
    <tableColumn id="3736" xr3:uid="{00000000-0010-0000-0000-0000980E0000}" name="Column3736"/>
    <tableColumn id="3737" xr3:uid="{00000000-0010-0000-0000-0000990E0000}" name="Column3737"/>
    <tableColumn id="3738" xr3:uid="{00000000-0010-0000-0000-00009A0E0000}" name="Column3738"/>
    <tableColumn id="3739" xr3:uid="{00000000-0010-0000-0000-00009B0E0000}" name="Column3739"/>
    <tableColumn id="3740" xr3:uid="{00000000-0010-0000-0000-00009C0E0000}" name="Column3740"/>
    <tableColumn id="3741" xr3:uid="{00000000-0010-0000-0000-00009D0E0000}" name="Column3741"/>
    <tableColumn id="3742" xr3:uid="{00000000-0010-0000-0000-00009E0E0000}" name="Column3742"/>
    <tableColumn id="3743" xr3:uid="{00000000-0010-0000-0000-00009F0E0000}" name="Column3743"/>
    <tableColumn id="3744" xr3:uid="{00000000-0010-0000-0000-0000A00E0000}" name="Column3744"/>
    <tableColumn id="3745" xr3:uid="{00000000-0010-0000-0000-0000A10E0000}" name="Column3745"/>
    <tableColumn id="3746" xr3:uid="{00000000-0010-0000-0000-0000A20E0000}" name="Column3746"/>
    <tableColumn id="3747" xr3:uid="{00000000-0010-0000-0000-0000A30E0000}" name="Column3747"/>
    <tableColumn id="3748" xr3:uid="{00000000-0010-0000-0000-0000A40E0000}" name="Column3748"/>
    <tableColumn id="3749" xr3:uid="{00000000-0010-0000-0000-0000A50E0000}" name="Column3749"/>
    <tableColumn id="3750" xr3:uid="{00000000-0010-0000-0000-0000A60E0000}" name="Column3750"/>
    <tableColumn id="3751" xr3:uid="{00000000-0010-0000-0000-0000A70E0000}" name="Column3751"/>
    <tableColumn id="3752" xr3:uid="{00000000-0010-0000-0000-0000A80E0000}" name="Column3752"/>
    <tableColumn id="3753" xr3:uid="{00000000-0010-0000-0000-0000A90E0000}" name="Column3753"/>
    <tableColumn id="3754" xr3:uid="{00000000-0010-0000-0000-0000AA0E0000}" name="Column3754"/>
    <tableColumn id="3755" xr3:uid="{00000000-0010-0000-0000-0000AB0E0000}" name="Column3755"/>
    <tableColumn id="3756" xr3:uid="{00000000-0010-0000-0000-0000AC0E0000}" name="Column3756"/>
    <tableColumn id="3757" xr3:uid="{00000000-0010-0000-0000-0000AD0E0000}" name="Column3757"/>
    <tableColumn id="3758" xr3:uid="{00000000-0010-0000-0000-0000AE0E0000}" name="Column3758"/>
    <tableColumn id="3759" xr3:uid="{00000000-0010-0000-0000-0000AF0E0000}" name="Column3759"/>
    <tableColumn id="3760" xr3:uid="{00000000-0010-0000-0000-0000B00E0000}" name="Column3760"/>
    <tableColumn id="3761" xr3:uid="{00000000-0010-0000-0000-0000B10E0000}" name="Column3761"/>
    <tableColumn id="3762" xr3:uid="{00000000-0010-0000-0000-0000B20E0000}" name="Column3762"/>
    <tableColumn id="3763" xr3:uid="{00000000-0010-0000-0000-0000B30E0000}" name="Column3763"/>
    <tableColumn id="3764" xr3:uid="{00000000-0010-0000-0000-0000B40E0000}" name="Column3764"/>
    <tableColumn id="3765" xr3:uid="{00000000-0010-0000-0000-0000B50E0000}" name="Column3765"/>
    <tableColumn id="3766" xr3:uid="{00000000-0010-0000-0000-0000B60E0000}" name="Column3766"/>
    <tableColumn id="3767" xr3:uid="{00000000-0010-0000-0000-0000B70E0000}" name="Column3767"/>
    <tableColumn id="3768" xr3:uid="{00000000-0010-0000-0000-0000B80E0000}" name="Column3768"/>
    <tableColumn id="3769" xr3:uid="{00000000-0010-0000-0000-0000B90E0000}" name="Column3769"/>
    <tableColumn id="3770" xr3:uid="{00000000-0010-0000-0000-0000BA0E0000}" name="Column3770"/>
    <tableColumn id="3771" xr3:uid="{00000000-0010-0000-0000-0000BB0E0000}" name="Column3771"/>
    <tableColumn id="3772" xr3:uid="{00000000-0010-0000-0000-0000BC0E0000}" name="Column3772"/>
    <tableColumn id="3773" xr3:uid="{00000000-0010-0000-0000-0000BD0E0000}" name="Column3773"/>
    <tableColumn id="3774" xr3:uid="{00000000-0010-0000-0000-0000BE0E0000}" name="Column3774"/>
    <tableColumn id="3775" xr3:uid="{00000000-0010-0000-0000-0000BF0E0000}" name="Column3775"/>
    <tableColumn id="3776" xr3:uid="{00000000-0010-0000-0000-0000C00E0000}" name="Column3776"/>
    <tableColumn id="3777" xr3:uid="{00000000-0010-0000-0000-0000C10E0000}" name="Column3777"/>
    <tableColumn id="3778" xr3:uid="{00000000-0010-0000-0000-0000C20E0000}" name="Column3778"/>
    <tableColumn id="3779" xr3:uid="{00000000-0010-0000-0000-0000C30E0000}" name="Column3779"/>
    <tableColumn id="3780" xr3:uid="{00000000-0010-0000-0000-0000C40E0000}" name="Column3780"/>
    <tableColumn id="3781" xr3:uid="{00000000-0010-0000-0000-0000C50E0000}" name="Column3781"/>
    <tableColumn id="3782" xr3:uid="{00000000-0010-0000-0000-0000C60E0000}" name="Column3782"/>
    <tableColumn id="3783" xr3:uid="{00000000-0010-0000-0000-0000C70E0000}" name="Column3783"/>
    <tableColumn id="3784" xr3:uid="{00000000-0010-0000-0000-0000C80E0000}" name="Column3784"/>
    <tableColumn id="3785" xr3:uid="{00000000-0010-0000-0000-0000C90E0000}" name="Column3785"/>
    <tableColumn id="3786" xr3:uid="{00000000-0010-0000-0000-0000CA0E0000}" name="Column3786"/>
    <tableColumn id="3787" xr3:uid="{00000000-0010-0000-0000-0000CB0E0000}" name="Column3787"/>
    <tableColumn id="3788" xr3:uid="{00000000-0010-0000-0000-0000CC0E0000}" name="Column3788"/>
    <tableColumn id="3789" xr3:uid="{00000000-0010-0000-0000-0000CD0E0000}" name="Column3789"/>
    <tableColumn id="3790" xr3:uid="{00000000-0010-0000-0000-0000CE0E0000}" name="Column3790"/>
    <tableColumn id="3791" xr3:uid="{00000000-0010-0000-0000-0000CF0E0000}" name="Column3791"/>
    <tableColumn id="3792" xr3:uid="{00000000-0010-0000-0000-0000D00E0000}" name="Column3792"/>
    <tableColumn id="3793" xr3:uid="{00000000-0010-0000-0000-0000D10E0000}" name="Column3793"/>
    <tableColumn id="3794" xr3:uid="{00000000-0010-0000-0000-0000D20E0000}" name="Column3794"/>
    <tableColumn id="3795" xr3:uid="{00000000-0010-0000-0000-0000D30E0000}" name="Column3795"/>
    <tableColumn id="3796" xr3:uid="{00000000-0010-0000-0000-0000D40E0000}" name="Column3796"/>
    <tableColumn id="3797" xr3:uid="{00000000-0010-0000-0000-0000D50E0000}" name="Column3797"/>
    <tableColumn id="3798" xr3:uid="{00000000-0010-0000-0000-0000D60E0000}" name="Column3798"/>
    <tableColumn id="3799" xr3:uid="{00000000-0010-0000-0000-0000D70E0000}" name="Column3799"/>
    <tableColumn id="3800" xr3:uid="{00000000-0010-0000-0000-0000D80E0000}" name="Column3800"/>
    <tableColumn id="3801" xr3:uid="{00000000-0010-0000-0000-0000D90E0000}" name="Column3801"/>
    <tableColumn id="3802" xr3:uid="{00000000-0010-0000-0000-0000DA0E0000}" name="Column3802"/>
    <tableColumn id="3803" xr3:uid="{00000000-0010-0000-0000-0000DB0E0000}" name="Column3803"/>
    <tableColumn id="3804" xr3:uid="{00000000-0010-0000-0000-0000DC0E0000}" name="Column3804"/>
    <tableColumn id="3805" xr3:uid="{00000000-0010-0000-0000-0000DD0E0000}" name="Column3805"/>
    <tableColumn id="3806" xr3:uid="{00000000-0010-0000-0000-0000DE0E0000}" name="Column3806"/>
    <tableColumn id="3807" xr3:uid="{00000000-0010-0000-0000-0000DF0E0000}" name="Column3807"/>
    <tableColumn id="3808" xr3:uid="{00000000-0010-0000-0000-0000E00E0000}" name="Column3808"/>
    <tableColumn id="3809" xr3:uid="{00000000-0010-0000-0000-0000E10E0000}" name="Column3809"/>
    <tableColumn id="3810" xr3:uid="{00000000-0010-0000-0000-0000E20E0000}" name="Column3810"/>
    <tableColumn id="3811" xr3:uid="{00000000-0010-0000-0000-0000E30E0000}" name="Column3811"/>
    <tableColumn id="3812" xr3:uid="{00000000-0010-0000-0000-0000E40E0000}" name="Column3812"/>
    <tableColumn id="3813" xr3:uid="{00000000-0010-0000-0000-0000E50E0000}" name="Column3813"/>
    <tableColumn id="3814" xr3:uid="{00000000-0010-0000-0000-0000E60E0000}" name="Column3814"/>
    <tableColumn id="3815" xr3:uid="{00000000-0010-0000-0000-0000E70E0000}" name="Column3815"/>
    <tableColumn id="3816" xr3:uid="{00000000-0010-0000-0000-0000E80E0000}" name="Column3816"/>
    <tableColumn id="3817" xr3:uid="{00000000-0010-0000-0000-0000E90E0000}" name="Column3817"/>
    <tableColumn id="3818" xr3:uid="{00000000-0010-0000-0000-0000EA0E0000}" name="Column3818"/>
    <tableColumn id="3819" xr3:uid="{00000000-0010-0000-0000-0000EB0E0000}" name="Column3819"/>
    <tableColumn id="3820" xr3:uid="{00000000-0010-0000-0000-0000EC0E0000}" name="Column3820"/>
    <tableColumn id="3821" xr3:uid="{00000000-0010-0000-0000-0000ED0E0000}" name="Column3821"/>
    <tableColumn id="3822" xr3:uid="{00000000-0010-0000-0000-0000EE0E0000}" name="Column3822"/>
    <tableColumn id="3823" xr3:uid="{00000000-0010-0000-0000-0000EF0E0000}" name="Column3823"/>
    <tableColumn id="3824" xr3:uid="{00000000-0010-0000-0000-0000F00E0000}" name="Column3824"/>
    <tableColumn id="3825" xr3:uid="{00000000-0010-0000-0000-0000F10E0000}" name="Column3825"/>
    <tableColumn id="3826" xr3:uid="{00000000-0010-0000-0000-0000F20E0000}" name="Column3826"/>
    <tableColumn id="3827" xr3:uid="{00000000-0010-0000-0000-0000F30E0000}" name="Column3827"/>
    <tableColumn id="3828" xr3:uid="{00000000-0010-0000-0000-0000F40E0000}" name="Column3828"/>
    <tableColumn id="3829" xr3:uid="{00000000-0010-0000-0000-0000F50E0000}" name="Column3829"/>
    <tableColumn id="3830" xr3:uid="{00000000-0010-0000-0000-0000F60E0000}" name="Column3830"/>
    <tableColumn id="3831" xr3:uid="{00000000-0010-0000-0000-0000F70E0000}" name="Column3831"/>
    <tableColumn id="3832" xr3:uid="{00000000-0010-0000-0000-0000F80E0000}" name="Column3832"/>
    <tableColumn id="3833" xr3:uid="{00000000-0010-0000-0000-0000F90E0000}" name="Column3833"/>
    <tableColumn id="3834" xr3:uid="{00000000-0010-0000-0000-0000FA0E0000}" name="Column3834"/>
    <tableColumn id="3835" xr3:uid="{00000000-0010-0000-0000-0000FB0E0000}" name="Column3835"/>
    <tableColumn id="3836" xr3:uid="{00000000-0010-0000-0000-0000FC0E0000}" name="Column3836"/>
    <tableColumn id="3837" xr3:uid="{00000000-0010-0000-0000-0000FD0E0000}" name="Column3837"/>
    <tableColumn id="3838" xr3:uid="{00000000-0010-0000-0000-0000FE0E0000}" name="Column3838"/>
    <tableColumn id="3839" xr3:uid="{00000000-0010-0000-0000-0000FF0E0000}" name="Column3839"/>
    <tableColumn id="3840" xr3:uid="{00000000-0010-0000-0000-0000000F0000}" name="Column3840"/>
    <tableColumn id="3841" xr3:uid="{00000000-0010-0000-0000-0000010F0000}" name="Column3841"/>
    <tableColumn id="3842" xr3:uid="{00000000-0010-0000-0000-0000020F0000}" name="Column3842"/>
    <tableColumn id="3843" xr3:uid="{00000000-0010-0000-0000-0000030F0000}" name="Column3843"/>
    <tableColumn id="3844" xr3:uid="{00000000-0010-0000-0000-0000040F0000}" name="Column3844"/>
    <tableColumn id="3845" xr3:uid="{00000000-0010-0000-0000-0000050F0000}" name="Column3845"/>
    <tableColumn id="3846" xr3:uid="{00000000-0010-0000-0000-0000060F0000}" name="Column3846"/>
    <tableColumn id="3847" xr3:uid="{00000000-0010-0000-0000-0000070F0000}" name="Column3847"/>
    <tableColumn id="3848" xr3:uid="{00000000-0010-0000-0000-0000080F0000}" name="Column3848"/>
    <tableColumn id="3849" xr3:uid="{00000000-0010-0000-0000-0000090F0000}" name="Column3849"/>
    <tableColumn id="3850" xr3:uid="{00000000-0010-0000-0000-00000A0F0000}" name="Column3850"/>
    <tableColumn id="3851" xr3:uid="{00000000-0010-0000-0000-00000B0F0000}" name="Column3851"/>
    <tableColumn id="3852" xr3:uid="{00000000-0010-0000-0000-00000C0F0000}" name="Column3852"/>
    <tableColumn id="3853" xr3:uid="{00000000-0010-0000-0000-00000D0F0000}" name="Column3853"/>
    <tableColumn id="3854" xr3:uid="{00000000-0010-0000-0000-00000E0F0000}" name="Column3854"/>
    <tableColumn id="3855" xr3:uid="{00000000-0010-0000-0000-00000F0F0000}" name="Column3855"/>
    <tableColumn id="3856" xr3:uid="{00000000-0010-0000-0000-0000100F0000}" name="Column3856"/>
    <tableColumn id="3857" xr3:uid="{00000000-0010-0000-0000-0000110F0000}" name="Column3857"/>
    <tableColumn id="3858" xr3:uid="{00000000-0010-0000-0000-0000120F0000}" name="Column3858"/>
    <tableColumn id="3859" xr3:uid="{00000000-0010-0000-0000-0000130F0000}" name="Column3859"/>
    <tableColumn id="3860" xr3:uid="{00000000-0010-0000-0000-0000140F0000}" name="Column3860"/>
    <tableColumn id="3861" xr3:uid="{00000000-0010-0000-0000-0000150F0000}" name="Column3861"/>
    <tableColumn id="3862" xr3:uid="{00000000-0010-0000-0000-0000160F0000}" name="Column3862"/>
    <tableColumn id="3863" xr3:uid="{00000000-0010-0000-0000-0000170F0000}" name="Column3863"/>
    <tableColumn id="3864" xr3:uid="{00000000-0010-0000-0000-0000180F0000}" name="Column3864"/>
    <tableColumn id="3865" xr3:uid="{00000000-0010-0000-0000-0000190F0000}" name="Column3865"/>
    <tableColumn id="3866" xr3:uid="{00000000-0010-0000-0000-00001A0F0000}" name="Column3866"/>
    <tableColumn id="3867" xr3:uid="{00000000-0010-0000-0000-00001B0F0000}" name="Column3867"/>
    <tableColumn id="3868" xr3:uid="{00000000-0010-0000-0000-00001C0F0000}" name="Column3868"/>
    <tableColumn id="3869" xr3:uid="{00000000-0010-0000-0000-00001D0F0000}" name="Column3869"/>
    <tableColumn id="3870" xr3:uid="{00000000-0010-0000-0000-00001E0F0000}" name="Column3870"/>
    <tableColumn id="3871" xr3:uid="{00000000-0010-0000-0000-00001F0F0000}" name="Column3871"/>
    <tableColumn id="3872" xr3:uid="{00000000-0010-0000-0000-0000200F0000}" name="Column3872"/>
    <tableColumn id="3873" xr3:uid="{00000000-0010-0000-0000-0000210F0000}" name="Column3873"/>
    <tableColumn id="3874" xr3:uid="{00000000-0010-0000-0000-0000220F0000}" name="Column3874"/>
    <tableColumn id="3875" xr3:uid="{00000000-0010-0000-0000-0000230F0000}" name="Column3875"/>
    <tableColumn id="3876" xr3:uid="{00000000-0010-0000-0000-0000240F0000}" name="Column3876"/>
    <tableColumn id="3877" xr3:uid="{00000000-0010-0000-0000-0000250F0000}" name="Column3877"/>
    <tableColumn id="3878" xr3:uid="{00000000-0010-0000-0000-0000260F0000}" name="Column3878"/>
    <tableColumn id="3879" xr3:uid="{00000000-0010-0000-0000-0000270F0000}" name="Column3879"/>
    <tableColumn id="3880" xr3:uid="{00000000-0010-0000-0000-0000280F0000}" name="Column3880"/>
    <tableColumn id="3881" xr3:uid="{00000000-0010-0000-0000-0000290F0000}" name="Column3881"/>
    <tableColumn id="3882" xr3:uid="{00000000-0010-0000-0000-00002A0F0000}" name="Column3882"/>
    <tableColumn id="3883" xr3:uid="{00000000-0010-0000-0000-00002B0F0000}" name="Column3883"/>
    <tableColumn id="3884" xr3:uid="{00000000-0010-0000-0000-00002C0F0000}" name="Column3884"/>
    <tableColumn id="3885" xr3:uid="{00000000-0010-0000-0000-00002D0F0000}" name="Column3885"/>
    <tableColumn id="3886" xr3:uid="{00000000-0010-0000-0000-00002E0F0000}" name="Column3886"/>
    <tableColumn id="3887" xr3:uid="{00000000-0010-0000-0000-00002F0F0000}" name="Column3887"/>
    <tableColumn id="3888" xr3:uid="{00000000-0010-0000-0000-0000300F0000}" name="Column3888"/>
    <tableColumn id="3889" xr3:uid="{00000000-0010-0000-0000-0000310F0000}" name="Column3889"/>
    <tableColumn id="3890" xr3:uid="{00000000-0010-0000-0000-0000320F0000}" name="Column3890"/>
    <tableColumn id="3891" xr3:uid="{00000000-0010-0000-0000-0000330F0000}" name="Column3891"/>
    <tableColumn id="3892" xr3:uid="{00000000-0010-0000-0000-0000340F0000}" name="Column3892"/>
    <tableColumn id="3893" xr3:uid="{00000000-0010-0000-0000-0000350F0000}" name="Column3893"/>
    <tableColumn id="3894" xr3:uid="{00000000-0010-0000-0000-0000360F0000}" name="Column3894"/>
    <tableColumn id="3895" xr3:uid="{00000000-0010-0000-0000-0000370F0000}" name="Column3895"/>
    <tableColumn id="3896" xr3:uid="{00000000-0010-0000-0000-0000380F0000}" name="Column3896"/>
    <tableColumn id="3897" xr3:uid="{00000000-0010-0000-0000-0000390F0000}" name="Column3897"/>
    <tableColumn id="3898" xr3:uid="{00000000-0010-0000-0000-00003A0F0000}" name="Column3898"/>
    <tableColumn id="3899" xr3:uid="{00000000-0010-0000-0000-00003B0F0000}" name="Column3899"/>
    <tableColumn id="3900" xr3:uid="{00000000-0010-0000-0000-00003C0F0000}" name="Column3900"/>
    <tableColumn id="3901" xr3:uid="{00000000-0010-0000-0000-00003D0F0000}" name="Column3901"/>
    <tableColumn id="3902" xr3:uid="{00000000-0010-0000-0000-00003E0F0000}" name="Column3902"/>
    <tableColumn id="3903" xr3:uid="{00000000-0010-0000-0000-00003F0F0000}" name="Column3903"/>
    <tableColumn id="3904" xr3:uid="{00000000-0010-0000-0000-0000400F0000}" name="Column3904"/>
    <tableColumn id="3905" xr3:uid="{00000000-0010-0000-0000-0000410F0000}" name="Column3905"/>
    <tableColumn id="3906" xr3:uid="{00000000-0010-0000-0000-0000420F0000}" name="Column3906"/>
    <tableColumn id="3907" xr3:uid="{00000000-0010-0000-0000-0000430F0000}" name="Column3907"/>
    <tableColumn id="3908" xr3:uid="{00000000-0010-0000-0000-0000440F0000}" name="Column3908"/>
    <tableColumn id="3909" xr3:uid="{00000000-0010-0000-0000-0000450F0000}" name="Column3909"/>
    <tableColumn id="3910" xr3:uid="{00000000-0010-0000-0000-0000460F0000}" name="Column3910"/>
    <tableColumn id="3911" xr3:uid="{00000000-0010-0000-0000-0000470F0000}" name="Column3911"/>
    <tableColumn id="3912" xr3:uid="{00000000-0010-0000-0000-0000480F0000}" name="Column3912"/>
    <tableColumn id="3913" xr3:uid="{00000000-0010-0000-0000-0000490F0000}" name="Column3913"/>
    <tableColumn id="3914" xr3:uid="{00000000-0010-0000-0000-00004A0F0000}" name="Column3914"/>
    <tableColumn id="3915" xr3:uid="{00000000-0010-0000-0000-00004B0F0000}" name="Column3915"/>
    <tableColumn id="3916" xr3:uid="{00000000-0010-0000-0000-00004C0F0000}" name="Column3916"/>
    <tableColumn id="3917" xr3:uid="{00000000-0010-0000-0000-00004D0F0000}" name="Column3917"/>
    <tableColumn id="3918" xr3:uid="{00000000-0010-0000-0000-00004E0F0000}" name="Column3918"/>
    <tableColumn id="3919" xr3:uid="{00000000-0010-0000-0000-00004F0F0000}" name="Column3919"/>
    <tableColumn id="3920" xr3:uid="{00000000-0010-0000-0000-0000500F0000}" name="Column3920"/>
    <tableColumn id="3921" xr3:uid="{00000000-0010-0000-0000-0000510F0000}" name="Column3921"/>
    <tableColumn id="3922" xr3:uid="{00000000-0010-0000-0000-0000520F0000}" name="Column3922"/>
    <tableColumn id="3923" xr3:uid="{00000000-0010-0000-0000-0000530F0000}" name="Column3923"/>
    <tableColumn id="3924" xr3:uid="{00000000-0010-0000-0000-0000540F0000}" name="Column3924"/>
    <tableColumn id="3925" xr3:uid="{00000000-0010-0000-0000-0000550F0000}" name="Column3925"/>
    <tableColumn id="3926" xr3:uid="{00000000-0010-0000-0000-0000560F0000}" name="Column3926"/>
    <tableColumn id="3927" xr3:uid="{00000000-0010-0000-0000-0000570F0000}" name="Column3927"/>
    <tableColumn id="3928" xr3:uid="{00000000-0010-0000-0000-0000580F0000}" name="Column3928"/>
    <tableColumn id="3929" xr3:uid="{00000000-0010-0000-0000-0000590F0000}" name="Column3929"/>
    <tableColumn id="3930" xr3:uid="{00000000-0010-0000-0000-00005A0F0000}" name="Column3930"/>
    <tableColumn id="3931" xr3:uid="{00000000-0010-0000-0000-00005B0F0000}" name="Column3931"/>
    <tableColumn id="3932" xr3:uid="{00000000-0010-0000-0000-00005C0F0000}" name="Column3932"/>
    <tableColumn id="3933" xr3:uid="{00000000-0010-0000-0000-00005D0F0000}" name="Column3933"/>
    <tableColumn id="3934" xr3:uid="{00000000-0010-0000-0000-00005E0F0000}" name="Column3934"/>
    <tableColumn id="3935" xr3:uid="{00000000-0010-0000-0000-00005F0F0000}" name="Column3935"/>
    <tableColumn id="3936" xr3:uid="{00000000-0010-0000-0000-0000600F0000}" name="Column3936"/>
    <tableColumn id="3937" xr3:uid="{00000000-0010-0000-0000-0000610F0000}" name="Column3937"/>
    <tableColumn id="3938" xr3:uid="{00000000-0010-0000-0000-0000620F0000}" name="Column3938"/>
    <tableColumn id="3939" xr3:uid="{00000000-0010-0000-0000-0000630F0000}" name="Column3939"/>
    <tableColumn id="3940" xr3:uid="{00000000-0010-0000-0000-0000640F0000}" name="Column3940"/>
    <tableColumn id="3941" xr3:uid="{00000000-0010-0000-0000-0000650F0000}" name="Column3941"/>
    <tableColumn id="3942" xr3:uid="{00000000-0010-0000-0000-0000660F0000}" name="Column3942"/>
    <tableColumn id="3943" xr3:uid="{00000000-0010-0000-0000-0000670F0000}" name="Column3943"/>
    <tableColumn id="3944" xr3:uid="{00000000-0010-0000-0000-0000680F0000}" name="Column3944"/>
    <tableColumn id="3945" xr3:uid="{00000000-0010-0000-0000-0000690F0000}" name="Column3945"/>
    <tableColumn id="3946" xr3:uid="{00000000-0010-0000-0000-00006A0F0000}" name="Column3946"/>
    <tableColumn id="3947" xr3:uid="{00000000-0010-0000-0000-00006B0F0000}" name="Column3947"/>
    <tableColumn id="3948" xr3:uid="{00000000-0010-0000-0000-00006C0F0000}" name="Column3948"/>
    <tableColumn id="3949" xr3:uid="{00000000-0010-0000-0000-00006D0F0000}" name="Column3949"/>
    <tableColumn id="3950" xr3:uid="{00000000-0010-0000-0000-00006E0F0000}" name="Column3950"/>
    <tableColumn id="3951" xr3:uid="{00000000-0010-0000-0000-00006F0F0000}" name="Column3951"/>
    <tableColumn id="3952" xr3:uid="{00000000-0010-0000-0000-0000700F0000}" name="Column3952"/>
    <tableColumn id="3953" xr3:uid="{00000000-0010-0000-0000-0000710F0000}" name="Column3953"/>
    <tableColumn id="3954" xr3:uid="{00000000-0010-0000-0000-0000720F0000}" name="Column3954"/>
    <tableColumn id="3955" xr3:uid="{00000000-0010-0000-0000-0000730F0000}" name="Column3955"/>
    <tableColumn id="3956" xr3:uid="{00000000-0010-0000-0000-0000740F0000}" name="Column3956"/>
    <tableColumn id="3957" xr3:uid="{00000000-0010-0000-0000-0000750F0000}" name="Column3957"/>
    <tableColumn id="3958" xr3:uid="{00000000-0010-0000-0000-0000760F0000}" name="Column3958"/>
    <tableColumn id="3959" xr3:uid="{00000000-0010-0000-0000-0000770F0000}" name="Column3959"/>
    <tableColumn id="3960" xr3:uid="{00000000-0010-0000-0000-0000780F0000}" name="Column3960"/>
    <tableColumn id="3961" xr3:uid="{00000000-0010-0000-0000-0000790F0000}" name="Column3961"/>
    <tableColumn id="3962" xr3:uid="{00000000-0010-0000-0000-00007A0F0000}" name="Column3962"/>
    <tableColumn id="3963" xr3:uid="{00000000-0010-0000-0000-00007B0F0000}" name="Column3963"/>
    <tableColumn id="3964" xr3:uid="{00000000-0010-0000-0000-00007C0F0000}" name="Column3964"/>
    <tableColumn id="3965" xr3:uid="{00000000-0010-0000-0000-00007D0F0000}" name="Column3965"/>
    <tableColumn id="3966" xr3:uid="{00000000-0010-0000-0000-00007E0F0000}" name="Column3966"/>
    <tableColumn id="3967" xr3:uid="{00000000-0010-0000-0000-00007F0F0000}" name="Column3967"/>
    <tableColumn id="3968" xr3:uid="{00000000-0010-0000-0000-0000800F0000}" name="Column3968"/>
    <tableColumn id="3969" xr3:uid="{00000000-0010-0000-0000-0000810F0000}" name="Column3969"/>
    <tableColumn id="3970" xr3:uid="{00000000-0010-0000-0000-0000820F0000}" name="Column3970"/>
    <tableColumn id="3971" xr3:uid="{00000000-0010-0000-0000-0000830F0000}" name="Column3971"/>
    <tableColumn id="3972" xr3:uid="{00000000-0010-0000-0000-0000840F0000}" name="Column3972"/>
    <tableColumn id="3973" xr3:uid="{00000000-0010-0000-0000-0000850F0000}" name="Column3973"/>
    <tableColumn id="3974" xr3:uid="{00000000-0010-0000-0000-0000860F0000}" name="Column3974"/>
    <tableColumn id="3975" xr3:uid="{00000000-0010-0000-0000-0000870F0000}" name="Column3975"/>
    <tableColumn id="3976" xr3:uid="{00000000-0010-0000-0000-0000880F0000}" name="Column3976"/>
    <tableColumn id="3977" xr3:uid="{00000000-0010-0000-0000-0000890F0000}" name="Column3977"/>
    <tableColumn id="3978" xr3:uid="{00000000-0010-0000-0000-00008A0F0000}" name="Column3978"/>
    <tableColumn id="3979" xr3:uid="{00000000-0010-0000-0000-00008B0F0000}" name="Column3979"/>
    <tableColumn id="3980" xr3:uid="{00000000-0010-0000-0000-00008C0F0000}" name="Column3980"/>
    <tableColumn id="3981" xr3:uid="{00000000-0010-0000-0000-00008D0F0000}" name="Column3981"/>
    <tableColumn id="3982" xr3:uid="{00000000-0010-0000-0000-00008E0F0000}" name="Column3982"/>
    <tableColumn id="3983" xr3:uid="{00000000-0010-0000-0000-00008F0F0000}" name="Column3983"/>
    <tableColumn id="3984" xr3:uid="{00000000-0010-0000-0000-0000900F0000}" name="Column3984"/>
    <tableColumn id="3985" xr3:uid="{00000000-0010-0000-0000-0000910F0000}" name="Column3985"/>
    <tableColumn id="3986" xr3:uid="{00000000-0010-0000-0000-0000920F0000}" name="Column3986"/>
    <tableColumn id="3987" xr3:uid="{00000000-0010-0000-0000-0000930F0000}" name="Column3987"/>
    <tableColumn id="3988" xr3:uid="{00000000-0010-0000-0000-0000940F0000}" name="Column3988"/>
    <tableColumn id="3989" xr3:uid="{00000000-0010-0000-0000-0000950F0000}" name="Column3989"/>
    <tableColumn id="3990" xr3:uid="{00000000-0010-0000-0000-0000960F0000}" name="Column3990"/>
    <tableColumn id="3991" xr3:uid="{00000000-0010-0000-0000-0000970F0000}" name="Column3991"/>
    <tableColumn id="3992" xr3:uid="{00000000-0010-0000-0000-0000980F0000}" name="Column3992"/>
    <tableColumn id="3993" xr3:uid="{00000000-0010-0000-0000-0000990F0000}" name="Column3993"/>
    <tableColumn id="3994" xr3:uid="{00000000-0010-0000-0000-00009A0F0000}" name="Column3994"/>
    <tableColumn id="3995" xr3:uid="{00000000-0010-0000-0000-00009B0F0000}" name="Column3995"/>
    <tableColumn id="3996" xr3:uid="{00000000-0010-0000-0000-00009C0F0000}" name="Column3996"/>
    <tableColumn id="3997" xr3:uid="{00000000-0010-0000-0000-00009D0F0000}" name="Column3997"/>
    <tableColumn id="3998" xr3:uid="{00000000-0010-0000-0000-00009E0F0000}" name="Column3998"/>
    <tableColumn id="3999" xr3:uid="{00000000-0010-0000-0000-00009F0F0000}" name="Column3999"/>
    <tableColumn id="4000" xr3:uid="{00000000-0010-0000-0000-0000A00F0000}" name="Column4000"/>
    <tableColumn id="4001" xr3:uid="{00000000-0010-0000-0000-0000A10F0000}" name="Column4001"/>
    <tableColumn id="4002" xr3:uid="{00000000-0010-0000-0000-0000A20F0000}" name="Column4002"/>
    <tableColumn id="4003" xr3:uid="{00000000-0010-0000-0000-0000A30F0000}" name="Column4003"/>
    <tableColumn id="4004" xr3:uid="{00000000-0010-0000-0000-0000A40F0000}" name="Column4004"/>
    <tableColumn id="4005" xr3:uid="{00000000-0010-0000-0000-0000A50F0000}" name="Column4005"/>
    <tableColumn id="4006" xr3:uid="{00000000-0010-0000-0000-0000A60F0000}" name="Column4006"/>
    <tableColumn id="4007" xr3:uid="{00000000-0010-0000-0000-0000A70F0000}" name="Column4007"/>
    <tableColumn id="4008" xr3:uid="{00000000-0010-0000-0000-0000A80F0000}" name="Column4008"/>
    <tableColumn id="4009" xr3:uid="{00000000-0010-0000-0000-0000A90F0000}" name="Column4009"/>
    <tableColumn id="4010" xr3:uid="{00000000-0010-0000-0000-0000AA0F0000}" name="Column4010"/>
    <tableColumn id="4011" xr3:uid="{00000000-0010-0000-0000-0000AB0F0000}" name="Column4011"/>
    <tableColumn id="4012" xr3:uid="{00000000-0010-0000-0000-0000AC0F0000}" name="Column4012"/>
    <tableColumn id="4013" xr3:uid="{00000000-0010-0000-0000-0000AD0F0000}" name="Column4013"/>
    <tableColumn id="4014" xr3:uid="{00000000-0010-0000-0000-0000AE0F0000}" name="Column4014"/>
    <tableColumn id="4015" xr3:uid="{00000000-0010-0000-0000-0000AF0F0000}" name="Column4015"/>
    <tableColumn id="4016" xr3:uid="{00000000-0010-0000-0000-0000B00F0000}" name="Column4016"/>
    <tableColumn id="4017" xr3:uid="{00000000-0010-0000-0000-0000B10F0000}" name="Column4017"/>
    <tableColumn id="4018" xr3:uid="{00000000-0010-0000-0000-0000B20F0000}" name="Column4018"/>
    <tableColumn id="4019" xr3:uid="{00000000-0010-0000-0000-0000B30F0000}" name="Column4019"/>
    <tableColumn id="4020" xr3:uid="{00000000-0010-0000-0000-0000B40F0000}" name="Column4020"/>
    <tableColumn id="4021" xr3:uid="{00000000-0010-0000-0000-0000B50F0000}" name="Column4021"/>
    <tableColumn id="4022" xr3:uid="{00000000-0010-0000-0000-0000B60F0000}" name="Column4022"/>
    <tableColumn id="4023" xr3:uid="{00000000-0010-0000-0000-0000B70F0000}" name="Column4023"/>
    <tableColumn id="4024" xr3:uid="{00000000-0010-0000-0000-0000B80F0000}" name="Column4024"/>
    <tableColumn id="4025" xr3:uid="{00000000-0010-0000-0000-0000B90F0000}" name="Column4025"/>
    <tableColumn id="4026" xr3:uid="{00000000-0010-0000-0000-0000BA0F0000}" name="Column4026"/>
    <tableColumn id="4027" xr3:uid="{00000000-0010-0000-0000-0000BB0F0000}" name="Column4027"/>
    <tableColumn id="4028" xr3:uid="{00000000-0010-0000-0000-0000BC0F0000}" name="Column4028"/>
    <tableColumn id="4029" xr3:uid="{00000000-0010-0000-0000-0000BD0F0000}" name="Column4029"/>
    <tableColumn id="4030" xr3:uid="{00000000-0010-0000-0000-0000BE0F0000}" name="Column4030"/>
    <tableColumn id="4031" xr3:uid="{00000000-0010-0000-0000-0000BF0F0000}" name="Column4031"/>
    <tableColumn id="4032" xr3:uid="{00000000-0010-0000-0000-0000C00F0000}" name="Column4032"/>
    <tableColumn id="4033" xr3:uid="{00000000-0010-0000-0000-0000C10F0000}" name="Column4033"/>
    <tableColumn id="4034" xr3:uid="{00000000-0010-0000-0000-0000C20F0000}" name="Column4034"/>
    <tableColumn id="4035" xr3:uid="{00000000-0010-0000-0000-0000C30F0000}" name="Column4035"/>
    <tableColumn id="4036" xr3:uid="{00000000-0010-0000-0000-0000C40F0000}" name="Column4036"/>
    <tableColumn id="4037" xr3:uid="{00000000-0010-0000-0000-0000C50F0000}" name="Column4037"/>
    <tableColumn id="4038" xr3:uid="{00000000-0010-0000-0000-0000C60F0000}" name="Column4038"/>
    <tableColumn id="4039" xr3:uid="{00000000-0010-0000-0000-0000C70F0000}" name="Column4039"/>
    <tableColumn id="4040" xr3:uid="{00000000-0010-0000-0000-0000C80F0000}" name="Column4040"/>
    <tableColumn id="4041" xr3:uid="{00000000-0010-0000-0000-0000C90F0000}" name="Column4041"/>
    <tableColumn id="4042" xr3:uid="{00000000-0010-0000-0000-0000CA0F0000}" name="Column4042"/>
    <tableColumn id="4043" xr3:uid="{00000000-0010-0000-0000-0000CB0F0000}" name="Column4043"/>
    <tableColumn id="4044" xr3:uid="{00000000-0010-0000-0000-0000CC0F0000}" name="Column4044"/>
    <tableColumn id="4045" xr3:uid="{00000000-0010-0000-0000-0000CD0F0000}" name="Column4045"/>
    <tableColumn id="4046" xr3:uid="{00000000-0010-0000-0000-0000CE0F0000}" name="Column4046"/>
    <tableColumn id="4047" xr3:uid="{00000000-0010-0000-0000-0000CF0F0000}" name="Column4047"/>
    <tableColumn id="4048" xr3:uid="{00000000-0010-0000-0000-0000D00F0000}" name="Column4048"/>
    <tableColumn id="4049" xr3:uid="{00000000-0010-0000-0000-0000D10F0000}" name="Column4049"/>
    <tableColumn id="4050" xr3:uid="{00000000-0010-0000-0000-0000D20F0000}" name="Column4050"/>
    <tableColumn id="4051" xr3:uid="{00000000-0010-0000-0000-0000D30F0000}" name="Column4051"/>
    <tableColumn id="4052" xr3:uid="{00000000-0010-0000-0000-0000D40F0000}" name="Column4052"/>
    <tableColumn id="4053" xr3:uid="{00000000-0010-0000-0000-0000D50F0000}" name="Column4053"/>
    <tableColumn id="4054" xr3:uid="{00000000-0010-0000-0000-0000D60F0000}" name="Column4054"/>
    <tableColumn id="4055" xr3:uid="{00000000-0010-0000-0000-0000D70F0000}" name="Column4055"/>
    <tableColumn id="4056" xr3:uid="{00000000-0010-0000-0000-0000D80F0000}" name="Column4056"/>
    <tableColumn id="4057" xr3:uid="{00000000-0010-0000-0000-0000D90F0000}" name="Column4057"/>
    <tableColumn id="4058" xr3:uid="{00000000-0010-0000-0000-0000DA0F0000}" name="Column4058"/>
    <tableColumn id="4059" xr3:uid="{00000000-0010-0000-0000-0000DB0F0000}" name="Column4059"/>
    <tableColumn id="4060" xr3:uid="{00000000-0010-0000-0000-0000DC0F0000}" name="Column4060"/>
    <tableColumn id="4061" xr3:uid="{00000000-0010-0000-0000-0000DD0F0000}" name="Column4061"/>
    <tableColumn id="4062" xr3:uid="{00000000-0010-0000-0000-0000DE0F0000}" name="Column4062"/>
    <tableColumn id="4063" xr3:uid="{00000000-0010-0000-0000-0000DF0F0000}" name="Column4063"/>
    <tableColumn id="4064" xr3:uid="{00000000-0010-0000-0000-0000E00F0000}" name="Column4064"/>
    <tableColumn id="4065" xr3:uid="{00000000-0010-0000-0000-0000E10F0000}" name="Column4065"/>
    <tableColumn id="4066" xr3:uid="{00000000-0010-0000-0000-0000E20F0000}" name="Column4066"/>
    <tableColumn id="4067" xr3:uid="{00000000-0010-0000-0000-0000E30F0000}" name="Column4067"/>
    <tableColumn id="4068" xr3:uid="{00000000-0010-0000-0000-0000E40F0000}" name="Column4068"/>
    <tableColumn id="4069" xr3:uid="{00000000-0010-0000-0000-0000E50F0000}" name="Column4069"/>
    <tableColumn id="4070" xr3:uid="{00000000-0010-0000-0000-0000E60F0000}" name="Column4070"/>
    <tableColumn id="4071" xr3:uid="{00000000-0010-0000-0000-0000E70F0000}" name="Column4071"/>
    <tableColumn id="4072" xr3:uid="{00000000-0010-0000-0000-0000E80F0000}" name="Column4072"/>
    <tableColumn id="4073" xr3:uid="{00000000-0010-0000-0000-0000E90F0000}" name="Column4073"/>
    <tableColumn id="4074" xr3:uid="{00000000-0010-0000-0000-0000EA0F0000}" name="Column4074"/>
    <tableColumn id="4075" xr3:uid="{00000000-0010-0000-0000-0000EB0F0000}" name="Column4075"/>
    <tableColumn id="4076" xr3:uid="{00000000-0010-0000-0000-0000EC0F0000}" name="Column4076"/>
    <tableColumn id="4077" xr3:uid="{00000000-0010-0000-0000-0000ED0F0000}" name="Column4077"/>
    <tableColumn id="4078" xr3:uid="{00000000-0010-0000-0000-0000EE0F0000}" name="Column4078"/>
    <tableColumn id="4079" xr3:uid="{00000000-0010-0000-0000-0000EF0F0000}" name="Column4079"/>
    <tableColumn id="4080" xr3:uid="{00000000-0010-0000-0000-0000F00F0000}" name="Column4080"/>
    <tableColumn id="4081" xr3:uid="{00000000-0010-0000-0000-0000F10F0000}" name="Column4081"/>
    <tableColumn id="4082" xr3:uid="{00000000-0010-0000-0000-0000F20F0000}" name="Column4082"/>
    <tableColumn id="4083" xr3:uid="{00000000-0010-0000-0000-0000F30F0000}" name="Column4083"/>
    <tableColumn id="4084" xr3:uid="{00000000-0010-0000-0000-0000F40F0000}" name="Column4084"/>
    <tableColumn id="4085" xr3:uid="{00000000-0010-0000-0000-0000F50F0000}" name="Column4085"/>
    <tableColumn id="4086" xr3:uid="{00000000-0010-0000-0000-0000F60F0000}" name="Column4086"/>
    <tableColumn id="4087" xr3:uid="{00000000-0010-0000-0000-0000F70F0000}" name="Column4087"/>
    <tableColumn id="4088" xr3:uid="{00000000-0010-0000-0000-0000F80F0000}" name="Column4088"/>
    <tableColumn id="4089" xr3:uid="{00000000-0010-0000-0000-0000F90F0000}" name="Column4089"/>
    <tableColumn id="4090" xr3:uid="{00000000-0010-0000-0000-0000FA0F0000}" name="Column4090"/>
    <tableColumn id="4091" xr3:uid="{00000000-0010-0000-0000-0000FB0F0000}" name="Column4091"/>
    <tableColumn id="4092" xr3:uid="{00000000-0010-0000-0000-0000FC0F0000}" name="Column4092"/>
    <tableColumn id="4093" xr3:uid="{00000000-0010-0000-0000-0000FD0F0000}" name="Column4093"/>
    <tableColumn id="4094" xr3:uid="{00000000-0010-0000-0000-0000FE0F0000}" name="Column4094"/>
    <tableColumn id="4095" xr3:uid="{00000000-0010-0000-0000-0000FF0F0000}" name="Column4095"/>
    <tableColumn id="4096" xr3:uid="{00000000-0010-0000-0000-000000100000}" name="Column4096"/>
    <tableColumn id="4097" xr3:uid="{00000000-0010-0000-0000-000001100000}" name="Column4097"/>
    <tableColumn id="4098" xr3:uid="{00000000-0010-0000-0000-000002100000}" name="Column4098"/>
    <tableColumn id="4099" xr3:uid="{00000000-0010-0000-0000-000003100000}" name="Column4099"/>
    <tableColumn id="4100" xr3:uid="{00000000-0010-0000-0000-000004100000}" name="Column4100"/>
    <tableColumn id="4101" xr3:uid="{00000000-0010-0000-0000-000005100000}" name="Column4101"/>
    <tableColumn id="4102" xr3:uid="{00000000-0010-0000-0000-000006100000}" name="Column4102"/>
    <tableColumn id="4103" xr3:uid="{00000000-0010-0000-0000-000007100000}" name="Column4103"/>
    <tableColumn id="4104" xr3:uid="{00000000-0010-0000-0000-000008100000}" name="Column4104"/>
    <tableColumn id="4105" xr3:uid="{00000000-0010-0000-0000-000009100000}" name="Column4105"/>
    <tableColumn id="4106" xr3:uid="{00000000-0010-0000-0000-00000A100000}" name="Column4106"/>
    <tableColumn id="4107" xr3:uid="{00000000-0010-0000-0000-00000B100000}" name="Column4107"/>
    <tableColumn id="4108" xr3:uid="{00000000-0010-0000-0000-00000C100000}" name="Column4108"/>
    <tableColumn id="4109" xr3:uid="{00000000-0010-0000-0000-00000D100000}" name="Column4109"/>
    <tableColumn id="4110" xr3:uid="{00000000-0010-0000-0000-00000E100000}" name="Column4110"/>
    <tableColumn id="4111" xr3:uid="{00000000-0010-0000-0000-00000F100000}" name="Column4111"/>
    <tableColumn id="4112" xr3:uid="{00000000-0010-0000-0000-000010100000}" name="Column4112"/>
    <tableColumn id="4113" xr3:uid="{00000000-0010-0000-0000-000011100000}" name="Column4113"/>
    <tableColumn id="4114" xr3:uid="{00000000-0010-0000-0000-000012100000}" name="Column4114"/>
    <tableColumn id="4115" xr3:uid="{00000000-0010-0000-0000-000013100000}" name="Column4115"/>
    <tableColumn id="4116" xr3:uid="{00000000-0010-0000-0000-000014100000}" name="Column4116"/>
    <tableColumn id="4117" xr3:uid="{00000000-0010-0000-0000-000015100000}" name="Column4117"/>
    <tableColumn id="4118" xr3:uid="{00000000-0010-0000-0000-000016100000}" name="Column4118"/>
    <tableColumn id="4119" xr3:uid="{00000000-0010-0000-0000-000017100000}" name="Column4119"/>
    <tableColumn id="4120" xr3:uid="{00000000-0010-0000-0000-000018100000}" name="Column4120"/>
    <tableColumn id="4121" xr3:uid="{00000000-0010-0000-0000-000019100000}" name="Column4121"/>
    <tableColumn id="4122" xr3:uid="{00000000-0010-0000-0000-00001A100000}" name="Column4122"/>
    <tableColumn id="4123" xr3:uid="{00000000-0010-0000-0000-00001B100000}" name="Column4123"/>
    <tableColumn id="4124" xr3:uid="{00000000-0010-0000-0000-00001C100000}" name="Column4124"/>
    <tableColumn id="4125" xr3:uid="{00000000-0010-0000-0000-00001D100000}" name="Column4125"/>
    <tableColumn id="4126" xr3:uid="{00000000-0010-0000-0000-00001E100000}" name="Column4126"/>
    <tableColumn id="4127" xr3:uid="{00000000-0010-0000-0000-00001F100000}" name="Column4127"/>
    <tableColumn id="4128" xr3:uid="{00000000-0010-0000-0000-000020100000}" name="Column4128"/>
    <tableColumn id="4129" xr3:uid="{00000000-0010-0000-0000-000021100000}" name="Column4129"/>
    <tableColumn id="4130" xr3:uid="{00000000-0010-0000-0000-000022100000}" name="Column4130"/>
    <tableColumn id="4131" xr3:uid="{00000000-0010-0000-0000-000023100000}" name="Column4131"/>
    <tableColumn id="4132" xr3:uid="{00000000-0010-0000-0000-000024100000}" name="Column4132"/>
    <tableColumn id="4133" xr3:uid="{00000000-0010-0000-0000-000025100000}" name="Column4133"/>
    <tableColumn id="4134" xr3:uid="{00000000-0010-0000-0000-000026100000}" name="Column4134"/>
    <tableColumn id="4135" xr3:uid="{00000000-0010-0000-0000-000027100000}" name="Column4135"/>
    <tableColumn id="4136" xr3:uid="{00000000-0010-0000-0000-000028100000}" name="Column4136"/>
    <tableColumn id="4137" xr3:uid="{00000000-0010-0000-0000-000029100000}" name="Column4137"/>
    <tableColumn id="4138" xr3:uid="{00000000-0010-0000-0000-00002A100000}" name="Column4138"/>
    <tableColumn id="4139" xr3:uid="{00000000-0010-0000-0000-00002B100000}" name="Column4139"/>
    <tableColumn id="4140" xr3:uid="{00000000-0010-0000-0000-00002C100000}" name="Column4140"/>
    <tableColumn id="4141" xr3:uid="{00000000-0010-0000-0000-00002D100000}" name="Column4141"/>
    <tableColumn id="4142" xr3:uid="{00000000-0010-0000-0000-00002E100000}" name="Column4142"/>
    <tableColumn id="4143" xr3:uid="{00000000-0010-0000-0000-00002F100000}" name="Column4143"/>
    <tableColumn id="4144" xr3:uid="{00000000-0010-0000-0000-000030100000}" name="Column4144"/>
    <tableColumn id="4145" xr3:uid="{00000000-0010-0000-0000-000031100000}" name="Column4145"/>
    <tableColumn id="4146" xr3:uid="{00000000-0010-0000-0000-000032100000}" name="Column4146"/>
    <tableColumn id="4147" xr3:uid="{00000000-0010-0000-0000-000033100000}" name="Column4147"/>
    <tableColumn id="4148" xr3:uid="{00000000-0010-0000-0000-000034100000}" name="Column4148"/>
    <tableColumn id="4149" xr3:uid="{00000000-0010-0000-0000-000035100000}" name="Column4149"/>
    <tableColumn id="4150" xr3:uid="{00000000-0010-0000-0000-000036100000}" name="Column4150"/>
    <tableColumn id="4151" xr3:uid="{00000000-0010-0000-0000-000037100000}" name="Column4151"/>
    <tableColumn id="4152" xr3:uid="{00000000-0010-0000-0000-000038100000}" name="Column4152"/>
    <tableColumn id="4153" xr3:uid="{00000000-0010-0000-0000-000039100000}" name="Column4153"/>
    <tableColumn id="4154" xr3:uid="{00000000-0010-0000-0000-00003A100000}" name="Column4154"/>
    <tableColumn id="4155" xr3:uid="{00000000-0010-0000-0000-00003B100000}" name="Column4155"/>
    <tableColumn id="4156" xr3:uid="{00000000-0010-0000-0000-00003C100000}" name="Column4156"/>
    <tableColumn id="4157" xr3:uid="{00000000-0010-0000-0000-00003D100000}" name="Column4157"/>
    <tableColumn id="4158" xr3:uid="{00000000-0010-0000-0000-00003E100000}" name="Column4158"/>
    <tableColumn id="4159" xr3:uid="{00000000-0010-0000-0000-00003F100000}" name="Column4159"/>
    <tableColumn id="4160" xr3:uid="{00000000-0010-0000-0000-000040100000}" name="Column4160"/>
    <tableColumn id="4161" xr3:uid="{00000000-0010-0000-0000-000041100000}" name="Column4161"/>
    <tableColumn id="4162" xr3:uid="{00000000-0010-0000-0000-000042100000}" name="Column4162"/>
    <tableColumn id="4163" xr3:uid="{00000000-0010-0000-0000-000043100000}" name="Column4163"/>
    <tableColumn id="4164" xr3:uid="{00000000-0010-0000-0000-000044100000}" name="Column4164"/>
    <tableColumn id="4165" xr3:uid="{00000000-0010-0000-0000-000045100000}" name="Column4165"/>
    <tableColumn id="4166" xr3:uid="{00000000-0010-0000-0000-000046100000}" name="Column4166"/>
    <tableColumn id="4167" xr3:uid="{00000000-0010-0000-0000-000047100000}" name="Column4167"/>
    <tableColumn id="4168" xr3:uid="{00000000-0010-0000-0000-000048100000}" name="Column4168"/>
    <tableColumn id="4169" xr3:uid="{00000000-0010-0000-0000-000049100000}" name="Column4169"/>
    <tableColumn id="4170" xr3:uid="{00000000-0010-0000-0000-00004A100000}" name="Column4170"/>
    <tableColumn id="4171" xr3:uid="{00000000-0010-0000-0000-00004B100000}" name="Column4171"/>
    <tableColumn id="4172" xr3:uid="{00000000-0010-0000-0000-00004C100000}" name="Column4172"/>
    <tableColumn id="4173" xr3:uid="{00000000-0010-0000-0000-00004D100000}" name="Column4173"/>
    <tableColumn id="4174" xr3:uid="{00000000-0010-0000-0000-00004E100000}" name="Column4174"/>
    <tableColumn id="4175" xr3:uid="{00000000-0010-0000-0000-00004F100000}" name="Column4175"/>
    <tableColumn id="4176" xr3:uid="{00000000-0010-0000-0000-000050100000}" name="Column4176"/>
    <tableColumn id="4177" xr3:uid="{00000000-0010-0000-0000-000051100000}" name="Column4177"/>
    <tableColumn id="4178" xr3:uid="{00000000-0010-0000-0000-000052100000}" name="Column4178"/>
    <tableColumn id="4179" xr3:uid="{00000000-0010-0000-0000-000053100000}" name="Column4179"/>
    <tableColumn id="4180" xr3:uid="{00000000-0010-0000-0000-000054100000}" name="Column4180"/>
    <tableColumn id="4181" xr3:uid="{00000000-0010-0000-0000-000055100000}" name="Column4181"/>
    <tableColumn id="4182" xr3:uid="{00000000-0010-0000-0000-000056100000}" name="Column4182"/>
    <tableColumn id="4183" xr3:uid="{00000000-0010-0000-0000-000057100000}" name="Column4183"/>
    <tableColumn id="4184" xr3:uid="{00000000-0010-0000-0000-000058100000}" name="Column4184"/>
    <tableColumn id="4185" xr3:uid="{00000000-0010-0000-0000-000059100000}" name="Column4185"/>
    <tableColumn id="4186" xr3:uid="{00000000-0010-0000-0000-00005A100000}" name="Column4186"/>
    <tableColumn id="4187" xr3:uid="{00000000-0010-0000-0000-00005B100000}" name="Column4187"/>
    <tableColumn id="4188" xr3:uid="{00000000-0010-0000-0000-00005C100000}" name="Column4188"/>
    <tableColumn id="4189" xr3:uid="{00000000-0010-0000-0000-00005D100000}" name="Column4189"/>
    <tableColumn id="4190" xr3:uid="{00000000-0010-0000-0000-00005E100000}" name="Column4190"/>
    <tableColumn id="4191" xr3:uid="{00000000-0010-0000-0000-00005F100000}" name="Column4191"/>
    <tableColumn id="4192" xr3:uid="{00000000-0010-0000-0000-000060100000}" name="Column4192"/>
    <tableColumn id="4193" xr3:uid="{00000000-0010-0000-0000-000061100000}" name="Column4193"/>
    <tableColumn id="4194" xr3:uid="{00000000-0010-0000-0000-000062100000}" name="Column4194"/>
    <tableColumn id="4195" xr3:uid="{00000000-0010-0000-0000-000063100000}" name="Column4195"/>
    <tableColumn id="4196" xr3:uid="{00000000-0010-0000-0000-000064100000}" name="Column4196"/>
    <tableColumn id="4197" xr3:uid="{00000000-0010-0000-0000-000065100000}" name="Column4197"/>
    <tableColumn id="4198" xr3:uid="{00000000-0010-0000-0000-000066100000}" name="Column4198"/>
    <tableColumn id="4199" xr3:uid="{00000000-0010-0000-0000-000067100000}" name="Column4199"/>
    <tableColumn id="4200" xr3:uid="{00000000-0010-0000-0000-000068100000}" name="Column4200"/>
    <tableColumn id="4201" xr3:uid="{00000000-0010-0000-0000-000069100000}" name="Column4201"/>
    <tableColumn id="4202" xr3:uid="{00000000-0010-0000-0000-00006A100000}" name="Column4202"/>
    <tableColumn id="4203" xr3:uid="{00000000-0010-0000-0000-00006B100000}" name="Column4203"/>
    <tableColumn id="4204" xr3:uid="{00000000-0010-0000-0000-00006C100000}" name="Column4204"/>
    <tableColumn id="4205" xr3:uid="{00000000-0010-0000-0000-00006D100000}" name="Column4205"/>
    <tableColumn id="4206" xr3:uid="{00000000-0010-0000-0000-00006E100000}" name="Column4206"/>
    <tableColumn id="4207" xr3:uid="{00000000-0010-0000-0000-00006F100000}" name="Column4207"/>
    <tableColumn id="4208" xr3:uid="{00000000-0010-0000-0000-000070100000}" name="Column4208"/>
    <tableColumn id="4209" xr3:uid="{00000000-0010-0000-0000-000071100000}" name="Column4209"/>
    <tableColumn id="4210" xr3:uid="{00000000-0010-0000-0000-000072100000}" name="Column4210"/>
    <tableColumn id="4211" xr3:uid="{00000000-0010-0000-0000-000073100000}" name="Column4211"/>
    <tableColumn id="4212" xr3:uid="{00000000-0010-0000-0000-000074100000}" name="Column4212"/>
    <tableColumn id="4213" xr3:uid="{00000000-0010-0000-0000-000075100000}" name="Column4213"/>
    <tableColumn id="4214" xr3:uid="{00000000-0010-0000-0000-000076100000}" name="Column4214"/>
    <tableColumn id="4215" xr3:uid="{00000000-0010-0000-0000-000077100000}" name="Column4215"/>
    <tableColumn id="4216" xr3:uid="{00000000-0010-0000-0000-000078100000}" name="Column4216"/>
    <tableColumn id="4217" xr3:uid="{00000000-0010-0000-0000-000079100000}" name="Column4217"/>
    <tableColumn id="4218" xr3:uid="{00000000-0010-0000-0000-00007A100000}" name="Column4218"/>
    <tableColumn id="4219" xr3:uid="{00000000-0010-0000-0000-00007B100000}" name="Column4219"/>
    <tableColumn id="4220" xr3:uid="{00000000-0010-0000-0000-00007C100000}" name="Column4220"/>
    <tableColumn id="4221" xr3:uid="{00000000-0010-0000-0000-00007D100000}" name="Column4221"/>
    <tableColumn id="4222" xr3:uid="{00000000-0010-0000-0000-00007E100000}" name="Column4222"/>
    <tableColumn id="4223" xr3:uid="{00000000-0010-0000-0000-00007F100000}" name="Column4223"/>
    <tableColumn id="4224" xr3:uid="{00000000-0010-0000-0000-000080100000}" name="Column4224"/>
    <tableColumn id="4225" xr3:uid="{00000000-0010-0000-0000-000081100000}" name="Column4225"/>
    <tableColumn id="4226" xr3:uid="{00000000-0010-0000-0000-000082100000}" name="Column4226"/>
    <tableColumn id="4227" xr3:uid="{00000000-0010-0000-0000-000083100000}" name="Column4227"/>
    <tableColumn id="4228" xr3:uid="{00000000-0010-0000-0000-000084100000}" name="Column4228"/>
    <tableColumn id="4229" xr3:uid="{00000000-0010-0000-0000-000085100000}" name="Column4229"/>
    <tableColumn id="4230" xr3:uid="{00000000-0010-0000-0000-000086100000}" name="Column4230"/>
    <tableColumn id="4231" xr3:uid="{00000000-0010-0000-0000-000087100000}" name="Column4231"/>
    <tableColumn id="4232" xr3:uid="{00000000-0010-0000-0000-000088100000}" name="Column4232"/>
    <tableColumn id="4233" xr3:uid="{00000000-0010-0000-0000-000089100000}" name="Column4233"/>
    <tableColumn id="4234" xr3:uid="{00000000-0010-0000-0000-00008A100000}" name="Column4234"/>
    <tableColumn id="4235" xr3:uid="{00000000-0010-0000-0000-00008B100000}" name="Column4235"/>
    <tableColumn id="4236" xr3:uid="{00000000-0010-0000-0000-00008C100000}" name="Column4236"/>
    <tableColumn id="4237" xr3:uid="{00000000-0010-0000-0000-00008D100000}" name="Column4237"/>
    <tableColumn id="4238" xr3:uid="{00000000-0010-0000-0000-00008E100000}" name="Column4238"/>
    <tableColumn id="4239" xr3:uid="{00000000-0010-0000-0000-00008F100000}" name="Column4239"/>
    <tableColumn id="4240" xr3:uid="{00000000-0010-0000-0000-000090100000}" name="Column4240"/>
    <tableColumn id="4241" xr3:uid="{00000000-0010-0000-0000-000091100000}" name="Column4241"/>
    <tableColumn id="4242" xr3:uid="{00000000-0010-0000-0000-000092100000}" name="Column4242"/>
    <tableColumn id="4243" xr3:uid="{00000000-0010-0000-0000-000093100000}" name="Column4243"/>
    <tableColumn id="4244" xr3:uid="{00000000-0010-0000-0000-000094100000}" name="Column4244"/>
    <tableColumn id="4245" xr3:uid="{00000000-0010-0000-0000-000095100000}" name="Column4245"/>
    <tableColumn id="4246" xr3:uid="{00000000-0010-0000-0000-000096100000}" name="Column4246"/>
    <tableColumn id="4247" xr3:uid="{00000000-0010-0000-0000-000097100000}" name="Column4247"/>
    <tableColumn id="4248" xr3:uid="{00000000-0010-0000-0000-000098100000}" name="Column4248"/>
    <tableColumn id="4249" xr3:uid="{00000000-0010-0000-0000-000099100000}" name="Column4249"/>
    <tableColumn id="4250" xr3:uid="{00000000-0010-0000-0000-00009A100000}" name="Column4250"/>
    <tableColumn id="4251" xr3:uid="{00000000-0010-0000-0000-00009B100000}" name="Column4251"/>
    <tableColumn id="4252" xr3:uid="{00000000-0010-0000-0000-00009C100000}" name="Column4252"/>
    <tableColumn id="4253" xr3:uid="{00000000-0010-0000-0000-00009D100000}" name="Column4253"/>
    <tableColumn id="4254" xr3:uid="{00000000-0010-0000-0000-00009E100000}" name="Column4254"/>
    <tableColumn id="4255" xr3:uid="{00000000-0010-0000-0000-00009F100000}" name="Column4255"/>
    <tableColumn id="4256" xr3:uid="{00000000-0010-0000-0000-0000A0100000}" name="Column4256"/>
    <tableColumn id="4257" xr3:uid="{00000000-0010-0000-0000-0000A1100000}" name="Column4257"/>
    <tableColumn id="4258" xr3:uid="{00000000-0010-0000-0000-0000A2100000}" name="Column4258"/>
    <tableColumn id="4259" xr3:uid="{00000000-0010-0000-0000-0000A3100000}" name="Column4259"/>
    <tableColumn id="4260" xr3:uid="{00000000-0010-0000-0000-0000A4100000}" name="Column4260"/>
    <tableColumn id="4261" xr3:uid="{00000000-0010-0000-0000-0000A5100000}" name="Column4261"/>
    <tableColumn id="4262" xr3:uid="{00000000-0010-0000-0000-0000A6100000}" name="Column4262"/>
    <tableColumn id="4263" xr3:uid="{00000000-0010-0000-0000-0000A7100000}" name="Column4263"/>
    <tableColumn id="4264" xr3:uid="{00000000-0010-0000-0000-0000A8100000}" name="Column4264"/>
    <tableColumn id="4265" xr3:uid="{00000000-0010-0000-0000-0000A9100000}" name="Column4265"/>
    <tableColumn id="4266" xr3:uid="{00000000-0010-0000-0000-0000AA100000}" name="Column4266"/>
    <tableColumn id="4267" xr3:uid="{00000000-0010-0000-0000-0000AB100000}" name="Column4267"/>
    <tableColumn id="4268" xr3:uid="{00000000-0010-0000-0000-0000AC100000}" name="Column4268"/>
    <tableColumn id="4269" xr3:uid="{00000000-0010-0000-0000-0000AD100000}" name="Column4269"/>
    <tableColumn id="4270" xr3:uid="{00000000-0010-0000-0000-0000AE100000}" name="Column4270"/>
    <tableColumn id="4271" xr3:uid="{00000000-0010-0000-0000-0000AF100000}" name="Column4271"/>
    <tableColumn id="4272" xr3:uid="{00000000-0010-0000-0000-0000B0100000}" name="Column4272"/>
    <tableColumn id="4273" xr3:uid="{00000000-0010-0000-0000-0000B1100000}" name="Column4273"/>
    <tableColumn id="4274" xr3:uid="{00000000-0010-0000-0000-0000B2100000}" name="Column4274"/>
    <tableColumn id="4275" xr3:uid="{00000000-0010-0000-0000-0000B3100000}" name="Column4275"/>
    <tableColumn id="4276" xr3:uid="{00000000-0010-0000-0000-0000B4100000}" name="Column4276"/>
    <tableColumn id="4277" xr3:uid="{00000000-0010-0000-0000-0000B5100000}" name="Column4277"/>
    <tableColumn id="4278" xr3:uid="{00000000-0010-0000-0000-0000B6100000}" name="Column4278"/>
    <tableColumn id="4279" xr3:uid="{00000000-0010-0000-0000-0000B7100000}" name="Column4279"/>
    <tableColumn id="4280" xr3:uid="{00000000-0010-0000-0000-0000B8100000}" name="Column4280"/>
    <tableColumn id="4281" xr3:uid="{00000000-0010-0000-0000-0000B9100000}" name="Column4281"/>
    <tableColumn id="4282" xr3:uid="{00000000-0010-0000-0000-0000BA100000}" name="Column4282"/>
    <tableColumn id="4283" xr3:uid="{00000000-0010-0000-0000-0000BB100000}" name="Column4283"/>
    <tableColumn id="4284" xr3:uid="{00000000-0010-0000-0000-0000BC100000}" name="Column4284"/>
    <tableColumn id="4285" xr3:uid="{00000000-0010-0000-0000-0000BD100000}" name="Column4285"/>
    <tableColumn id="4286" xr3:uid="{00000000-0010-0000-0000-0000BE100000}" name="Column4286"/>
    <tableColumn id="4287" xr3:uid="{00000000-0010-0000-0000-0000BF100000}" name="Column4287"/>
    <tableColumn id="4288" xr3:uid="{00000000-0010-0000-0000-0000C0100000}" name="Column4288"/>
    <tableColumn id="4289" xr3:uid="{00000000-0010-0000-0000-0000C1100000}" name="Column4289"/>
    <tableColumn id="4290" xr3:uid="{00000000-0010-0000-0000-0000C2100000}" name="Column4290"/>
    <tableColumn id="4291" xr3:uid="{00000000-0010-0000-0000-0000C3100000}" name="Column4291"/>
    <tableColumn id="4292" xr3:uid="{00000000-0010-0000-0000-0000C4100000}" name="Column4292"/>
    <tableColumn id="4293" xr3:uid="{00000000-0010-0000-0000-0000C5100000}" name="Column4293"/>
    <tableColumn id="4294" xr3:uid="{00000000-0010-0000-0000-0000C6100000}" name="Column4294"/>
    <tableColumn id="4295" xr3:uid="{00000000-0010-0000-0000-0000C7100000}" name="Column4295"/>
    <tableColumn id="4296" xr3:uid="{00000000-0010-0000-0000-0000C8100000}" name="Column4296"/>
    <tableColumn id="4297" xr3:uid="{00000000-0010-0000-0000-0000C9100000}" name="Column4297"/>
    <tableColumn id="4298" xr3:uid="{00000000-0010-0000-0000-0000CA100000}" name="Column4298"/>
    <tableColumn id="4299" xr3:uid="{00000000-0010-0000-0000-0000CB100000}" name="Column4299"/>
    <tableColumn id="4300" xr3:uid="{00000000-0010-0000-0000-0000CC100000}" name="Column4300"/>
    <tableColumn id="4301" xr3:uid="{00000000-0010-0000-0000-0000CD100000}" name="Column4301"/>
    <tableColumn id="4302" xr3:uid="{00000000-0010-0000-0000-0000CE100000}" name="Column4302"/>
    <tableColumn id="4303" xr3:uid="{00000000-0010-0000-0000-0000CF100000}" name="Column4303"/>
    <tableColumn id="4304" xr3:uid="{00000000-0010-0000-0000-0000D0100000}" name="Column4304"/>
    <tableColumn id="4305" xr3:uid="{00000000-0010-0000-0000-0000D1100000}" name="Column4305"/>
    <tableColumn id="4306" xr3:uid="{00000000-0010-0000-0000-0000D2100000}" name="Column4306"/>
    <tableColumn id="4307" xr3:uid="{00000000-0010-0000-0000-0000D3100000}" name="Column4307"/>
    <tableColumn id="4308" xr3:uid="{00000000-0010-0000-0000-0000D4100000}" name="Column4308"/>
    <tableColumn id="4309" xr3:uid="{00000000-0010-0000-0000-0000D5100000}" name="Column4309"/>
    <tableColumn id="4310" xr3:uid="{00000000-0010-0000-0000-0000D6100000}" name="Column4310"/>
    <tableColumn id="4311" xr3:uid="{00000000-0010-0000-0000-0000D7100000}" name="Column4311"/>
    <tableColumn id="4312" xr3:uid="{00000000-0010-0000-0000-0000D8100000}" name="Column4312"/>
    <tableColumn id="4313" xr3:uid="{00000000-0010-0000-0000-0000D9100000}" name="Column4313"/>
    <tableColumn id="4314" xr3:uid="{00000000-0010-0000-0000-0000DA100000}" name="Column4314"/>
    <tableColumn id="4315" xr3:uid="{00000000-0010-0000-0000-0000DB100000}" name="Column4315"/>
    <tableColumn id="4316" xr3:uid="{00000000-0010-0000-0000-0000DC100000}" name="Column4316"/>
    <tableColumn id="4317" xr3:uid="{00000000-0010-0000-0000-0000DD100000}" name="Column4317"/>
    <tableColumn id="4318" xr3:uid="{00000000-0010-0000-0000-0000DE100000}" name="Column4318"/>
    <tableColumn id="4319" xr3:uid="{00000000-0010-0000-0000-0000DF100000}" name="Column4319"/>
    <tableColumn id="4320" xr3:uid="{00000000-0010-0000-0000-0000E0100000}" name="Column4320"/>
    <tableColumn id="4321" xr3:uid="{00000000-0010-0000-0000-0000E1100000}" name="Column4321"/>
    <tableColumn id="4322" xr3:uid="{00000000-0010-0000-0000-0000E2100000}" name="Column4322"/>
    <tableColumn id="4323" xr3:uid="{00000000-0010-0000-0000-0000E3100000}" name="Column4323"/>
    <tableColumn id="4324" xr3:uid="{00000000-0010-0000-0000-0000E4100000}" name="Column4324"/>
    <tableColumn id="4325" xr3:uid="{00000000-0010-0000-0000-0000E5100000}" name="Column4325"/>
    <tableColumn id="4326" xr3:uid="{00000000-0010-0000-0000-0000E6100000}" name="Column4326"/>
    <tableColumn id="4327" xr3:uid="{00000000-0010-0000-0000-0000E7100000}" name="Column4327"/>
    <tableColumn id="4328" xr3:uid="{00000000-0010-0000-0000-0000E8100000}" name="Column4328"/>
    <tableColumn id="4329" xr3:uid="{00000000-0010-0000-0000-0000E9100000}" name="Column4329"/>
    <tableColumn id="4330" xr3:uid="{00000000-0010-0000-0000-0000EA100000}" name="Column4330"/>
    <tableColumn id="4331" xr3:uid="{00000000-0010-0000-0000-0000EB100000}" name="Column4331"/>
    <tableColumn id="4332" xr3:uid="{00000000-0010-0000-0000-0000EC100000}" name="Column4332"/>
    <tableColumn id="4333" xr3:uid="{00000000-0010-0000-0000-0000ED100000}" name="Column4333"/>
    <tableColumn id="4334" xr3:uid="{00000000-0010-0000-0000-0000EE100000}" name="Column4334"/>
    <tableColumn id="4335" xr3:uid="{00000000-0010-0000-0000-0000EF100000}" name="Column4335"/>
    <tableColumn id="4336" xr3:uid="{00000000-0010-0000-0000-0000F0100000}" name="Column4336"/>
    <tableColumn id="4337" xr3:uid="{00000000-0010-0000-0000-0000F1100000}" name="Column4337"/>
    <tableColumn id="4338" xr3:uid="{00000000-0010-0000-0000-0000F2100000}" name="Column4338"/>
    <tableColumn id="4339" xr3:uid="{00000000-0010-0000-0000-0000F3100000}" name="Column4339"/>
    <tableColumn id="4340" xr3:uid="{00000000-0010-0000-0000-0000F4100000}" name="Column4340"/>
    <tableColumn id="4341" xr3:uid="{00000000-0010-0000-0000-0000F5100000}" name="Column4341"/>
    <tableColumn id="4342" xr3:uid="{00000000-0010-0000-0000-0000F6100000}" name="Column4342"/>
    <tableColumn id="4343" xr3:uid="{00000000-0010-0000-0000-0000F7100000}" name="Column4343"/>
    <tableColumn id="4344" xr3:uid="{00000000-0010-0000-0000-0000F8100000}" name="Column4344"/>
    <tableColumn id="4345" xr3:uid="{00000000-0010-0000-0000-0000F9100000}" name="Column4345"/>
    <tableColumn id="4346" xr3:uid="{00000000-0010-0000-0000-0000FA100000}" name="Column4346"/>
    <tableColumn id="4347" xr3:uid="{00000000-0010-0000-0000-0000FB100000}" name="Column4347"/>
    <tableColumn id="4348" xr3:uid="{00000000-0010-0000-0000-0000FC100000}" name="Column4348"/>
    <tableColumn id="4349" xr3:uid="{00000000-0010-0000-0000-0000FD100000}" name="Column4349"/>
    <tableColumn id="4350" xr3:uid="{00000000-0010-0000-0000-0000FE100000}" name="Column4350"/>
    <tableColumn id="4351" xr3:uid="{00000000-0010-0000-0000-0000FF100000}" name="Column4351"/>
    <tableColumn id="4352" xr3:uid="{00000000-0010-0000-0000-000000110000}" name="Column4352"/>
    <tableColumn id="4353" xr3:uid="{00000000-0010-0000-0000-000001110000}" name="Column4353"/>
    <tableColumn id="4354" xr3:uid="{00000000-0010-0000-0000-000002110000}" name="Column4354"/>
    <tableColumn id="4355" xr3:uid="{00000000-0010-0000-0000-000003110000}" name="Column4355"/>
    <tableColumn id="4356" xr3:uid="{00000000-0010-0000-0000-000004110000}" name="Column4356"/>
    <tableColumn id="4357" xr3:uid="{00000000-0010-0000-0000-000005110000}" name="Column4357"/>
    <tableColumn id="4358" xr3:uid="{00000000-0010-0000-0000-000006110000}" name="Column4358"/>
    <tableColumn id="4359" xr3:uid="{00000000-0010-0000-0000-000007110000}" name="Column4359"/>
    <tableColumn id="4360" xr3:uid="{00000000-0010-0000-0000-000008110000}" name="Column4360"/>
    <tableColumn id="4361" xr3:uid="{00000000-0010-0000-0000-000009110000}" name="Column4361"/>
    <tableColumn id="4362" xr3:uid="{00000000-0010-0000-0000-00000A110000}" name="Column4362"/>
    <tableColumn id="4363" xr3:uid="{00000000-0010-0000-0000-00000B110000}" name="Column4363"/>
    <tableColumn id="4364" xr3:uid="{00000000-0010-0000-0000-00000C110000}" name="Column4364"/>
    <tableColumn id="4365" xr3:uid="{00000000-0010-0000-0000-00000D110000}" name="Column4365"/>
    <tableColumn id="4366" xr3:uid="{00000000-0010-0000-0000-00000E110000}" name="Column4366"/>
    <tableColumn id="4367" xr3:uid="{00000000-0010-0000-0000-00000F110000}" name="Column4367"/>
    <tableColumn id="4368" xr3:uid="{00000000-0010-0000-0000-000010110000}" name="Column4368"/>
    <tableColumn id="4369" xr3:uid="{00000000-0010-0000-0000-000011110000}" name="Column4369"/>
    <tableColumn id="4370" xr3:uid="{00000000-0010-0000-0000-000012110000}" name="Column4370"/>
    <tableColumn id="4371" xr3:uid="{00000000-0010-0000-0000-000013110000}" name="Column4371"/>
    <tableColumn id="4372" xr3:uid="{00000000-0010-0000-0000-000014110000}" name="Column4372"/>
    <tableColumn id="4373" xr3:uid="{00000000-0010-0000-0000-000015110000}" name="Column4373"/>
    <tableColumn id="4374" xr3:uid="{00000000-0010-0000-0000-000016110000}" name="Column4374"/>
    <tableColumn id="4375" xr3:uid="{00000000-0010-0000-0000-000017110000}" name="Column4375"/>
    <tableColumn id="4376" xr3:uid="{00000000-0010-0000-0000-000018110000}" name="Column4376"/>
    <tableColumn id="4377" xr3:uid="{00000000-0010-0000-0000-000019110000}" name="Column4377"/>
    <tableColumn id="4378" xr3:uid="{00000000-0010-0000-0000-00001A110000}" name="Column4378"/>
    <tableColumn id="4379" xr3:uid="{00000000-0010-0000-0000-00001B110000}" name="Column4379"/>
    <tableColumn id="4380" xr3:uid="{00000000-0010-0000-0000-00001C110000}" name="Column4380"/>
    <tableColumn id="4381" xr3:uid="{00000000-0010-0000-0000-00001D110000}" name="Column4381"/>
    <tableColumn id="4382" xr3:uid="{00000000-0010-0000-0000-00001E110000}" name="Column4382"/>
    <tableColumn id="4383" xr3:uid="{00000000-0010-0000-0000-00001F110000}" name="Column4383"/>
    <tableColumn id="4384" xr3:uid="{00000000-0010-0000-0000-000020110000}" name="Column4384"/>
    <tableColumn id="4385" xr3:uid="{00000000-0010-0000-0000-000021110000}" name="Column4385"/>
    <tableColumn id="4386" xr3:uid="{00000000-0010-0000-0000-000022110000}" name="Column4386"/>
    <tableColumn id="4387" xr3:uid="{00000000-0010-0000-0000-000023110000}" name="Column4387"/>
    <tableColumn id="4388" xr3:uid="{00000000-0010-0000-0000-000024110000}" name="Column4388"/>
    <tableColumn id="4389" xr3:uid="{00000000-0010-0000-0000-000025110000}" name="Column4389"/>
    <tableColumn id="4390" xr3:uid="{00000000-0010-0000-0000-000026110000}" name="Column4390"/>
    <tableColumn id="4391" xr3:uid="{00000000-0010-0000-0000-000027110000}" name="Column4391"/>
    <tableColumn id="4392" xr3:uid="{00000000-0010-0000-0000-000028110000}" name="Column4392"/>
    <tableColumn id="4393" xr3:uid="{00000000-0010-0000-0000-000029110000}" name="Column4393"/>
    <tableColumn id="4394" xr3:uid="{00000000-0010-0000-0000-00002A110000}" name="Column4394"/>
    <tableColumn id="4395" xr3:uid="{00000000-0010-0000-0000-00002B110000}" name="Column4395"/>
    <tableColumn id="4396" xr3:uid="{00000000-0010-0000-0000-00002C110000}" name="Column4396"/>
    <tableColumn id="4397" xr3:uid="{00000000-0010-0000-0000-00002D110000}" name="Column4397"/>
    <tableColumn id="4398" xr3:uid="{00000000-0010-0000-0000-00002E110000}" name="Column4398"/>
    <tableColumn id="4399" xr3:uid="{00000000-0010-0000-0000-00002F110000}" name="Column4399"/>
    <tableColumn id="4400" xr3:uid="{00000000-0010-0000-0000-000030110000}" name="Column4400"/>
    <tableColumn id="4401" xr3:uid="{00000000-0010-0000-0000-000031110000}" name="Column4401"/>
    <tableColumn id="4402" xr3:uid="{00000000-0010-0000-0000-000032110000}" name="Column4402"/>
    <tableColumn id="4403" xr3:uid="{00000000-0010-0000-0000-000033110000}" name="Column4403"/>
    <tableColumn id="4404" xr3:uid="{00000000-0010-0000-0000-000034110000}" name="Column4404"/>
    <tableColumn id="4405" xr3:uid="{00000000-0010-0000-0000-000035110000}" name="Column4405"/>
    <tableColumn id="4406" xr3:uid="{00000000-0010-0000-0000-000036110000}" name="Column4406"/>
    <tableColumn id="4407" xr3:uid="{00000000-0010-0000-0000-000037110000}" name="Column4407"/>
    <tableColumn id="4408" xr3:uid="{00000000-0010-0000-0000-000038110000}" name="Column4408"/>
    <tableColumn id="4409" xr3:uid="{00000000-0010-0000-0000-000039110000}" name="Column4409"/>
    <tableColumn id="4410" xr3:uid="{00000000-0010-0000-0000-00003A110000}" name="Column4410"/>
    <tableColumn id="4411" xr3:uid="{00000000-0010-0000-0000-00003B110000}" name="Column4411"/>
    <tableColumn id="4412" xr3:uid="{00000000-0010-0000-0000-00003C110000}" name="Column4412"/>
    <tableColumn id="4413" xr3:uid="{00000000-0010-0000-0000-00003D110000}" name="Column4413"/>
    <tableColumn id="4414" xr3:uid="{00000000-0010-0000-0000-00003E110000}" name="Column4414"/>
    <tableColumn id="4415" xr3:uid="{00000000-0010-0000-0000-00003F110000}" name="Column4415"/>
    <tableColumn id="4416" xr3:uid="{00000000-0010-0000-0000-000040110000}" name="Column4416"/>
    <tableColumn id="4417" xr3:uid="{00000000-0010-0000-0000-000041110000}" name="Column4417"/>
    <tableColumn id="4418" xr3:uid="{00000000-0010-0000-0000-000042110000}" name="Column4418"/>
    <tableColumn id="4419" xr3:uid="{00000000-0010-0000-0000-000043110000}" name="Column4419"/>
    <tableColumn id="4420" xr3:uid="{00000000-0010-0000-0000-000044110000}" name="Column4420"/>
    <tableColumn id="4421" xr3:uid="{00000000-0010-0000-0000-000045110000}" name="Column4421"/>
    <tableColumn id="4422" xr3:uid="{00000000-0010-0000-0000-000046110000}" name="Column4422"/>
    <tableColumn id="4423" xr3:uid="{00000000-0010-0000-0000-000047110000}" name="Column4423"/>
    <tableColumn id="4424" xr3:uid="{00000000-0010-0000-0000-000048110000}" name="Column4424"/>
    <tableColumn id="4425" xr3:uid="{00000000-0010-0000-0000-000049110000}" name="Column4425"/>
    <tableColumn id="4426" xr3:uid="{00000000-0010-0000-0000-00004A110000}" name="Column4426"/>
    <tableColumn id="4427" xr3:uid="{00000000-0010-0000-0000-00004B110000}" name="Column4427"/>
    <tableColumn id="4428" xr3:uid="{00000000-0010-0000-0000-00004C110000}" name="Column4428"/>
    <tableColumn id="4429" xr3:uid="{00000000-0010-0000-0000-00004D110000}" name="Column4429"/>
    <tableColumn id="4430" xr3:uid="{00000000-0010-0000-0000-00004E110000}" name="Column4430"/>
    <tableColumn id="4431" xr3:uid="{00000000-0010-0000-0000-00004F110000}" name="Column4431"/>
    <tableColumn id="4432" xr3:uid="{00000000-0010-0000-0000-000050110000}" name="Column4432"/>
    <tableColumn id="4433" xr3:uid="{00000000-0010-0000-0000-000051110000}" name="Column4433"/>
    <tableColumn id="4434" xr3:uid="{00000000-0010-0000-0000-000052110000}" name="Column4434"/>
    <tableColumn id="4435" xr3:uid="{00000000-0010-0000-0000-000053110000}" name="Column4435"/>
    <tableColumn id="4436" xr3:uid="{00000000-0010-0000-0000-000054110000}" name="Column4436"/>
    <tableColumn id="4437" xr3:uid="{00000000-0010-0000-0000-000055110000}" name="Column4437"/>
    <tableColumn id="4438" xr3:uid="{00000000-0010-0000-0000-000056110000}" name="Column4438"/>
    <tableColumn id="4439" xr3:uid="{00000000-0010-0000-0000-000057110000}" name="Column4439"/>
    <tableColumn id="4440" xr3:uid="{00000000-0010-0000-0000-000058110000}" name="Column4440"/>
    <tableColumn id="4441" xr3:uid="{00000000-0010-0000-0000-000059110000}" name="Column4441"/>
    <tableColumn id="4442" xr3:uid="{00000000-0010-0000-0000-00005A110000}" name="Column4442"/>
    <tableColumn id="4443" xr3:uid="{00000000-0010-0000-0000-00005B110000}" name="Column4443"/>
    <tableColumn id="4444" xr3:uid="{00000000-0010-0000-0000-00005C110000}" name="Column4444"/>
    <tableColumn id="4445" xr3:uid="{00000000-0010-0000-0000-00005D110000}" name="Column4445"/>
    <tableColumn id="4446" xr3:uid="{00000000-0010-0000-0000-00005E110000}" name="Column4446"/>
    <tableColumn id="4447" xr3:uid="{00000000-0010-0000-0000-00005F110000}" name="Column4447"/>
    <tableColumn id="4448" xr3:uid="{00000000-0010-0000-0000-000060110000}" name="Column4448"/>
    <tableColumn id="4449" xr3:uid="{00000000-0010-0000-0000-000061110000}" name="Column4449"/>
    <tableColumn id="4450" xr3:uid="{00000000-0010-0000-0000-000062110000}" name="Column4450"/>
    <tableColumn id="4451" xr3:uid="{00000000-0010-0000-0000-000063110000}" name="Column4451"/>
    <tableColumn id="4452" xr3:uid="{00000000-0010-0000-0000-000064110000}" name="Column4452"/>
    <tableColumn id="4453" xr3:uid="{00000000-0010-0000-0000-000065110000}" name="Column4453"/>
    <tableColumn id="4454" xr3:uid="{00000000-0010-0000-0000-000066110000}" name="Column4454"/>
    <tableColumn id="4455" xr3:uid="{00000000-0010-0000-0000-000067110000}" name="Column4455"/>
    <tableColumn id="4456" xr3:uid="{00000000-0010-0000-0000-000068110000}" name="Column4456"/>
    <tableColumn id="4457" xr3:uid="{00000000-0010-0000-0000-000069110000}" name="Column4457"/>
    <tableColumn id="4458" xr3:uid="{00000000-0010-0000-0000-00006A110000}" name="Column4458"/>
    <tableColumn id="4459" xr3:uid="{00000000-0010-0000-0000-00006B110000}" name="Column4459"/>
    <tableColumn id="4460" xr3:uid="{00000000-0010-0000-0000-00006C110000}" name="Column4460"/>
    <tableColumn id="4461" xr3:uid="{00000000-0010-0000-0000-00006D110000}" name="Column4461"/>
    <tableColumn id="4462" xr3:uid="{00000000-0010-0000-0000-00006E110000}" name="Column4462"/>
    <tableColumn id="4463" xr3:uid="{00000000-0010-0000-0000-00006F110000}" name="Column4463"/>
    <tableColumn id="4464" xr3:uid="{00000000-0010-0000-0000-000070110000}" name="Column4464"/>
    <tableColumn id="4465" xr3:uid="{00000000-0010-0000-0000-000071110000}" name="Column4465"/>
    <tableColumn id="4466" xr3:uid="{00000000-0010-0000-0000-000072110000}" name="Column4466"/>
    <tableColumn id="4467" xr3:uid="{00000000-0010-0000-0000-000073110000}" name="Column4467"/>
    <tableColumn id="4468" xr3:uid="{00000000-0010-0000-0000-000074110000}" name="Column4468"/>
    <tableColumn id="4469" xr3:uid="{00000000-0010-0000-0000-000075110000}" name="Column4469"/>
    <tableColumn id="4470" xr3:uid="{00000000-0010-0000-0000-000076110000}" name="Column4470"/>
    <tableColumn id="4471" xr3:uid="{00000000-0010-0000-0000-000077110000}" name="Column4471"/>
    <tableColumn id="4472" xr3:uid="{00000000-0010-0000-0000-000078110000}" name="Column4472"/>
    <tableColumn id="4473" xr3:uid="{00000000-0010-0000-0000-000079110000}" name="Column4473"/>
    <tableColumn id="4474" xr3:uid="{00000000-0010-0000-0000-00007A110000}" name="Column4474"/>
    <tableColumn id="4475" xr3:uid="{00000000-0010-0000-0000-00007B110000}" name="Column4475"/>
    <tableColumn id="4476" xr3:uid="{00000000-0010-0000-0000-00007C110000}" name="Column4476"/>
    <tableColumn id="4477" xr3:uid="{00000000-0010-0000-0000-00007D110000}" name="Column4477"/>
    <tableColumn id="4478" xr3:uid="{00000000-0010-0000-0000-00007E110000}" name="Column4478"/>
    <tableColumn id="4479" xr3:uid="{00000000-0010-0000-0000-00007F110000}" name="Column4479"/>
    <tableColumn id="4480" xr3:uid="{00000000-0010-0000-0000-000080110000}" name="Column4480"/>
    <tableColumn id="4481" xr3:uid="{00000000-0010-0000-0000-000081110000}" name="Column4481"/>
    <tableColumn id="4482" xr3:uid="{00000000-0010-0000-0000-000082110000}" name="Column4482"/>
    <tableColumn id="4483" xr3:uid="{00000000-0010-0000-0000-000083110000}" name="Column4483"/>
    <tableColumn id="4484" xr3:uid="{00000000-0010-0000-0000-000084110000}" name="Column4484"/>
    <tableColumn id="4485" xr3:uid="{00000000-0010-0000-0000-000085110000}" name="Column4485"/>
    <tableColumn id="4486" xr3:uid="{00000000-0010-0000-0000-000086110000}" name="Column4486"/>
    <tableColumn id="4487" xr3:uid="{00000000-0010-0000-0000-000087110000}" name="Column4487"/>
    <tableColumn id="4488" xr3:uid="{00000000-0010-0000-0000-000088110000}" name="Column4488"/>
    <tableColumn id="4489" xr3:uid="{00000000-0010-0000-0000-000089110000}" name="Column4489"/>
    <tableColumn id="4490" xr3:uid="{00000000-0010-0000-0000-00008A110000}" name="Column4490"/>
    <tableColumn id="4491" xr3:uid="{00000000-0010-0000-0000-00008B110000}" name="Column4491"/>
    <tableColumn id="4492" xr3:uid="{00000000-0010-0000-0000-00008C110000}" name="Column4492"/>
    <tableColumn id="4493" xr3:uid="{00000000-0010-0000-0000-00008D110000}" name="Column4493"/>
    <tableColumn id="4494" xr3:uid="{00000000-0010-0000-0000-00008E110000}" name="Column4494"/>
    <tableColumn id="4495" xr3:uid="{00000000-0010-0000-0000-00008F110000}" name="Column4495"/>
    <tableColumn id="4496" xr3:uid="{00000000-0010-0000-0000-000090110000}" name="Column4496"/>
    <tableColumn id="4497" xr3:uid="{00000000-0010-0000-0000-000091110000}" name="Column4497"/>
    <tableColumn id="4498" xr3:uid="{00000000-0010-0000-0000-000092110000}" name="Column4498"/>
    <tableColumn id="4499" xr3:uid="{00000000-0010-0000-0000-000093110000}" name="Column4499"/>
    <tableColumn id="4500" xr3:uid="{00000000-0010-0000-0000-000094110000}" name="Column4500"/>
    <tableColumn id="4501" xr3:uid="{00000000-0010-0000-0000-000095110000}" name="Column4501"/>
    <tableColumn id="4502" xr3:uid="{00000000-0010-0000-0000-000096110000}" name="Column4502"/>
    <tableColumn id="4503" xr3:uid="{00000000-0010-0000-0000-000097110000}" name="Column4503"/>
    <tableColumn id="4504" xr3:uid="{00000000-0010-0000-0000-000098110000}" name="Column4504"/>
    <tableColumn id="4505" xr3:uid="{00000000-0010-0000-0000-000099110000}" name="Column4505"/>
    <tableColumn id="4506" xr3:uid="{00000000-0010-0000-0000-00009A110000}" name="Column4506"/>
    <tableColumn id="4507" xr3:uid="{00000000-0010-0000-0000-00009B110000}" name="Column4507"/>
    <tableColumn id="4508" xr3:uid="{00000000-0010-0000-0000-00009C110000}" name="Column4508"/>
    <tableColumn id="4509" xr3:uid="{00000000-0010-0000-0000-00009D110000}" name="Column4509"/>
    <tableColumn id="4510" xr3:uid="{00000000-0010-0000-0000-00009E110000}" name="Column4510"/>
    <tableColumn id="4511" xr3:uid="{00000000-0010-0000-0000-00009F110000}" name="Column4511"/>
    <tableColumn id="4512" xr3:uid="{00000000-0010-0000-0000-0000A0110000}" name="Column4512"/>
    <tableColumn id="4513" xr3:uid="{00000000-0010-0000-0000-0000A1110000}" name="Column4513"/>
    <tableColumn id="4514" xr3:uid="{00000000-0010-0000-0000-0000A2110000}" name="Column4514"/>
    <tableColumn id="4515" xr3:uid="{00000000-0010-0000-0000-0000A3110000}" name="Column4515"/>
    <tableColumn id="4516" xr3:uid="{00000000-0010-0000-0000-0000A4110000}" name="Column4516"/>
    <tableColumn id="4517" xr3:uid="{00000000-0010-0000-0000-0000A5110000}" name="Column4517"/>
    <tableColumn id="4518" xr3:uid="{00000000-0010-0000-0000-0000A6110000}" name="Column4518"/>
    <tableColumn id="4519" xr3:uid="{00000000-0010-0000-0000-0000A7110000}" name="Column4519"/>
    <tableColumn id="4520" xr3:uid="{00000000-0010-0000-0000-0000A8110000}" name="Column4520"/>
    <tableColumn id="4521" xr3:uid="{00000000-0010-0000-0000-0000A9110000}" name="Column4521"/>
    <tableColumn id="4522" xr3:uid="{00000000-0010-0000-0000-0000AA110000}" name="Column4522"/>
    <tableColumn id="4523" xr3:uid="{00000000-0010-0000-0000-0000AB110000}" name="Column4523"/>
    <tableColumn id="4524" xr3:uid="{00000000-0010-0000-0000-0000AC110000}" name="Column4524"/>
    <tableColumn id="4525" xr3:uid="{00000000-0010-0000-0000-0000AD110000}" name="Column4525"/>
    <tableColumn id="4526" xr3:uid="{00000000-0010-0000-0000-0000AE110000}" name="Column4526"/>
    <tableColumn id="4527" xr3:uid="{00000000-0010-0000-0000-0000AF110000}" name="Column4527"/>
    <tableColumn id="4528" xr3:uid="{00000000-0010-0000-0000-0000B0110000}" name="Column4528"/>
    <tableColumn id="4529" xr3:uid="{00000000-0010-0000-0000-0000B1110000}" name="Column4529"/>
    <tableColumn id="4530" xr3:uid="{00000000-0010-0000-0000-0000B2110000}" name="Column4530"/>
    <tableColumn id="4531" xr3:uid="{00000000-0010-0000-0000-0000B3110000}" name="Column4531"/>
    <tableColumn id="4532" xr3:uid="{00000000-0010-0000-0000-0000B4110000}" name="Column4532"/>
    <tableColumn id="4533" xr3:uid="{00000000-0010-0000-0000-0000B5110000}" name="Column4533"/>
    <tableColumn id="4534" xr3:uid="{00000000-0010-0000-0000-0000B6110000}" name="Column4534"/>
    <tableColumn id="4535" xr3:uid="{00000000-0010-0000-0000-0000B7110000}" name="Column4535"/>
    <tableColumn id="4536" xr3:uid="{00000000-0010-0000-0000-0000B8110000}" name="Column4536"/>
    <tableColumn id="4537" xr3:uid="{00000000-0010-0000-0000-0000B9110000}" name="Column4537"/>
    <tableColumn id="4538" xr3:uid="{00000000-0010-0000-0000-0000BA110000}" name="Column4538"/>
    <tableColumn id="4539" xr3:uid="{00000000-0010-0000-0000-0000BB110000}" name="Column4539"/>
    <tableColumn id="4540" xr3:uid="{00000000-0010-0000-0000-0000BC110000}" name="Column4540"/>
    <tableColumn id="4541" xr3:uid="{00000000-0010-0000-0000-0000BD110000}" name="Column4541"/>
    <tableColumn id="4542" xr3:uid="{00000000-0010-0000-0000-0000BE110000}" name="Column4542"/>
    <tableColumn id="4543" xr3:uid="{00000000-0010-0000-0000-0000BF110000}" name="Column4543"/>
    <tableColumn id="4544" xr3:uid="{00000000-0010-0000-0000-0000C0110000}" name="Column4544"/>
    <tableColumn id="4545" xr3:uid="{00000000-0010-0000-0000-0000C1110000}" name="Column4545"/>
    <tableColumn id="4546" xr3:uid="{00000000-0010-0000-0000-0000C2110000}" name="Column4546"/>
    <tableColumn id="4547" xr3:uid="{00000000-0010-0000-0000-0000C3110000}" name="Column4547"/>
    <tableColumn id="4548" xr3:uid="{00000000-0010-0000-0000-0000C4110000}" name="Column4548"/>
    <tableColumn id="4549" xr3:uid="{00000000-0010-0000-0000-0000C5110000}" name="Column4549"/>
    <tableColumn id="4550" xr3:uid="{00000000-0010-0000-0000-0000C6110000}" name="Column4550"/>
    <tableColumn id="4551" xr3:uid="{00000000-0010-0000-0000-0000C7110000}" name="Column4551"/>
    <tableColumn id="4552" xr3:uid="{00000000-0010-0000-0000-0000C8110000}" name="Column4552"/>
    <tableColumn id="4553" xr3:uid="{00000000-0010-0000-0000-0000C9110000}" name="Column4553"/>
    <tableColumn id="4554" xr3:uid="{00000000-0010-0000-0000-0000CA110000}" name="Column4554"/>
    <tableColumn id="4555" xr3:uid="{00000000-0010-0000-0000-0000CB110000}" name="Column4555"/>
    <tableColumn id="4556" xr3:uid="{00000000-0010-0000-0000-0000CC110000}" name="Column4556"/>
    <tableColumn id="4557" xr3:uid="{00000000-0010-0000-0000-0000CD110000}" name="Column4557"/>
    <tableColumn id="4558" xr3:uid="{00000000-0010-0000-0000-0000CE110000}" name="Column4558"/>
    <tableColumn id="4559" xr3:uid="{00000000-0010-0000-0000-0000CF110000}" name="Column4559"/>
    <tableColumn id="4560" xr3:uid="{00000000-0010-0000-0000-0000D0110000}" name="Column4560"/>
    <tableColumn id="4561" xr3:uid="{00000000-0010-0000-0000-0000D1110000}" name="Column4561"/>
    <tableColumn id="4562" xr3:uid="{00000000-0010-0000-0000-0000D2110000}" name="Column4562"/>
    <tableColumn id="4563" xr3:uid="{00000000-0010-0000-0000-0000D3110000}" name="Column4563"/>
    <tableColumn id="4564" xr3:uid="{00000000-0010-0000-0000-0000D4110000}" name="Column4564"/>
    <tableColumn id="4565" xr3:uid="{00000000-0010-0000-0000-0000D5110000}" name="Column4565"/>
    <tableColumn id="4566" xr3:uid="{00000000-0010-0000-0000-0000D6110000}" name="Column4566"/>
    <tableColumn id="4567" xr3:uid="{00000000-0010-0000-0000-0000D7110000}" name="Column4567"/>
    <tableColumn id="4568" xr3:uid="{00000000-0010-0000-0000-0000D8110000}" name="Column4568"/>
    <tableColumn id="4569" xr3:uid="{00000000-0010-0000-0000-0000D9110000}" name="Column4569"/>
    <tableColumn id="4570" xr3:uid="{00000000-0010-0000-0000-0000DA110000}" name="Column4570"/>
    <tableColumn id="4571" xr3:uid="{00000000-0010-0000-0000-0000DB110000}" name="Column4571"/>
    <tableColumn id="4572" xr3:uid="{00000000-0010-0000-0000-0000DC110000}" name="Column4572"/>
    <tableColumn id="4573" xr3:uid="{00000000-0010-0000-0000-0000DD110000}" name="Column4573"/>
    <tableColumn id="4574" xr3:uid="{00000000-0010-0000-0000-0000DE110000}" name="Column4574"/>
    <tableColumn id="4575" xr3:uid="{00000000-0010-0000-0000-0000DF110000}" name="Column4575"/>
    <tableColumn id="4576" xr3:uid="{00000000-0010-0000-0000-0000E0110000}" name="Column4576"/>
    <tableColumn id="4577" xr3:uid="{00000000-0010-0000-0000-0000E1110000}" name="Column4577"/>
    <tableColumn id="4578" xr3:uid="{00000000-0010-0000-0000-0000E2110000}" name="Column4578"/>
    <tableColumn id="4579" xr3:uid="{00000000-0010-0000-0000-0000E3110000}" name="Column4579"/>
    <tableColumn id="4580" xr3:uid="{00000000-0010-0000-0000-0000E4110000}" name="Column4580"/>
    <tableColumn id="4581" xr3:uid="{00000000-0010-0000-0000-0000E5110000}" name="Column4581"/>
    <tableColumn id="4582" xr3:uid="{00000000-0010-0000-0000-0000E6110000}" name="Column4582"/>
    <tableColumn id="4583" xr3:uid="{00000000-0010-0000-0000-0000E7110000}" name="Column4583"/>
    <tableColumn id="4584" xr3:uid="{00000000-0010-0000-0000-0000E8110000}" name="Column4584"/>
    <tableColumn id="4585" xr3:uid="{00000000-0010-0000-0000-0000E9110000}" name="Column4585"/>
    <tableColumn id="4586" xr3:uid="{00000000-0010-0000-0000-0000EA110000}" name="Column4586"/>
    <tableColumn id="4587" xr3:uid="{00000000-0010-0000-0000-0000EB110000}" name="Column4587"/>
    <tableColumn id="4588" xr3:uid="{00000000-0010-0000-0000-0000EC110000}" name="Column4588"/>
    <tableColumn id="4589" xr3:uid="{00000000-0010-0000-0000-0000ED110000}" name="Column4589"/>
    <tableColumn id="4590" xr3:uid="{00000000-0010-0000-0000-0000EE110000}" name="Column4590"/>
    <tableColumn id="4591" xr3:uid="{00000000-0010-0000-0000-0000EF110000}" name="Column4591"/>
    <tableColumn id="4592" xr3:uid="{00000000-0010-0000-0000-0000F0110000}" name="Column4592"/>
    <tableColumn id="4593" xr3:uid="{00000000-0010-0000-0000-0000F1110000}" name="Column4593"/>
    <tableColumn id="4594" xr3:uid="{00000000-0010-0000-0000-0000F2110000}" name="Column4594"/>
    <tableColumn id="4595" xr3:uid="{00000000-0010-0000-0000-0000F3110000}" name="Column4595"/>
    <tableColumn id="4596" xr3:uid="{00000000-0010-0000-0000-0000F4110000}" name="Column4596"/>
    <tableColumn id="4597" xr3:uid="{00000000-0010-0000-0000-0000F5110000}" name="Column4597"/>
    <tableColumn id="4598" xr3:uid="{00000000-0010-0000-0000-0000F6110000}" name="Column4598"/>
    <tableColumn id="4599" xr3:uid="{00000000-0010-0000-0000-0000F7110000}" name="Column4599"/>
    <tableColumn id="4600" xr3:uid="{00000000-0010-0000-0000-0000F8110000}" name="Column4600"/>
    <tableColumn id="4601" xr3:uid="{00000000-0010-0000-0000-0000F9110000}" name="Column4601"/>
    <tableColumn id="4602" xr3:uid="{00000000-0010-0000-0000-0000FA110000}" name="Column4602"/>
    <tableColumn id="4603" xr3:uid="{00000000-0010-0000-0000-0000FB110000}" name="Column4603"/>
    <tableColumn id="4604" xr3:uid="{00000000-0010-0000-0000-0000FC110000}" name="Column4604"/>
    <tableColumn id="4605" xr3:uid="{00000000-0010-0000-0000-0000FD110000}" name="Column4605"/>
    <tableColumn id="4606" xr3:uid="{00000000-0010-0000-0000-0000FE110000}" name="Column4606"/>
    <tableColumn id="4607" xr3:uid="{00000000-0010-0000-0000-0000FF110000}" name="Column4607"/>
    <tableColumn id="4608" xr3:uid="{00000000-0010-0000-0000-000000120000}" name="Column4608"/>
    <tableColumn id="4609" xr3:uid="{00000000-0010-0000-0000-000001120000}" name="Column4609"/>
    <tableColumn id="4610" xr3:uid="{00000000-0010-0000-0000-000002120000}" name="Column4610"/>
    <tableColumn id="4611" xr3:uid="{00000000-0010-0000-0000-000003120000}" name="Column4611"/>
    <tableColumn id="4612" xr3:uid="{00000000-0010-0000-0000-000004120000}" name="Column4612"/>
    <tableColumn id="4613" xr3:uid="{00000000-0010-0000-0000-000005120000}" name="Column4613"/>
    <tableColumn id="4614" xr3:uid="{00000000-0010-0000-0000-000006120000}" name="Column4614"/>
    <tableColumn id="4615" xr3:uid="{00000000-0010-0000-0000-000007120000}" name="Column4615"/>
    <tableColumn id="4616" xr3:uid="{00000000-0010-0000-0000-000008120000}" name="Column4616"/>
    <tableColumn id="4617" xr3:uid="{00000000-0010-0000-0000-000009120000}" name="Column4617"/>
    <tableColumn id="4618" xr3:uid="{00000000-0010-0000-0000-00000A120000}" name="Column4618"/>
    <tableColumn id="4619" xr3:uid="{00000000-0010-0000-0000-00000B120000}" name="Column4619"/>
    <tableColumn id="4620" xr3:uid="{00000000-0010-0000-0000-00000C120000}" name="Column4620"/>
    <tableColumn id="4621" xr3:uid="{00000000-0010-0000-0000-00000D120000}" name="Column4621"/>
    <tableColumn id="4622" xr3:uid="{00000000-0010-0000-0000-00000E120000}" name="Column4622"/>
    <tableColumn id="4623" xr3:uid="{00000000-0010-0000-0000-00000F120000}" name="Column4623"/>
    <tableColumn id="4624" xr3:uid="{00000000-0010-0000-0000-000010120000}" name="Column4624"/>
    <tableColumn id="4625" xr3:uid="{00000000-0010-0000-0000-000011120000}" name="Column4625"/>
    <tableColumn id="4626" xr3:uid="{00000000-0010-0000-0000-000012120000}" name="Column4626"/>
    <tableColumn id="4627" xr3:uid="{00000000-0010-0000-0000-000013120000}" name="Column4627"/>
    <tableColumn id="4628" xr3:uid="{00000000-0010-0000-0000-000014120000}" name="Column4628"/>
    <tableColumn id="4629" xr3:uid="{00000000-0010-0000-0000-000015120000}" name="Column4629"/>
    <tableColumn id="4630" xr3:uid="{00000000-0010-0000-0000-000016120000}" name="Column4630"/>
    <tableColumn id="4631" xr3:uid="{00000000-0010-0000-0000-000017120000}" name="Column4631"/>
    <tableColumn id="4632" xr3:uid="{00000000-0010-0000-0000-000018120000}" name="Column4632"/>
    <tableColumn id="4633" xr3:uid="{00000000-0010-0000-0000-000019120000}" name="Column4633"/>
    <tableColumn id="4634" xr3:uid="{00000000-0010-0000-0000-00001A120000}" name="Column4634"/>
    <tableColumn id="4635" xr3:uid="{00000000-0010-0000-0000-00001B120000}" name="Column4635"/>
    <tableColumn id="4636" xr3:uid="{00000000-0010-0000-0000-00001C120000}" name="Column4636"/>
    <tableColumn id="4637" xr3:uid="{00000000-0010-0000-0000-00001D120000}" name="Column4637"/>
    <tableColumn id="4638" xr3:uid="{00000000-0010-0000-0000-00001E120000}" name="Column4638"/>
    <tableColumn id="4639" xr3:uid="{00000000-0010-0000-0000-00001F120000}" name="Column4639"/>
    <tableColumn id="4640" xr3:uid="{00000000-0010-0000-0000-000020120000}" name="Column4640"/>
    <tableColumn id="4641" xr3:uid="{00000000-0010-0000-0000-000021120000}" name="Column4641"/>
    <tableColumn id="4642" xr3:uid="{00000000-0010-0000-0000-000022120000}" name="Column4642"/>
    <tableColumn id="4643" xr3:uid="{00000000-0010-0000-0000-000023120000}" name="Column4643"/>
    <tableColumn id="4644" xr3:uid="{00000000-0010-0000-0000-000024120000}" name="Column4644"/>
    <tableColumn id="4645" xr3:uid="{00000000-0010-0000-0000-000025120000}" name="Column4645"/>
    <tableColumn id="4646" xr3:uid="{00000000-0010-0000-0000-000026120000}" name="Column4646"/>
    <tableColumn id="4647" xr3:uid="{00000000-0010-0000-0000-000027120000}" name="Column4647"/>
    <tableColumn id="4648" xr3:uid="{00000000-0010-0000-0000-000028120000}" name="Column4648"/>
    <tableColumn id="4649" xr3:uid="{00000000-0010-0000-0000-000029120000}" name="Column4649"/>
    <tableColumn id="4650" xr3:uid="{00000000-0010-0000-0000-00002A120000}" name="Column4650"/>
    <tableColumn id="4651" xr3:uid="{00000000-0010-0000-0000-00002B120000}" name="Column4651"/>
    <tableColumn id="4652" xr3:uid="{00000000-0010-0000-0000-00002C120000}" name="Column4652"/>
    <tableColumn id="4653" xr3:uid="{00000000-0010-0000-0000-00002D120000}" name="Column4653"/>
    <tableColumn id="4654" xr3:uid="{00000000-0010-0000-0000-00002E120000}" name="Column4654"/>
    <tableColumn id="4655" xr3:uid="{00000000-0010-0000-0000-00002F120000}" name="Column4655"/>
    <tableColumn id="4656" xr3:uid="{00000000-0010-0000-0000-000030120000}" name="Column4656"/>
    <tableColumn id="4657" xr3:uid="{00000000-0010-0000-0000-000031120000}" name="Column4657"/>
    <tableColumn id="4658" xr3:uid="{00000000-0010-0000-0000-000032120000}" name="Column4658"/>
    <tableColumn id="4659" xr3:uid="{00000000-0010-0000-0000-000033120000}" name="Column4659"/>
    <tableColumn id="4660" xr3:uid="{00000000-0010-0000-0000-000034120000}" name="Column4660"/>
    <tableColumn id="4661" xr3:uid="{00000000-0010-0000-0000-000035120000}" name="Column4661"/>
    <tableColumn id="4662" xr3:uid="{00000000-0010-0000-0000-000036120000}" name="Column4662"/>
    <tableColumn id="4663" xr3:uid="{00000000-0010-0000-0000-000037120000}" name="Column4663"/>
    <tableColumn id="4664" xr3:uid="{00000000-0010-0000-0000-000038120000}" name="Column4664"/>
    <tableColumn id="4665" xr3:uid="{00000000-0010-0000-0000-000039120000}" name="Column4665"/>
    <tableColumn id="4666" xr3:uid="{00000000-0010-0000-0000-00003A120000}" name="Column4666"/>
    <tableColumn id="4667" xr3:uid="{00000000-0010-0000-0000-00003B120000}" name="Column4667"/>
    <tableColumn id="4668" xr3:uid="{00000000-0010-0000-0000-00003C120000}" name="Column4668"/>
    <tableColumn id="4669" xr3:uid="{00000000-0010-0000-0000-00003D120000}" name="Column4669"/>
    <tableColumn id="4670" xr3:uid="{00000000-0010-0000-0000-00003E120000}" name="Column4670"/>
    <tableColumn id="4671" xr3:uid="{00000000-0010-0000-0000-00003F120000}" name="Column4671"/>
    <tableColumn id="4672" xr3:uid="{00000000-0010-0000-0000-000040120000}" name="Column4672"/>
    <tableColumn id="4673" xr3:uid="{00000000-0010-0000-0000-000041120000}" name="Column4673"/>
    <tableColumn id="4674" xr3:uid="{00000000-0010-0000-0000-000042120000}" name="Column4674"/>
    <tableColumn id="4675" xr3:uid="{00000000-0010-0000-0000-000043120000}" name="Column4675"/>
    <tableColumn id="4676" xr3:uid="{00000000-0010-0000-0000-000044120000}" name="Column4676"/>
    <tableColumn id="4677" xr3:uid="{00000000-0010-0000-0000-000045120000}" name="Column4677"/>
    <tableColumn id="4678" xr3:uid="{00000000-0010-0000-0000-000046120000}" name="Column4678"/>
    <tableColumn id="4679" xr3:uid="{00000000-0010-0000-0000-000047120000}" name="Column4679"/>
    <tableColumn id="4680" xr3:uid="{00000000-0010-0000-0000-000048120000}" name="Column4680"/>
    <tableColumn id="4681" xr3:uid="{00000000-0010-0000-0000-000049120000}" name="Column4681"/>
    <tableColumn id="4682" xr3:uid="{00000000-0010-0000-0000-00004A120000}" name="Column4682"/>
    <tableColumn id="4683" xr3:uid="{00000000-0010-0000-0000-00004B120000}" name="Column4683"/>
    <tableColumn id="4684" xr3:uid="{00000000-0010-0000-0000-00004C120000}" name="Column4684"/>
    <tableColumn id="4685" xr3:uid="{00000000-0010-0000-0000-00004D120000}" name="Column4685"/>
    <tableColumn id="4686" xr3:uid="{00000000-0010-0000-0000-00004E120000}" name="Column4686"/>
    <tableColumn id="4687" xr3:uid="{00000000-0010-0000-0000-00004F120000}" name="Column4687"/>
    <tableColumn id="4688" xr3:uid="{00000000-0010-0000-0000-000050120000}" name="Column4688"/>
    <tableColumn id="4689" xr3:uid="{00000000-0010-0000-0000-000051120000}" name="Column4689"/>
    <tableColumn id="4690" xr3:uid="{00000000-0010-0000-0000-000052120000}" name="Column4690"/>
    <tableColumn id="4691" xr3:uid="{00000000-0010-0000-0000-000053120000}" name="Column4691"/>
    <tableColumn id="4692" xr3:uid="{00000000-0010-0000-0000-000054120000}" name="Column4692"/>
    <tableColumn id="4693" xr3:uid="{00000000-0010-0000-0000-000055120000}" name="Column4693"/>
    <tableColumn id="4694" xr3:uid="{00000000-0010-0000-0000-000056120000}" name="Column4694"/>
    <tableColumn id="4695" xr3:uid="{00000000-0010-0000-0000-000057120000}" name="Column4695"/>
    <tableColumn id="4696" xr3:uid="{00000000-0010-0000-0000-000058120000}" name="Column4696"/>
    <tableColumn id="4697" xr3:uid="{00000000-0010-0000-0000-000059120000}" name="Column4697"/>
    <tableColumn id="4698" xr3:uid="{00000000-0010-0000-0000-00005A120000}" name="Column4698"/>
    <tableColumn id="4699" xr3:uid="{00000000-0010-0000-0000-00005B120000}" name="Column4699"/>
    <tableColumn id="4700" xr3:uid="{00000000-0010-0000-0000-00005C120000}" name="Column4700"/>
    <tableColumn id="4701" xr3:uid="{00000000-0010-0000-0000-00005D120000}" name="Column4701"/>
    <tableColumn id="4702" xr3:uid="{00000000-0010-0000-0000-00005E120000}" name="Column4702"/>
    <tableColumn id="4703" xr3:uid="{00000000-0010-0000-0000-00005F120000}" name="Column4703"/>
    <tableColumn id="4704" xr3:uid="{00000000-0010-0000-0000-000060120000}" name="Column4704"/>
    <tableColumn id="4705" xr3:uid="{00000000-0010-0000-0000-000061120000}" name="Column4705"/>
    <tableColumn id="4706" xr3:uid="{00000000-0010-0000-0000-000062120000}" name="Column4706"/>
    <tableColumn id="4707" xr3:uid="{00000000-0010-0000-0000-000063120000}" name="Column4707"/>
    <tableColumn id="4708" xr3:uid="{00000000-0010-0000-0000-000064120000}" name="Column4708"/>
    <tableColumn id="4709" xr3:uid="{00000000-0010-0000-0000-000065120000}" name="Column4709"/>
    <tableColumn id="4710" xr3:uid="{00000000-0010-0000-0000-000066120000}" name="Column4710"/>
    <tableColumn id="4711" xr3:uid="{00000000-0010-0000-0000-000067120000}" name="Column4711"/>
    <tableColumn id="4712" xr3:uid="{00000000-0010-0000-0000-000068120000}" name="Column4712"/>
    <tableColumn id="4713" xr3:uid="{00000000-0010-0000-0000-000069120000}" name="Column4713"/>
    <tableColumn id="4714" xr3:uid="{00000000-0010-0000-0000-00006A120000}" name="Column4714"/>
    <tableColumn id="4715" xr3:uid="{00000000-0010-0000-0000-00006B120000}" name="Column4715"/>
    <tableColumn id="4716" xr3:uid="{00000000-0010-0000-0000-00006C120000}" name="Column4716"/>
    <tableColumn id="4717" xr3:uid="{00000000-0010-0000-0000-00006D120000}" name="Column4717"/>
    <tableColumn id="4718" xr3:uid="{00000000-0010-0000-0000-00006E120000}" name="Column4718"/>
    <tableColumn id="4719" xr3:uid="{00000000-0010-0000-0000-00006F120000}" name="Column4719"/>
    <tableColumn id="4720" xr3:uid="{00000000-0010-0000-0000-000070120000}" name="Column4720"/>
    <tableColumn id="4721" xr3:uid="{00000000-0010-0000-0000-000071120000}" name="Column4721"/>
    <tableColumn id="4722" xr3:uid="{00000000-0010-0000-0000-000072120000}" name="Column4722"/>
    <tableColumn id="4723" xr3:uid="{00000000-0010-0000-0000-000073120000}" name="Column4723"/>
    <tableColumn id="4724" xr3:uid="{00000000-0010-0000-0000-000074120000}" name="Column4724"/>
    <tableColumn id="4725" xr3:uid="{00000000-0010-0000-0000-000075120000}" name="Column4725"/>
    <tableColumn id="4726" xr3:uid="{00000000-0010-0000-0000-000076120000}" name="Column4726"/>
    <tableColumn id="4727" xr3:uid="{00000000-0010-0000-0000-000077120000}" name="Column4727"/>
    <tableColumn id="4728" xr3:uid="{00000000-0010-0000-0000-000078120000}" name="Column4728"/>
    <tableColumn id="4729" xr3:uid="{00000000-0010-0000-0000-000079120000}" name="Column4729"/>
    <tableColumn id="4730" xr3:uid="{00000000-0010-0000-0000-00007A120000}" name="Column4730"/>
    <tableColumn id="4731" xr3:uid="{00000000-0010-0000-0000-00007B120000}" name="Column4731"/>
    <tableColumn id="4732" xr3:uid="{00000000-0010-0000-0000-00007C120000}" name="Column4732"/>
    <tableColumn id="4733" xr3:uid="{00000000-0010-0000-0000-00007D120000}" name="Column4733"/>
    <tableColumn id="4734" xr3:uid="{00000000-0010-0000-0000-00007E120000}" name="Column4734"/>
    <tableColumn id="4735" xr3:uid="{00000000-0010-0000-0000-00007F120000}" name="Column4735"/>
    <tableColumn id="4736" xr3:uid="{00000000-0010-0000-0000-000080120000}" name="Column4736"/>
    <tableColumn id="4737" xr3:uid="{00000000-0010-0000-0000-000081120000}" name="Column4737"/>
    <tableColumn id="4738" xr3:uid="{00000000-0010-0000-0000-000082120000}" name="Column4738"/>
    <tableColumn id="4739" xr3:uid="{00000000-0010-0000-0000-000083120000}" name="Column4739"/>
    <tableColumn id="4740" xr3:uid="{00000000-0010-0000-0000-000084120000}" name="Column4740"/>
    <tableColumn id="4741" xr3:uid="{00000000-0010-0000-0000-000085120000}" name="Column4741"/>
    <tableColumn id="4742" xr3:uid="{00000000-0010-0000-0000-000086120000}" name="Column4742"/>
    <tableColumn id="4743" xr3:uid="{00000000-0010-0000-0000-000087120000}" name="Column4743"/>
    <tableColumn id="4744" xr3:uid="{00000000-0010-0000-0000-000088120000}" name="Column4744"/>
    <tableColumn id="4745" xr3:uid="{00000000-0010-0000-0000-000089120000}" name="Column4745"/>
    <tableColumn id="4746" xr3:uid="{00000000-0010-0000-0000-00008A120000}" name="Column4746"/>
    <tableColumn id="4747" xr3:uid="{00000000-0010-0000-0000-00008B120000}" name="Column4747"/>
    <tableColumn id="4748" xr3:uid="{00000000-0010-0000-0000-00008C120000}" name="Column4748"/>
    <tableColumn id="4749" xr3:uid="{00000000-0010-0000-0000-00008D120000}" name="Column4749"/>
    <tableColumn id="4750" xr3:uid="{00000000-0010-0000-0000-00008E120000}" name="Column4750"/>
    <tableColumn id="4751" xr3:uid="{00000000-0010-0000-0000-00008F120000}" name="Column4751"/>
    <tableColumn id="4752" xr3:uid="{00000000-0010-0000-0000-000090120000}" name="Column4752"/>
    <tableColumn id="4753" xr3:uid="{00000000-0010-0000-0000-000091120000}" name="Column4753"/>
    <tableColumn id="4754" xr3:uid="{00000000-0010-0000-0000-000092120000}" name="Column4754"/>
    <tableColumn id="4755" xr3:uid="{00000000-0010-0000-0000-000093120000}" name="Column4755"/>
    <tableColumn id="4756" xr3:uid="{00000000-0010-0000-0000-000094120000}" name="Column4756"/>
    <tableColumn id="4757" xr3:uid="{00000000-0010-0000-0000-000095120000}" name="Column4757"/>
    <tableColumn id="4758" xr3:uid="{00000000-0010-0000-0000-000096120000}" name="Column4758"/>
    <tableColumn id="4759" xr3:uid="{00000000-0010-0000-0000-000097120000}" name="Column4759"/>
    <tableColumn id="4760" xr3:uid="{00000000-0010-0000-0000-000098120000}" name="Column4760"/>
    <tableColumn id="4761" xr3:uid="{00000000-0010-0000-0000-000099120000}" name="Column4761"/>
    <tableColumn id="4762" xr3:uid="{00000000-0010-0000-0000-00009A120000}" name="Column4762"/>
    <tableColumn id="4763" xr3:uid="{00000000-0010-0000-0000-00009B120000}" name="Column4763"/>
    <tableColumn id="4764" xr3:uid="{00000000-0010-0000-0000-00009C120000}" name="Column4764"/>
    <tableColumn id="4765" xr3:uid="{00000000-0010-0000-0000-00009D120000}" name="Column4765"/>
    <tableColumn id="4766" xr3:uid="{00000000-0010-0000-0000-00009E120000}" name="Column4766"/>
    <tableColumn id="4767" xr3:uid="{00000000-0010-0000-0000-00009F120000}" name="Column4767"/>
    <tableColumn id="4768" xr3:uid="{00000000-0010-0000-0000-0000A0120000}" name="Column4768"/>
    <tableColumn id="4769" xr3:uid="{00000000-0010-0000-0000-0000A1120000}" name="Column4769"/>
    <tableColumn id="4770" xr3:uid="{00000000-0010-0000-0000-0000A2120000}" name="Column4770"/>
    <tableColumn id="4771" xr3:uid="{00000000-0010-0000-0000-0000A3120000}" name="Column4771"/>
    <tableColumn id="4772" xr3:uid="{00000000-0010-0000-0000-0000A4120000}" name="Column4772"/>
    <tableColumn id="4773" xr3:uid="{00000000-0010-0000-0000-0000A5120000}" name="Column4773"/>
    <tableColumn id="4774" xr3:uid="{00000000-0010-0000-0000-0000A6120000}" name="Column4774"/>
    <tableColumn id="4775" xr3:uid="{00000000-0010-0000-0000-0000A7120000}" name="Column4775"/>
    <tableColumn id="4776" xr3:uid="{00000000-0010-0000-0000-0000A8120000}" name="Column4776"/>
    <tableColumn id="4777" xr3:uid="{00000000-0010-0000-0000-0000A9120000}" name="Column4777"/>
    <tableColumn id="4778" xr3:uid="{00000000-0010-0000-0000-0000AA120000}" name="Column4778"/>
    <tableColumn id="4779" xr3:uid="{00000000-0010-0000-0000-0000AB120000}" name="Column4779"/>
    <tableColumn id="4780" xr3:uid="{00000000-0010-0000-0000-0000AC120000}" name="Column4780"/>
    <tableColumn id="4781" xr3:uid="{00000000-0010-0000-0000-0000AD120000}" name="Column4781"/>
    <tableColumn id="4782" xr3:uid="{00000000-0010-0000-0000-0000AE120000}" name="Column4782"/>
    <tableColumn id="4783" xr3:uid="{00000000-0010-0000-0000-0000AF120000}" name="Column4783"/>
    <tableColumn id="4784" xr3:uid="{00000000-0010-0000-0000-0000B0120000}" name="Column4784"/>
    <tableColumn id="4785" xr3:uid="{00000000-0010-0000-0000-0000B1120000}" name="Column4785"/>
    <tableColumn id="4786" xr3:uid="{00000000-0010-0000-0000-0000B2120000}" name="Column4786"/>
    <tableColumn id="4787" xr3:uid="{00000000-0010-0000-0000-0000B3120000}" name="Column4787"/>
    <tableColumn id="4788" xr3:uid="{00000000-0010-0000-0000-0000B4120000}" name="Column4788"/>
    <tableColumn id="4789" xr3:uid="{00000000-0010-0000-0000-0000B5120000}" name="Column4789"/>
    <tableColumn id="4790" xr3:uid="{00000000-0010-0000-0000-0000B6120000}" name="Column4790"/>
    <tableColumn id="4791" xr3:uid="{00000000-0010-0000-0000-0000B7120000}" name="Column4791"/>
    <tableColumn id="4792" xr3:uid="{00000000-0010-0000-0000-0000B8120000}" name="Column4792"/>
    <tableColumn id="4793" xr3:uid="{00000000-0010-0000-0000-0000B9120000}" name="Column4793"/>
    <tableColumn id="4794" xr3:uid="{00000000-0010-0000-0000-0000BA120000}" name="Column4794"/>
    <tableColumn id="4795" xr3:uid="{00000000-0010-0000-0000-0000BB120000}" name="Column4795"/>
    <tableColumn id="4796" xr3:uid="{00000000-0010-0000-0000-0000BC120000}" name="Column4796"/>
    <tableColumn id="4797" xr3:uid="{00000000-0010-0000-0000-0000BD120000}" name="Column4797"/>
    <tableColumn id="4798" xr3:uid="{00000000-0010-0000-0000-0000BE120000}" name="Column4798"/>
    <tableColumn id="4799" xr3:uid="{00000000-0010-0000-0000-0000BF120000}" name="Column4799"/>
    <tableColumn id="4800" xr3:uid="{00000000-0010-0000-0000-0000C0120000}" name="Column4800"/>
    <tableColumn id="4801" xr3:uid="{00000000-0010-0000-0000-0000C1120000}" name="Column4801"/>
    <tableColumn id="4802" xr3:uid="{00000000-0010-0000-0000-0000C2120000}" name="Column4802"/>
    <tableColumn id="4803" xr3:uid="{00000000-0010-0000-0000-0000C3120000}" name="Column4803"/>
    <tableColumn id="4804" xr3:uid="{00000000-0010-0000-0000-0000C4120000}" name="Column4804"/>
    <tableColumn id="4805" xr3:uid="{00000000-0010-0000-0000-0000C5120000}" name="Column4805"/>
    <tableColumn id="4806" xr3:uid="{00000000-0010-0000-0000-0000C6120000}" name="Column4806"/>
    <tableColumn id="4807" xr3:uid="{00000000-0010-0000-0000-0000C7120000}" name="Column4807"/>
    <tableColumn id="4808" xr3:uid="{00000000-0010-0000-0000-0000C8120000}" name="Column4808"/>
    <tableColumn id="4809" xr3:uid="{00000000-0010-0000-0000-0000C9120000}" name="Column4809"/>
    <tableColumn id="4810" xr3:uid="{00000000-0010-0000-0000-0000CA120000}" name="Column4810"/>
    <tableColumn id="4811" xr3:uid="{00000000-0010-0000-0000-0000CB120000}" name="Column4811"/>
    <tableColumn id="4812" xr3:uid="{00000000-0010-0000-0000-0000CC120000}" name="Column4812"/>
    <tableColumn id="4813" xr3:uid="{00000000-0010-0000-0000-0000CD120000}" name="Column4813"/>
    <tableColumn id="4814" xr3:uid="{00000000-0010-0000-0000-0000CE120000}" name="Column4814"/>
    <tableColumn id="4815" xr3:uid="{00000000-0010-0000-0000-0000CF120000}" name="Column4815"/>
    <tableColumn id="4816" xr3:uid="{00000000-0010-0000-0000-0000D0120000}" name="Column4816"/>
    <tableColumn id="4817" xr3:uid="{00000000-0010-0000-0000-0000D1120000}" name="Column4817"/>
    <tableColumn id="4818" xr3:uid="{00000000-0010-0000-0000-0000D2120000}" name="Column4818"/>
    <tableColumn id="4819" xr3:uid="{00000000-0010-0000-0000-0000D3120000}" name="Column4819"/>
    <tableColumn id="4820" xr3:uid="{00000000-0010-0000-0000-0000D4120000}" name="Column4820"/>
    <tableColumn id="4821" xr3:uid="{00000000-0010-0000-0000-0000D5120000}" name="Column4821"/>
    <tableColumn id="4822" xr3:uid="{00000000-0010-0000-0000-0000D6120000}" name="Column4822"/>
    <tableColumn id="4823" xr3:uid="{00000000-0010-0000-0000-0000D7120000}" name="Column4823"/>
    <tableColumn id="4824" xr3:uid="{00000000-0010-0000-0000-0000D8120000}" name="Column4824"/>
    <tableColumn id="4825" xr3:uid="{00000000-0010-0000-0000-0000D9120000}" name="Column4825"/>
    <tableColumn id="4826" xr3:uid="{00000000-0010-0000-0000-0000DA120000}" name="Column4826"/>
    <tableColumn id="4827" xr3:uid="{00000000-0010-0000-0000-0000DB120000}" name="Column4827"/>
    <tableColumn id="4828" xr3:uid="{00000000-0010-0000-0000-0000DC120000}" name="Column4828"/>
    <tableColumn id="4829" xr3:uid="{00000000-0010-0000-0000-0000DD120000}" name="Column4829"/>
    <tableColumn id="4830" xr3:uid="{00000000-0010-0000-0000-0000DE120000}" name="Column4830"/>
    <tableColumn id="4831" xr3:uid="{00000000-0010-0000-0000-0000DF120000}" name="Column4831"/>
    <tableColumn id="4832" xr3:uid="{00000000-0010-0000-0000-0000E0120000}" name="Column4832"/>
    <tableColumn id="4833" xr3:uid="{00000000-0010-0000-0000-0000E1120000}" name="Column4833"/>
    <tableColumn id="4834" xr3:uid="{00000000-0010-0000-0000-0000E2120000}" name="Column4834"/>
    <tableColumn id="4835" xr3:uid="{00000000-0010-0000-0000-0000E3120000}" name="Column4835"/>
    <tableColumn id="4836" xr3:uid="{00000000-0010-0000-0000-0000E4120000}" name="Column4836"/>
    <tableColumn id="4837" xr3:uid="{00000000-0010-0000-0000-0000E5120000}" name="Column4837"/>
    <tableColumn id="4838" xr3:uid="{00000000-0010-0000-0000-0000E6120000}" name="Column4838"/>
    <tableColumn id="4839" xr3:uid="{00000000-0010-0000-0000-0000E7120000}" name="Column4839"/>
    <tableColumn id="4840" xr3:uid="{00000000-0010-0000-0000-0000E8120000}" name="Column4840"/>
    <tableColumn id="4841" xr3:uid="{00000000-0010-0000-0000-0000E9120000}" name="Column4841"/>
    <tableColumn id="4842" xr3:uid="{00000000-0010-0000-0000-0000EA120000}" name="Column4842"/>
    <tableColumn id="4843" xr3:uid="{00000000-0010-0000-0000-0000EB120000}" name="Column4843"/>
    <tableColumn id="4844" xr3:uid="{00000000-0010-0000-0000-0000EC120000}" name="Column4844"/>
    <tableColumn id="4845" xr3:uid="{00000000-0010-0000-0000-0000ED120000}" name="Column4845"/>
    <tableColumn id="4846" xr3:uid="{00000000-0010-0000-0000-0000EE120000}" name="Column4846"/>
    <tableColumn id="4847" xr3:uid="{00000000-0010-0000-0000-0000EF120000}" name="Column4847"/>
    <tableColumn id="4848" xr3:uid="{00000000-0010-0000-0000-0000F0120000}" name="Column4848"/>
    <tableColumn id="4849" xr3:uid="{00000000-0010-0000-0000-0000F1120000}" name="Column4849"/>
    <tableColumn id="4850" xr3:uid="{00000000-0010-0000-0000-0000F2120000}" name="Column4850"/>
    <tableColumn id="4851" xr3:uid="{00000000-0010-0000-0000-0000F3120000}" name="Column4851"/>
    <tableColumn id="4852" xr3:uid="{00000000-0010-0000-0000-0000F4120000}" name="Column4852"/>
    <tableColumn id="4853" xr3:uid="{00000000-0010-0000-0000-0000F5120000}" name="Column4853"/>
    <tableColumn id="4854" xr3:uid="{00000000-0010-0000-0000-0000F6120000}" name="Column4854"/>
    <tableColumn id="4855" xr3:uid="{00000000-0010-0000-0000-0000F7120000}" name="Column4855"/>
    <tableColumn id="4856" xr3:uid="{00000000-0010-0000-0000-0000F8120000}" name="Column4856"/>
    <tableColumn id="4857" xr3:uid="{00000000-0010-0000-0000-0000F9120000}" name="Column4857"/>
    <tableColumn id="4858" xr3:uid="{00000000-0010-0000-0000-0000FA120000}" name="Column4858"/>
    <tableColumn id="4859" xr3:uid="{00000000-0010-0000-0000-0000FB120000}" name="Column4859"/>
    <tableColumn id="4860" xr3:uid="{00000000-0010-0000-0000-0000FC120000}" name="Column4860"/>
    <tableColumn id="4861" xr3:uid="{00000000-0010-0000-0000-0000FD120000}" name="Column4861"/>
    <tableColumn id="4862" xr3:uid="{00000000-0010-0000-0000-0000FE120000}" name="Column4862"/>
    <tableColumn id="4863" xr3:uid="{00000000-0010-0000-0000-0000FF120000}" name="Column4863"/>
    <tableColumn id="4864" xr3:uid="{00000000-0010-0000-0000-000000130000}" name="Column4864"/>
    <tableColumn id="4865" xr3:uid="{00000000-0010-0000-0000-000001130000}" name="Column4865"/>
    <tableColumn id="4866" xr3:uid="{00000000-0010-0000-0000-000002130000}" name="Column4866"/>
    <tableColumn id="4867" xr3:uid="{00000000-0010-0000-0000-000003130000}" name="Column4867"/>
    <tableColumn id="4868" xr3:uid="{00000000-0010-0000-0000-000004130000}" name="Column4868"/>
    <tableColumn id="4869" xr3:uid="{00000000-0010-0000-0000-000005130000}" name="Column4869"/>
    <tableColumn id="4870" xr3:uid="{00000000-0010-0000-0000-000006130000}" name="Column4870"/>
    <tableColumn id="4871" xr3:uid="{00000000-0010-0000-0000-000007130000}" name="Column4871"/>
    <tableColumn id="4872" xr3:uid="{00000000-0010-0000-0000-000008130000}" name="Column4872"/>
    <tableColumn id="4873" xr3:uid="{00000000-0010-0000-0000-000009130000}" name="Column4873"/>
    <tableColumn id="4874" xr3:uid="{00000000-0010-0000-0000-00000A130000}" name="Column4874"/>
    <tableColumn id="4875" xr3:uid="{00000000-0010-0000-0000-00000B130000}" name="Column4875"/>
    <tableColumn id="4876" xr3:uid="{00000000-0010-0000-0000-00000C130000}" name="Column4876"/>
    <tableColumn id="4877" xr3:uid="{00000000-0010-0000-0000-00000D130000}" name="Column4877"/>
    <tableColumn id="4878" xr3:uid="{00000000-0010-0000-0000-00000E130000}" name="Column4878"/>
    <tableColumn id="4879" xr3:uid="{00000000-0010-0000-0000-00000F130000}" name="Column4879"/>
    <tableColumn id="4880" xr3:uid="{00000000-0010-0000-0000-000010130000}" name="Column4880"/>
    <tableColumn id="4881" xr3:uid="{00000000-0010-0000-0000-000011130000}" name="Column4881"/>
    <tableColumn id="4882" xr3:uid="{00000000-0010-0000-0000-000012130000}" name="Column4882"/>
    <tableColumn id="4883" xr3:uid="{00000000-0010-0000-0000-000013130000}" name="Column4883"/>
    <tableColumn id="4884" xr3:uid="{00000000-0010-0000-0000-000014130000}" name="Column4884"/>
    <tableColumn id="4885" xr3:uid="{00000000-0010-0000-0000-000015130000}" name="Column4885"/>
    <tableColumn id="4886" xr3:uid="{00000000-0010-0000-0000-000016130000}" name="Column4886"/>
    <tableColumn id="4887" xr3:uid="{00000000-0010-0000-0000-000017130000}" name="Column4887"/>
    <tableColumn id="4888" xr3:uid="{00000000-0010-0000-0000-000018130000}" name="Column4888"/>
    <tableColumn id="4889" xr3:uid="{00000000-0010-0000-0000-000019130000}" name="Column4889"/>
    <tableColumn id="4890" xr3:uid="{00000000-0010-0000-0000-00001A130000}" name="Column4890"/>
    <tableColumn id="4891" xr3:uid="{00000000-0010-0000-0000-00001B130000}" name="Column4891"/>
    <tableColumn id="4892" xr3:uid="{00000000-0010-0000-0000-00001C130000}" name="Column4892"/>
    <tableColumn id="4893" xr3:uid="{00000000-0010-0000-0000-00001D130000}" name="Column4893"/>
    <tableColumn id="4894" xr3:uid="{00000000-0010-0000-0000-00001E130000}" name="Column4894"/>
    <tableColumn id="4895" xr3:uid="{00000000-0010-0000-0000-00001F130000}" name="Column4895"/>
    <tableColumn id="4896" xr3:uid="{00000000-0010-0000-0000-000020130000}" name="Column4896"/>
    <tableColumn id="4897" xr3:uid="{00000000-0010-0000-0000-000021130000}" name="Column4897"/>
    <tableColumn id="4898" xr3:uid="{00000000-0010-0000-0000-000022130000}" name="Column4898"/>
    <tableColumn id="4899" xr3:uid="{00000000-0010-0000-0000-000023130000}" name="Column4899"/>
    <tableColumn id="4900" xr3:uid="{00000000-0010-0000-0000-000024130000}" name="Column4900"/>
    <tableColumn id="4901" xr3:uid="{00000000-0010-0000-0000-000025130000}" name="Column4901"/>
    <tableColumn id="4902" xr3:uid="{00000000-0010-0000-0000-000026130000}" name="Column4902"/>
    <tableColumn id="4903" xr3:uid="{00000000-0010-0000-0000-000027130000}" name="Column4903"/>
    <tableColumn id="4904" xr3:uid="{00000000-0010-0000-0000-000028130000}" name="Column4904"/>
    <tableColumn id="4905" xr3:uid="{00000000-0010-0000-0000-000029130000}" name="Column4905"/>
    <tableColumn id="4906" xr3:uid="{00000000-0010-0000-0000-00002A130000}" name="Column4906"/>
    <tableColumn id="4907" xr3:uid="{00000000-0010-0000-0000-00002B130000}" name="Column4907"/>
    <tableColumn id="4908" xr3:uid="{00000000-0010-0000-0000-00002C130000}" name="Column4908"/>
    <tableColumn id="4909" xr3:uid="{00000000-0010-0000-0000-00002D130000}" name="Column4909"/>
    <tableColumn id="4910" xr3:uid="{00000000-0010-0000-0000-00002E130000}" name="Column4910"/>
    <tableColumn id="4911" xr3:uid="{00000000-0010-0000-0000-00002F130000}" name="Column4911"/>
    <tableColumn id="4912" xr3:uid="{00000000-0010-0000-0000-000030130000}" name="Column4912"/>
    <tableColumn id="4913" xr3:uid="{00000000-0010-0000-0000-000031130000}" name="Column4913"/>
    <tableColumn id="4914" xr3:uid="{00000000-0010-0000-0000-000032130000}" name="Column4914"/>
    <tableColumn id="4915" xr3:uid="{00000000-0010-0000-0000-000033130000}" name="Column4915"/>
    <tableColumn id="4916" xr3:uid="{00000000-0010-0000-0000-000034130000}" name="Column4916"/>
    <tableColumn id="4917" xr3:uid="{00000000-0010-0000-0000-000035130000}" name="Column4917"/>
    <tableColumn id="4918" xr3:uid="{00000000-0010-0000-0000-000036130000}" name="Column4918"/>
    <tableColumn id="4919" xr3:uid="{00000000-0010-0000-0000-000037130000}" name="Column4919"/>
    <tableColumn id="4920" xr3:uid="{00000000-0010-0000-0000-000038130000}" name="Column4920"/>
    <tableColumn id="4921" xr3:uid="{00000000-0010-0000-0000-000039130000}" name="Column4921"/>
    <tableColumn id="4922" xr3:uid="{00000000-0010-0000-0000-00003A130000}" name="Column4922"/>
    <tableColumn id="4923" xr3:uid="{00000000-0010-0000-0000-00003B130000}" name="Column4923"/>
    <tableColumn id="4924" xr3:uid="{00000000-0010-0000-0000-00003C130000}" name="Column4924"/>
    <tableColumn id="4925" xr3:uid="{00000000-0010-0000-0000-00003D130000}" name="Column4925"/>
    <tableColumn id="4926" xr3:uid="{00000000-0010-0000-0000-00003E130000}" name="Column4926"/>
    <tableColumn id="4927" xr3:uid="{00000000-0010-0000-0000-00003F130000}" name="Column4927"/>
    <tableColumn id="4928" xr3:uid="{00000000-0010-0000-0000-000040130000}" name="Column4928"/>
    <tableColumn id="4929" xr3:uid="{00000000-0010-0000-0000-000041130000}" name="Column4929"/>
    <tableColumn id="4930" xr3:uid="{00000000-0010-0000-0000-000042130000}" name="Column4930"/>
    <tableColumn id="4931" xr3:uid="{00000000-0010-0000-0000-000043130000}" name="Column4931"/>
    <tableColumn id="4932" xr3:uid="{00000000-0010-0000-0000-000044130000}" name="Column4932"/>
    <tableColumn id="4933" xr3:uid="{00000000-0010-0000-0000-000045130000}" name="Column4933"/>
    <tableColumn id="4934" xr3:uid="{00000000-0010-0000-0000-000046130000}" name="Column4934"/>
    <tableColumn id="4935" xr3:uid="{00000000-0010-0000-0000-000047130000}" name="Column4935"/>
    <tableColumn id="4936" xr3:uid="{00000000-0010-0000-0000-000048130000}" name="Column4936"/>
    <tableColumn id="4937" xr3:uid="{00000000-0010-0000-0000-000049130000}" name="Column4937"/>
    <tableColumn id="4938" xr3:uid="{00000000-0010-0000-0000-00004A130000}" name="Column4938"/>
    <tableColumn id="4939" xr3:uid="{00000000-0010-0000-0000-00004B130000}" name="Column4939"/>
    <tableColumn id="4940" xr3:uid="{00000000-0010-0000-0000-00004C130000}" name="Column4940"/>
    <tableColumn id="4941" xr3:uid="{00000000-0010-0000-0000-00004D130000}" name="Column4941"/>
    <tableColumn id="4942" xr3:uid="{00000000-0010-0000-0000-00004E130000}" name="Column4942"/>
    <tableColumn id="4943" xr3:uid="{00000000-0010-0000-0000-00004F130000}" name="Column4943"/>
    <tableColumn id="4944" xr3:uid="{00000000-0010-0000-0000-000050130000}" name="Column4944"/>
    <tableColumn id="4945" xr3:uid="{00000000-0010-0000-0000-000051130000}" name="Column4945"/>
    <tableColumn id="4946" xr3:uid="{00000000-0010-0000-0000-000052130000}" name="Column4946"/>
    <tableColumn id="4947" xr3:uid="{00000000-0010-0000-0000-000053130000}" name="Column4947"/>
    <tableColumn id="4948" xr3:uid="{00000000-0010-0000-0000-000054130000}" name="Column4948"/>
    <tableColumn id="4949" xr3:uid="{00000000-0010-0000-0000-000055130000}" name="Column4949"/>
    <tableColumn id="4950" xr3:uid="{00000000-0010-0000-0000-000056130000}" name="Column4950"/>
    <tableColumn id="4951" xr3:uid="{00000000-0010-0000-0000-000057130000}" name="Column4951"/>
    <tableColumn id="4952" xr3:uid="{00000000-0010-0000-0000-000058130000}" name="Column4952"/>
    <tableColumn id="4953" xr3:uid="{00000000-0010-0000-0000-000059130000}" name="Column4953"/>
    <tableColumn id="4954" xr3:uid="{00000000-0010-0000-0000-00005A130000}" name="Column4954"/>
    <tableColumn id="4955" xr3:uid="{00000000-0010-0000-0000-00005B130000}" name="Column4955"/>
    <tableColumn id="4956" xr3:uid="{00000000-0010-0000-0000-00005C130000}" name="Column4956"/>
    <tableColumn id="4957" xr3:uid="{00000000-0010-0000-0000-00005D130000}" name="Column4957"/>
    <tableColumn id="4958" xr3:uid="{00000000-0010-0000-0000-00005E130000}" name="Column4958"/>
    <tableColumn id="4959" xr3:uid="{00000000-0010-0000-0000-00005F130000}" name="Column4959"/>
    <tableColumn id="4960" xr3:uid="{00000000-0010-0000-0000-000060130000}" name="Column4960"/>
    <tableColumn id="4961" xr3:uid="{00000000-0010-0000-0000-000061130000}" name="Column4961"/>
    <tableColumn id="4962" xr3:uid="{00000000-0010-0000-0000-000062130000}" name="Column4962"/>
    <tableColumn id="4963" xr3:uid="{00000000-0010-0000-0000-000063130000}" name="Column4963"/>
    <tableColumn id="4964" xr3:uid="{00000000-0010-0000-0000-000064130000}" name="Column4964"/>
    <tableColumn id="4965" xr3:uid="{00000000-0010-0000-0000-000065130000}" name="Column4965"/>
    <tableColumn id="4966" xr3:uid="{00000000-0010-0000-0000-000066130000}" name="Column4966"/>
    <tableColumn id="4967" xr3:uid="{00000000-0010-0000-0000-000067130000}" name="Column4967"/>
    <tableColumn id="4968" xr3:uid="{00000000-0010-0000-0000-000068130000}" name="Column4968"/>
    <tableColumn id="4969" xr3:uid="{00000000-0010-0000-0000-000069130000}" name="Column4969"/>
    <tableColumn id="4970" xr3:uid="{00000000-0010-0000-0000-00006A130000}" name="Column4970"/>
    <tableColumn id="4971" xr3:uid="{00000000-0010-0000-0000-00006B130000}" name="Column4971"/>
    <tableColumn id="4972" xr3:uid="{00000000-0010-0000-0000-00006C130000}" name="Column4972"/>
    <tableColumn id="4973" xr3:uid="{00000000-0010-0000-0000-00006D130000}" name="Column4973"/>
    <tableColumn id="4974" xr3:uid="{00000000-0010-0000-0000-00006E130000}" name="Column4974"/>
    <tableColumn id="4975" xr3:uid="{00000000-0010-0000-0000-00006F130000}" name="Column4975"/>
    <tableColumn id="4976" xr3:uid="{00000000-0010-0000-0000-000070130000}" name="Column4976"/>
    <tableColumn id="4977" xr3:uid="{00000000-0010-0000-0000-000071130000}" name="Column4977"/>
    <tableColumn id="4978" xr3:uid="{00000000-0010-0000-0000-000072130000}" name="Column4978"/>
    <tableColumn id="4979" xr3:uid="{00000000-0010-0000-0000-000073130000}" name="Column4979"/>
    <tableColumn id="4980" xr3:uid="{00000000-0010-0000-0000-000074130000}" name="Column4980"/>
    <tableColumn id="4981" xr3:uid="{00000000-0010-0000-0000-000075130000}" name="Column4981"/>
    <tableColumn id="4982" xr3:uid="{00000000-0010-0000-0000-000076130000}" name="Column4982"/>
    <tableColumn id="4983" xr3:uid="{00000000-0010-0000-0000-000077130000}" name="Column4983"/>
    <tableColumn id="4984" xr3:uid="{00000000-0010-0000-0000-000078130000}" name="Column4984"/>
    <tableColumn id="4985" xr3:uid="{00000000-0010-0000-0000-000079130000}" name="Column4985"/>
    <tableColumn id="4986" xr3:uid="{00000000-0010-0000-0000-00007A130000}" name="Column4986"/>
    <tableColumn id="4987" xr3:uid="{00000000-0010-0000-0000-00007B130000}" name="Column4987"/>
    <tableColumn id="4988" xr3:uid="{00000000-0010-0000-0000-00007C130000}" name="Column4988"/>
    <tableColumn id="4989" xr3:uid="{00000000-0010-0000-0000-00007D130000}" name="Column4989"/>
    <tableColumn id="4990" xr3:uid="{00000000-0010-0000-0000-00007E130000}" name="Column4990"/>
    <tableColumn id="4991" xr3:uid="{00000000-0010-0000-0000-00007F130000}" name="Column4991"/>
    <tableColumn id="4992" xr3:uid="{00000000-0010-0000-0000-000080130000}" name="Column4992"/>
    <tableColumn id="4993" xr3:uid="{00000000-0010-0000-0000-000081130000}" name="Column4993"/>
    <tableColumn id="4994" xr3:uid="{00000000-0010-0000-0000-000082130000}" name="Column4994"/>
    <tableColumn id="4995" xr3:uid="{00000000-0010-0000-0000-000083130000}" name="Column4995"/>
    <tableColumn id="4996" xr3:uid="{00000000-0010-0000-0000-000084130000}" name="Column4996"/>
    <tableColumn id="4997" xr3:uid="{00000000-0010-0000-0000-000085130000}" name="Column4997"/>
    <tableColumn id="4998" xr3:uid="{00000000-0010-0000-0000-000086130000}" name="Column4998"/>
    <tableColumn id="4999" xr3:uid="{00000000-0010-0000-0000-000087130000}" name="Column4999"/>
    <tableColumn id="5000" xr3:uid="{00000000-0010-0000-0000-000088130000}" name="Column5000"/>
    <tableColumn id="5001" xr3:uid="{00000000-0010-0000-0000-000089130000}" name="Column5001"/>
    <tableColumn id="5002" xr3:uid="{00000000-0010-0000-0000-00008A130000}" name="Column5002"/>
    <tableColumn id="5003" xr3:uid="{00000000-0010-0000-0000-00008B130000}" name="Column5003"/>
    <tableColumn id="5004" xr3:uid="{00000000-0010-0000-0000-00008C130000}" name="Column5004"/>
    <tableColumn id="5005" xr3:uid="{00000000-0010-0000-0000-00008D130000}" name="Column5005"/>
    <tableColumn id="5006" xr3:uid="{00000000-0010-0000-0000-00008E130000}" name="Column5006"/>
    <tableColumn id="5007" xr3:uid="{00000000-0010-0000-0000-00008F130000}" name="Column5007"/>
    <tableColumn id="5008" xr3:uid="{00000000-0010-0000-0000-000090130000}" name="Column5008"/>
    <tableColumn id="5009" xr3:uid="{00000000-0010-0000-0000-000091130000}" name="Column5009"/>
    <tableColumn id="5010" xr3:uid="{00000000-0010-0000-0000-000092130000}" name="Column5010"/>
    <tableColumn id="5011" xr3:uid="{00000000-0010-0000-0000-000093130000}" name="Column5011"/>
    <tableColumn id="5012" xr3:uid="{00000000-0010-0000-0000-000094130000}" name="Column5012"/>
    <tableColumn id="5013" xr3:uid="{00000000-0010-0000-0000-000095130000}" name="Column5013"/>
    <tableColumn id="5014" xr3:uid="{00000000-0010-0000-0000-000096130000}" name="Column5014"/>
    <tableColumn id="5015" xr3:uid="{00000000-0010-0000-0000-000097130000}" name="Column5015"/>
    <tableColumn id="5016" xr3:uid="{00000000-0010-0000-0000-000098130000}" name="Column5016"/>
    <tableColumn id="5017" xr3:uid="{00000000-0010-0000-0000-000099130000}" name="Column5017"/>
    <tableColumn id="5018" xr3:uid="{00000000-0010-0000-0000-00009A130000}" name="Column5018"/>
    <tableColumn id="5019" xr3:uid="{00000000-0010-0000-0000-00009B130000}" name="Column5019"/>
    <tableColumn id="5020" xr3:uid="{00000000-0010-0000-0000-00009C130000}" name="Column5020"/>
    <tableColumn id="5021" xr3:uid="{00000000-0010-0000-0000-00009D130000}" name="Column5021"/>
    <tableColumn id="5022" xr3:uid="{00000000-0010-0000-0000-00009E130000}" name="Column5022"/>
    <tableColumn id="5023" xr3:uid="{00000000-0010-0000-0000-00009F130000}" name="Column5023"/>
    <tableColumn id="5024" xr3:uid="{00000000-0010-0000-0000-0000A0130000}" name="Column5024"/>
    <tableColumn id="5025" xr3:uid="{00000000-0010-0000-0000-0000A1130000}" name="Column5025"/>
    <tableColumn id="5026" xr3:uid="{00000000-0010-0000-0000-0000A2130000}" name="Column5026"/>
    <tableColumn id="5027" xr3:uid="{00000000-0010-0000-0000-0000A3130000}" name="Column5027"/>
    <tableColumn id="5028" xr3:uid="{00000000-0010-0000-0000-0000A4130000}" name="Column5028"/>
    <tableColumn id="5029" xr3:uid="{00000000-0010-0000-0000-0000A5130000}" name="Column5029"/>
    <tableColumn id="5030" xr3:uid="{00000000-0010-0000-0000-0000A6130000}" name="Column5030"/>
    <tableColumn id="5031" xr3:uid="{00000000-0010-0000-0000-0000A7130000}" name="Column5031"/>
    <tableColumn id="5032" xr3:uid="{00000000-0010-0000-0000-0000A8130000}" name="Column5032"/>
    <tableColumn id="5033" xr3:uid="{00000000-0010-0000-0000-0000A9130000}" name="Column5033"/>
    <tableColumn id="5034" xr3:uid="{00000000-0010-0000-0000-0000AA130000}" name="Column5034"/>
    <tableColumn id="5035" xr3:uid="{00000000-0010-0000-0000-0000AB130000}" name="Column5035"/>
    <tableColumn id="5036" xr3:uid="{00000000-0010-0000-0000-0000AC130000}" name="Column5036"/>
    <tableColumn id="5037" xr3:uid="{00000000-0010-0000-0000-0000AD130000}" name="Column5037"/>
    <tableColumn id="5038" xr3:uid="{00000000-0010-0000-0000-0000AE130000}" name="Column5038"/>
    <tableColumn id="5039" xr3:uid="{00000000-0010-0000-0000-0000AF130000}" name="Column5039"/>
    <tableColumn id="5040" xr3:uid="{00000000-0010-0000-0000-0000B0130000}" name="Column5040"/>
    <tableColumn id="5041" xr3:uid="{00000000-0010-0000-0000-0000B1130000}" name="Column5041"/>
    <tableColumn id="5042" xr3:uid="{00000000-0010-0000-0000-0000B2130000}" name="Column5042"/>
    <tableColumn id="5043" xr3:uid="{00000000-0010-0000-0000-0000B3130000}" name="Column5043"/>
    <tableColumn id="5044" xr3:uid="{00000000-0010-0000-0000-0000B4130000}" name="Column5044"/>
    <tableColumn id="5045" xr3:uid="{00000000-0010-0000-0000-0000B5130000}" name="Column5045"/>
    <tableColumn id="5046" xr3:uid="{00000000-0010-0000-0000-0000B6130000}" name="Column5046"/>
    <tableColumn id="5047" xr3:uid="{00000000-0010-0000-0000-0000B7130000}" name="Column5047"/>
    <tableColumn id="5048" xr3:uid="{00000000-0010-0000-0000-0000B8130000}" name="Column5048"/>
    <tableColumn id="5049" xr3:uid="{00000000-0010-0000-0000-0000B9130000}" name="Column5049"/>
    <tableColumn id="5050" xr3:uid="{00000000-0010-0000-0000-0000BA130000}" name="Column5050"/>
    <tableColumn id="5051" xr3:uid="{00000000-0010-0000-0000-0000BB130000}" name="Column5051"/>
    <tableColumn id="5052" xr3:uid="{00000000-0010-0000-0000-0000BC130000}" name="Column5052"/>
    <tableColumn id="5053" xr3:uid="{00000000-0010-0000-0000-0000BD130000}" name="Column5053"/>
    <tableColumn id="5054" xr3:uid="{00000000-0010-0000-0000-0000BE130000}" name="Column5054"/>
    <tableColumn id="5055" xr3:uid="{00000000-0010-0000-0000-0000BF130000}" name="Column5055"/>
    <tableColumn id="5056" xr3:uid="{00000000-0010-0000-0000-0000C0130000}" name="Column5056"/>
    <tableColumn id="5057" xr3:uid="{00000000-0010-0000-0000-0000C1130000}" name="Column5057"/>
    <tableColumn id="5058" xr3:uid="{00000000-0010-0000-0000-0000C2130000}" name="Column5058"/>
    <tableColumn id="5059" xr3:uid="{00000000-0010-0000-0000-0000C3130000}" name="Column5059"/>
    <tableColumn id="5060" xr3:uid="{00000000-0010-0000-0000-0000C4130000}" name="Column5060"/>
    <tableColumn id="5061" xr3:uid="{00000000-0010-0000-0000-0000C5130000}" name="Column5061"/>
    <tableColumn id="5062" xr3:uid="{00000000-0010-0000-0000-0000C6130000}" name="Column5062"/>
    <tableColumn id="5063" xr3:uid="{00000000-0010-0000-0000-0000C7130000}" name="Column5063"/>
    <tableColumn id="5064" xr3:uid="{00000000-0010-0000-0000-0000C8130000}" name="Column5064"/>
    <tableColumn id="5065" xr3:uid="{00000000-0010-0000-0000-0000C9130000}" name="Column5065"/>
    <tableColumn id="5066" xr3:uid="{00000000-0010-0000-0000-0000CA130000}" name="Column5066"/>
    <tableColumn id="5067" xr3:uid="{00000000-0010-0000-0000-0000CB130000}" name="Column5067"/>
    <tableColumn id="5068" xr3:uid="{00000000-0010-0000-0000-0000CC130000}" name="Column5068"/>
    <tableColumn id="5069" xr3:uid="{00000000-0010-0000-0000-0000CD130000}" name="Column5069"/>
    <tableColumn id="5070" xr3:uid="{00000000-0010-0000-0000-0000CE130000}" name="Column5070"/>
    <tableColumn id="5071" xr3:uid="{00000000-0010-0000-0000-0000CF130000}" name="Column5071"/>
    <tableColumn id="5072" xr3:uid="{00000000-0010-0000-0000-0000D0130000}" name="Column5072"/>
    <tableColumn id="5073" xr3:uid="{00000000-0010-0000-0000-0000D1130000}" name="Column5073"/>
    <tableColumn id="5074" xr3:uid="{00000000-0010-0000-0000-0000D2130000}" name="Column5074"/>
    <tableColumn id="5075" xr3:uid="{00000000-0010-0000-0000-0000D3130000}" name="Column5075"/>
    <tableColumn id="5076" xr3:uid="{00000000-0010-0000-0000-0000D4130000}" name="Column5076"/>
    <tableColumn id="5077" xr3:uid="{00000000-0010-0000-0000-0000D5130000}" name="Column5077"/>
    <tableColumn id="5078" xr3:uid="{00000000-0010-0000-0000-0000D6130000}" name="Column5078"/>
    <tableColumn id="5079" xr3:uid="{00000000-0010-0000-0000-0000D7130000}" name="Column5079"/>
    <tableColumn id="5080" xr3:uid="{00000000-0010-0000-0000-0000D8130000}" name="Column5080"/>
    <tableColumn id="5081" xr3:uid="{00000000-0010-0000-0000-0000D9130000}" name="Column5081"/>
    <tableColumn id="5082" xr3:uid="{00000000-0010-0000-0000-0000DA130000}" name="Column5082"/>
    <tableColumn id="5083" xr3:uid="{00000000-0010-0000-0000-0000DB130000}" name="Column5083"/>
    <tableColumn id="5084" xr3:uid="{00000000-0010-0000-0000-0000DC130000}" name="Column5084"/>
    <tableColumn id="5085" xr3:uid="{00000000-0010-0000-0000-0000DD130000}" name="Column5085"/>
    <tableColumn id="5086" xr3:uid="{00000000-0010-0000-0000-0000DE130000}" name="Column5086"/>
    <tableColumn id="5087" xr3:uid="{00000000-0010-0000-0000-0000DF130000}" name="Column5087"/>
    <tableColumn id="5088" xr3:uid="{00000000-0010-0000-0000-0000E0130000}" name="Column5088"/>
    <tableColumn id="5089" xr3:uid="{00000000-0010-0000-0000-0000E1130000}" name="Column5089"/>
    <tableColumn id="5090" xr3:uid="{00000000-0010-0000-0000-0000E2130000}" name="Column5090"/>
    <tableColumn id="5091" xr3:uid="{00000000-0010-0000-0000-0000E3130000}" name="Column5091"/>
    <tableColumn id="5092" xr3:uid="{00000000-0010-0000-0000-0000E4130000}" name="Column5092"/>
    <tableColumn id="5093" xr3:uid="{00000000-0010-0000-0000-0000E5130000}" name="Column5093"/>
    <tableColumn id="5094" xr3:uid="{00000000-0010-0000-0000-0000E6130000}" name="Column5094"/>
    <tableColumn id="5095" xr3:uid="{00000000-0010-0000-0000-0000E7130000}" name="Column5095"/>
    <tableColumn id="5096" xr3:uid="{00000000-0010-0000-0000-0000E8130000}" name="Column5096"/>
    <tableColumn id="5097" xr3:uid="{00000000-0010-0000-0000-0000E9130000}" name="Column5097"/>
    <tableColumn id="5098" xr3:uid="{00000000-0010-0000-0000-0000EA130000}" name="Column5098"/>
    <tableColumn id="5099" xr3:uid="{00000000-0010-0000-0000-0000EB130000}" name="Column5099"/>
    <tableColumn id="5100" xr3:uid="{00000000-0010-0000-0000-0000EC130000}" name="Column5100"/>
    <tableColumn id="5101" xr3:uid="{00000000-0010-0000-0000-0000ED130000}" name="Column5101"/>
    <tableColumn id="5102" xr3:uid="{00000000-0010-0000-0000-0000EE130000}" name="Column5102"/>
    <tableColumn id="5103" xr3:uid="{00000000-0010-0000-0000-0000EF130000}" name="Column5103"/>
    <tableColumn id="5104" xr3:uid="{00000000-0010-0000-0000-0000F0130000}" name="Column5104"/>
    <tableColumn id="5105" xr3:uid="{00000000-0010-0000-0000-0000F1130000}" name="Column5105"/>
    <tableColumn id="5106" xr3:uid="{00000000-0010-0000-0000-0000F2130000}" name="Column5106"/>
    <tableColumn id="5107" xr3:uid="{00000000-0010-0000-0000-0000F3130000}" name="Column5107"/>
    <tableColumn id="5108" xr3:uid="{00000000-0010-0000-0000-0000F4130000}" name="Column5108"/>
    <tableColumn id="5109" xr3:uid="{00000000-0010-0000-0000-0000F5130000}" name="Column5109"/>
    <tableColumn id="5110" xr3:uid="{00000000-0010-0000-0000-0000F6130000}" name="Column5110"/>
    <tableColumn id="5111" xr3:uid="{00000000-0010-0000-0000-0000F7130000}" name="Column5111"/>
    <tableColumn id="5112" xr3:uid="{00000000-0010-0000-0000-0000F8130000}" name="Column5112"/>
    <tableColumn id="5113" xr3:uid="{00000000-0010-0000-0000-0000F9130000}" name="Column5113"/>
    <tableColumn id="5114" xr3:uid="{00000000-0010-0000-0000-0000FA130000}" name="Column5114"/>
    <tableColumn id="5115" xr3:uid="{00000000-0010-0000-0000-0000FB130000}" name="Column5115"/>
    <tableColumn id="5116" xr3:uid="{00000000-0010-0000-0000-0000FC130000}" name="Column5116"/>
    <tableColumn id="5117" xr3:uid="{00000000-0010-0000-0000-0000FD130000}" name="Column5117"/>
    <tableColumn id="5118" xr3:uid="{00000000-0010-0000-0000-0000FE130000}" name="Column5118"/>
    <tableColumn id="5119" xr3:uid="{00000000-0010-0000-0000-0000FF130000}" name="Column5119"/>
    <tableColumn id="5120" xr3:uid="{00000000-0010-0000-0000-000000140000}" name="Column5120"/>
    <tableColumn id="5121" xr3:uid="{00000000-0010-0000-0000-000001140000}" name="Column5121"/>
    <tableColumn id="5122" xr3:uid="{00000000-0010-0000-0000-000002140000}" name="Column5122"/>
    <tableColumn id="5123" xr3:uid="{00000000-0010-0000-0000-000003140000}" name="Column5123"/>
    <tableColumn id="5124" xr3:uid="{00000000-0010-0000-0000-000004140000}" name="Column5124"/>
    <tableColumn id="5125" xr3:uid="{00000000-0010-0000-0000-000005140000}" name="Column5125"/>
    <tableColumn id="5126" xr3:uid="{00000000-0010-0000-0000-000006140000}" name="Column5126"/>
    <tableColumn id="5127" xr3:uid="{00000000-0010-0000-0000-000007140000}" name="Column5127"/>
    <tableColumn id="5128" xr3:uid="{00000000-0010-0000-0000-000008140000}" name="Column5128"/>
    <tableColumn id="5129" xr3:uid="{00000000-0010-0000-0000-000009140000}" name="Column5129"/>
    <tableColumn id="5130" xr3:uid="{00000000-0010-0000-0000-00000A140000}" name="Column5130"/>
    <tableColumn id="5131" xr3:uid="{00000000-0010-0000-0000-00000B140000}" name="Column5131"/>
    <tableColumn id="5132" xr3:uid="{00000000-0010-0000-0000-00000C140000}" name="Column5132"/>
    <tableColumn id="5133" xr3:uid="{00000000-0010-0000-0000-00000D140000}" name="Column5133"/>
    <tableColumn id="5134" xr3:uid="{00000000-0010-0000-0000-00000E140000}" name="Column5134"/>
    <tableColumn id="5135" xr3:uid="{00000000-0010-0000-0000-00000F140000}" name="Column5135"/>
    <tableColumn id="5136" xr3:uid="{00000000-0010-0000-0000-000010140000}" name="Column5136"/>
    <tableColumn id="5137" xr3:uid="{00000000-0010-0000-0000-000011140000}" name="Column5137"/>
    <tableColumn id="5138" xr3:uid="{00000000-0010-0000-0000-000012140000}" name="Column5138"/>
    <tableColumn id="5139" xr3:uid="{00000000-0010-0000-0000-000013140000}" name="Column5139"/>
    <tableColumn id="5140" xr3:uid="{00000000-0010-0000-0000-000014140000}" name="Column5140"/>
    <tableColumn id="5141" xr3:uid="{00000000-0010-0000-0000-000015140000}" name="Column5141"/>
    <tableColumn id="5142" xr3:uid="{00000000-0010-0000-0000-000016140000}" name="Column5142"/>
    <tableColumn id="5143" xr3:uid="{00000000-0010-0000-0000-000017140000}" name="Column5143"/>
    <tableColumn id="5144" xr3:uid="{00000000-0010-0000-0000-000018140000}" name="Column5144"/>
    <tableColumn id="5145" xr3:uid="{00000000-0010-0000-0000-000019140000}" name="Column5145"/>
    <tableColumn id="5146" xr3:uid="{00000000-0010-0000-0000-00001A140000}" name="Column5146"/>
    <tableColumn id="5147" xr3:uid="{00000000-0010-0000-0000-00001B140000}" name="Column5147"/>
    <tableColumn id="5148" xr3:uid="{00000000-0010-0000-0000-00001C140000}" name="Column5148"/>
    <tableColumn id="5149" xr3:uid="{00000000-0010-0000-0000-00001D140000}" name="Column5149"/>
    <tableColumn id="5150" xr3:uid="{00000000-0010-0000-0000-00001E140000}" name="Column5150"/>
    <tableColumn id="5151" xr3:uid="{00000000-0010-0000-0000-00001F140000}" name="Column5151"/>
    <tableColumn id="5152" xr3:uid="{00000000-0010-0000-0000-000020140000}" name="Column5152"/>
    <tableColumn id="5153" xr3:uid="{00000000-0010-0000-0000-000021140000}" name="Column5153"/>
    <tableColumn id="5154" xr3:uid="{00000000-0010-0000-0000-000022140000}" name="Column5154"/>
    <tableColumn id="5155" xr3:uid="{00000000-0010-0000-0000-000023140000}" name="Column5155"/>
    <tableColumn id="5156" xr3:uid="{00000000-0010-0000-0000-000024140000}" name="Column5156"/>
    <tableColumn id="5157" xr3:uid="{00000000-0010-0000-0000-000025140000}" name="Column5157"/>
    <tableColumn id="5158" xr3:uid="{00000000-0010-0000-0000-000026140000}" name="Column5158"/>
    <tableColumn id="5159" xr3:uid="{00000000-0010-0000-0000-000027140000}" name="Column5159"/>
    <tableColumn id="5160" xr3:uid="{00000000-0010-0000-0000-000028140000}" name="Column5160"/>
    <tableColumn id="5161" xr3:uid="{00000000-0010-0000-0000-000029140000}" name="Column5161"/>
    <tableColumn id="5162" xr3:uid="{00000000-0010-0000-0000-00002A140000}" name="Column5162"/>
    <tableColumn id="5163" xr3:uid="{00000000-0010-0000-0000-00002B140000}" name="Column5163"/>
    <tableColumn id="5164" xr3:uid="{00000000-0010-0000-0000-00002C140000}" name="Column5164"/>
    <tableColumn id="5165" xr3:uid="{00000000-0010-0000-0000-00002D140000}" name="Column5165"/>
    <tableColumn id="5166" xr3:uid="{00000000-0010-0000-0000-00002E140000}" name="Column5166"/>
    <tableColumn id="5167" xr3:uid="{00000000-0010-0000-0000-00002F140000}" name="Column5167"/>
    <tableColumn id="5168" xr3:uid="{00000000-0010-0000-0000-000030140000}" name="Column5168"/>
    <tableColumn id="5169" xr3:uid="{00000000-0010-0000-0000-000031140000}" name="Column5169"/>
    <tableColumn id="5170" xr3:uid="{00000000-0010-0000-0000-000032140000}" name="Column5170"/>
    <tableColumn id="5171" xr3:uid="{00000000-0010-0000-0000-000033140000}" name="Column5171"/>
    <tableColumn id="5172" xr3:uid="{00000000-0010-0000-0000-000034140000}" name="Column5172"/>
    <tableColumn id="5173" xr3:uid="{00000000-0010-0000-0000-000035140000}" name="Column5173"/>
    <tableColumn id="5174" xr3:uid="{00000000-0010-0000-0000-000036140000}" name="Column5174"/>
    <tableColumn id="5175" xr3:uid="{00000000-0010-0000-0000-000037140000}" name="Column5175"/>
    <tableColumn id="5176" xr3:uid="{00000000-0010-0000-0000-000038140000}" name="Column5176"/>
    <tableColumn id="5177" xr3:uid="{00000000-0010-0000-0000-000039140000}" name="Column5177"/>
    <tableColumn id="5178" xr3:uid="{00000000-0010-0000-0000-00003A140000}" name="Column5178"/>
    <tableColumn id="5179" xr3:uid="{00000000-0010-0000-0000-00003B140000}" name="Column5179"/>
    <tableColumn id="5180" xr3:uid="{00000000-0010-0000-0000-00003C140000}" name="Column5180"/>
    <tableColumn id="5181" xr3:uid="{00000000-0010-0000-0000-00003D140000}" name="Column5181"/>
    <tableColumn id="5182" xr3:uid="{00000000-0010-0000-0000-00003E140000}" name="Column5182"/>
    <tableColumn id="5183" xr3:uid="{00000000-0010-0000-0000-00003F140000}" name="Column5183"/>
    <tableColumn id="5184" xr3:uid="{00000000-0010-0000-0000-000040140000}" name="Column5184"/>
    <tableColumn id="5185" xr3:uid="{00000000-0010-0000-0000-000041140000}" name="Column5185"/>
    <tableColumn id="5186" xr3:uid="{00000000-0010-0000-0000-000042140000}" name="Column5186"/>
    <tableColumn id="5187" xr3:uid="{00000000-0010-0000-0000-000043140000}" name="Column5187"/>
    <tableColumn id="5188" xr3:uid="{00000000-0010-0000-0000-000044140000}" name="Column5188"/>
    <tableColumn id="5189" xr3:uid="{00000000-0010-0000-0000-000045140000}" name="Column5189"/>
    <tableColumn id="5190" xr3:uid="{00000000-0010-0000-0000-000046140000}" name="Column5190"/>
    <tableColumn id="5191" xr3:uid="{00000000-0010-0000-0000-000047140000}" name="Column5191"/>
    <tableColumn id="5192" xr3:uid="{00000000-0010-0000-0000-000048140000}" name="Column5192"/>
    <tableColumn id="5193" xr3:uid="{00000000-0010-0000-0000-000049140000}" name="Column5193"/>
    <tableColumn id="5194" xr3:uid="{00000000-0010-0000-0000-00004A140000}" name="Column5194"/>
    <tableColumn id="5195" xr3:uid="{00000000-0010-0000-0000-00004B140000}" name="Column5195"/>
    <tableColumn id="5196" xr3:uid="{00000000-0010-0000-0000-00004C140000}" name="Column5196"/>
    <tableColumn id="5197" xr3:uid="{00000000-0010-0000-0000-00004D140000}" name="Column5197"/>
    <tableColumn id="5198" xr3:uid="{00000000-0010-0000-0000-00004E140000}" name="Column5198"/>
    <tableColumn id="5199" xr3:uid="{00000000-0010-0000-0000-00004F140000}" name="Column5199"/>
    <tableColumn id="5200" xr3:uid="{00000000-0010-0000-0000-000050140000}" name="Column5200"/>
    <tableColumn id="5201" xr3:uid="{00000000-0010-0000-0000-000051140000}" name="Column5201"/>
    <tableColumn id="5202" xr3:uid="{00000000-0010-0000-0000-000052140000}" name="Column5202"/>
    <tableColumn id="5203" xr3:uid="{00000000-0010-0000-0000-000053140000}" name="Column5203"/>
    <tableColumn id="5204" xr3:uid="{00000000-0010-0000-0000-000054140000}" name="Column5204"/>
    <tableColumn id="5205" xr3:uid="{00000000-0010-0000-0000-000055140000}" name="Column5205"/>
    <tableColumn id="5206" xr3:uid="{00000000-0010-0000-0000-000056140000}" name="Column5206"/>
    <tableColumn id="5207" xr3:uid="{00000000-0010-0000-0000-000057140000}" name="Column5207"/>
    <tableColumn id="5208" xr3:uid="{00000000-0010-0000-0000-000058140000}" name="Column5208"/>
    <tableColumn id="5209" xr3:uid="{00000000-0010-0000-0000-000059140000}" name="Column5209"/>
    <tableColumn id="5210" xr3:uid="{00000000-0010-0000-0000-00005A140000}" name="Column5210"/>
    <tableColumn id="5211" xr3:uid="{00000000-0010-0000-0000-00005B140000}" name="Column5211"/>
    <tableColumn id="5212" xr3:uid="{00000000-0010-0000-0000-00005C140000}" name="Column5212"/>
    <tableColumn id="5213" xr3:uid="{00000000-0010-0000-0000-00005D140000}" name="Column5213"/>
    <tableColumn id="5214" xr3:uid="{00000000-0010-0000-0000-00005E140000}" name="Column5214"/>
    <tableColumn id="5215" xr3:uid="{00000000-0010-0000-0000-00005F140000}" name="Column5215"/>
    <tableColumn id="5216" xr3:uid="{00000000-0010-0000-0000-000060140000}" name="Column5216"/>
    <tableColumn id="5217" xr3:uid="{00000000-0010-0000-0000-000061140000}" name="Column5217"/>
    <tableColumn id="5218" xr3:uid="{00000000-0010-0000-0000-000062140000}" name="Column5218"/>
    <tableColumn id="5219" xr3:uid="{00000000-0010-0000-0000-000063140000}" name="Column5219"/>
    <tableColumn id="5220" xr3:uid="{00000000-0010-0000-0000-000064140000}" name="Column5220"/>
    <tableColumn id="5221" xr3:uid="{00000000-0010-0000-0000-000065140000}" name="Column5221"/>
    <tableColumn id="5222" xr3:uid="{00000000-0010-0000-0000-000066140000}" name="Column5222"/>
    <tableColumn id="5223" xr3:uid="{00000000-0010-0000-0000-000067140000}" name="Column5223"/>
    <tableColumn id="5224" xr3:uid="{00000000-0010-0000-0000-000068140000}" name="Column5224"/>
    <tableColumn id="5225" xr3:uid="{00000000-0010-0000-0000-000069140000}" name="Column5225"/>
    <tableColumn id="5226" xr3:uid="{00000000-0010-0000-0000-00006A140000}" name="Column5226"/>
    <tableColumn id="5227" xr3:uid="{00000000-0010-0000-0000-00006B140000}" name="Column5227"/>
    <tableColumn id="5228" xr3:uid="{00000000-0010-0000-0000-00006C140000}" name="Column5228"/>
    <tableColumn id="5229" xr3:uid="{00000000-0010-0000-0000-00006D140000}" name="Column5229"/>
    <tableColumn id="5230" xr3:uid="{00000000-0010-0000-0000-00006E140000}" name="Column5230"/>
    <tableColumn id="5231" xr3:uid="{00000000-0010-0000-0000-00006F140000}" name="Column5231"/>
    <tableColumn id="5232" xr3:uid="{00000000-0010-0000-0000-000070140000}" name="Column5232"/>
    <tableColumn id="5233" xr3:uid="{00000000-0010-0000-0000-000071140000}" name="Column5233"/>
    <tableColumn id="5234" xr3:uid="{00000000-0010-0000-0000-000072140000}" name="Column5234"/>
    <tableColumn id="5235" xr3:uid="{00000000-0010-0000-0000-000073140000}" name="Column5235"/>
    <tableColumn id="5236" xr3:uid="{00000000-0010-0000-0000-000074140000}" name="Column5236"/>
    <tableColumn id="5237" xr3:uid="{00000000-0010-0000-0000-000075140000}" name="Column5237"/>
    <tableColumn id="5238" xr3:uid="{00000000-0010-0000-0000-000076140000}" name="Column5238"/>
    <tableColumn id="5239" xr3:uid="{00000000-0010-0000-0000-000077140000}" name="Column5239"/>
    <tableColumn id="5240" xr3:uid="{00000000-0010-0000-0000-000078140000}" name="Column5240"/>
    <tableColumn id="5241" xr3:uid="{00000000-0010-0000-0000-000079140000}" name="Column5241"/>
    <tableColumn id="5242" xr3:uid="{00000000-0010-0000-0000-00007A140000}" name="Column5242"/>
    <tableColumn id="5243" xr3:uid="{00000000-0010-0000-0000-00007B140000}" name="Column5243"/>
    <tableColumn id="5244" xr3:uid="{00000000-0010-0000-0000-00007C140000}" name="Column5244"/>
    <tableColumn id="5245" xr3:uid="{00000000-0010-0000-0000-00007D140000}" name="Column5245"/>
    <tableColumn id="5246" xr3:uid="{00000000-0010-0000-0000-00007E140000}" name="Column5246"/>
    <tableColumn id="5247" xr3:uid="{00000000-0010-0000-0000-00007F140000}" name="Column5247"/>
    <tableColumn id="5248" xr3:uid="{00000000-0010-0000-0000-000080140000}" name="Column5248"/>
    <tableColumn id="5249" xr3:uid="{00000000-0010-0000-0000-000081140000}" name="Column5249"/>
    <tableColumn id="5250" xr3:uid="{00000000-0010-0000-0000-000082140000}" name="Column5250"/>
    <tableColumn id="5251" xr3:uid="{00000000-0010-0000-0000-000083140000}" name="Column5251"/>
    <tableColumn id="5252" xr3:uid="{00000000-0010-0000-0000-000084140000}" name="Column5252"/>
    <tableColumn id="5253" xr3:uid="{00000000-0010-0000-0000-000085140000}" name="Column5253"/>
    <tableColumn id="5254" xr3:uid="{00000000-0010-0000-0000-000086140000}" name="Column5254"/>
    <tableColumn id="5255" xr3:uid="{00000000-0010-0000-0000-000087140000}" name="Column5255"/>
    <tableColumn id="5256" xr3:uid="{00000000-0010-0000-0000-000088140000}" name="Column5256"/>
    <tableColumn id="5257" xr3:uid="{00000000-0010-0000-0000-000089140000}" name="Column5257"/>
    <tableColumn id="5258" xr3:uid="{00000000-0010-0000-0000-00008A140000}" name="Column5258"/>
    <tableColumn id="5259" xr3:uid="{00000000-0010-0000-0000-00008B140000}" name="Column5259"/>
    <tableColumn id="5260" xr3:uid="{00000000-0010-0000-0000-00008C140000}" name="Column5260"/>
    <tableColumn id="5261" xr3:uid="{00000000-0010-0000-0000-00008D140000}" name="Column5261"/>
    <tableColumn id="5262" xr3:uid="{00000000-0010-0000-0000-00008E140000}" name="Column5262"/>
    <tableColumn id="5263" xr3:uid="{00000000-0010-0000-0000-00008F140000}" name="Column5263"/>
    <tableColumn id="5264" xr3:uid="{00000000-0010-0000-0000-000090140000}" name="Column5264"/>
    <tableColumn id="5265" xr3:uid="{00000000-0010-0000-0000-000091140000}" name="Column5265"/>
    <tableColumn id="5266" xr3:uid="{00000000-0010-0000-0000-000092140000}" name="Column5266"/>
    <tableColumn id="5267" xr3:uid="{00000000-0010-0000-0000-000093140000}" name="Column5267"/>
    <tableColumn id="5268" xr3:uid="{00000000-0010-0000-0000-000094140000}" name="Column5268"/>
    <tableColumn id="5269" xr3:uid="{00000000-0010-0000-0000-000095140000}" name="Column5269"/>
    <tableColumn id="5270" xr3:uid="{00000000-0010-0000-0000-000096140000}" name="Column5270"/>
    <tableColumn id="5271" xr3:uid="{00000000-0010-0000-0000-000097140000}" name="Column5271"/>
    <tableColumn id="5272" xr3:uid="{00000000-0010-0000-0000-000098140000}" name="Column5272"/>
    <tableColumn id="5273" xr3:uid="{00000000-0010-0000-0000-000099140000}" name="Column5273"/>
    <tableColumn id="5274" xr3:uid="{00000000-0010-0000-0000-00009A140000}" name="Column5274"/>
    <tableColumn id="5275" xr3:uid="{00000000-0010-0000-0000-00009B140000}" name="Column5275"/>
    <tableColumn id="5276" xr3:uid="{00000000-0010-0000-0000-00009C140000}" name="Column5276"/>
    <tableColumn id="5277" xr3:uid="{00000000-0010-0000-0000-00009D140000}" name="Column5277"/>
    <tableColumn id="5278" xr3:uid="{00000000-0010-0000-0000-00009E140000}" name="Column5278"/>
    <tableColumn id="5279" xr3:uid="{00000000-0010-0000-0000-00009F140000}" name="Column5279"/>
    <tableColumn id="5280" xr3:uid="{00000000-0010-0000-0000-0000A0140000}" name="Column5280"/>
    <tableColumn id="5281" xr3:uid="{00000000-0010-0000-0000-0000A1140000}" name="Column5281"/>
    <tableColumn id="5282" xr3:uid="{00000000-0010-0000-0000-0000A2140000}" name="Column5282"/>
    <tableColumn id="5283" xr3:uid="{00000000-0010-0000-0000-0000A3140000}" name="Column5283"/>
    <tableColumn id="5284" xr3:uid="{00000000-0010-0000-0000-0000A4140000}" name="Column5284"/>
    <tableColumn id="5285" xr3:uid="{00000000-0010-0000-0000-0000A5140000}" name="Column5285"/>
    <tableColumn id="5286" xr3:uid="{00000000-0010-0000-0000-0000A6140000}" name="Column5286"/>
    <tableColumn id="5287" xr3:uid="{00000000-0010-0000-0000-0000A7140000}" name="Column5287"/>
    <tableColumn id="5288" xr3:uid="{00000000-0010-0000-0000-0000A8140000}" name="Column5288"/>
    <tableColumn id="5289" xr3:uid="{00000000-0010-0000-0000-0000A9140000}" name="Column5289"/>
    <tableColumn id="5290" xr3:uid="{00000000-0010-0000-0000-0000AA140000}" name="Column5290"/>
    <tableColumn id="5291" xr3:uid="{00000000-0010-0000-0000-0000AB140000}" name="Column5291"/>
    <tableColumn id="5292" xr3:uid="{00000000-0010-0000-0000-0000AC140000}" name="Column5292"/>
    <tableColumn id="5293" xr3:uid="{00000000-0010-0000-0000-0000AD140000}" name="Column5293"/>
    <tableColumn id="5294" xr3:uid="{00000000-0010-0000-0000-0000AE140000}" name="Column5294"/>
    <tableColumn id="5295" xr3:uid="{00000000-0010-0000-0000-0000AF140000}" name="Column5295"/>
    <tableColumn id="5296" xr3:uid="{00000000-0010-0000-0000-0000B0140000}" name="Column5296"/>
    <tableColumn id="5297" xr3:uid="{00000000-0010-0000-0000-0000B1140000}" name="Column5297"/>
    <tableColumn id="5298" xr3:uid="{00000000-0010-0000-0000-0000B2140000}" name="Column5298"/>
    <tableColumn id="5299" xr3:uid="{00000000-0010-0000-0000-0000B3140000}" name="Column5299"/>
    <tableColumn id="5300" xr3:uid="{00000000-0010-0000-0000-0000B4140000}" name="Column5300"/>
    <tableColumn id="5301" xr3:uid="{00000000-0010-0000-0000-0000B5140000}" name="Column5301"/>
    <tableColumn id="5302" xr3:uid="{00000000-0010-0000-0000-0000B6140000}" name="Column5302"/>
    <tableColumn id="5303" xr3:uid="{00000000-0010-0000-0000-0000B7140000}" name="Column5303"/>
    <tableColumn id="5304" xr3:uid="{00000000-0010-0000-0000-0000B8140000}" name="Column5304"/>
    <tableColumn id="5305" xr3:uid="{00000000-0010-0000-0000-0000B9140000}" name="Column5305"/>
    <tableColumn id="5306" xr3:uid="{00000000-0010-0000-0000-0000BA140000}" name="Column5306"/>
    <tableColumn id="5307" xr3:uid="{00000000-0010-0000-0000-0000BB140000}" name="Column5307"/>
    <tableColumn id="5308" xr3:uid="{00000000-0010-0000-0000-0000BC140000}" name="Column5308"/>
    <tableColumn id="5309" xr3:uid="{00000000-0010-0000-0000-0000BD140000}" name="Column5309"/>
    <tableColumn id="5310" xr3:uid="{00000000-0010-0000-0000-0000BE140000}" name="Column5310"/>
    <tableColumn id="5311" xr3:uid="{00000000-0010-0000-0000-0000BF140000}" name="Column5311"/>
    <tableColumn id="5312" xr3:uid="{00000000-0010-0000-0000-0000C0140000}" name="Column5312"/>
    <tableColumn id="5313" xr3:uid="{00000000-0010-0000-0000-0000C1140000}" name="Column5313"/>
    <tableColumn id="5314" xr3:uid="{00000000-0010-0000-0000-0000C2140000}" name="Column5314"/>
    <tableColumn id="5315" xr3:uid="{00000000-0010-0000-0000-0000C3140000}" name="Column5315"/>
    <tableColumn id="5316" xr3:uid="{00000000-0010-0000-0000-0000C4140000}" name="Column5316"/>
    <tableColumn id="5317" xr3:uid="{00000000-0010-0000-0000-0000C5140000}" name="Column5317"/>
    <tableColumn id="5318" xr3:uid="{00000000-0010-0000-0000-0000C6140000}" name="Column5318"/>
    <tableColumn id="5319" xr3:uid="{00000000-0010-0000-0000-0000C7140000}" name="Column5319"/>
    <tableColumn id="5320" xr3:uid="{00000000-0010-0000-0000-0000C8140000}" name="Column5320"/>
    <tableColumn id="5321" xr3:uid="{00000000-0010-0000-0000-0000C9140000}" name="Column5321"/>
    <tableColumn id="5322" xr3:uid="{00000000-0010-0000-0000-0000CA140000}" name="Column5322"/>
    <tableColumn id="5323" xr3:uid="{00000000-0010-0000-0000-0000CB140000}" name="Column5323"/>
    <tableColumn id="5324" xr3:uid="{00000000-0010-0000-0000-0000CC140000}" name="Column5324"/>
    <tableColumn id="5325" xr3:uid="{00000000-0010-0000-0000-0000CD140000}" name="Column5325"/>
    <tableColumn id="5326" xr3:uid="{00000000-0010-0000-0000-0000CE140000}" name="Column5326"/>
    <tableColumn id="5327" xr3:uid="{00000000-0010-0000-0000-0000CF140000}" name="Column5327"/>
    <tableColumn id="5328" xr3:uid="{00000000-0010-0000-0000-0000D0140000}" name="Column5328"/>
    <tableColumn id="5329" xr3:uid="{00000000-0010-0000-0000-0000D1140000}" name="Column5329"/>
    <tableColumn id="5330" xr3:uid="{00000000-0010-0000-0000-0000D2140000}" name="Column5330"/>
    <tableColumn id="5331" xr3:uid="{00000000-0010-0000-0000-0000D3140000}" name="Column5331"/>
    <tableColumn id="5332" xr3:uid="{00000000-0010-0000-0000-0000D4140000}" name="Column5332"/>
    <tableColumn id="5333" xr3:uid="{00000000-0010-0000-0000-0000D5140000}" name="Column5333"/>
    <tableColumn id="5334" xr3:uid="{00000000-0010-0000-0000-0000D6140000}" name="Column5334"/>
    <tableColumn id="5335" xr3:uid="{00000000-0010-0000-0000-0000D7140000}" name="Column5335"/>
    <tableColumn id="5336" xr3:uid="{00000000-0010-0000-0000-0000D8140000}" name="Column5336"/>
    <tableColumn id="5337" xr3:uid="{00000000-0010-0000-0000-0000D9140000}" name="Column5337"/>
    <tableColumn id="5338" xr3:uid="{00000000-0010-0000-0000-0000DA140000}" name="Column5338"/>
    <tableColumn id="5339" xr3:uid="{00000000-0010-0000-0000-0000DB140000}" name="Column5339"/>
    <tableColumn id="5340" xr3:uid="{00000000-0010-0000-0000-0000DC140000}" name="Column5340"/>
    <tableColumn id="5341" xr3:uid="{00000000-0010-0000-0000-0000DD140000}" name="Column5341"/>
    <tableColumn id="5342" xr3:uid="{00000000-0010-0000-0000-0000DE140000}" name="Column5342"/>
    <tableColumn id="5343" xr3:uid="{00000000-0010-0000-0000-0000DF140000}" name="Column5343"/>
    <tableColumn id="5344" xr3:uid="{00000000-0010-0000-0000-0000E0140000}" name="Column5344"/>
    <tableColumn id="5345" xr3:uid="{00000000-0010-0000-0000-0000E1140000}" name="Column5345"/>
    <tableColumn id="5346" xr3:uid="{00000000-0010-0000-0000-0000E2140000}" name="Column5346"/>
    <tableColumn id="5347" xr3:uid="{00000000-0010-0000-0000-0000E3140000}" name="Column5347"/>
    <tableColumn id="5348" xr3:uid="{00000000-0010-0000-0000-0000E4140000}" name="Column5348"/>
    <tableColumn id="5349" xr3:uid="{00000000-0010-0000-0000-0000E5140000}" name="Column5349"/>
    <tableColumn id="5350" xr3:uid="{00000000-0010-0000-0000-0000E6140000}" name="Column5350"/>
    <tableColumn id="5351" xr3:uid="{00000000-0010-0000-0000-0000E7140000}" name="Column5351"/>
    <tableColumn id="5352" xr3:uid="{00000000-0010-0000-0000-0000E8140000}" name="Column5352"/>
    <tableColumn id="5353" xr3:uid="{00000000-0010-0000-0000-0000E9140000}" name="Column5353"/>
    <tableColumn id="5354" xr3:uid="{00000000-0010-0000-0000-0000EA140000}" name="Column5354"/>
    <tableColumn id="5355" xr3:uid="{00000000-0010-0000-0000-0000EB140000}" name="Column5355"/>
    <tableColumn id="5356" xr3:uid="{00000000-0010-0000-0000-0000EC140000}" name="Column5356"/>
    <tableColumn id="5357" xr3:uid="{00000000-0010-0000-0000-0000ED140000}" name="Column5357"/>
    <tableColumn id="5358" xr3:uid="{00000000-0010-0000-0000-0000EE140000}" name="Column5358"/>
    <tableColumn id="5359" xr3:uid="{00000000-0010-0000-0000-0000EF140000}" name="Column5359"/>
    <tableColumn id="5360" xr3:uid="{00000000-0010-0000-0000-0000F0140000}" name="Column5360"/>
    <tableColumn id="5361" xr3:uid="{00000000-0010-0000-0000-0000F1140000}" name="Column5361"/>
    <tableColumn id="5362" xr3:uid="{00000000-0010-0000-0000-0000F2140000}" name="Column5362"/>
    <tableColumn id="5363" xr3:uid="{00000000-0010-0000-0000-0000F3140000}" name="Column5363"/>
    <tableColumn id="5364" xr3:uid="{00000000-0010-0000-0000-0000F4140000}" name="Column5364"/>
    <tableColumn id="5365" xr3:uid="{00000000-0010-0000-0000-0000F5140000}" name="Column5365"/>
    <tableColumn id="5366" xr3:uid="{00000000-0010-0000-0000-0000F6140000}" name="Column5366"/>
    <tableColumn id="5367" xr3:uid="{00000000-0010-0000-0000-0000F7140000}" name="Column5367"/>
    <tableColumn id="5368" xr3:uid="{00000000-0010-0000-0000-0000F8140000}" name="Column5368"/>
    <tableColumn id="5369" xr3:uid="{00000000-0010-0000-0000-0000F9140000}" name="Column5369"/>
    <tableColumn id="5370" xr3:uid="{00000000-0010-0000-0000-0000FA140000}" name="Column5370"/>
    <tableColumn id="5371" xr3:uid="{00000000-0010-0000-0000-0000FB140000}" name="Column5371"/>
    <tableColumn id="5372" xr3:uid="{00000000-0010-0000-0000-0000FC140000}" name="Column5372"/>
    <tableColumn id="5373" xr3:uid="{00000000-0010-0000-0000-0000FD140000}" name="Column5373"/>
    <tableColumn id="5374" xr3:uid="{00000000-0010-0000-0000-0000FE140000}" name="Column5374"/>
    <tableColumn id="5375" xr3:uid="{00000000-0010-0000-0000-0000FF140000}" name="Column5375"/>
    <tableColumn id="5376" xr3:uid="{00000000-0010-0000-0000-000000150000}" name="Column5376"/>
    <tableColumn id="5377" xr3:uid="{00000000-0010-0000-0000-000001150000}" name="Column5377"/>
    <tableColumn id="5378" xr3:uid="{00000000-0010-0000-0000-000002150000}" name="Column5378"/>
    <tableColumn id="5379" xr3:uid="{00000000-0010-0000-0000-000003150000}" name="Column5379"/>
    <tableColumn id="5380" xr3:uid="{00000000-0010-0000-0000-000004150000}" name="Column5380"/>
    <tableColumn id="5381" xr3:uid="{00000000-0010-0000-0000-000005150000}" name="Column5381"/>
    <tableColumn id="5382" xr3:uid="{00000000-0010-0000-0000-000006150000}" name="Column5382"/>
    <tableColumn id="5383" xr3:uid="{00000000-0010-0000-0000-000007150000}" name="Column5383"/>
    <tableColumn id="5384" xr3:uid="{00000000-0010-0000-0000-000008150000}" name="Column5384"/>
    <tableColumn id="5385" xr3:uid="{00000000-0010-0000-0000-000009150000}" name="Column5385"/>
    <tableColumn id="5386" xr3:uid="{00000000-0010-0000-0000-00000A150000}" name="Column5386"/>
    <tableColumn id="5387" xr3:uid="{00000000-0010-0000-0000-00000B150000}" name="Column5387"/>
    <tableColumn id="5388" xr3:uid="{00000000-0010-0000-0000-00000C150000}" name="Column5388"/>
    <tableColumn id="5389" xr3:uid="{00000000-0010-0000-0000-00000D150000}" name="Column5389"/>
    <tableColumn id="5390" xr3:uid="{00000000-0010-0000-0000-00000E150000}" name="Column5390"/>
    <tableColumn id="5391" xr3:uid="{00000000-0010-0000-0000-00000F150000}" name="Column5391"/>
    <tableColumn id="5392" xr3:uid="{00000000-0010-0000-0000-000010150000}" name="Column5392"/>
    <tableColumn id="5393" xr3:uid="{00000000-0010-0000-0000-000011150000}" name="Column5393"/>
    <tableColumn id="5394" xr3:uid="{00000000-0010-0000-0000-000012150000}" name="Column5394"/>
    <tableColumn id="5395" xr3:uid="{00000000-0010-0000-0000-000013150000}" name="Column5395"/>
    <tableColumn id="5396" xr3:uid="{00000000-0010-0000-0000-000014150000}" name="Column5396"/>
    <tableColumn id="5397" xr3:uid="{00000000-0010-0000-0000-000015150000}" name="Column5397"/>
    <tableColumn id="5398" xr3:uid="{00000000-0010-0000-0000-000016150000}" name="Column5398"/>
    <tableColumn id="5399" xr3:uid="{00000000-0010-0000-0000-000017150000}" name="Column5399"/>
    <tableColumn id="5400" xr3:uid="{00000000-0010-0000-0000-000018150000}" name="Column5400"/>
    <tableColumn id="5401" xr3:uid="{00000000-0010-0000-0000-000019150000}" name="Column5401"/>
    <tableColumn id="5402" xr3:uid="{00000000-0010-0000-0000-00001A150000}" name="Column5402"/>
    <tableColumn id="5403" xr3:uid="{00000000-0010-0000-0000-00001B150000}" name="Column5403"/>
    <tableColumn id="5404" xr3:uid="{00000000-0010-0000-0000-00001C150000}" name="Column5404"/>
    <tableColumn id="5405" xr3:uid="{00000000-0010-0000-0000-00001D150000}" name="Column5405"/>
    <tableColumn id="5406" xr3:uid="{00000000-0010-0000-0000-00001E150000}" name="Column5406"/>
    <tableColumn id="5407" xr3:uid="{00000000-0010-0000-0000-00001F150000}" name="Column5407"/>
    <tableColumn id="5408" xr3:uid="{00000000-0010-0000-0000-000020150000}" name="Column5408"/>
    <tableColumn id="5409" xr3:uid="{00000000-0010-0000-0000-000021150000}" name="Column5409"/>
    <tableColumn id="5410" xr3:uid="{00000000-0010-0000-0000-000022150000}" name="Column5410"/>
    <tableColumn id="5411" xr3:uid="{00000000-0010-0000-0000-000023150000}" name="Column5411"/>
    <tableColumn id="5412" xr3:uid="{00000000-0010-0000-0000-000024150000}" name="Column5412"/>
    <tableColumn id="5413" xr3:uid="{00000000-0010-0000-0000-000025150000}" name="Column5413"/>
    <tableColumn id="5414" xr3:uid="{00000000-0010-0000-0000-000026150000}" name="Column5414"/>
    <tableColumn id="5415" xr3:uid="{00000000-0010-0000-0000-000027150000}" name="Column5415"/>
    <tableColumn id="5416" xr3:uid="{00000000-0010-0000-0000-000028150000}" name="Column5416"/>
    <tableColumn id="5417" xr3:uid="{00000000-0010-0000-0000-000029150000}" name="Column5417"/>
    <tableColumn id="5418" xr3:uid="{00000000-0010-0000-0000-00002A150000}" name="Column5418"/>
    <tableColumn id="5419" xr3:uid="{00000000-0010-0000-0000-00002B150000}" name="Column5419"/>
    <tableColumn id="5420" xr3:uid="{00000000-0010-0000-0000-00002C150000}" name="Column5420"/>
    <tableColumn id="5421" xr3:uid="{00000000-0010-0000-0000-00002D150000}" name="Column5421"/>
    <tableColumn id="5422" xr3:uid="{00000000-0010-0000-0000-00002E150000}" name="Column5422"/>
    <tableColumn id="5423" xr3:uid="{00000000-0010-0000-0000-00002F150000}" name="Column5423"/>
    <tableColumn id="5424" xr3:uid="{00000000-0010-0000-0000-000030150000}" name="Column5424"/>
    <tableColumn id="5425" xr3:uid="{00000000-0010-0000-0000-000031150000}" name="Column5425"/>
    <tableColumn id="5426" xr3:uid="{00000000-0010-0000-0000-000032150000}" name="Column5426"/>
    <tableColumn id="5427" xr3:uid="{00000000-0010-0000-0000-000033150000}" name="Column5427"/>
    <tableColumn id="5428" xr3:uid="{00000000-0010-0000-0000-000034150000}" name="Column5428"/>
    <tableColumn id="5429" xr3:uid="{00000000-0010-0000-0000-000035150000}" name="Column5429"/>
    <tableColumn id="5430" xr3:uid="{00000000-0010-0000-0000-000036150000}" name="Column5430"/>
    <tableColumn id="5431" xr3:uid="{00000000-0010-0000-0000-000037150000}" name="Column5431"/>
    <tableColumn id="5432" xr3:uid="{00000000-0010-0000-0000-000038150000}" name="Column5432"/>
    <tableColumn id="5433" xr3:uid="{00000000-0010-0000-0000-000039150000}" name="Column5433"/>
    <tableColumn id="5434" xr3:uid="{00000000-0010-0000-0000-00003A150000}" name="Column5434"/>
    <tableColumn id="5435" xr3:uid="{00000000-0010-0000-0000-00003B150000}" name="Column5435"/>
    <tableColumn id="5436" xr3:uid="{00000000-0010-0000-0000-00003C150000}" name="Column5436"/>
    <tableColumn id="5437" xr3:uid="{00000000-0010-0000-0000-00003D150000}" name="Column5437"/>
    <tableColumn id="5438" xr3:uid="{00000000-0010-0000-0000-00003E150000}" name="Column5438"/>
    <tableColumn id="5439" xr3:uid="{00000000-0010-0000-0000-00003F150000}" name="Column5439"/>
    <tableColumn id="5440" xr3:uid="{00000000-0010-0000-0000-000040150000}" name="Column5440"/>
    <tableColumn id="5441" xr3:uid="{00000000-0010-0000-0000-000041150000}" name="Column5441"/>
    <tableColumn id="5442" xr3:uid="{00000000-0010-0000-0000-000042150000}" name="Column5442"/>
    <tableColumn id="5443" xr3:uid="{00000000-0010-0000-0000-000043150000}" name="Column5443"/>
    <tableColumn id="5444" xr3:uid="{00000000-0010-0000-0000-000044150000}" name="Column5444"/>
    <tableColumn id="5445" xr3:uid="{00000000-0010-0000-0000-000045150000}" name="Column5445"/>
    <tableColumn id="5446" xr3:uid="{00000000-0010-0000-0000-000046150000}" name="Column5446"/>
    <tableColumn id="5447" xr3:uid="{00000000-0010-0000-0000-000047150000}" name="Column5447"/>
    <tableColumn id="5448" xr3:uid="{00000000-0010-0000-0000-000048150000}" name="Column5448"/>
    <tableColumn id="5449" xr3:uid="{00000000-0010-0000-0000-000049150000}" name="Column5449"/>
    <tableColumn id="5450" xr3:uid="{00000000-0010-0000-0000-00004A150000}" name="Column5450"/>
    <tableColumn id="5451" xr3:uid="{00000000-0010-0000-0000-00004B150000}" name="Column5451"/>
    <tableColumn id="5452" xr3:uid="{00000000-0010-0000-0000-00004C150000}" name="Column5452"/>
    <tableColumn id="5453" xr3:uid="{00000000-0010-0000-0000-00004D150000}" name="Column5453"/>
    <tableColumn id="5454" xr3:uid="{00000000-0010-0000-0000-00004E150000}" name="Column5454"/>
    <tableColumn id="5455" xr3:uid="{00000000-0010-0000-0000-00004F150000}" name="Column5455"/>
    <tableColumn id="5456" xr3:uid="{00000000-0010-0000-0000-000050150000}" name="Column5456"/>
    <tableColumn id="5457" xr3:uid="{00000000-0010-0000-0000-000051150000}" name="Column5457"/>
    <tableColumn id="5458" xr3:uid="{00000000-0010-0000-0000-000052150000}" name="Column5458"/>
    <tableColumn id="5459" xr3:uid="{00000000-0010-0000-0000-000053150000}" name="Column5459"/>
    <tableColumn id="5460" xr3:uid="{00000000-0010-0000-0000-000054150000}" name="Column5460"/>
    <tableColumn id="5461" xr3:uid="{00000000-0010-0000-0000-000055150000}" name="Column5461"/>
    <tableColumn id="5462" xr3:uid="{00000000-0010-0000-0000-000056150000}" name="Column5462"/>
    <tableColumn id="5463" xr3:uid="{00000000-0010-0000-0000-000057150000}" name="Column5463"/>
    <tableColumn id="5464" xr3:uid="{00000000-0010-0000-0000-000058150000}" name="Column5464"/>
    <tableColumn id="5465" xr3:uid="{00000000-0010-0000-0000-000059150000}" name="Column5465"/>
    <tableColumn id="5466" xr3:uid="{00000000-0010-0000-0000-00005A150000}" name="Column5466"/>
    <tableColumn id="5467" xr3:uid="{00000000-0010-0000-0000-00005B150000}" name="Column5467"/>
    <tableColumn id="5468" xr3:uid="{00000000-0010-0000-0000-00005C150000}" name="Column5468"/>
    <tableColumn id="5469" xr3:uid="{00000000-0010-0000-0000-00005D150000}" name="Column5469"/>
    <tableColumn id="5470" xr3:uid="{00000000-0010-0000-0000-00005E150000}" name="Column5470"/>
    <tableColumn id="5471" xr3:uid="{00000000-0010-0000-0000-00005F150000}" name="Column5471"/>
    <tableColumn id="5472" xr3:uid="{00000000-0010-0000-0000-000060150000}" name="Column5472"/>
    <tableColumn id="5473" xr3:uid="{00000000-0010-0000-0000-000061150000}" name="Column5473"/>
    <tableColumn id="5474" xr3:uid="{00000000-0010-0000-0000-000062150000}" name="Column5474"/>
    <tableColumn id="5475" xr3:uid="{00000000-0010-0000-0000-000063150000}" name="Column5475"/>
    <tableColumn id="5476" xr3:uid="{00000000-0010-0000-0000-000064150000}" name="Column5476"/>
    <tableColumn id="5477" xr3:uid="{00000000-0010-0000-0000-000065150000}" name="Column5477"/>
    <tableColumn id="5478" xr3:uid="{00000000-0010-0000-0000-000066150000}" name="Column5478"/>
    <tableColumn id="5479" xr3:uid="{00000000-0010-0000-0000-000067150000}" name="Column5479"/>
    <tableColumn id="5480" xr3:uid="{00000000-0010-0000-0000-000068150000}" name="Column5480"/>
    <tableColumn id="5481" xr3:uid="{00000000-0010-0000-0000-000069150000}" name="Column5481"/>
    <tableColumn id="5482" xr3:uid="{00000000-0010-0000-0000-00006A150000}" name="Column5482"/>
    <tableColumn id="5483" xr3:uid="{00000000-0010-0000-0000-00006B150000}" name="Column5483"/>
    <tableColumn id="5484" xr3:uid="{00000000-0010-0000-0000-00006C150000}" name="Column5484"/>
    <tableColumn id="5485" xr3:uid="{00000000-0010-0000-0000-00006D150000}" name="Column5485"/>
    <tableColumn id="5486" xr3:uid="{00000000-0010-0000-0000-00006E150000}" name="Column5486"/>
    <tableColumn id="5487" xr3:uid="{00000000-0010-0000-0000-00006F150000}" name="Column5487"/>
    <tableColumn id="5488" xr3:uid="{00000000-0010-0000-0000-000070150000}" name="Column5488"/>
    <tableColumn id="5489" xr3:uid="{00000000-0010-0000-0000-000071150000}" name="Column5489"/>
    <tableColumn id="5490" xr3:uid="{00000000-0010-0000-0000-000072150000}" name="Column5490"/>
    <tableColumn id="5491" xr3:uid="{00000000-0010-0000-0000-000073150000}" name="Column5491"/>
    <tableColumn id="5492" xr3:uid="{00000000-0010-0000-0000-000074150000}" name="Column5492"/>
    <tableColumn id="5493" xr3:uid="{00000000-0010-0000-0000-000075150000}" name="Column5493"/>
    <tableColumn id="5494" xr3:uid="{00000000-0010-0000-0000-000076150000}" name="Column5494"/>
    <tableColumn id="5495" xr3:uid="{00000000-0010-0000-0000-000077150000}" name="Column5495"/>
    <tableColumn id="5496" xr3:uid="{00000000-0010-0000-0000-000078150000}" name="Column5496"/>
    <tableColumn id="5497" xr3:uid="{00000000-0010-0000-0000-000079150000}" name="Column5497"/>
    <tableColumn id="5498" xr3:uid="{00000000-0010-0000-0000-00007A150000}" name="Column5498"/>
    <tableColumn id="5499" xr3:uid="{00000000-0010-0000-0000-00007B150000}" name="Column5499"/>
    <tableColumn id="5500" xr3:uid="{00000000-0010-0000-0000-00007C150000}" name="Column5500"/>
    <tableColumn id="5501" xr3:uid="{00000000-0010-0000-0000-00007D150000}" name="Column5501"/>
    <tableColumn id="5502" xr3:uid="{00000000-0010-0000-0000-00007E150000}" name="Column5502"/>
    <tableColumn id="5503" xr3:uid="{00000000-0010-0000-0000-00007F150000}" name="Column5503"/>
    <tableColumn id="5504" xr3:uid="{00000000-0010-0000-0000-000080150000}" name="Column5504"/>
    <tableColumn id="5505" xr3:uid="{00000000-0010-0000-0000-000081150000}" name="Column5505"/>
    <tableColumn id="5506" xr3:uid="{00000000-0010-0000-0000-000082150000}" name="Column5506"/>
    <tableColumn id="5507" xr3:uid="{00000000-0010-0000-0000-000083150000}" name="Column5507"/>
    <tableColumn id="5508" xr3:uid="{00000000-0010-0000-0000-000084150000}" name="Column5508"/>
    <tableColumn id="5509" xr3:uid="{00000000-0010-0000-0000-000085150000}" name="Column5509"/>
    <tableColumn id="5510" xr3:uid="{00000000-0010-0000-0000-000086150000}" name="Column5510"/>
    <tableColumn id="5511" xr3:uid="{00000000-0010-0000-0000-000087150000}" name="Column5511"/>
    <tableColumn id="5512" xr3:uid="{00000000-0010-0000-0000-000088150000}" name="Column5512"/>
    <tableColumn id="5513" xr3:uid="{00000000-0010-0000-0000-000089150000}" name="Column5513"/>
    <tableColumn id="5514" xr3:uid="{00000000-0010-0000-0000-00008A150000}" name="Column5514"/>
    <tableColumn id="5515" xr3:uid="{00000000-0010-0000-0000-00008B150000}" name="Column5515"/>
    <tableColumn id="5516" xr3:uid="{00000000-0010-0000-0000-00008C150000}" name="Column5516"/>
    <tableColumn id="5517" xr3:uid="{00000000-0010-0000-0000-00008D150000}" name="Column5517"/>
    <tableColumn id="5518" xr3:uid="{00000000-0010-0000-0000-00008E150000}" name="Column5518"/>
    <tableColumn id="5519" xr3:uid="{00000000-0010-0000-0000-00008F150000}" name="Column5519"/>
    <tableColumn id="5520" xr3:uid="{00000000-0010-0000-0000-000090150000}" name="Column5520"/>
    <tableColumn id="5521" xr3:uid="{00000000-0010-0000-0000-000091150000}" name="Column5521"/>
    <tableColumn id="5522" xr3:uid="{00000000-0010-0000-0000-000092150000}" name="Column5522"/>
    <tableColumn id="5523" xr3:uid="{00000000-0010-0000-0000-000093150000}" name="Column5523"/>
    <tableColumn id="5524" xr3:uid="{00000000-0010-0000-0000-000094150000}" name="Column5524"/>
    <tableColumn id="5525" xr3:uid="{00000000-0010-0000-0000-000095150000}" name="Column5525"/>
    <tableColumn id="5526" xr3:uid="{00000000-0010-0000-0000-000096150000}" name="Column5526"/>
    <tableColumn id="5527" xr3:uid="{00000000-0010-0000-0000-000097150000}" name="Column5527"/>
    <tableColumn id="5528" xr3:uid="{00000000-0010-0000-0000-000098150000}" name="Column5528"/>
    <tableColumn id="5529" xr3:uid="{00000000-0010-0000-0000-000099150000}" name="Column5529"/>
    <tableColumn id="5530" xr3:uid="{00000000-0010-0000-0000-00009A150000}" name="Column5530"/>
    <tableColumn id="5531" xr3:uid="{00000000-0010-0000-0000-00009B150000}" name="Column5531"/>
    <tableColumn id="5532" xr3:uid="{00000000-0010-0000-0000-00009C150000}" name="Column5532"/>
    <tableColumn id="5533" xr3:uid="{00000000-0010-0000-0000-00009D150000}" name="Column5533"/>
    <tableColumn id="5534" xr3:uid="{00000000-0010-0000-0000-00009E150000}" name="Column5534"/>
    <tableColumn id="5535" xr3:uid="{00000000-0010-0000-0000-00009F150000}" name="Column5535"/>
    <tableColumn id="5536" xr3:uid="{00000000-0010-0000-0000-0000A0150000}" name="Column5536"/>
    <tableColumn id="5537" xr3:uid="{00000000-0010-0000-0000-0000A1150000}" name="Column5537"/>
    <tableColumn id="5538" xr3:uid="{00000000-0010-0000-0000-0000A2150000}" name="Column5538"/>
    <tableColumn id="5539" xr3:uid="{00000000-0010-0000-0000-0000A3150000}" name="Column5539"/>
    <tableColumn id="5540" xr3:uid="{00000000-0010-0000-0000-0000A4150000}" name="Column5540"/>
    <tableColumn id="5541" xr3:uid="{00000000-0010-0000-0000-0000A5150000}" name="Column5541"/>
    <tableColumn id="5542" xr3:uid="{00000000-0010-0000-0000-0000A6150000}" name="Column5542"/>
    <tableColumn id="5543" xr3:uid="{00000000-0010-0000-0000-0000A7150000}" name="Column5543"/>
    <tableColumn id="5544" xr3:uid="{00000000-0010-0000-0000-0000A8150000}" name="Column5544"/>
    <tableColumn id="5545" xr3:uid="{00000000-0010-0000-0000-0000A9150000}" name="Column5545"/>
    <tableColumn id="5546" xr3:uid="{00000000-0010-0000-0000-0000AA150000}" name="Column5546"/>
    <tableColumn id="5547" xr3:uid="{00000000-0010-0000-0000-0000AB150000}" name="Column5547"/>
    <tableColumn id="5548" xr3:uid="{00000000-0010-0000-0000-0000AC150000}" name="Column5548"/>
    <tableColumn id="5549" xr3:uid="{00000000-0010-0000-0000-0000AD150000}" name="Column5549"/>
    <tableColumn id="5550" xr3:uid="{00000000-0010-0000-0000-0000AE150000}" name="Column5550"/>
    <tableColumn id="5551" xr3:uid="{00000000-0010-0000-0000-0000AF150000}" name="Column5551"/>
    <tableColumn id="5552" xr3:uid="{00000000-0010-0000-0000-0000B0150000}" name="Column5552"/>
    <tableColumn id="5553" xr3:uid="{00000000-0010-0000-0000-0000B1150000}" name="Column5553"/>
    <tableColumn id="5554" xr3:uid="{00000000-0010-0000-0000-0000B2150000}" name="Column5554"/>
    <tableColumn id="5555" xr3:uid="{00000000-0010-0000-0000-0000B3150000}" name="Column5555"/>
    <tableColumn id="5556" xr3:uid="{00000000-0010-0000-0000-0000B4150000}" name="Column5556"/>
    <tableColumn id="5557" xr3:uid="{00000000-0010-0000-0000-0000B5150000}" name="Column5557"/>
    <tableColumn id="5558" xr3:uid="{00000000-0010-0000-0000-0000B6150000}" name="Column5558"/>
    <tableColumn id="5559" xr3:uid="{00000000-0010-0000-0000-0000B7150000}" name="Column5559"/>
    <tableColumn id="5560" xr3:uid="{00000000-0010-0000-0000-0000B8150000}" name="Column5560"/>
    <tableColumn id="5561" xr3:uid="{00000000-0010-0000-0000-0000B9150000}" name="Column5561"/>
    <tableColumn id="5562" xr3:uid="{00000000-0010-0000-0000-0000BA150000}" name="Column5562"/>
    <tableColumn id="5563" xr3:uid="{00000000-0010-0000-0000-0000BB150000}" name="Column5563"/>
    <tableColumn id="5564" xr3:uid="{00000000-0010-0000-0000-0000BC150000}" name="Column5564"/>
    <tableColumn id="5565" xr3:uid="{00000000-0010-0000-0000-0000BD150000}" name="Column5565"/>
    <tableColumn id="5566" xr3:uid="{00000000-0010-0000-0000-0000BE150000}" name="Column5566"/>
    <tableColumn id="5567" xr3:uid="{00000000-0010-0000-0000-0000BF150000}" name="Column5567"/>
    <tableColumn id="5568" xr3:uid="{00000000-0010-0000-0000-0000C0150000}" name="Column5568"/>
    <tableColumn id="5569" xr3:uid="{00000000-0010-0000-0000-0000C1150000}" name="Column5569"/>
    <tableColumn id="5570" xr3:uid="{00000000-0010-0000-0000-0000C2150000}" name="Column5570"/>
    <tableColumn id="5571" xr3:uid="{00000000-0010-0000-0000-0000C3150000}" name="Column5571"/>
    <tableColumn id="5572" xr3:uid="{00000000-0010-0000-0000-0000C4150000}" name="Column5572"/>
    <tableColumn id="5573" xr3:uid="{00000000-0010-0000-0000-0000C5150000}" name="Column5573"/>
    <tableColumn id="5574" xr3:uid="{00000000-0010-0000-0000-0000C6150000}" name="Column5574"/>
    <tableColumn id="5575" xr3:uid="{00000000-0010-0000-0000-0000C7150000}" name="Column5575"/>
    <tableColumn id="5576" xr3:uid="{00000000-0010-0000-0000-0000C8150000}" name="Column5576"/>
    <tableColumn id="5577" xr3:uid="{00000000-0010-0000-0000-0000C9150000}" name="Column5577"/>
    <tableColumn id="5578" xr3:uid="{00000000-0010-0000-0000-0000CA150000}" name="Column5578"/>
    <tableColumn id="5579" xr3:uid="{00000000-0010-0000-0000-0000CB150000}" name="Column5579"/>
    <tableColumn id="5580" xr3:uid="{00000000-0010-0000-0000-0000CC150000}" name="Column5580"/>
    <tableColumn id="5581" xr3:uid="{00000000-0010-0000-0000-0000CD150000}" name="Column5581"/>
    <tableColumn id="5582" xr3:uid="{00000000-0010-0000-0000-0000CE150000}" name="Column5582"/>
    <tableColumn id="5583" xr3:uid="{00000000-0010-0000-0000-0000CF150000}" name="Column5583"/>
    <tableColumn id="5584" xr3:uid="{00000000-0010-0000-0000-0000D0150000}" name="Column5584"/>
    <tableColumn id="5585" xr3:uid="{00000000-0010-0000-0000-0000D1150000}" name="Column5585"/>
    <tableColumn id="5586" xr3:uid="{00000000-0010-0000-0000-0000D2150000}" name="Column5586"/>
    <tableColumn id="5587" xr3:uid="{00000000-0010-0000-0000-0000D3150000}" name="Column5587"/>
    <tableColumn id="5588" xr3:uid="{00000000-0010-0000-0000-0000D4150000}" name="Column5588"/>
    <tableColumn id="5589" xr3:uid="{00000000-0010-0000-0000-0000D5150000}" name="Column5589"/>
    <tableColumn id="5590" xr3:uid="{00000000-0010-0000-0000-0000D6150000}" name="Column5590"/>
    <tableColumn id="5591" xr3:uid="{00000000-0010-0000-0000-0000D7150000}" name="Column5591"/>
    <tableColumn id="5592" xr3:uid="{00000000-0010-0000-0000-0000D8150000}" name="Column5592"/>
    <tableColumn id="5593" xr3:uid="{00000000-0010-0000-0000-0000D9150000}" name="Column5593"/>
    <tableColumn id="5594" xr3:uid="{00000000-0010-0000-0000-0000DA150000}" name="Column5594"/>
    <tableColumn id="5595" xr3:uid="{00000000-0010-0000-0000-0000DB150000}" name="Column5595"/>
    <tableColumn id="5596" xr3:uid="{00000000-0010-0000-0000-0000DC150000}" name="Column5596"/>
    <tableColumn id="5597" xr3:uid="{00000000-0010-0000-0000-0000DD150000}" name="Column5597"/>
    <tableColumn id="5598" xr3:uid="{00000000-0010-0000-0000-0000DE150000}" name="Column5598"/>
    <tableColumn id="5599" xr3:uid="{00000000-0010-0000-0000-0000DF150000}" name="Column5599"/>
    <tableColumn id="5600" xr3:uid="{00000000-0010-0000-0000-0000E0150000}" name="Column5600"/>
    <tableColumn id="5601" xr3:uid="{00000000-0010-0000-0000-0000E1150000}" name="Column5601"/>
    <tableColumn id="5602" xr3:uid="{00000000-0010-0000-0000-0000E2150000}" name="Column5602"/>
    <tableColumn id="5603" xr3:uid="{00000000-0010-0000-0000-0000E3150000}" name="Column5603"/>
    <tableColumn id="5604" xr3:uid="{00000000-0010-0000-0000-0000E4150000}" name="Column5604"/>
    <tableColumn id="5605" xr3:uid="{00000000-0010-0000-0000-0000E5150000}" name="Column5605"/>
    <tableColumn id="5606" xr3:uid="{00000000-0010-0000-0000-0000E6150000}" name="Column5606"/>
    <tableColumn id="5607" xr3:uid="{00000000-0010-0000-0000-0000E7150000}" name="Column5607"/>
    <tableColumn id="5608" xr3:uid="{00000000-0010-0000-0000-0000E8150000}" name="Column5608"/>
    <tableColumn id="5609" xr3:uid="{00000000-0010-0000-0000-0000E9150000}" name="Column5609"/>
    <tableColumn id="5610" xr3:uid="{00000000-0010-0000-0000-0000EA150000}" name="Column5610"/>
    <tableColumn id="5611" xr3:uid="{00000000-0010-0000-0000-0000EB150000}" name="Column5611"/>
    <tableColumn id="5612" xr3:uid="{00000000-0010-0000-0000-0000EC150000}" name="Column5612"/>
    <tableColumn id="5613" xr3:uid="{00000000-0010-0000-0000-0000ED150000}" name="Column5613"/>
    <tableColumn id="5614" xr3:uid="{00000000-0010-0000-0000-0000EE150000}" name="Column5614"/>
    <tableColumn id="5615" xr3:uid="{00000000-0010-0000-0000-0000EF150000}" name="Column5615"/>
    <tableColumn id="5616" xr3:uid="{00000000-0010-0000-0000-0000F0150000}" name="Column5616"/>
    <tableColumn id="5617" xr3:uid="{00000000-0010-0000-0000-0000F1150000}" name="Column5617"/>
    <tableColumn id="5618" xr3:uid="{00000000-0010-0000-0000-0000F2150000}" name="Column5618"/>
    <tableColumn id="5619" xr3:uid="{00000000-0010-0000-0000-0000F3150000}" name="Column5619"/>
    <tableColumn id="5620" xr3:uid="{00000000-0010-0000-0000-0000F4150000}" name="Column5620"/>
    <tableColumn id="5621" xr3:uid="{00000000-0010-0000-0000-0000F5150000}" name="Column5621"/>
    <tableColumn id="5622" xr3:uid="{00000000-0010-0000-0000-0000F6150000}" name="Column5622"/>
    <tableColumn id="5623" xr3:uid="{00000000-0010-0000-0000-0000F7150000}" name="Column5623"/>
    <tableColumn id="5624" xr3:uid="{00000000-0010-0000-0000-0000F8150000}" name="Column5624"/>
    <tableColumn id="5625" xr3:uid="{00000000-0010-0000-0000-0000F9150000}" name="Column5625"/>
    <tableColumn id="5626" xr3:uid="{00000000-0010-0000-0000-0000FA150000}" name="Column5626"/>
    <tableColumn id="5627" xr3:uid="{00000000-0010-0000-0000-0000FB150000}" name="Column5627"/>
    <tableColumn id="5628" xr3:uid="{00000000-0010-0000-0000-0000FC150000}" name="Column5628"/>
    <tableColumn id="5629" xr3:uid="{00000000-0010-0000-0000-0000FD150000}" name="Column5629"/>
    <tableColumn id="5630" xr3:uid="{00000000-0010-0000-0000-0000FE150000}" name="Column5630"/>
    <tableColumn id="5631" xr3:uid="{00000000-0010-0000-0000-0000FF150000}" name="Column5631"/>
    <tableColumn id="5632" xr3:uid="{00000000-0010-0000-0000-000000160000}" name="Column5632"/>
    <tableColumn id="5633" xr3:uid="{00000000-0010-0000-0000-000001160000}" name="Column5633"/>
    <tableColumn id="5634" xr3:uid="{00000000-0010-0000-0000-000002160000}" name="Column5634"/>
    <tableColumn id="5635" xr3:uid="{00000000-0010-0000-0000-000003160000}" name="Column5635"/>
    <tableColumn id="5636" xr3:uid="{00000000-0010-0000-0000-000004160000}" name="Column5636"/>
    <tableColumn id="5637" xr3:uid="{00000000-0010-0000-0000-000005160000}" name="Column5637"/>
    <tableColumn id="5638" xr3:uid="{00000000-0010-0000-0000-000006160000}" name="Column5638"/>
    <tableColumn id="5639" xr3:uid="{00000000-0010-0000-0000-000007160000}" name="Column5639"/>
    <tableColumn id="5640" xr3:uid="{00000000-0010-0000-0000-000008160000}" name="Column5640"/>
    <tableColumn id="5641" xr3:uid="{00000000-0010-0000-0000-000009160000}" name="Column5641"/>
    <tableColumn id="5642" xr3:uid="{00000000-0010-0000-0000-00000A160000}" name="Column5642"/>
    <tableColumn id="5643" xr3:uid="{00000000-0010-0000-0000-00000B160000}" name="Column5643"/>
    <tableColumn id="5644" xr3:uid="{00000000-0010-0000-0000-00000C160000}" name="Column5644"/>
    <tableColumn id="5645" xr3:uid="{00000000-0010-0000-0000-00000D160000}" name="Column5645"/>
    <tableColumn id="5646" xr3:uid="{00000000-0010-0000-0000-00000E160000}" name="Column5646"/>
    <tableColumn id="5647" xr3:uid="{00000000-0010-0000-0000-00000F160000}" name="Column5647"/>
    <tableColumn id="5648" xr3:uid="{00000000-0010-0000-0000-000010160000}" name="Column5648"/>
    <tableColumn id="5649" xr3:uid="{00000000-0010-0000-0000-000011160000}" name="Column5649"/>
    <tableColumn id="5650" xr3:uid="{00000000-0010-0000-0000-000012160000}" name="Column5650"/>
    <tableColumn id="5651" xr3:uid="{00000000-0010-0000-0000-000013160000}" name="Column5651"/>
    <tableColumn id="5652" xr3:uid="{00000000-0010-0000-0000-000014160000}" name="Column5652"/>
    <tableColumn id="5653" xr3:uid="{00000000-0010-0000-0000-000015160000}" name="Column5653"/>
    <tableColumn id="5654" xr3:uid="{00000000-0010-0000-0000-000016160000}" name="Column5654"/>
    <tableColumn id="5655" xr3:uid="{00000000-0010-0000-0000-000017160000}" name="Column5655"/>
    <tableColumn id="5656" xr3:uid="{00000000-0010-0000-0000-000018160000}" name="Column5656"/>
    <tableColumn id="5657" xr3:uid="{00000000-0010-0000-0000-000019160000}" name="Column5657"/>
    <tableColumn id="5658" xr3:uid="{00000000-0010-0000-0000-00001A160000}" name="Column5658"/>
    <tableColumn id="5659" xr3:uid="{00000000-0010-0000-0000-00001B160000}" name="Column5659"/>
    <tableColumn id="5660" xr3:uid="{00000000-0010-0000-0000-00001C160000}" name="Column5660"/>
    <tableColumn id="5661" xr3:uid="{00000000-0010-0000-0000-00001D160000}" name="Column5661"/>
    <tableColumn id="5662" xr3:uid="{00000000-0010-0000-0000-00001E160000}" name="Column5662"/>
    <tableColumn id="5663" xr3:uid="{00000000-0010-0000-0000-00001F160000}" name="Column5663"/>
    <tableColumn id="5664" xr3:uid="{00000000-0010-0000-0000-000020160000}" name="Column5664"/>
    <tableColumn id="5665" xr3:uid="{00000000-0010-0000-0000-000021160000}" name="Column5665"/>
    <tableColumn id="5666" xr3:uid="{00000000-0010-0000-0000-000022160000}" name="Column5666"/>
    <tableColumn id="5667" xr3:uid="{00000000-0010-0000-0000-000023160000}" name="Column5667"/>
    <tableColumn id="5668" xr3:uid="{00000000-0010-0000-0000-000024160000}" name="Column5668"/>
    <tableColumn id="5669" xr3:uid="{00000000-0010-0000-0000-000025160000}" name="Column5669"/>
    <tableColumn id="5670" xr3:uid="{00000000-0010-0000-0000-000026160000}" name="Column5670"/>
    <tableColumn id="5671" xr3:uid="{00000000-0010-0000-0000-000027160000}" name="Column5671"/>
    <tableColumn id="5672" xr3:uid="{00000000-0010-0000-0000-000028160000}" name="Column5672"/>
    <tableColumn id="5673" xr3:uid="{00000000-0010-0000-0000-000029160000}" name="Column5673"/>
    <tableColumn id="5674" xr3:uid="{00000000-0010-0000-0000-00002A160000}" name="Column5674"/>
    <tableColumn id="5675" xr3:uid="{00000000-0010-0000-0000-00002B160000}" name="Column5675"/>
    <tableColumn id="5676" xr3:uid="{00000000-0010-0000-0000-00002C160000}" name="Column5676"/>
    <tableColumn id="5677" xr3:uid="{00000000-0010-0000-0000-00002D160000}" name="Column5677"/>
    <tableColumn id="5678" xr3:uid="{00000000-0010-0000-0000-00002E160000}" name="Column5678"/>
    <tableColumn id="5679" xr3:uid="{00000000-0010-0000-0000-00002F160000}" name="Column5679"/>
    <tableColumn id="5680" xr3:uid="{00000000-0010-0000-0000-000030160000}" name="Column5680"/>
    <tableColumn id="5681" xr3:uid="{00000000-0010-0000-0000-000031160000}" name="Column5681"/>
    <tableColumn id="5682" xr3:uid="{00000000-0010-0000-0000-000032160000}" name="Column5682"/>
    <tableColumn id="5683" xr3:uid="{00000000-0010-0000-0000-000033160000}" name="Column5683"/>
    <tableColumn id="5684" xr3:uid="{00000000-0010-0000-0000-000034160000}" name="Column5684"/>
    <tableColumn id="5685" xr3:uid="{00000000-0010-0000-0000-000035160000}" name="Column5685"/>
    <tableColumn id="5686" xr3:uid="{00000000-0010-0000-0000-000036160000}" name="Column5686"/>
    <tableColumn id="5687" xr3:uid="{00000000-0010-0000-0000-000037160000}" name="Column5687"/>
    <tableColumn id="5688" xr3:uid="{00000000-0010-0000-0000-000038160000}" name="Column5688"/>
    <tableColumn id="5689" xr3:uid="{00000000-0010-0000-0000-000039160000}" name="Column5689"/>
    <tableColumn id="5690" xr3:uid="{00000000-0010-0000-0000-00003A160000}" name="Column5690"/>
    <tableColumn id="5691" xr3:uid="{00000000-0010-0000-0000-00003B160000}" name="Column5691"/>
    <tableColumn id="5692" xr3:uid="{00000000-0010-0000-0000-00003C160000}" name="Column5692"/>
    <tableColumn id="5693" xr3:uid="{00000000-0010-0000-0000-00003D160000}" name="Column5693"/>
    <tableColumn id="5694" xr3:uid="{00000000-0010-0000-0000-00003E160000}" name="Column5694"/>
    <tableColumn id="5695" xr3:uid="{00000000-0010-0000-0000-00003F160000}" name="Column5695"/>
    <tableColumn id="5696" xr3:uid="{00000000-0010-0000-0000-000040160000}" name="Column5696"/>
    <tableColumn id="5697" xr3:uid="{00000000-0010-0000-0000-000041160000}" name="Column5697"/>
    <tableColumn id="5698" xr3:uid="{00000000-0010-0000-0000-000042160000}" name="Column5698"/>
    <tableColumn id="5699" xr3:uid="{00000000-0010-0000-0000-000043160000}" name="Column5699"/>
    <tableColumn id="5700" xr3:uid="{00000000-0010-0000-0000-000044160000}" name="Column5700"/>
    <tableColumn id="5701" xr3:uid="{00000000-0010-0000-0000-000045160000}" name="Column5701"/>
    <tableColumn id="5702" xr3:uid="{00000000-0010-0000-0000-000046160000}" name="Column5702"/>
    <tableColumn id="5703" xr3:uid="{00000000-0010-0000-0000-000047160000}" name="Column5703"/>
    <tableColumn id="5704" xr3:uid="{00000000-0010-0000-0000-000048160000}" name="Column5704"/>
    <tableColumn id="5705" xr3:uid="{00000000-0010-0000-0000-000049160000}" name="Column5705"/>
    <tableColumn id="5706" xr3:uid="{00000000-0010-0000-0000-00004A160000}" name="Column5706"/>
    <tableColumn id="5707" xr3:uid="{00000000-0010-0000-0000-00004B160000}" name="Column5707"/>
    <tableColumn id="5708" xr3:uid="{00000000-0010-0000-0000-00004C160000}" name="Column5708"/>
    <tableColumn id="5709" xr3:uid="{00000000-0010-0000-0000-00004D160000}" name="Column5709"/>
    <tableColumn id="5710" xr3:uid="{00000000-0010-0000-0000-00004E160000}" name="Column5710"/>
    <tableColumn id="5711" xr3:uid="{00000000-0010-0000-0000-00004F160000}" name="Column5711"/>
    <tableColumn id="5712" xr3:uid="{00000000-0010-0000-0000-000050160000}" name="Column5712"/>
    <tableColumn id="5713" xr3:uid="{00000000-0010-0000-0000-000051160000}" name="Column5713"/>
    <tableColumn id="5714" xr3:uid="{00000000-0010-0000-0000-000052160000}" name="Column5714"/>
    <tableColumn id="5715" xr3:uid="{00000000-0010-0000-0000-000053160000}" name="Column5715"/>
    <tableColumn id="5716" xr3:uid="{00000000-0010-0000-0000-000054160000}" name="Column5716"/>
    <tableColumn id="5717" xr3:uid="{00000000-0010-0000-0000-000055160000}" name="Column5717"/>
    <tableColumn id="5718" xr3:uid="{00000000-0010-0000-0000-000056160000}" name="Column5718"/>
    <tableColumn id="5719" xr3:uid="{00000000-0010-0000-0000-000057160000}" name="Column5719"/>
    <tableColumn id="5720" xr3:uid="{00000000-0010-0000-0000-000058160000}" name="Column5720"/>
    <tableColumn id="5721" xr3:uid="{00000000-0010-0000-0000-000059160000}" name="Column5721"/>
    <tableColumn id="5722" xr3:uid="{00000000-0010-0000-0000-00005A160000}" name="Column5722"/>
    <tableColumn id="5723" xr3:uid="{00000000-0010-0000-0000-00005B160000}" name="Column5723"/>
    <tableColumn id="5724" xr3:uid="{00000000-0010-0000-0000-00005C160000}" name="Column5724"/>
    <tableColumn id="5725" xr3:uid="{00000000-0010-0000-0000-00005D160000}" name="Column5725"/>
    <tableColumn id="5726" xr3:uid="{00000000-0010-0000-0000-00005E160000}" name="Column5726"/>
    <tableColumn id="5727" xr3:uid="{00000000-0010-0000-0000-00005F160000}" name="Column5727"/>
    <tableColumn id="5728" xr3:uid="{00000000-0010-0000-0000-000060160000}" name="Column5728"/>
    <tableColumn id="5729" xr3:uid="{00000000-0010-0000-0000-000061160000}" name="Column5729"/>
    <tableColumn id="5730" xr3:uid="{00000000-0010-0000-0000-000062160000}" name="Column5730"/>
    <tableColumn id="5731" xr3:uid="{00000000-0010-0000-0000-000063160000}" name="Column5731"/>
    <tableColumn id="5732" xr3:uid="{00000000-0010-0000-0000-000064160000}" name="Column5732"/>
    <tableColumn id="5733" xr3:uid="{00000000-0010-0000-0000-000065160000}" name="Column5733"/>
    <tableColumn id="5734" xr3:uid="{00000000-0010-0000-0000-000066160000}" name="Column5734"/>
    <tableColumn id="5735" xr3:uid="{00000000-0010-0000-0000-000067160000}" name="Column5735"/>
    <tableColumn id="5736" xr3:uid="{00000000-0010-0000-0000-000068160000}" name="Column5736"/>
    <tableColumn id="5737" xr3:uid="{00000000-0010-0000-0000-000069160000}" name="Column5737"/>
    <tableColumn id="5738" xr3:uid="{00000000-0010-0000-0000-00006A160000}" name="Column5738"/>
    <tableColumn id="5739" xr3:uid="{00000000-0010-0000-0000-00006B160000}" name="Column5739"/>
    <tableColumn id="5740" xr3:uid="{00000000-0010-0000-0000-00006C160000}" name="Column5740"/>
    <tableColumn id="5741" xr3:uid="{00000000-0010-0000-0000-00006D160000}" name="Column5741"/>
    <tableColumn id="5742" xr3:uid="{00000000-0010-0000-0000-00006E160000}" name="Column5742"/>
    <tableColumn id="5743" xr3:uid="{00000000-0010-0000-0000-00006F160000}" name="Column5743"/>
    <tableColumn id="5744" xr3:uid="{00000000-0010-0000-0000-000070160000}" name="Column5744"/>
    <tableColumn id="5745" xr3:uid="{00000000-0010-0000-0000-000071160000}" name="Column5745"/>
    <tableColumn id="5746" xr3:uid="{00000000-0010-0000-0000-000072160000}" name="Column5746"/>
    <tableColumn id="5747" xr3:uid="{00000000-0010-0000-0000-000073160000}" name="Column5747"/>
    <tableColumn id="5748" xr3:uid="{00000000-0010-0000-0000-000074160000}" name="Column5748"/>
    <tableColumn id="5749" xr3:uid="{00000000-0010-0000-0000-000075160000}" name="Column5749"/>
    <tableColumn id="5750" xr3:uid="{00000000-0010-0000-0000-000076160000}" name="Column5750"/>
    <tableColumn id="5751" xr3:uid="{00000000-0010-0000-0000-000077160000}" name="Column5751"/>
    <tableColumn id="5752" xr3:uid="{00000000-0010-0000-0000-000078160000}" name="Column5752"/>
    <tableColumn id="5753" xr3:uid="{00000000-0010-0000-0000-000079160000}" name="Column5753"/>
    <tableColumn id="5754" xr3:uid="{00000000-0010-0000-0000-00007A160000}" name="Column5754"/>
    <tableColumn id="5755" xr3:uid="{00000000-0010-0000-0000-00007B160000}" name="Column5755"/>
    <tableColumn id="5756" xr3:uid="{00000000-0010-0000-0000-00007C160000}" name="Column5756"/>
    <tableColumn id="5757" xr3:uid="{00000000-0010-0000-0000-00007D160000}" name="Column5757"/>
    <tableColumn id="5758" xr3:uid="{00000000-0010-0000-0000-00007E160000}" name="Column5758"/>
    <tableColumn id="5759" xr3:uid="{00000000-0010-0000-0000-00007F160000}" name="Column5759"/>
    <tableColumn id="5760" xr3:uid="{00000000-0010-0000-0000-000080160000}" name="Column5760"/>
    <tableColumn id="5761" xr3:uid="{00000000-0010-0000-0000-000081160000}" name="Column5761"/>
    <tableColumn id="5762" xr3:uid="{00000000-0010-0000-0000-000082160000}" name="Column5762"/>
    <tableColumn id="5763" xr3:uid="{00000000-0010-0000-0000-000083160000}" name="Column5763"/>
    <tableColumn id="5764" xr3:uid="{00000000-0010-0000-0000-000084160000}" name="Column5764"/>
    <tableColumn id="5765" xr3:uid="{00000000-0010-0000-0000-000085160000}" name="Column5765"/>
    <tableColumn id="5766" xr3:uid="{00000000-0010-0000-0000-000086160000}" name="Column5766"/>
    <tableColumn id="5767" xr3:uid="{00000000-0010-0000-0000-000087160000}" name="Column5767"/>
    <tableColumn id="5768" xr3:uid="{00000000-0010-0000-0000-000088160000}" name="Column5768"/>
    <tableColumn id="5769" xr3:uid="{00000000-0010-0000-0000-000089160000}" name="Column5769"/>
    <tableColumn id="5770" xr3:uid="{00000000-0010-0000-0000-00008A160000}" name="Column5770"/>
    <tableColumn id="5771" xr3:uid="{00000000-0010-0000-0000-00008B160000}" name="Column5771"/>
    <tableColumn id="5772" xr3:uid="{00000000-0010-0000-0000-00008C160000}" name="Column5772"/>
    <tableColumn id="5773" xr3:uid="{00000000-0010-0000-0000-00008D160000}" name="Column5773"/>
    <tableColumn id="5774" xr3:uid="{00000000-0010-0000-0000-00008E160000}" name="Column5774"/>
    <tableColumn id="5775" xr3:uid="{00000000-0010-0000-0000-00008F160000}" name="Column5775"/>
    <tableColumn id="5776" xr3:uid="{00000000-0010-0000-0000-000090160000}" name="Column5776"/>
    <tableColumn id="5777" xr3:uid="{00000000-0010-0000-0000-000091160000}" name="Column5777"/>
    <tableColumn id="5778" xr3:uid="{00000000-0010-0000-0000-000092160000}" name="Column5778"/>
    <tableColumn id="5779" xr3:uid="{00000000-0010-0000-0000-000093160000}" name="Column5779"/>
    <tableColumn id="5780" xr3:uid="{00000000-0010-0000-0000-000094160000}" name="Column5780"/>
    <tableColumn id="5781" xr3:uid="{00000000-0010-0000-0000-000095160000}" name="Column5781"/>
    <tableColumn id="5782" xr3:uid="{00000000-0010-0000-0000-000096160000}" name="Column5782"/>
    <tableColumn id="5783" xr3:uid="{00000000-0010-0000-0000-000097160000}" name="Column5783"/>
    <tableColumn id="5784" xr3:uid="{00000000-0010-0000-0000-000098160000}" name="Column5784"/>
    <tableColumn id="5785" xr3:uid="{00000000-0010-0000-0000-000099160000}" name="Column5785"/>
    <tableColumn id="5786" xr3:uid="{00000000-0010-0000-0000-00009A160000}" name="Column5786"/>
    <tableColumn id="5787" xr3:uid="{00000000-0010-0000-0000-00009B160000}" name="Column5787"/>
    <tableColumn id="5788" xr3:uid="{00000000-0010-0000-0000-00009C160000}" name="Column5788"/>
    <tableColumn id="5789" xr3:uid="{00000000-0010-0000-0000-00009D160000}" name="Column5789"/>
    <tableColumn id="5790" xr3:uid="{00000000-0010-0000-0000-00009E160000}" name="Column5790"/>
    <tableColumn id="5791" xr3:uid="{00000000-0010-0000-0000-00009F160000}" name="Column5791"/>
    <tableColumn id="5792" xr3:uid="{00000000-0010-0000-0000-0000A0160000}" name="Column5792"/>
    <tableColumn id="5793" xr3:uid="{00000000-0010-0000-0000-0000A1160000}" name="Column5793"/>
    <tableColumn id="5794" xr3:uid="{00000000-0010-0000-0000-0000A2160000}" name="Column5794"/>
    <tableColumn id="5795" xr3:uid="{00000000-0010-0000-0000-0000A3160000}" name="Column5795"/>
    <tableColumn id="5796" xr3:uid="{00000000-0010-0000-0000-0000A4160000}" name="Column5796"/>
    <tableColumn id="5797" xr3:uid="{00000000-0010-0000-0000-0000A5160000}" name="Column5797"/>
    <tableColumn id="5798" xr3:uid="{00000000-0010-0000-0000-0000A6160000}" name="Column5798"/>
    <tableColumn id="5799" xr3:uid="{00000000-0010-0000-0000-0000A7160000}" name="Column5799"/>
    <tableColumn id="5800" xr3:uid="{00000000-0010-0000-0000-0000A8160000}" name="Column5800"/>
    <tableColumn id="5801" xr3:uid="{00000000-0010-0000-0000-0000A9160000}" name="Column5801"/>
    <tableColumn id="5802" xr3:uid="{00000000-0010-0000-0000-0000AA160000}" name="Column5802"/>
    <tableColumn id="5803" xr3:uid="{00000000-0010-0000-0000-0000AB160000}" name="Column5803"/>
    <tableColumn id="5804" xr3:uid="{00000000-0010-0000-0000-0000AC160000}" name="Column5804"/>
    <tableColumn id="5805" xr3:uid="{00000000-0010-0000-0000-0000AD160000}" name="Column5805"/>
    <tableColumn id="5806" xr3:uid="{00000000-0010-0000-0000-0000AE160000}" name="Column5806"/>
    <tableColumn id="5807" xr3:uid="{00000000-0010-0000-0000-0000AF160000}" name="Column5807"/>
    <tableColumn id="5808" xr3:uid="{00000000-0010-0000-0000-0000B0160000}" name="Column5808"/>
    <tableColumn id="5809" xr3:uid="{00000000-0010-0000-0000-0000B1160000}" name="Column5809"/>
    <tableColumn id="5810" xr3:uid="{00000000-0010-0000-0000-0000B2160000}" name="Column5810"/>
    <tableColumn id="5811" xr3:uid="{00000000-0010-0000-0000-0000B3160000}" name="Column5811"/>
    <tableColumn id="5812" xr3:uid="{00000000-0010-0000-0000-0000B4160000}" name="Column5812"/>
    <tableColumn id="5813" xr3:uid="{00000000-0010-0000-0000-0000B5160000}" name="Column5813"/>
    <tableColumn id="5814" xr3:uid="{00000000-0010-0000-0000-0000B6160000}" name="Column5814"/>
    <tableColumn id="5815" xr3:uid="{00000000-0010-0000-0000-0000B7160000}" name="Column5815"/>
    <tableColumn id="5816" xr3:uid="{00000000-0010-0000-0000-0000B8160000}" name="Column5816"/>
    <tableColumn id="5817" xr3:uid="{00000000-0010-0000-0000-0000B9160000}" name="Column5817"/>
    <tableColumn id="5818" xr3:uid="{00000000-0010-0000-0000-0000BA160000}" name="Column5818"/>
    <tableColumn id="5819" xr3:uid="{00000000-0010-0000-0000-0000BB160000}" name="Column5819"/>
    <tableColumn id="5820" xr3:uid="{00000000-0010-0000-0000-0000BC160000}" name="Column5820"/>
    <tableColumn id="5821" xr3:uid="{00000000-0010-0000-0000-0000BD160000}" name="Column5821"/>
    <tableColumn id="5822" xr3:uid="{00000000-0010-0000-0000-0000BE160000}" name="Column5822"/>
    <tableColumn id="5823" xr3:uid="{00000000-0010-0000-0000-0000BF160000}" name="Column5823"/>
    <tableColumn id="5824" xr3:uid="{00000000-0010-0000-0000-0000C0160000}" name="Column5824"/>
    <tableColumn id="5825" xr3:uid="{00000000-0010-0000-0000-0000C1160000}" name="Column5825"/>
    <tableColumn id="5826" xr3:uid="{00000000-0010-0000-0000-0000C2160000}" name="Column5826"/>
    <tableColumn id="5827" xr3:uid="{00000000-0010-0000-0000-0000C3160000}" name="Column5827"/>
    <tableColumn id="5828" xr3:uid="{00000000-0010-0000-0000-0000C4160000}" name="Column5828"/>
    <tableColumn id="5829" xr3:uid="{00000000-0010-0000-0000-0000C5160000}" name="Column5829"/>
    <tableColumn id="5830" xr3:uid="{00000000-0010-0000-0000-0000C6160000}" name="Column5830"/>
    <tableColumn id="5831" xr3:uid="{00000000-0010-0000-0000-0000C7160000}" name="Column5831"/>
    <tableColumn id="5832" xr3:uid="{00000000-0010-0000-0000-0000C8160000}" name="Column5832"/>
    <tableColumn id="5833" xr3:uid="{00000000-0010-0000-0000-0000C9160000}" name="Column5833"/>
    <tableColumn id="5834" xr3:uid="{00000000-0010-0000-0000-0000CA160000}" name="Column5834"/>
    <tableColumn id="5835" xr3:uid="{00000000-0010-0000-0000-0000CB160000}" name="Column5835"/>
    <tableColumn id="5836" xr3:uid="{00000000-0010-0000-0000-0000CC160000}" name="Column5836"/>
    <tableColumn id="5837" xr3:uid="{00000000-0010-0000-0000-0000CD160000}" name="Column5837"/>
    <tableColumn id="5838" xr3:uid="{00000000-0010-0000-0000-0000CE160000}" name="Column5838"/>
    <tableColumn id="5839" xr3:uid="{00000000-0010-0000-0000-0000CF160000}" name="Column5839"/>
    <tableColumn id="5840" xr3:uid="{00000000-0010-0000-0000-0000D0160000}" name="Column5840"/>
    <tableColumn id="5841" xr3:uid="{00000000-0010-0000-0000-0000D1160000}" name="Column5841"/>
    <tableColumn id="5842" xr3:uid="{00000000-0010-0000-0000-0000D2160000}" name="Column5842"/>
    <tableColumn id="5843" xr3:uid="{00000000-0010-0000-0000-0000D3160000}" name="Column5843"/>
    <tableColumn id="5844" xr3:uid="{00000000-0010-0000-0000-0000D4160000}" name="Column5844"/>
    <tableColumn id="5845" xr3:uid="{00000000-0010-0000-0000-0000D5160000}" name="Column5845"/>
    <tableColumn id="5846" xr3:uid="{00000000-0010-0000-0000-0000D6160000}" name="Column5846"/>
    <tableColumn id="5847" xr3:uid="{00000000-0010-0000-0000-0000D7160000}" name="Column5847"/>
    <tableColumn id="5848" xr3:uid="{00000000-0010-0000-0000-0000D8160000}" name="Column5848"/>
    <tableColumn id="5849" xr3:uid="{00000000-0010-0000-0000-0000D9160000}" name="Column5849"/>
    <tableColumn id="5850" xr3:uid="{00000000-0010-0000-0000-0000DA160000}" name="Column5850"/>
    <tableColumn id="5851" xr3:uid="{00000000-0010-0000-0000-0000DB160000}" name="Column5851"/>
    <tableColumn id="5852" xr3:uid="{00000000-0010-0000-0000-0000DC160000}" name="Column5852"/>
    <tableColumn id="5853" xr3:uid="{00000000-0010-0000-0000-0000DD160000}" name="Column5853"/>
    <tableColumn id="5854" xr3:uid="{00000000-0010-0000-0000-0000DE160000}" name="Column5854"/>
    <tableColumn id="5855" xr3:uid="{00000000-0010-0000-0000-0000DF160000}" name="Column5855"/>
    <tableColumn id="5856" xr3:uid="{00000000-0010-0000-0000-0000E0160000}" name="Column5856"/>
    <tableColumn id="5857" xr3:uid="{00000000-0010-0000-0000-0000E1160000}" name="Column5857"/>
    <tableColumn id="5858" xr3:uid="{00000000-0010-0000-0000-0000E2160000}" name="Column5858"/>
    <tableColumn id="5859" xr3:uid="{00000000-0010-0000-0000-0000E3160000}" name="Column5859"/>
    <tableColumn id="5860" xr3:uid="{00000000-0010-0000-0000-0000E4160000}" name="Column5860"/>
    <tableColumn id="5861" xr3:uid="{00000000-0010-0000-0000-0000E5160000}" name="Column5861"/>
    <tableColumn id="5862" xr3:uid="{00000000-0010-0000-0000-0000E6160000}" name="Column5862"/>
    <tableColumn id="5863" xr3:uid="{00000000-0010-0000-0000-0000E7160000}" name="Column5863"/>
    <tableColumn id="5864" xr3:uid="{00000000-0010-0000-0000-0000E8160000}" name="Column5864"/>
    <tableColumn id="5865" xr3:uid="{00000000-0010-0000-0000-0000E9160000}" name="Column5865"/>
    <tableColumn id="5866" xr3:uid="{00000000-0010-0000-0000-0000EA160000}" name="Column5866"/>
    <tableColumn id="5867" xr3:uid="{00000000-0010-0000-0000-0000EB160000}" name="Column5867"/>
    <tableColumn id="5868" xr3:uid="{00000000-0010-0000-0000-0000EC160000}" name="Column5868"/>
    <tableColumn id="5869" xr3:uid="{00000000-0010-0000-0000-0000ED160000}" name="Column5869"/>
    <tableColumn id="5870" xr3:uid="{00000000-0010-0000-0000-0000EE160000}" name="Column5870"/>
    <tableColumn id="5871" xr3:uid="{00000000-0010-0000-0000-0000EF160000}" name="Column5871"/>
    <tableColumn id="5872" xr3:uid="{00000000-0010-0000-0000-0000F0160000}" name="Column5872"/>
    <tableColumn id="5873" xr3:uid="{00000000-0010-0000-0000-0000F1160000}" name="Column5873"/>
    <tableColumn id="5874" xr3:uid="{00000000-0010-0000-0000-0000F2160000}" name="Column5874"/>
    <tableColumn id="5875" xr3:uid="{00000000-0010-0000-0000-0000F3160000}" name="Column5875"/>
    <tableColumn id="5876" xr3:uid="{00000000-0010-0000-0000-0000F4160000}" name="Column5876"/>
    <tableColumn id="5877" xr3:uid="{00000000-0010-0000-0000-0000F5160000}" name="Column5877"/>
    <tableColumn id="5878" xr3:uid="{00000000-0010-0000-0000-0000F6160000}" name="Column5878"/>
    <tableColumn id="5879" xr3:uid="{00000000-0010-0000-0000-0000F7160000}" name="Column5879"/>
    <tableColumn id="5880" xr3:uid="{00000000-0010-0000-0000-0000F8160000}" name="Column5880"/>
    <tableColumn id="5881" xr3:uid="{00000000-0010-0000-0000-0000F9160000}" name="Column5881"/>
    <tableColumn id="5882" xr3:uid="{00000000-0010-0000-0000-0000FA160000}" name="Column5882"/>
    <tableColumn id="5883" xr3:uid="{00000000-0010-0000-0000-0000FB160000}" name="Column5883"/>
    <tableColumn id="5884" xr3:uid="{00000000-0010-0000-0000-0000FC160000}" name="Column5884"/>
    <tableColumn id="5885" xr3:uid="{00000000-0010-0000-0000-0000FD160000}" name="Column5885"/>
    <tableColumn id="5886" xr3:uid="{00000000-0010-0000-0000-0000FE160000}" name="Column5886"/>
    <tableColumn id="5887" xr3:uid="{00000000-0010-0000-0000-0000FF160000}" name="Column5887"/>
    <tableColumn id="5888" xr3:uid="{00000000-0010-0000-0000-000000170000}" name="Column5888"/>
    <tableColumn id="5889" xr3:uid="{00000000-0010-0000-0000-000001170000}" name="Column5889"/>
    <tableColumn id="5890" xr3:uid="{00000000-0010-0000-0000-000002170000}" name="Column5890"/>
    <tableColumn id="5891" xr3:uid="{00000000-0010-0000-0000-000003170000}" name="Column5891"/>
    <tableColumn id="5892" xr3:uid="{00000000-0010-0000-0000-000004170000}" name="Column5892"/>
    <tableColumn id="5893" xr3:uid="{00000000-0010-0000-0000-000005170000}" name="Column5893"/>
    <tableColumn id="5894" xr3:uid="{00000000-0010-0000-0000-000006170000}" name="Column5894"/>
    <tableColumn id="5895" xr3:uid="{00000000-0010-0000-0000-000007170000}" name="Column5895"/>
    <tableColumn id="5896" xr3:uid="{00000000-0010-0000-0000-000008170000}" name="Column5896"/>
    <tableColumn id="5897" xr3:uid="{00000000-0010-0000-0000-000009170000}" name="Column5897"/>
    <tableColumn id="5898" xr3:uid="{00000000-0010-0000-0000-00000A170000}" name="Column5898"/>
    <tableColumn id="5899" xr3:uid="{00000000-0010-0000-0000-00000B170000}" name="Column5899"/>
    <tableColumn id="5900" xr3:uid="{00000000-0010-0000-0000-00000C170000}" name="Column5900"/>
    <tableColumn id="5901" xr3:uid="{00000000-0010-0000-0000-00000D170000}" name="Column5901"/>
    <tableColumn id="5902" xr3:uid="{00000000-0010-0000-0000-00000E170000}" name="Column5902"/>
    <tableColumn id="5903" xr3:uid="{00000000-0010-0000-0000-00000F170000}" name="Column5903"/>
    <tableColumn id="5904" xr3:uid="{00000000-0010-0000-0000-000010170000}" name="Column5904"/>
    <tableColumn id="5905" xr3:uid="{00000000-0010-0000-0000-000011170000}" name="Column5905"/>
    <tableColumn id="5906" xr3:uid="{00000000-0010-0000-0000-000012170000}" name="Column5906"/>
    <tableColumn id="5907" xr3:uid="{00000000-0010-0000-0000-000013170000}" name="Column5907"/>
    <tableColumn id="5908" xr3:uid="{00000000-0010-0000-0000-000014170000}" name="Column5908"/>
    <tableColumn id="5909" xr3:uid="{00000000-0010-0000-0000-000015170000}" name="Column5909"/>
    <tableColumn id="5910" xr3:uid="{00000000-0010-0000-0000-000016170000}" name="Column5910"/>
    <tableColumn id="5911" xr3:uid="{00000000-0010-0000-0000-000017170000}" name="Column5911"/>
    <tableColumn id="5912" xr3:uid="{00000000-0010-0000-0000-000018170000}" name="Column5912"/>
    <tableColumn id="5913" xr3:uid="{00000000-0010-0000-0000-000019170000}" name="Column5913"/>
    <tableColumn id="5914" xr3:uid="{00000000-0010-0000-0000-00001A170000}" name="Column5914"/>
    <tableColumn id="5915" xr3:uid="{00000000-0010-0000-0000-00001B170000}" name="Column5915"/>
    <tableColumn id="5916" xr3:uid="{00000000-0010-0000-0000-00001C170000}" name="Column5916"/>
    <tableColumn id="5917" xr3:uid="{00000000-0010-0000-0000-00001D170000}" name="Column5917"/>
    <tableColumn id="5918" xr3:uid="{00000000-0010-0000-0000-00001E170000}" name="Column5918"/>
    <tableColumn id="5919" xr3:uid="{00000000-0010-0000-0000-00001F170000}" name="Column5919"/>
    <tableColumn id="5920" xr3:uid="{00000000-0010-0000-0000-000020170000}" name="Column5920"/>
    <tableColumn id="5921" xr3:uid="{00000000-0010-0000-0000-000021170000}" name="Column5921"/>
    <tableColumn id="5922" xr3:uid="{00000000-0010-0000-0000-000022170000}" name="Column5922"/>
    <tableColumn id="5923" xr3:uid="{00000000-0010-0000-0000-000023170000}" name="Column5923"/>
    <tableColumn id="5924" xr3:uid="{00000000-0010-0000-0000-000024170000}" name="Column5924"/>
    <tableColumn id="5925" xr3:uid="{00000000-0010-0000-0000-000025170000}" name="Column5925"/>
    <tableColumn id="5926" xr3:uid="{00000000-0010-0000-0000-000026170000}" name="Column5926"/>
    <tableColumn id="5927" xr3:uid="{00000000-0010-0000-0000-000027170000}" name="Column5927"/>
    <tableColumn id="5928" xr3:uid="{00000000-0010-0000-0000-000028170000}" name="Column5928"/>
    <tableColumn id="5929" xr3:uid="{00000000-0010-0000-0000-000029170000}" name="Column5929"/>
    <tableColumn id="5930" xr3:uid="{00000000-0010-0000-0000-00002A170000}" name="Column5930"/>
    <tableColumn id="5931" xr3:uid="{00000000-0010-0000-0000-00002B170000}" name="Column5931"/>
    <tableColumn id="5932" xr3:uid="{00000000-0010-0000-0000-00002C170000}" name="Column5932"/>
    <tableColumn id="5933" xr3:uid="{00000000-0010-0000-0000-00002D170000}" name="Column5933"/>
    <tableColumn id="5934" xr3:uid="{00000000-0010-0000-0000-00002E170000}" name="Column5934"/>
    <tableColumn id="5935" xr3:uid="{00000000-0010-0000-0000-00002F170000}" name="Column5935"/>
    <tableColumn id="5936" xr3:uid="{00000000-0010-0000-0000-000030170000}" name="Column5936"/>
    <tableColumn id="5937" xr3:uid="{00000000-0010-0000-0000-000031170000}" name="Column5937"/>
    <tableColumn id="5938" xr3:uid="{00000000-0010-0000-0000-000032170000}" name="Column5938"/>
    <tableColumn id="5939" xr3:uid="{00000000-0010-0000-0000-000033170000}" name="Column5939"/>
    <tableColumn id="5940" xr3:uid="{00000000-0010-0000-0000-000034170000}" name="Column5940"/>
    <tableColumn id="5941" xr3:uid="{00000000-0010-0000-0000-000035170000}" name="Column5941"/>
    <tableColumn id="5942" xr3:uid="{00000000-0010-0000-0000-000036170000}" name="Column5942"/>
    <tableColumn id="5943" xr3:uid="{00000000-0010-0000-0000-000037170000}" name="Column5943"/>
    <tableColumn id="5944" xr3:uid="{00000000-0010-0000-0000-000038170000}" name="Column5944"/>
    <tableColumn id="5945" xr3:uid="{00000000-0010-0000-0000-000039170000}" name="Column5945"/>
    <tableColumn id="5946" xr3:uid="{00000000-0010-0000-0000-00003A170000}" name="Column5946"/>
    <tableColumn id="5947" xr3:uid="{00000000-0010-0000-0000-00003B170000}" name="Column5947"/>
    <tableColumn id="5948" xr3:uid="{00000000-0010-0000-0000-00003C170000}" name="Column5948"/>
    <tableColumn id="5949" xr3:uid="{00000000-0010-0000-0000-00003D170000}" name="Column5949"/>
    <tableColumn id="5950" xr3:uid="{00000000-0010-0000-0000-00003E170000}" name="Column5950"/>
    <tableColumn id="5951" xr3:uid="{00000000-0010-0000-0000-00003F170000}" name="Column5951"/>
    <tableColumn id="5952" xr3:uid="{00000000-0010-0000-0000-000040170000}" name="Column5952"/>
    <tableColumn id="5953" xr3:uid="{00000000-0010-0000-0000-000041170000}" name="Column5953"/>
    <tableColumn id="5954" xr3:uid="{00000000-0010-0000-0000-000042170000}" name="Column5954"/>
    <tableColumn id="5955" xr3:uid="{00000000-0010-0000-0000-000043170000}" name="Column5955"/>
    <tableColumn id="5956" xr3:uid="{00000000-0010-0000-0000-000044170000}" name="Column5956"/>
    <tableColumn id="5957" xr3:uid="{00000000-0010-0000-0000-000045170000}" name="Column5957"/>
    <tableColumn id="5958" xr3:uid="{00000000-0010-0000-0000-000046170000}" name="Column5958"/>
    <tableColumn id="5959" xr3:uid="{00000000-0010-0000-0000-000047170000}" name="Column5959"/>
    <tableColumn id="5960" xr3:uid="{00000000-0010-0000-0000-000048170000}" name="Column5960"/>
    <tableColumn id="5961" xr3:uid="{00000000-0010-0000-0000-000049170000}" name="Column5961"/>
    <tableColumn id="5962" xr3:uid="{00000000-0010-0000-0000-00004A170000}" name="Column5962"/>
    <tableColumn id="5963" xr3:uid="{00000000-0010-0000-0000-00004B170000}" name="Column5963"/>
    <tableColumn id="5964" xr3:uid="{00000000-0010-0000-0000-00004C170000}" name="Column5964"/>
    <tableColumn id="5965" xr3:uid="{00000000-0010-0000-0000-00004D170000}" name="Column5965"/>
    <tableColumn id="5966" xr3:uid="{00000000-0010-0000-0000-00004E170000}" name="Column5966"/>
    <tableColumn id="5967" xr3:uid="{00000000-0010-0000-0000-00004F170000}" name="Column5967"/>
    <tableColumn id="5968" xr3:uid="{00000000-0010-0000-0000-000050170000}" name="Column5968"/>
    <tableColumn id="5969" xr3:uid="{00000000-0010-0000-0000-000051170000}" name="Column5969"/>
    <tableColumn id="5970" xr3:uid="{00000000-0010-0000-0000-000052170000}" name="Column5970"/>
    <tableColumn id="5971" xr3:uid="{00000000-0010-0000-0000-000053170000}" name="Column5971"/>
    <tableColumn id="5972" xr3:uid="{00000000-0010-0000-0000-000054170000}" name="Column5972"/>
    <tableColumn id="5973" xr3:uid="{00000000-0010-0000-0000-000055170000}" name="Column5973"/>
    <tableColumn id="5974" xr3:uid="{00000000-0010-0000-0000-000056170000}" name="Column5974"/>
    <tableColumn id="5975" xr3:uid="{00000000-0010-0000-0000-000057170000}" name="Column5975"/>
    <tableColumn id="5976" xr3:uid="{00000000-0010-0000-0000-000058170000}" name="Column5976"/>
    <tableColumn id="5977" xr3:uid="{00000000-0010-0000-0000-000059170000}" name="Column5977"/>
    <tableColumn id="5978" xr3:uid="{00000000-0010-0000-0000-00005A170000}" name="Column5978"/>
    <tableColumn id="5979" xr3:uid="{00000000-0010-0000-0000-00005B170000}" name="Column5979"/>
    <tableColumn id="5980" xr3:uid="{00000000-0010-0000-0000-00005C170000}" name="Column5980"/>
    <tableColumn id="5981" xr3:uid="{00000000-0010-0000-0000-00005D170000}" name="Column5981"/>
    <tableColumn id="5982" xr3:uid="{00000000-0010-0000-0000-00005E170000}" name="Column5982"/>
    <tableColumn id="5983" xr3:uid="{00000000-0010-0000-0000-00005F170000}" name="Column5983"/>
    <tableColumn id="5984" xr3:uid="{00000000-0010-0000-0000-000060170000}" name="Column5984"/>
    <tableColumn id="5985" xr3:uid="{00000000-0010-0000-0000-000061170000}" name="Column5985"/>
    <tableColumn id="5986" xr3:uid="{00000000-0010-0000-0000-000062170000}" name="Column5986"/>
    <tableColumn id="5987" xr3:uid="{00000000-0010-0000-0000-000063170000}" name="Column5987"/>
    <tableColumn id="5988" xr3:uid="{00000000-0010-0000-0000-000064170000}" name="Column5988"/>
    <tableColumn id="5989" xr3:uid="{00000000-0010-0000-0000-000065170000}" name="Column5989"/>
    <tableColumn id="5990" xr3:uid="{00000000-0010-0000-0000-000066170000}" name="Column5990"/>
    <tableColumn id="5991" xr3:uid="{00000000-0010-0000-0000-000067170000}" name="Column5991"/>
    <tableColumn id="5992" xr3:uid="{00000000-0010-0000-0000-000068170000}" name="Column5992"/>
    <tableColumn id="5993" xr3:uid="{00000000-0010-0000-0000-000069170000}" name="Column5993"/>
    <tableColumn id="5994" xr3:uid="{00000000-0010-0000-0000-00006A170000}" name="Column5994"/>
    <tableColumn id="5995" xr3:uid="{00000000-0010-0000-0000-00006B170000}" name="Column5995"/>
    <tableColumn id="5996" xr3:uid="{00000000-0010-0000-0000-00006C170000}" name="Column5996"/>
    <tableColumn id="5997" xr3:uid="{00000000-0010-0000-0000-00006D170000}" name="Column5997"/>
    <tableColumn id="5998" xr3:uid="{00000000-0010-0000-0000-00006E170000}" name="Column5998"/>
    <tableColumn id="5999" xr3:uid="{00000000-0010-0000-0000-00006F170000}" name="Column5999"/>
    <tableColumn id="6000" xr3:uid="{00000000-0010-0000-0000-000070170000}" name="Column6000"/>
    <tableColumn id="6001" xr3:uid="{00000000-0010-0000-0000-000071170000}" name="Column6001"/>
    <tableColumn id="6002" xr3:uid="{00000000-0010-0000-0000-000072170000}" name="Column6002"/>
    <tableColumn id="6003" xr3:uid="{00000000-0010-0000-0000-000073170000}" name="Column6003"/>
    <tableColumn id="6004" xr3:uid="{00000000-0010-0000-0000-000074170000}" name="Column6004"/>
    <tableColumn id="6005" xr3:uid="{00000000-0010-0000-0000-000075170000}" name="Column6005"/>
    <tableColumn id="6006" xr3:uid="{00000000-0010-0000-0000-000076170000}" name="Column6006"/>
    <tableColumn id="6007" xr3:uid="{00000000-0010-0000-0000-000077170000}" name="Column6007"/>
    <tableColumn id="6008" xr3:uid="{00000000-0010-0000-0000-000078170000}" name="Column6008"/>
    <tableColumn id="6009" xr3:uid="{00000000-0010-0000-0000-000079170000}" name="Column6009"/>
    <tableColumn id="6010" xr3:uid="{00000000-0010-0000-0000-00007A170000}" name="Column6010"/>
    <tableColumn id="6011" xr3:uid="{00000000-0010-0000-0000-00007B170000}" name="Column6011"/>
    <tableColumn id="6012" xr3:uid="{00000000-0010-0000-0000-00007C170000}" name="Column6012"/>
    <tableColumn id="6013" xr3:uid="{00000000-0010-0000-0000-00007D170000}" name="Column6013"/>
    <tableColumn id="6014" xr3:uid="{00000000-0010-0000-0000-00007E170000}" name="Column6014"/>
    <tableColumn id="6015" xr3:uid="{00000000-0010-0000-0000-00007F170000}" name="Column6015"/>
    <tableColumn id="6016" xr3:uid="{00000000-0010-0000-0000-000080170000}" name="Column6016"/>
    <tableColumn id="6017" xr3:uid="{00000000-0010-0000-0000-000081170000}" name="Column6017"/>
    <tableColumn id="6018" xr3:uid="{00000000-0010-0000-0000-000082170000}" name="Column6018"/>
    <tableColumn id="6019" xr3:uid="{00000000-0010-0000-0000-000083170000}" name="Column6019"/>
    <tableColumn id="6020" xr3:uid="{00000000-0010-0000-0000-000084170000}" name="Column6020"/>
    <tableColumn id="6021" xr3:uid="{00000000-0010-0000-0000-000085170000}" name="Column6021"/>
    <tableColumn id="6022" xr3:uid="{00000000-0010-0000-0000-000086170000}" name="Column6022"/>
    <tableColumn id="6023" xr3:uid="{00000000-0010-0000-0000-000087170000}" name="Column6023"/>
    <tableColumn id="6024" xr3:uid="{00000000-0010-0000-0000-000088170000}" name="Column6024"/>
    <tableColumn id="6025" xr3:uid="{00000000-0010-0000-0000-000089170000}" name="Column6025"/>
    <tableColumn id="6026" xr3:uid="{00000000-0010-0000-0000-00008A170000}" name="Column6026"/>
    <tableColumn id="6027" xr3:uid="{00000000-0010-0000-0000-00008B170000}" name="Column6027"/>
    <tableColumn id="6028" xr3:uid="{00000000-0010-0000-0000-00008C170000}" name="Column6028"/>
    <tableColumn id="6029" xr3:uid="{00000000-0010-0000-0000-00008D170000}" name="Column6029"/>
    <tableColumn id="6030" xr3:uid="{00000000-0010-0000-0000-00008E170000}" name="Column6030"/>
    <tableColumn id="6031" xr3:uid="{00000000-0010-0000-0000-00008F170000}" name="Column6031"/>
    <tableColumn id="6032" xr3:uid="{00000000-0010-0000-0000-000090170000}" name="Column6032"/>
    <tableColumn id="6033" xr3:uid="{00000000-0010-0000-0000-000091170000}" name="Column6033"/>
    <tableColumn id="6034" xr3:uid="{00000000-0010-0000-0000-000092170000}" name="Column6034"/>
    <tableColumn id="6035" xr3:uid="{00000000-0010-0000-0000-000093170000}" name="Column6035"/>
    <tableColumn id="6036" xr3:uid="{00000000-0010-0000-0000-000094170000}" name="Column6036"/>
    <tableColumn id="6037" xr3:uid="{00000000-0010-0000-0000-000095170000}" name="Column6037"/>
    <tableColumn id="6038" xr3:uid="{00000000-0010-0000-0000-000096170000}" name="Column6038"/>
    <tableColumn id="6039" xr3:uid="{00000000-0010-0000-0000-000097170000}" name="Column6039"/>
    <tableColumn id="6040" xr3:uid="{00000000-0010-0000-0000-000098170000}" name="Column6040"/>
    <tableColumn id="6041" xr3:uid="{00000000-0010-0000-0000-000099170000}" name="Column6041"/>
    <tableColumn id="6042" xr3:uid="{00000000-0010-0000-0000-00009A170000}" name="Column6042"/>
    <tableColumn id="6043" xr3:uid="{00000000-0010-0000-0000-00009B170000}" name="Column6043"/>
    <tableColumn id="6044" xr3:uid="{00000000-0010-0000-0000-00009C170000}" name="Column6044"/>
    <tableColumn id="6045" xr3:uid="{00000000-0010-0000-0000-00009D170000}" name="Column6045"/>
    <tableColumn id="6046" xr3:uid="{00000000-0010-0000-0000-00009E170000}" name="Column6046"/>
    <tableColumn id="6047" xr3:uid="{00000000-0010-0000-0000-00009F170000}" name="Column6047"/>
    <tableColumn id="6048" xr3:uid="{00000000-0010-0000-0000-0000A0170000}" name="Column6048"/>
    <tableColumn id="6049" xr3:uid="{00000000-0010-0000-0000-0000A1170000}" name="Column6049"/>
    <tableColumn id="6050" xr3:uid="{00000000-0010-0000-0000-0000A2170000}" name="Column6050"/>
    <tableColumn id="6051" xr3:uid="{00000000-0010-0000-0000-0000A3170000}" name="Column6051"/>
    <tableColumn id="6052" xr3:uid="{00000000-0010-0000-0000-0000A4170000}" name="Column6052"/>
    <tableColumn id="6053" xr3:uid="{00000000-0010-0000-0000-0000A5170000}" name="Column6053"/>
    <tableColumn id="6054" xr3:uid="{00000000-0010-0000-0000-0000A6170000}" name="Column6054"/>
    <tableColumn id="6055" xr3:uid="{00000000-0010-0000-0000-0000A7170000}" name="Column6055"/>
    <tableColumn id="6056" xr3:uid="{00000000-0010-0000-0000-0000A8170000}" name="Column6056"/>
    <tableColumn id="6057" xr3:uid="{00000000-0010-0000-0000-0000A9170000}" name="Column6057"/>
    <tableColumn id="6058" xr3:uid="{00000000-0010-0000-0000-0000AA170000}" name="Column6058"/>
    <tableColumn id="6059" xr3:uid="{00000000-0010-0000-0000-0000AB170000}" name="Column6059"/>
    <tableColumn id="6060" xr3:uid="{00000000-0010-0000-0000-0000AC170000}" name="Column6060"/>
    <tableColumn id="6061" xr3:uid="{00000000-0010-0000-0000-0000AD170000}" name="Column6061"/>
    <tableColumn id="6062" xr3:uid="{00000000-0010-0000-0000-0000AE170000}" name="Column6062"/>
    <tableColumn id="6063" xr3:uid="{00000000-0010-0000-0000-0000AF170000}" name="Column6063"/>
    <tableColumn id="6064" xr3:uid="{00000000-0010-0000-0000-0000B0170000}" name="Column6064"/>
    <tableColumn id="6065" xr3:uid="{00000000-0010-0000-0000-0000B1170000}" name="Column6065"/>
    <tableColumn id="6066" xr3:uid="{00000000-0010-0000-0000-0000B2170000}" name="Column6066"/>
    <tableColumn id="6067" xr3:uid="{00000000-0010-0000-0000-0000B3170000}" name="Column6067"/>
    <tableColumn id="6068" xr3:uid="{00000000-0010-0000-0000-0000B4170000}" name="Column6068"/>
    <tableColumn id="6069" xr3:uid="{00000000-0010-0000-0000-0000B5170000}" name="Column6069"/>
    <tableColumn id="6070" xr3:uid="{00000000-0010-0000-0000-0000B6170000}" name="Column6070"/>
    <tableColumn id="6071" xr3:uid="{00000000-0010-0000-0000-0000B7170000}" name="Column6071"/>
    <tableColumn id="6072" xr3:uid="{00000000-0010-0000-0000-0000B8170000}" name="Column6072"/>
    <tableColumn id="6073" xr3:uid="{00000000-0010-0000-0000-0000B9170000}" name="Column6073"/>
    <tableColumn id="6074" xr3:uid="{00000000-0010-0000-0000-0000BA170000}" name="Column6074"/>
    <tableColumn id="6075" xr3:uid="{00000000-0010-0000-0000-0000BB170000}" name="Column6075"/>
    <tableColumn id="6076" xr3:uid="{00000000-0010-0000-0000-0000BC170000}" name="Column6076"/>
    <tableColumn id="6077" xr3:uid="{00000000-0010-0000-0000-0000BD170000}" name="Column6077"/>
    <tableColumn id="6078" xr3:uid="{00000000-0010-0000-0000-0000BE170000}" name="Column6078"/>
    <tableColumn id="6079" xr3:uid="{00000000-0010-0000-0000-0000BF170000}" name="Column6079"/>
    <tableColumn id="6080" xr3:uid="{00000000-0010-0000-0000-0000C0170000}" name="Column6080"/>
    <tableColumn id="6081" xr3:uid="{00000000-0010-0000-0000-0000C1170000}" name="Column6081"/>
    <tableColumn id="6082" xr3:uid="{00000000-0010-0000-0000-0000C2170000}" name="Column6082"/>
    <tableColumn id="6083" xr3:uid="{00000000-0010-0000-0000-0000C3170000}" name="Column6083"/>
    <tableColumn id="6084" xr3:uid="{00000000-0010-0000-0000-0000C4170000}" name="Column6084"/>
    <tableColumn id="6085" xr3:uid="{00000000-0010-0000-0000-0000C5170000}" name="Column6085"/>
    <tableColumn id="6086" xr3:uid="{00000000-0010-0000-0000-0000C6170000}" name="Column6086"/>
    <tableColumn id="6087" xr3:uid="{00000000-0010-0000-0000-0000C7170000}" name="Column6087"/>
    <tableColumn id="6088" xr3:uid="{00000000-0010-0000-0000-0000C8170000}" name="Column6088"/>
    <tableColumn id="6089" xr3:uid="{00000000-0010-0000-0000-0000C9170000}" name="Column6089"/>
    <tableColumn id="6090" xr3:uid="{00000000-0010-0000-0000-0000CA170000}" name="Column6090"/>
    <tableColumn id="6091" xr3:uid="{00000000-0010-0000-0000-0000CB170000}" name="Column6091"/>
    <tableColumn id="6092" xr3:uid="{00000000-0010-0000-0000-0000CC170000}" name="Column6092"/>
    <tableColumn id="6093" xr3:uid="{00000000-0010-0000-0000-0000CD170000}" name="Column6093"/>
    <tableColumn id="6094" xr3:uid="{00000000-0010-0000-0000-0000CE170000}" name="Column6094"/>
    <tableColumn id="6095" xr3:uid="{00000000-0010-0000-0000-0000CF170000}" name="Column6095"/>
    <tableColumn id="6096" xr3:uid="{00000000-0010-0000-0000-0000D0170000}" name="Column6096"/>
    <tableColumn id="6097" xr3:uid="{00000000-0010-0000-0000-0000D1170000}" name="Column6097"/>
    <tableColumn id="6098" xr3:uid="{00000000-0010-0000-0000-0000D2170000}" name="Column6098"/>
    <tableColumn id="6099" xr3:uid="{00000000-0010-0000-0000-0000D3170000}" name="Column6099"/>
    <tableColumn id="6100" xr3:uid="{00000000-0010-0000-0000-0000D4170000}" name="Column6100"/>
    <tableColumn id="6101" xr3:uid="{00000000-0010-0000-0000-0000D5170000}" name="Column6101"/>
    <tableColumn id="6102" xr3:uid="{00000000-0010-0000-0000-0000D6170000}" name="Column6102"/>
    <tableColumn id="6103" xr3:uid="{00000000-0010-0000-0000-0000D7170000}" name="Column6103"/>
    <tableColumn id="6104" xr3:uid="{00000000-0010-0000-0000-0000D8170000}" name="Column6104"/>
    <tableColumn id="6105" xr3:uid="{00000000-0010-0000-0000-0000D9170000}" name="Column6105"/>
    <tableColumn id="6106" xr3:uid="{00000000-0010-0000-0000-0000DA170000}" name="Column6106"/>
    <tableColumn id="6107" xr3:uid="{00000000-0010-0000-0000-0000DB170000}" name="Column6107"/>
    <tableColumn id="6108" xr3:uid="{00000000-0010-0000-0000-0000DC170000}" name="Column6108"/>
    <tableColumn id="6109" xr3:uid="{00000000-0010-0000-0000-0000DD170000}" name="Column6109"/>
    <tableColumn id="6110" xr3:uid="{00000000-0010-0000-0000-0000DE170000}" name="Column6110"/>
    <tableColumn id="6111" xr3:uid="{00000000-0010-0000-0000-0000DF170000}" name="Column6111"/>
    <tableColumn id="6112" xr3:uid="{00000000-0010-0000-0000-0000E0170000}" name="Column6112"/>
    <tableColumn id="6113" xr3:uid="{00000000-0010-0000-0000-0000E1170000}" name="Column6113"/>
    <tableColumn id="6114" xr3:uid="{00000000-0010-0000-0000-0000E2170000}" name="Column6114"/>
    <tableColumn id="6115" xr3:uid="{00000000-0010-0000-0000-0000E3170000}" name="Column6115"/>
    <tableColumn id="6116" xr3:uid="{00000000-0010-0000-0000-0000E4170000}" name="Column6116"/>
    <tableColumn id="6117" xr3:uid="{00000000-0010-0000-0000-0000E5170000}" name="Column6117"/>
    <tableColumn id="6118" xr3:uid="{00000000-0010-0000-0000-0000E6170000}" name="Column6118"/>
    <tableColumn id="6119" xr3:uid="{00000000-0010-0000-0000-0000E7170000}" name="Column6119"/>
    <tableColumn id="6120" xr3:uid="{00000000-0010-0000-0000-0000E8170000}" name="Column6120"/>
    <tableColumn id="6121" xr3:uid="{00000000-0010-0000-0000-0000E9170000}" name="Column6121"/>
    <tableColumn id="6122" xr3:uid="{00000000-0010-0000-0000-0000EA170000}" name="Column6122"/>
    <tableColumn id="6123" xr3:uid="{00000000-0010-0000-0000-0000EB170000}" name="Column6123"/>
    <tableColumn id="6124" xr3:uid="{00000000-0010-0000-0000-0000EC170000}" name="Column6124"/>
    <tableColumn id="6125" xr3:uid="{00000000-0010-0000-0000-0000ED170000}" name="Column6125"/>
    <tableColumn id="6126" xr3:uid="{00000000-0010-0000-0000-0000EE170000}" name="Column6126"/>
    <tableColumn id="6127" xr3:uid="{00000000-0010-0000-0000-0000EF170000}" name="Column6127"/>
    <tableColumn id="6128" xr3:uid="{00000000-0010-0000-0000-0000F0170000}" name="Column6128"/>
    <tableColumn id="6129" xr3:uid="{00000000-0010-0000-0000-0000F1170000}" name="Column6129"/>
    <tableColumn id="6130" xr3:uid="{00000000-0010-0000-0000-0000F2170000}" name="Column6130"/>
    <tableColumn id="6131" xr3:uid="{00000000-0010-0000-0000-0000F3170000}" name="Column6131"/>
    <tableColumn id="6132" xr3:uid="{00000000-0010-0000-0000-0000F4170000}" name="Column6132"/>
    <tableColumn id="6133" xr3:uid="{00000000-0010-0000-0000-0000F5170000}" name="Column6133"/>
    <tableColumn id="6134" xr3:uid="{00000000-0010-0000-0000-0000F6170000}" name="Column6134"/>
    <tableColumn id="6135" xr3:uid="{00000000-0010-0000-0000-0000F7170000}" name="Column6135"/>
    <tableColumn id="6136" xr3:uid="{00000000-0010-0000-0000-0000F8170000}" name="Column6136"/>
    <tableColumn id="6137" xr3:uid="{00000000-0010-0000-0000-0000F9170000}" name="Column6137"/>
    <tableColumn id="6138" xr3:uid="{00000000-0010-0000-0000-0000FA170000}" name="Column6138"/>
    <tableColumn id="6139" xr3:uid="{00000000-0010-0000-0000-0000FB170000}" name="Column6139"/>
    <tableColumn id="6140" xr3:uid="{00000000-0010-0000-0000-0000FC170000}" name="Column6140"/>
    <tableColumn id="6141" xr3:uid="{00000000-0010-0000-0000-0000FD170000}" name="Column6141"/>
    <tableColumn id="6142" xr3:uid="{00000000-0010-0000-0000-0000FE170000}" name="Column6142"/>
    <tableColumn id="6143" xr3:uid="{00000000-0010-0000-0000-0000FF170000}" name="Column6143"/>
    <tableColumn id="6144" xr3:uid="{00000000-0010-0000-0000-000000180000}" name="Column6144"/>
    <tableColumn id="6145" xr3:uid="{00000000-0010-0000-0000-000001180000}" name="Column6145"/>
    <tableColumn id="6146" xr3:uid="{00000000-0010-0000-0000-000002180000}" name="Column6146"/>
    <tableColumn id="6147" xr3:uid="{00000000-0010-0000-0000-000003180000}" name="Column6147"/>
    <tableColumn id="6148" xr3:uid="{00000000-0010-0000-0000-000004180000}" name="Column6148"/>
    <tableColumn id="6149" xr3:uid="{00000000-0010-0000-0000-000005180000}" name="Column6149"/>
    <tableColumn id="6150" xr3:uid="{00000000-0010-0000-0000-000006180000}" name="Column6150"/>
    <tableColumn id="6151" xr3:uid="{00000000-0010-0000-0000-000007180000}" name="Column6151"/>
    <tableColumn id="6152" xr3:uid="{00000000-0010-0000-0000-000008180000}" name="Column6152"/>
    <tableColumn id="6153" xr3:uid="{00000000-0010-0000-0000-000009180000}" name="Column6153"/>
    <tableColumn id="6154" xr3:uid="{00000000-0010-0000-0000-00000A180000}" name="Column6154"/>
    <tableColumn id="6155" xr3:uid="{00000000-0010-0000-0000-00000B180000}" name="Column6155"/>
    <tableColumn id="6156" xr3:uid="{00000000-0010-0000-0000-00000C180000}" name="Column6156"/>
    <tableColumn id="6157" xr3:uid="{00000000-0010-0000-0000-00000D180000}" name="Column6157"/>
    <tableColumn id="6158" xr3:uid="{00000000-0010-0000-0000-00000E180000}" name="Column6158"/>
    <tableColumn id="6159" xr3:uid="{00000000-0010-0000-0000-00000F180000}" name="Column6159"/>
    <tableColumn id="6160" xr3:uid="{00000000-0010-0000-0000-000010180000}" name="Column6160"/>
    <tableColumn id="6161" xr3:uid="{00000000-0010-0000-0000-000011180000}" name="Column6161"/>
    <tableColumn id="6162" xr3:uid="{00000000-0010-0000-0000-000012180000}" name="Column6162"/>
    <tableColumn id="6163" xr3:uid="{00000000-0010-0000-0000-000013180000}" name="Column6163"/>
    <tableColumn id="6164" xr3:uid="{00000000-0010-0000-0000-000014180000}" name="Column6164"/>
    <tableColumn id="6165" xr3:uid="{00000000-0010-0000-0000-000015180000}" name="Column6165"/>
    <tableColumn id="6166" xr3:uid="{00000000-0010-0000-0000-000016180000}" name="Column6166"/>
    <tableColumn id="6167" xr3:uid="{00000000-0010-0000-0000-000017180000}" name="Column6167"/>
    <tableColumn id="6168" xr3:uid="{00000000-0010-0000-0000-000018180000}" name="Column6168"/>
    <tableColumn id="6169" xr3:uid="{00000000-0010-0000-0000-000019180000}" name="Column6169"/>
    <tableColumn id="6170" xr3:uid="{00000000-0010-0000-0000-00001A180000}" name="Column6170"/>
    <tableColumn id="6171" xr3:uid="{00000000-0010-0000-0000-00001B180000}" name="Column6171"/>
    <tableColumn id="6172" xr3:uid="{00000000-0010-0000-0000-00001C180000}" name="Column6172"/>
    <tableColumn id="6173" xr3:uid="{00000000-0010-0000-0000-00001D180000}" name="Column6173"/>
    <tableColumn id="6174" xr3:uid="{00000000-0010-0000-0000-00001E180000}" name="Column6174"/>
    <tableColumn id="6175" xr3:uid="{00000000-0010-0000-0000-00001F180000}" name="Column6175"/>
    <tableColumn id="6176" xr3:uid="{00000000-0010-0000-0000-000020180000}" name="Column6176"/>
    <tableColumn id="6177" xr3:uid="{00000000-0010-0000-0000-000021180000}" name="Column6177"/>
    <tableColumn id="6178" xr3:uid="{00000000-0010-0000-0000-000022180000}" name="Column6178"/>
    <tableColumn id="6179" xr3:uid="{00000000-0010-0000-0000-000023180000}" name="Column6179"/>
    <tableColumn id="6180" xr3:uid="{00000000-0010-0000-0000-000024180000}" name="Column6180"/>
    <tableColumn id="6181" xr3:uid="{00000000-0010-0000-0000-000025180000}" name="Column6181"/>
    <tableColumn id="6182" xr3:uid="{00000000-0010-0000-0000-000026180000}" name="Column6182"/>
    <tableColumn id="6183" xr3:uid="{00000000-0010-0000-0000-000027180000}" name="Column6183"/>
    <tableColumn id="6184" xr3:uid="{00000000-0010-0000-0000-000028180000}" name="Column6184"/>
    <tableColumn id="6185" xr3:uid="{00000000-0010-0000-0000-000029180000}" name="Column6185"/>
    <tableColumn id="6186" xr3:uid="{00000000-0010-0000-0000-00002A180000}" name="Column6186"/>
    <tableColumn id="6187" xr3:uid="{00000000-0010-0000-0000-00002B180000}" name="Column6187"/>
    <tableColumn id="6188" xr3:uid="{00000000-0010-0000-0000-00002C180000}" name="Column6188"/>
    <tableColumn id="6189" xr3:uid="{00000000-0010-0000-0000-00002D180000}" name="Column6189"/>
    <tableColumn id="6190" xr3:uid="{00000000-0010-0000-0000-00002E180000}" name="Column6190"/>
    <tableColumn id="6191" xr3:uid="{00000000-0010-0000-0000-00002F180000}" name="Column6191"/>
    <tableColumn id="6192" xr3:uid="{00000000-0010-0000-0000-000030180000}" name="Column6192"/>
    <tableColumn id="6193" xr3:uid="{00000000-0010-0000-0000-000031180000}" name="Column6193"/>
    <tableColumn id="6194" xr3:uid="{00000000-0010-0000-0000-000032180000}" name="Column6194"/>
    <tableColumn id="6195" xr3:uid="{00000000-0010-0000-0000-000033180000}" name="Column6195"/>
    <tableColumn id="6196" xr3:uid="{00000000-0010-0000-0000-000034180000}" name="Column6196"/>
    <tableColumn id="6197" xr3:uid="{00000000-0010-0000-0000-000035180000}" name="Column6197"/>
    <tableColumn id="6198" xr3:uid="{00000000-0010-0000-0000-000036180000}" name="Column6198"/>
    <tableColumn id="6199" xr3:uid="{00000000-0010-0000-0000-000037180000}" name="Column6199"/>
    <tableColumn id="6200" xr3:uid="{00000000-0010-0000-0000-000038180000}" name="Column6200"/>
    <tableColumn id="6201" xr3:uid="{00000000-0010-0000-0000-000039180000}" name="Column6201"/>
    <tableColumn id="6202" xr3:uid="{00000000-0010-0000-0000-00003A180000}" name="Column6202"/>
    <tableColumn id="6203" xr3:uid="{00000000-0010-0000-0000-00003B180000}" name="Column6203"/>
    <tableColumn id="6204" xr3:uid="{00000000-0010-0000-0000-00003C180000}" name="Column6204"/>
    <tableColumn id="6205" xr3:uid="{00000000-0010-0000-0000-00003D180000}" name="Column6205"/>
    <tableColumn id="6206" xr3:uid="{00000000-0010-0000-0000-00003E180000}" name="Column6206"/>
    <tableColumn id="6207" xr3:uid="{00000000-0010-0000-0000-00003F180000}" name="Column6207"/>
    <tableColumn id="6208" xr3:uid="{00000000-0010-0000-0000-000040180000}" name="Column6208"/>
    <tableColumn id="6209" xr3:uid="{00000000-0010-0000-0000-000041180000}" name="Column6209"/>
    <tableColumn id="6210" xr3:uid="{00000000-0010-0000-0000-000042180000}" name="Column6210"/>
    <tableColumn id="6211" xr3:uid="{00000000-0010-0000-0000-000043180000}" name="Column6211"/>
    <tableColumn id="6212" xr3:uid="{00000000-0010-0000-0000-000044180000}" name="Column6212"/>
    <tableColumn id="6213" xr3:uid="{00000000-0010-0000-0000-000045180000}" name="Column6213"/>
    <tableColumn id="6214" xr3:uid="{00000000-0010-0000-0000-000046180000}" name="Column6214"/>
    <tableColumn id="6215" xr3:uid="{00000000-0010-0000-0000-000047180000}" name="Column6215"/>
    <tableColumn id="6216" xr3:uid="{00000000-0010-0000-0000-000048180000}" name="Column6216"/>
    <tableColumn id="6217" xr3:uid="{00000000-0010-0000-0000-000049180000}" name="Column6217"/>
    <tableColumn id="6218" xr3:uid="{00000000-0010-0000-0000-00004A180000}" name="Column6218"/>
    <tableColumn id="6219" xr3:uid="{00000000-0010-0000-0000-00004B180000}" name="Column6219"/>
    <tableColumn id="6220" xr3:uid="{00000000-0010-0000-0000-00004C180000}" name="Column6220"/>
    <tableColumn id="6221" xr3:uid="{00000000-0010-0000-0000-00004D180000}" name="Column6221"/>
    <tableColumn id="6222" xr3:uid="{00000000-0010-0000-0000-00004E180000}" name="Column6222"/>
    <tableColumn id="6223" xr3:uid="{00000000-0010-0000-0000-00004F180000}" name="Column6223"/>
    <tableColumn id="6224" xr3:uid="{00000000-0010-0000-0000-000050180000}" name="Column6224"/>
    <tableColumn id="6225" xr3:uid="{00000000-0010-0000-0000-000051180000}" name="Column6225"/>
    <tableColumn id="6226" xr3:uid="{00000000-0010-0000-0000-000052180000}" name="Column6226"/>
    <tableColumn id="6227" xr3:uid="{00000000-0010-0000-0000-000053180000}" name="Column6227"/>
    <tableColumn id="6228" xr3:uid="{00000000-0010-0000-0000-000054180000}" name="Column6228"/>
    <tableColumn id="6229" xr3:uid="{00000000-0010-0000-0000-000055180000}" name="Column6229"/>
    <tableColumn id="6230" xr3:uid="{00000000-0010-0000-0000-000056180000}" name="Column6230"/>
    <tableColumn id="6231" xr3:uid="{00000000-0010-0000-0000-000057180000}" name="Column6231"/>
    <tableColumn id="6232" xr3:uid="{00000000-0010-0000-0000-000058180000}" name="Column6232"/>
    <tableColumn id="6233" xr3:uid="{00000000-0010-0000-0000-000059180000}" name="Column6233"/>
    <tableColumn id="6234" xr3:uid="{00000000-0010-0000-0000-00005A180000}" name="Column6234"/>
    <tableColumn id="6235" xr3:uid="{00000000-0010-0000-0000-00005B180000}" name="Column6235"/>
    <tableColumn id="6236" xr3:uid="{00000000-0010-0000-0000-00005C180000}" name="Column6236"/>
    <tableColumn id="6237" xr3:uid="{00000000-0010-0000-0000-00005D180000}" name="Column6237"/>
    <tableColumn id="6238" xr3:uid="{00000000-0010-0000-0000-00005E180000}" name="Column6238"/>
    <tableColumn id="6239" xr3:uid="{00000000-0010-0000-0000-00005F180000}" name="Column6239"/>
    <tableColumn id="6240" xr3:uid="{00000000-0010-0000-0000-000060180000}" name="Column6240"/>
    <tableColumn id="6241" xr3:uid="{00000000-0010-0000-0000-000061180000}" name="Column6241"/>
    <tableColumn id="6242" xr3:uid="{00000000-0010-0000-0000-000062180000}" name="Column6242"/>
    <tableColumn id="6243" xr3:uid="{00000000-0010-0000-0000-000063180000}" name="Column6243"/>
    <tableColumn id="6244" xr3:uid="{00000000-0010-0000-0000-000064180000}" name="Column6244"/>
    <tableColumn id="6245" xr3:uid="{00000000-0010-0000-0000-000065180000}" name="Column6245"/>
    <tableColumn id="6246" xr3:uid="{00000000-0010-0000-0000-000066180000}" name="Column6246"/>
    <tableColumn id="6247" xr3:uid="{00000000-0010-0000-0000-000067180000}" name="Column6247"/>
    <tableColumn id="6248" xr3:uid="{00000000-0010-0000-0000-000068180000}" name="Column6248"/>
    <tableColumn id="6249" xr3:uid="{00000000-0010-0000-0000-000069180000}" name="Column6249"/>
    <tableColumn id="6250" xr3:uid="{00000000-0010-0000-0000-00006A180000}" name="Column6250"/>
    <tableColumn id="6251" xr3:uid="{00000000-0010-0000-0000-00006B180000}" name="Column6251"/>
    <tableColumn id="6252" xr3:uid="{00000000-0010-0000-0000-00006C180000}" name="Column6252"/>
    <tableColumn id="6253" xr3:uid="{00000000-0010-0000-0000-00006D180000}" name="Column6253"/>
    <tableColumn id="6254" xr3:uid="{00000000-0010-0000-0000-00006E180000}" name="Column6254"/>
    <tableColumn id="6255" xr3:uid="{00000000-0010-0000-0000-00006F180000}" name="Column6255"/>
    <tableColumn id="6256" xr3:uid="{00000000-0010-0000-0000-000070180000}" name="Column6256"/>
    <tableColumn id="6257" xr3:uid="{00000000-0010-0000-0000-000071180000}" name="Column6257"/>
    <tableColumn id="6258" xr3:uid="{00000000-0010-0000-0000-000072180000}" name="Column6258"/>
    <tableColumn id="6259" xr3:uid="{00000000-0010-0000-0000-000073180000}" name="Column6259"/>
    <tableColumn id="6260" xr3:uid="{00000000-0010-0000-0000-000074180000}" name="Column6260"/>
    <tableColumn id="6261" xr3:uid="{00000000-0010-0000-0000-000075180000}" name="Column6261"/>
    <tableColumn id="6262" xr3:uid="{00000000-0010-0000-0000-000076180000}" name="Column6262"/>
    <tableColumn id="6263" xr3:uid="{00000000-0010-0000-0000-000077180000}" name="Column6263"/>
    <tableColumn id="6264" xr3:uid="{00000000-0010-0000-0000-000078180000}" name="Column6264"/>
    <tableColumn id="6265" xr3:uid="{00000000-0010-0000-0000-000079180000}" name="Column6265"/>
    <tableColumn id="6266" xr3:uid="{00000000-0010-0000-0000-00007A180000}" name="Column6266"/>
    <tableColumn id="6267" xr3:uid="{00000000-0010-0000-0000-00007B180000}" name="Column6267"/>
    <tableColumn id="6268" xr3:uid="{00000000-0010-0000-0000-00007C180000}" name="Column6268"/>
    <tableColumn id="6269" xr3:uid="{00000000-0010-0000-0000-00007D180000}" name="Column6269"/>
    <tableColumn id="6270" xr3:uid="{00000000-0010-0000-0000-00007E180000}" name="Column6270"/>
    <tableColumn id="6271" xr3:uid="{00000000-0010-0000-0000-00007F180000}" name="Column6271"/>
    <tableColumn id="6272" xr3:uid="{00000000-0010-0000-0000-000080180000}" name="Column6272"/>
    <tableColumn id="6273" xr3:uid="{00000000-0010-0000-0000-000081180000}" name="Column6273"/>
    <tableColumn id="6274" xr3:uid="{00000000-0010-0000-0000-000082180000}" name="Column6274"/>
    <tableColumn id="6275" xr3:uid="{00000000-0010-0000-0000-000083180000}" name="Column6275"/>
    <tableColumn id="6276" xr3:uid="{00000000-0010-0000-0000-000084180000}" name="Column6276"/>
    <tableColumn id="6277" xr3:uid="{00000000-0010-0000-0000-000085180000}" name="Column6277"/>
    <tableColumn id="6278" xr3:uid="{00000000-0010-0000-0000-000086180000}" name="Column6278"/>
    <tableColumn id="6279" xr3:uid="{00000000-0010-0000-0000-000087180000}" name="Column6279"/>
    <tableColumn id="6280" xr3:uid="{00000000-0010-0000-0000-000088180000}" name="Column6280"/>
    <tableColumn id="6281" xr3:uid="{00000000-0010-0000-0000-000089180000}" name="Column6281"/>
    <tableColumn id="6282" xr3:uid="{00000000-0010-0000-0000-00008A180000}" name="Column6282"/>
    <tableColumn id="6283" xr3:uid="{00000000-0010-0000-0000-00008B180000}" name="Column6283"/>
    <tableColumn id="6284" xr3:uid="{00000000-0010-0000-0000-00008C180000}" name="Column6284"/>
    <tableColumn id="6285" xr3:uid="{00000000-0010-0000-0000-00008D180000}" name="Column6285"/>
    <tableColumn id="6286" xr3:uid="{00000000-0010-0000-0000-00008E180000}" name="Column6286"/>
    <tableColumn id="6287" xr3:uid="{00000000-0010-0000-0000-00008F180000}" name="Column6287"/>
    <tableColumn id="6288" xr3:uid="{00000000-0010-0000-0000-000090180000}" name="Column6288"/>
    <tableColumn id="6289" xr3:uid="{00000000-0010-0000-0000-000091180000}" name="Column6289"/>
    <tableColumn id="6290" xr3:uid="{00000000-0010-0000-0000-000092180000}" name="Column6290"/>
    <tableColumn id="6291" xr3:uid="{00000000-0010-0000-0000-000093180000}" name="Column6291"/>
    <tableColumn id="6292" xr3:uid="{00000000-0010-0000-0000-000094180000}" name="Column6292"/>
    <tableColumn id="6293" xr3:uid="{00000000-0010-0000-0000-000095180000}" name="Column6293"/>
    <tableColumn id="6294" xr3:uid="{00000000-0010-0000-0000-000096180000}" name="Column6294"/>
    <tableColumn id="6295" xr3:uid="{00000000-0010-0000-0000-000097180000}" name="Column6295"/>
    <tableColumn id="6296" xr3:uid="{00000000-0010-0000-0000-000098180000}" name="Column6296"/>
    <tableColumn id="6297" xr3:uid="{00000000-0010-0000-0000-000099180000}" name="Column6297"/>
    <tableColumn id="6298" xr3:uid="{00000000-0010-0000-0000-00009A180000}" name="Column6298"/>
    <tableColumn id="6299" xr3:uid="{00000000-0010-0000-0000-00009B180000}" name="Column6299"/>
    <tableColumn id="6300" xr3:uid="{00000000-0010-0000-0000-00009C180000}" name="Column6300"/>
    <tableColumn id="6301" xr3:uid="{00000000-0010-0000-0000-00009D180000}" name="Column6301"/>
    <tableColumn id="6302" xr3:uid="{00000000-0010-0000-0000-00009E180000}" name="Column6302"/>
    <tableColumn id="6303" xr3:uid="{00000000-0010-0000-0000-00009F180000}" name="Column6303"/>
    <tableColumn id="6304" xr3:uid="{00000000-0010-0000-0000-0000A0180000}" name="Column6304"/>
    <tableColumn id="6305" xr3:uid="{00000000-0010-0000-0000-0000A1180000}" name="Column6305"/>
    <tableColumn id="6306" xr3:uid="{00000000-0010-0000-0000-0000A2180000}" name="Column6306"/>
    <tableColumn id="6307" xr3:uid="{00000000-0010-0000-0000-0000A3180000}" name="Column6307"/>
    <tableColumn id="6308" xr3:uid="{00000000-0010-0000-0000-0000A4180000}" name="Column6308"/>
    <tableColumn id="6309" xr3:uid="{00000000-0010-0000-0000-0000A5180000}" name="Column6309"/>
    <tableColumn id="6310" xr3:uid="{00000000-0010-0000-0000-0000A6180000}" name="Column6310"/>
    <tableColumn id="6311" xr3:uid="{00000000-0010-0000-0000-0000A7180000}" name="Column6311"/>
    <tableColumn id="6312" xr3:uid="{00000000-0010-0000-0000-0000A8180000}" name="Column6312"/>
    <tableColumn id="6313" xr3:uid="{00000000-0010-0000-0000-0000A9180000}" name="Column6313"/>
    <tableColumn id="6314" xr3:uid="{00000000-0010-0000-0000-0000AA180000}" name="Column6314"/>
    <tableColumn id="6315" xr3:uid="{00000000-0010-0000-0000-0000AB180000}" name="Column6315"/>
    <tableColumn id="6316" xr3:uid="{00000000-0010-0000-0000-0000AC180000}" name="Column6316"/>
    <tableColumn id="6317" xr3:uid="{00000000-0010-0000-0000-0000AD180000}" name="Column6317"/>
    <tableColumn id="6318" xr3:uid="{00000000-0010-0000-0000-0000AE180000}" name="Column6318"/>
    <tableColumn id="6319" xr3:uid="{00000000-0010-0000-0000-0000AF180000}" name="Column6319"/>
    <tableColumn id="6320" xr3:uid="{00000000-0010-0000-0000-0000B0180000}" name="Column6320"/>
    <tableColumn id="6321" xr3:uid="{00000000-0010-0000-0000-0000B1180000}" name="Column6321"/>
    <tableColumn id="6322" xr3:uid="{00000000-0010-0000-0000-0000B2180000}" name="Column6322"/>
    <tableColumn id="6323" xr3:uid="{00000000-0010-0000-0000-0000B3180000}" name="Column6323"/>
    <tableColumn id="6324" xr3:uid="{00000000-0010-0000-0000-0000B4180000}" name="Column6324"/>
    <tableColumn id="6325" xr3:uid="{00000000-0010-0000-0000-0000B5180000}" name="Column6325"/>
    <tableColumn id="6326" xr3:uid="{00000000-0010-0000-0000-0000B6180000}" name="Column6326"/>
    <tableColumn id="6327" xr3:uid="{00000000-0010-0000-0000-0000B7180000}" name="Column6327"/>
    <tableColumn id="6328" xr3:uid="{00000000-0010-0000-0000-0000B8180000}" name="Column6328"/>
    <tableColumn id="6329" xr3:uid="{00000000-0010-0000-0000-0000B9180000}" name="Column6329"/>
    <tableColumn id="6330" xr3:uid="{00000000-0010-0000-0000-0000BA180000}" name="Column6330"/>
    <tableColumn id="6331" xr3:uid="{00000000-0010-0000-0000-0000BB180000}" name="Column6331"/>
    <tableColumn id="6332" xr3:uid="{00000000-0010-0000-0000-0000BC180000}" name="Column6332"/>
    <tableColumn id="6333" xr3:uid="{00000000-0010-0000-0000-0000BD180000}" name="Column6333"/>
    <tableColumn id="6334" xr3:uid="{00000000-0010-0000-0000-0000BE180000}" name="Column6334"/>
    <tableColumn id="6335" xr3:uid="{00000000-0010-0000-0000-0000BF180000}" name="Column6335"/>
    <tableColumn id="6336" xr3:uid="{00000000-0010-0000-0000-0000C0180000}" name="Column6336"/>
    <tableColumn id="6337" xr3:uid="{00000000-0010-0000-0000-0000C1180000}" name="Column6337"/>
    <tableColumn id="6338" xr3:uid="{00000000-0010-0000-0000-0000C2180000}" name="Column6338"/>
    <tableColumn id="6339" xr3:uid="{00000000-0010-0000-0000-0000C3180000}" name="Column6339"/>
    <tableColumn id="6340" xr3:uid="{00000000-0010-0000-0000-0000C4180000}" name="Column6340"/>
    <tableColumn id="6341" xr3:uid="{00000000-0010-0000-0000-0000C5180000}" name="Column6341"/>
    <tableColumn id="6342" xr3:uid="{00000000-0010-0000-0000-0000C6180000}" name="Column6342"/>
    <tableColumn id="6343" xr3:uid="{00000000-0010-0000-0000-0000C7180000}" name="Column6343"/>
    <tableColumn id="6344" xr3:uid="{00000000-0010-0000-0000-0000C8180000}" name="Column6344"/>
    <tableColumn id="6345" xr3:uid="{00000000-0010-0000-0000-0000C9180000}" name="Column6345"/>
    <tableColumn id="6346" xr3:uid="{00000000-0010-0000-0000-0000CA180000}" name="Column6346"/>
    <tableColumn id="6347" xr3:uid="{00000000-0010-0000-0000-0000CB180000}" name="Column6347"/>
    <tableColumn id="6348" xr3:uid="{00000000-0010-0000-0000-0000CC180000}" name="Column6348"/>
    <tableColumn id="6349" xr3:uid="{00000000-0010-0000-0000-0000CD180000}" name="Column6349"/>
    <tableColumn id="6350" xr3:uid="{00000000-0010-0000-0000-0000CE180000}" name="Column6350"/>
    <tableColumn id="6351" xr3:uid="{00000000-0010-0000-0000-0000CF180000}" name="Column6351"/>
    <tableColumn id="6352" xr3:uid="{00000000-0010-0000-0000-0000D0180000}" name="Column6352"/>
    <tableColumn id="6353" xr3:uid="{00000000-0010-0000-0000-0000D1180000}" name="Column6353"/>
    <tableColumn id="6354" xr3:uid="{00000000-0010-0000-0000-0000D2180000}" name="Column6354"/>
    <tableColumn id="6355" xr3:uid="{00000000-0010-0000-0000-0000D3180000}" name="Column6355"/>
    <tableColumn id="6356" xr3:uid="{00000000-0010-0000-0000-0000D4180000}" name="Column6356"/>
    <tableColumn id="6357" xr3:uid="{00000000-0010-0000-0000-0000D5180000}" name="Column6357"/>
    <tableColumn id="6358" xr3:uid="{00000000-0010-0000-0000-0000D6180000}" name="Column6358"/>
    <tableColumn id="6359" xr3:uid="{00000000-0010-0000-0000-0000D7180000}" name="Column6359"/>
    <tableColumn id="6360" xr3:uid="{00000000-0010-0000-0000-0000D8180000}" name="Column6360"/>
    <tableColumn id="6361" xr3:uid="{00000000-0010-0000-0000-0000D9180000}" name="Column6361"/>
    <tableColumn id="6362" xr3:uid="{00000000-0010-0000-0000-0000DA180000}" name="Column6362"/>
    <tableColumn id="6363" xr3:uid="{00000000-0010-0000-0000-0000DB180000}" name="Column6363"/>
    <tableColumn id="6364" xr3:uid="{00000000-0010-0000-0000-0000DC180000}" name="Column6364"/>
    <tableColumn id="6365" xr3:uid="{00000000-0010-0000-0000-0000DD180000}" name="Column6365"/>
    <tableColumn id="6366" xr3:uid="{00000000-0010-0000-0000-0000DE180000}" name="Column6366"/>
    <tableColumn id="6367" xr3:uid="{00000000-0010-0000-0000-0000DF180000}" name="Column6367"/>
    <tableColumn id="6368" xr3:uid="{00000000-0010-0000-0000-0000E0180000}" name="Column6368"/>
    <tableColumn id="6369" xr3:uid="{00000000-0010-0000-0000-0000E1180000}" name="Column6369"/>
    <tableColumn id="6370" xr3:uid="{00000000-0010-0000-0000-0000E2180000}" name="Column6370"/>
    <tableColumn id="6371" xr3:uid="{00000000-0010-0000-0000-0000E3180000}" name="Column6371"/>
    <tableColumn id="6372" xr3:uid="{00000000-0010-0000-0000-0000E4180000}" name="Column6372"/>
    <tableColumn id="6373" xr3:uid="{00000000-0010-0000-0000-0000E5180000}" name="Column6373"/>
    <tableColumn id="6374" xr3:uid="{00000000-0010-0000-0000-0000E6180000}" name="Column6374"/>
    <tableColumn id="6375" xr3:uid="{00000000-0010-0000-0000-0000E7180000}" name="Column6375"/>
    <tableColumn id="6376" xr3:uid="{00000000-0010-0000-0000-0000E8180000}" name="Column6376"/>
    <tableColumn id="6377" xr3:uid="{00000000-0010-0000-0000-0000E9180000}" name="Column6377"/>
    <tableColumn id="6378" xr3:uid="{00000000-0010-0000-0000-0000EA180000}" name="Column6378"/>
    <tableColumn id="6379" xr3:uid="{00000000-0010-0000-0000-0000EB180000}" name="Column6379"/>
    <tableColumn id="6380" xr3:uid="{00000000-0010-0000-0000-0000EC180000}" name="Column6380"/>
    <tableColumn id="6381" xr3:uid="{00000000-0010-0000-0000-0000ED180000}" name="Column6381"/>
    <tableColumn id="6382" xr3:uid="{00000000-0010-0000-0000-0000EE180000}" name="Column6382"/>
    <tableColumn id="6383" xr3:uid="{00000000-0010-0000-0000-0000EF180000}" name="Column6383"/>
    <tableColumn id="6384" xr3:uid="{00000000-0010-0000-0000-0000F0180000}" name="Column6384"/>
    <tableColumn id="6385" xr3:uid="{00000000-0010-0000-0000-0000F1180000}" name="Column6385"/>
    <tableColumn id="6386" xr3:uid="{00000000-0010-0000-0000-0000F2180000}" name="Column6386"/>
    <tableColumn id="6387" xr3:uid="{00000000-0010-0000-0000-0000F3180000}" name="Column6387"/>
    <tableColumn id="6388" xr3:uid="{00000000-0010-0000-0000-0000F4180000}" name="Column6388"/>
    <tableColumn id="6389" xr3:uid="{00000000-0010-0000-0000-0000F5180000}" name="Column6389"/>
    <tableColumn id="6390" xr3:uid="{00000000-0010-0000-0000-0000F6180000}" name="Column6390"/>
    <tableColumn id="6391" xr3:uid="{00000000-0010-0000-0000-0000F7180000}" name="Column6391"/>
    <tableColumn id="6392" xr3:uid="{00000000-0010-0000-0000-0000F8180000}" name="Column6392"/>
    <tableColumn id="6393" xr3:uid="{00000000-0010-0000-0000-0000F9180000}" name="Column6393"/>
    <tableColumn id="6394" xr3:uid="{00000000-0010-0000-0000-0000FA180000}" name="Column6394"/>
    <tableColumn id="6395" xr3:uid="{00000000-0010-0000-0000-0000FB180000}" name="Column6395"/>
    <tableColumn id="6396" xr3:uid="{00000000-0010-0000-0000-0000FC180000}" name="Column6396"/>
    <tableColumn id="6397" xr3:uid="{00000000-0010-0000-0000-0000FD180000}" name="Column6397"/>
    <tableColumn id="6398" xr3:uid="{00000000-0010-0000-0000-0000FE180000}" name="Column6398"/>
    <tableColumn id="6399" xr3:uid="{00000000-0010-0000-0000-0000FF180000}" name="Column6399"/>
    <tableColumn id="6400" xr3:uid="{00000000-0010-0000-0000-000000190000}" name="Column6400"/>
    <tableColumn id="6401" xr3:uid="{00000000-0010-0000-0000-000001190000}" name="Column6401"/>
    <tableColumn id="6402" xr3:uid="{00000000-0010-0000-0000-000002190000}" name="Column6402"/>
    <tableColumn id="6403" xr3:uid="{00000000-0010-0000-0000-000003190000}" name="Column6403"/>
    <tableColumn id="6404" xr3:uid="{00000000-0010-0000-0000-000004190000}" name="Column6404"/>
    <tableColumn id="6405" xr3:uid="{00000000-0010-0000-0000-000005190000}" name="Column6405"/>
    <tableColumn id="6406" xr3:uid="{00000000-0010-0000-0000-000006190000}" name="Column6406"/>
    <tableColumn id="6407" xr3:uid="{00000000-0010-0000-0000-000007190000}" name="Column6407"/>
    <tableColumn id="6408" xr3:uid="{00000000-0010-0000-0000-000008190000}" name="Column6408"/>
    <tableColumn id="6409" xr3:uid="{00000000-0010-0000-0000-000009190000}" name="Column6409"/>
    <tableColumn id="6410" xr3:uid="{00000000-0010-0000-0000-00000A190000}" name="Column6410"/>
    <tableColumn id="6411" xr3:uid="{00000000-0010-0000-0000-00000B190000}" name="Column6411"/>
    <tableColumn id="6412" xr3:uid="{00000000-0010-0000-0000-00000C190000}" name="Column6412"/>
    <tableColumn id="6413" xr3:uid="{00000000-0010-0000-0000-00000D190000}" name="Column6413"/>
    <tableColumn id="6414" xr3:uid="{00000000-0010-0000-0000-00000E190000}" name="Column6414"/>
    <tableColumn id="6415" xr3:uid="{00000000-0010-0000-0000-00000F190000}" name="Column6415"/>
    <tableColumn id="6416" xr3:uid="{00000000-0010-0000-0000-000010190000}" name="Column6416"/>
    <tableColumn id="6417" xr3:uid="{00000000-0010-0000-0000-000011190000}" name="Column6417"/>
    <tableColumn id="6418" xr3:uid="{00000000-0010-0000-0000-000012190000}" name="Column6418"/>
    <tableColumn id="6419" xr3:uid="{00000000-0010-0000-0000-000013190000}" name="Column6419"/>
    <tableColumn id="6420" xr3:uid="{00000000-0010-0000-0000-000014190000}" name="Column6420"/>
    <tableColumn id="6421" xr3:uid="{00000000-0010-0000-0000-000015190000}" name="Column6421"/>
    <tableColumn id="6422" xr3:uid="{00000000-0010-0000-0000-000016190000}" name="Column6422"/>
    <tableColumn id="6423" xr3:uid="{00000000-0010-0000-0000-000017190000}" name="Column6423"/>
    <tableColumn id="6424" xr3:uid="{00000000-0010-0000-0000-000018190000}" name="Column6424"/>
    <tableColumn id="6425" xr3:uid="{00000000-0010-0000-0000-000019190000}" name="Column6425"/>
    <tableColumn id="6426" xr3:uid="{00000000-0010-0000-0000-00001A190000}" name="Column6426"/>
    <tableColumn id="6427" xr3:uid="{00000000-0010-0000-0000-00001B190000}" name="Column6427"/>
    <tableColumn id="6428" xr3:uid="{00000000-0010-0000-0000-00001C190000}" name="Column6428"/>
    <tableColumn id="6429" xr3:uid="{00000000-0010-0000-0000-00001D190000}" name="Column6429"/>
    <tableColumn id="6430" xr3:uid="{00000000-0010-0000-0000-00001E190000}" name="Column6430"/>
    <tableColumn id="6431" xr3:uid="{00000000-0010-0000-0000-00001F190000}" name="Column6431"/>
    <tableColumn id="6432" xr3:uid="{00000000-0010-0000-0000-000020190000}" name="Column6432"/>
    <tableColumn id="6433" xr3:uid="{00000000-0010-0000-0000-000021190000}" name="Column6433"/>
    <tableColumn id="6434" xr3:uid="{00000000-0010-0000-0000-000022190000}" name="Column6434"/>
    <tableColumn id="6435" xr3:uid="{00000000-0010-0000-0000-000023190000}" name="Column6435"/>
    <tableColumn id="6436" xr3:uid="{00000000-0010-0000-0000-000024190000}" name="Column6436"/>
    <tableColumn id="6437" xr3:uid="{00000000-0010-0000-0000-000025190000}" name="Column6437"/>
    <tableColumn id="6438" xr3:uid="{00000000-0010-0000-0000-000026190000}" name="Column6438"/>
    <tableColumn id="6439" xr3:uid="{00000000-0010-0000-0000-000027190000}" name="Column6439"/>
    <tableColumn id="6440" xr3:uid="{00000000-0010-0000-0000-000028190000}" name="Column6440"/>
    <tableColumn id="6441" xr3:uid="{00000000-0010-0000-0000-000029190000}" name="Column6441"/>
    <tableColumn id="6442" xr3:uid="{00000000-0010-0000-0000-00002A190000}" name="Column6442"/>
    <tableColumn id="6443" xr3:uid="{00000000-0010-0000-0000-00002B190000}" name="Column6443"/>
    <tableColumn id="6444" xr3:uid="{00000000-0010-0000-0000-00002C190000}" name="Column6444"/>
    <tableColumn id="6445" xr3:uid="{00000000-0010-0000-0000-00002D190000}" name="Column6445"/>
    <tableColumn id="6446" xr3:uid="{00000000-0010-0000-0000-00002E190000}" name="Column6446"/>
    <tableColumn id="6447" xr3:uid="{00000000-0010-0000-0000-00002F190000}" name="Column6447"/>
    <tableColumn id="6448" xr3:uid="{00000000-0010-0000-0000-000030190000}" name="Column6448"/>
    <tableColumn id="6449" xr3:uid="{00000000-0010-0000-0000-000031190000}" name="Column6449"/>
    <tableColumn id="6450" xr3:uid="{00000000-0010-0000-0000-000032190000}" name="Column6450"/>
    <tableColumn id="6451" xr3:uid="{00000000-0010-0000-0000-000033190000}" name="Column6451"/>
    <tableColumn id="6452" xr3:uid="{00000000-0010-0000-0000-000034190000}" name="Column6452"/>
    <tableColumn id="6453" xr3:uid="{00000000-0010-0000-0000-000035190000}" name="Column6453"/>
    <tableColumn id="6454" xr3:uid="{00000000-0010-0000-0000-000036190000}" name="Column6454"/>
    <tableColumn id="6455" xr3:uid="{00000000-0010-0000-0000-000037190000}" name="Column6455"/>
    <tableColumn id="6456" xr3:uid="{00000000-0010-0000-0000-000038190000}" name="Column6456"/>
    <tableColumn id="6457" xr3:uid="{00000000-0010-0000-0000-000039190000}" name="Column6457"/>
    <tableColumn id="6458" xr3:uid="{00000000-0010-0000-0000-00003A190000}" name="Column6458"/>
    <tableColumn id="6459" xr3:uid="{00000000-0010-0000-0000-00003B190000}" name="Column6459"/>
    <tableColumn id="6460" xr3:uid="{00000000-0010-0000-0000-00003C190000}" name="Column6460"/>
    <tableColumn id="6461" xr3:uid="{00000000-0010-0000-0000-00003D190000}" name="Column6461"/>
    <tableColumn id="6462" xr3:uid="{00000000-0010-0000-0000-00003E190000}" name="Column6462"/>
    <tableColumn id="6463" xr3:uid="{00000000-0010-0000-0000-00003F190000}" name="Column6463"/>
    <tableColumn id="6464" xr3:uid="{00000000-0010-0000-0000-000040190000}" name="Column6464"/>
    <tableColumn id="6465" xr3:uid="{00000000-0010-0000-0000-000041190000}" name="Column6465"/>
    <tableColumn id="6466" xr3:uid="{00000000-0010-0000-0000-000042190000}" name="Column6466"/>
    <tableColumn id="6467" xr3:uid="{00000000-0010-0000-0000-000043190000}" name="Column6467"/>
    <tableColumn id="6468" xr3:uid="{00000000-0010-0000-0000-000044190000}" name="Column6468"/>
    <tableColumn id="6469" xr3:uid="{00000000-0010-0000-0000-000045190000}" name="Column6469"/>
    <tableColumn id="6470" xr3:uid="{00000000-0010-0000-0000-000046190000}" name="Column6470"/>
    <tableColumn id="6471" xr3:uid="{00000000-0010-0000-0000-000047190000}" name="Column6471"/>
    <tableColumn id="6472" xr3:uid="{00000000-0010-0000-0000-000048190000}" name="Column6472"/>
    <tableColumn id="6473" xr3:uid="{00000000-0010-0000-0000-000049190000}" name="Column6473"/>
    <tableColumn id="6474" xr3:uid="{00000000-0010-0000-0000-00004A190000}" name="Column6474"/>
    <tableColumn id="6475" xr3:uid="{00000000-0010-0000-0000-00004B190000}" name="Column6475"/>
    <tableColumn id="6476" xr3:uid="{00000000-0010-0000-0000-00004C190000}" name="Column6476"/>
    <tableColumn id="6477" xr3:uid="{00000000-0010-0000-0000-00004D190000}" name="Column6477"/>
    <tableColumn id="6478" xr3:uid="{00000000-0010-0000-0000-00004E190000}" name="Column6478"/>
    <tableColumn id="6479" xr3:uid="{00000000-0010-0000-0000-00004F190000}" name="Column6479"/>
    <tableColumn id="6480" xr3:uid="{00000000-0010-0000-0000-000050190000}" name="Column6480"/>
    <tableColumn id="6481" xr3:uid="{00000000-0010-0000-0000-000051190000}" name="Column6481"/>
    <tableColumn id="6482" xr3:uid="{00000000-0010-0000-0000-000052190000}" name="Column6482"/>
    <tableColumn id="6483" xr3:uid="{00000000-0010-0000-0000-000053190000}" name="Column6483"/>
    <tableColumn id="6484" xr3:uid="{00000000-0010-0000-0000-000054190000}" name="Column6484"/>
    <tableColumn id="6485" xr3:uid="{00000000-0010-0000-0000-000055190000}" name="Column6485"/>
    <tableColumn id="6486" xr3:uid="{00000000-0010-0000-0000-000056190000}" name="Column6486"/>
    <tableColumn id="6487" xr3:uid="{00000000-0010-0000-0000-000057190000}" name="Column6487"/>
    <tableColumn id="6488" xr3:uid="{00000000-0010-0000-0000-000058190000}" name="Column6488"/>
    <tableColumn id="6489" xr3:uid="{00000000-0010-0000-0000-000059190000}" name="Column6489"/>
    <tableColumn id="6490" xr3:uid="{00000000-0010-0000-0000-00005A190000}" name="Column6490"/>
    <tableColumn id="6491" xr3:uid="{00000000-0010-0000-0000-00005B190000}" name="Column6491"/>
    <tableColumn id="6492" xr3:uid="{00000000-0010-0000-0000-00005C190000}" name="Column6492"/>
    <tableColumn id="6493" xr3:uid="{00000000-0010-0000-0000-00005D190000}" name="Column6493"/>
    <tableColumn id="6494" xr3:uid="{00000000-0010-0000-0000-00005E190000}" name="Column6494"/>
    <tableColumn id="6495" xr3:uid="{00000000-0010-0000-0000-00005F190000}" name="Column6495"/>
    <tableColumn id="6496" xr3:uid="{00000000-0010-0000-0000-000060190000}" name="Column6496"/>
    <tableColumn id="6497" xr3:uid="{00000000-0010-0000-0000-000061190000}" name="Column6497"/>
    <tableColumn id="6498" xr3:uid="{00000000-0010-0000-0000-000062190000}" name="Column6498"/>
    <tableColumn id="6499" xr3:uid="{00000000-0010-0000-0000-000063190000}" name="Column6499"/>
    <tableColumn id="6500" xr3:uid="{00000000-0010-0000-0000-000064190000}" name="Column6500"/>
    <tableColumn id="6501" xr3:uid="{00000000-0010-0000-0000-000065190000}" name="Column6501"/>
    <tableColumn id="6502" xr3:uid="{00000000-0010-0000-0000-000066190000}" name="Column6502"/>
    <tableColumn id="6503" xr3:uid="{00000000-0010-0000-0000-000067190000}" name="Column6503"/>
    <tableColumn id="6504" xr3:uid="{00000000-0010-0000-0000-000068190000}" name="Column6504"/>
    <tableColumn id="6505" xr3:uid="{00000000-0010-0000-0000-000069190000}" name="Column6505"/>
    <tableColumn id="6506" xr3:uid="{00000000-0010-0000-0000-00006A190000}" name="Column6506"/>
    <tableColumn id="6507" xr3:uid="{00000000-0010-0000-0000-00006B190000}" name="Column6507"/>
    <tableColumn id="6508" xr3:uid="{00000000-0010-0000-0000-00006C190000}" name="Column6508"/>
    <tableColumn id="6509" xr3:uid="{00000000-0010-0000-0000-00006D190000}" name="Column6509"/>
    <tableColumn id="6510" xr3:uid="{00000000-0010-0000-0000-00006E190000}" name="Column6510"/>
    <tableColumn id="6511" xr3:uid="{00000000-0010-0000-0000-00006F190000}" name="Column6511"/>
    <tableColumn id="6512" xr3:uid="{00000000-0010-0000-0000-000070190000}" name="Column6512"/>
    <tableColumn id="6513" xr3:uid="{00000000-0010-0000-0000-000071190000}" name="Column6513"/>
    <tableColumn id="6514" xr3:uid="{00000000-0010-0000-0000-000072190000}" name="Column6514"/>
    <tableColumn id="6515" xr3:uid="{00000000-0010-0000-0000-000073190000}" name="Column6515"/>
    <tableColumn id="6516" xr3:uid="{00000000-0010-0000-0000-000074190000}" name="Column6516"/>
    <tableColumn id="6517" xr3:uid="{00000000-0010-0000-0000-000075190000}" name="Column6517"/>
    <tableColumn id="6518" xr3:uid="{00000000-0010-0000-0000-000076190000}" name="Column6518"/>
    <tableColumn id="6519" xr3:uid="{00000000-0010-0000-0000-000077190000}" name="Column6519"/>
    <tableColumn id="6520" xr3:uid="{00000000-0010-0000-0000-000078190000}" name="Column6520"/>
    <tableColumn id="6521" xr3:uid="{00000000-0010-0000-0000-000079190000}" name="Column6521"/>
    <tableColumn id="6522" xr3:uid="{00000000-0010-0000-0000-00007A190000}" name="Column6522"/>
    <tableColumn id="6523" xr3:uid="{00000000-0010-0000-0000-00007B190000}" name="Column6523"/>
    <tableColumn id="6524" xr3:uid="{00000000-0010-0000-0000-00007C190000}" name="Column6524"/>
    <tableColumn id="6525" xr3:uid="{00000000-0010-0000-0000-00007D190000}" name="Column6525"/>
    <tableColumn id="6526" xr3:uid="{00000000-0010-0000-0000-00007E190000}" name="Column6526"/>
    <tableColumn id="6527" xr3:uid="{00000000-0010-0000-0000-00007F190000}" name="Column6527"/>
    <tableColumn id="6528" xr3:uid="{00000000-0010-0000-0000-000080190000}" name="Column6528"/>
    <tableColumn id="6529" xr3:uid="{00000000-0010-0000-0000-000081190000}" name="Column6529"/>
    <tableColumn id="6530" xr3:uid="{00000000-0010-0000-0000-000082190000}" name="Column6530"/>
    <tableColumn id="6531" xr3:uid="{00000000-0010-0000-0000-000083190000}" name="Column6531"/>
    <tableColumn id="6532" xr3:uid="{00000000-0010-0000-0000-000084190000}" name="Column6532"/>
    <tableColumn id="6533" xr3:uid="{00000000-0010-0000-0000-000085190000}" name="Column6533"/>
    <tableColumn id="6534" xr3:uid="{00000000-0010-0000-0000-000086190000}" name="Column6534"/>
    <tableColumn id="6535" xr3:uid="{00000000-0010-0000-0000-000087190000}" name="Column6535"/>
    <tableColumn id="6536" xr3:uid="{00000000-0010-0000-0000-000088190000}" name="Column6536"/>
    <tableColumn id="6537" xr3:uid="{00000000-0010-0000-0000-000089190000}" name="Column6537"/>
    <tableColumn id="6538" xr3:uid="{00000000-0010-0000-0000-00008A190000}" name="Column6538"/>
    <tableColumn id="6539" xr3:uid="{00000000-0010-0000-0000-00008B190000}" name="Column6539"/>
    <tableColumn id="6540" xr3:uid="{00000000-0010-0000-0000-00008C190000}" name="Column6540"/>
    <tableColumn id="6541" xr3:uid="{00000000-0010-0000-0000-00008D190000}" name="Column6541"/>
    <tableColumn id="6542" xr3:uid="{00000000-0010-0000-0000-00008E190000}" name="Column6542"/>
    <tableColumn id="6543" xr3:uid="{00000000-0010-0000-0000-00008F190000}" name="Column6543"/>
    <tableColumn id="6544" xr3:uid="{00000000-0010-0000-0000-000090190000}" name="Column6544"/>
    <tableColumn id="6545" xr3:uid="{00000000-0010-0000-0000-000091190000}" name="Column6545"/>
    <tableColumn id="6546" xr3:uid="{00000000-0010-0000-0000-000092190000}" name="Column6546"/>
    <tableColumn id="6547" xr3:uid="{00000000-0010-0000-0000-000093190000}" name="Column6547"/>
    <tableColumn id="6548" xr3:uid="{00000000-0010-0000-0000-000094190000}" name="Column6548"/>
    <tableColumn id="6549" xr3:uid="{00000000-0010-0000-0000-000095190000}" name="Column6549"/>
    <tableColumn id="6550" xr3:uid="{00000000-0010-0000-0000-000096190000}" name="Column6550"/>
    <tableColumn id="6551" xr3:uid="{00000000-0010-0000-0000-000097190000}" name="Column6551"/>
    <tableColumn id="6552" xr3:uid="{00000000-0010-0000-0000-000098190000}" name="Column6552"/>
    <tableColumn id="6553" xr3:uid="{00000000-0010-0000-0000-000099190000}" name="Column6553"/>
    <tableColumn id="6554" xr3:uid="{00000000-0010-0000-0000-00009A190000}" name="Column6554"/>
    <tableColumn id="6555" xr3:uid="{00000000-0010-0000-0000-00009B190000}" name="Column6555"/>
    <tableColumn id="6556" xr3:uid="{00000000-0010-0000-0000-00009C190000}" name="Column6556"/>
    <tableColumn id="6557" xr3:uid="{00000000-0010-0000-0000-00009D190000}" name="Column6557"/>
    <tableColumn id="6558" xr3:uid="{00000000-0010-0000-0000-00009E190000}" name="Column6558"/>
    <tableColumn id="6559" xr3:uid="{00000000-0010-0000-0000-00009F190000}" name="Column6559"/>
    <tableColumn id="6560" xr3:uid="{00000000-0010-0000-0000-0000A0190000}" name="Column6560"/>
    <tableColumn id="6561" xr3:uid="{00000000-0010-0000-0000-0000A1190000}" name="Column6561"/>
    <tableColumn id="6562" xr3:uid="{00000000-0010-0000-0000-0000A2190000}" name="Column6562"/>
    <tableColumn id="6563" xr3:uid="{00000000-0010-0000-0000-0000A3190000}" name="Column6563"/>
    <tableColumn id="6564" xr3:uid="{00000000-0010-0000-0000-0000A4190000}" name="Column6564"/>
    <tableColumn id="6565" xr3:uid="{00000000-0010-0000-0000-0000A5190000}" name="Column6565"/>
    <tableColumn id="6566" xr3:uid="{00000000-0010-0000-0000-0000A6190000}" name="Column6566"/>
    <tableColumn id="6567" xr3:uid="{00000000-0010-0000-0000-0000A7190000}" name="Column6567"/>
    <tableColumn id="6568" xr3:uid="{00000000-0010-0000-0000-0000A8190000}" name="Column6568"/>
    <tableColumn id="6569" xr3:uid="{00000000-0010-0000-0000-0000A9190000}" name="Column6569"/>
    <tableColumn id="6570" xr3:uid="{00000000-0010-0000-0000-0000AA190000}" name="Column6570"/>
    <tableColumn id="6571" xr3:uid="{00000000-0010-0000-0000-0000AB190000}" name="Column6571"/>
    <tableColumn id="6572" xr3:uid="{00000000-0010-0000-0000-0000AC190000}" name="Column6572"/>
    <tableColumn id="6573" xr3:uid="{00000000-0010-0000-0000-0000AD190000}" name="Column6573"/>
    <tableColumn id="6574" xr3:uid="{00000000-0010-0000-0000-0000AE190000}" name="Column6574"/>
    <tableColumn id="6575" xr3:uid="{00000000-0010-0000-0000-0000AF190000}" name="Column6575"/>
    <tableColumn id="6576" xr3:uid="{00000000-0010-0000-0000-0000B0190000}" name="Column6576"/>
    <tableColumn id="6577" xr3:uid="{00000000-0010-0000-0000-0000B1190000}" name="Column6577"/>
    <tableColumn id="6578" xr3:uid="{00000000-0010-0000-0000-0000B2190000}" name="Column6578"/>
    <tableColumn id="6579" xr3:uid="{00000000-0010-0000-0000-0000B3190000}" name="Column6579"/>
    <tableColumn id="6580" xr3:uid="{00000000-0010-0000-0000-0000B4190000}" name="Column6580"/>
    <tableColumn id="6581" xr3:uid="{00000000-0010-0000-0000-0000B5190000}" name="Column6581"/>
    <tableColumn id="6582" xr3:uid="{00000000-0010-0000-0000-0000B6190000}" name="Column6582"/>
    <tableColumn id="6583" xr3:uid="{00000000-0010-0000-0000-0000B7190000}" name="Column6583"/>
    <tableColumn id="6584" xr3:uid="{00000000-0010-0000-0000-0000B8190000}" name="Column6584"/>
    <tableColumn id="6585" xr3:uid="{00000000-0010-0000-0000-0000B9190000}" name="Column6585"/>
    <tableColumn id="6586" xr3:uid="{00000000-0010-0000-0000-0000BA190000}" name="Column6586"/>
    <tableColumn id="6587" xr3:uid="{00000000-0010-0000-0000-0000BB190000}" name="Column6587"/>
    <tableColumn id="6588" xr3:uid="{00000000-0010-0000-0000-0000BC190000}" name="Column6588"/>
    <tableColumn id="6589" xr3:uid="{00000000-0010-0000-0000-0000BD190000}" name="Column6589"/>
    <tableColumn id="6590" xr3:uid="{00000000-0010-0000-0000-0000BE190000}" name="Column6590"/>
    <tableColumn id="6591" xr3:uid="{00000000-0010-0000-0000-0000BF190000}" name="Column6591"/>
    <tableColumn id="6592" xr3:uid="{00000000-0010-0000-0000-0000C0190000}" name="Column6592"/>
    <tableColumn id="6593" xr3:uid="{00000000-0010-0000-0000-0000C1190000}" name="Column6593"/>
    <tableColumn id="6594" xr3:uid="{00000000-0010-0000-0000-0000C2190000}" name="Column6594"/>
    <tableColumn id="6595" xr3:uid="{00000000-0010-0000-0000-0000C3190000}" name="Column6595"/>
    <tableColumn id="6596" xr3:uid="{00000000-0010-0000-0000-0000C4190000}" name="Column6596"/>
    <tableColumn id="6597" xr3:uid="{00000000-0010-0000-0000-0000C5190000}" name="Column6597"/>
    <tableColumn id="6598" xr3:uid="{00000000-0010-0000-0000-0000C6190000}" name="Column6598"/>
    <tableColumn id="6599" xr3:uid="{00000000-0010-0000-0000-0000C7190000}" name="Column6599"/>
    <tableColumn id="6600" xr3:uid="{00000000-0010-0000-0000-0000C8190000}" name="Column6600"/>
    <tableColumn id="6601" xr3:uid="{00000000-0010-0000-0000-0000C9190000}" name="Column6601"/>
    <tableColumn id="6602" xr3:uid="{00000000-0010-0000-0000-0000CA190000}" name="Column6602"/>
    <tableColumn id="6603" xr3:uid="{00000000-0010-0000-0000-0000CB190000}" name="Column6603"/>
    <tableColumn id="6604" xr3:uid="{00000000-0010-0000-0000-0000CC190000}" name="Column6604"/>
    <tableColumn id="6605" xr3:uid="{00000000-0010-0000-0000-0000CD190000}" name="Column6605"/>
    <tableColumn id="6606" xr3:uid="{00000000-0010-0000-0000-0000CE190000}" name="Column6606"/>
    <tableColumn id="6607" xr3:uid="{00000000-0010-0000-0000-0000CF190000}" name="Column6607"/>
    <tableColumn id="6608" xr3:uid="{00000000-0010-0000-0000-0000D0190000}" name="Column6608"/>
    <tableColumn id="6609" xr3:uid="{00000000-0010-0000-0000-0000D1190000}" name="Column6609"/>
    <tableColumn id="6610" xr3:uid="{00000000-0010-0000-0000-0000D2190000}" name="Column6610"/>
    <tableColumn id="6611" xr3:uid="{00000000-0010-0000-0000-0000D3190000}" name="Column6611"/>
    <tableColumn id="6612" xr3:uid="{00000000-0010-0000-0000-0000D4190000}" name="Column6612"/>
    <tableColumn id="6613" xr3:uid="{00000000-0010-0000-0000-0000D5190000}" name="Column6613"/>
    <tableColumn id="6614" xr3:uid="{00000000-0010-0000-0000-0000D6190000}" name="Column6614"/>
    <tableColumn id="6615" xr3:uid="{00000000-0010-0000-0000-0000D7190000}" name="Column6615"/>
    <tableColumn id="6616" xr3:uid="{00000000-0010-0000-0000-0000D8190000}" name="Column6616"/>
    <tableColumn id="6617" xr3:uid="{00000000-0010-0000-0000-0000D9190000}" name="Column6617"/>
    <tableColumn id="6618" xr3:uid="{00000000-0010-0000-0000-0000DA190000}" name="Column6618"/>
    <tableColumn id="6619" xr3:uid="{00000000-0010-0000-0000-0000DB190000}" name="Column6619"/>
    <tableColumn id="6620" xr3:uid="{00000000-0010-0000-0000-0000DC190000}" name="Column6620"/>
    <tableColumn id="6621" xr3:uid="{00000000-0010-0000-0000-0000DD190000}" name="Column6621"/>
    <tableColumn id="6622" xr3:uid="{00000000-0010-0000-0000-0000DE190000}" name="Column6622"/>
    <tableColumn id="6623" xr3:uid="{00000000-0010-0000-0000-0000DF190000}" name="Column6623"/>
    <tableColumn id="6624" xr3:uid="{00000000-0010-0000-0000-0000E0190000}" name="Column6624"/>
    <tableColumn id="6625" xr3:uid="{00000000-0010-0000-0000-0000E1190000}" name="Column6625"/>
    <tableColumn id="6626" xr3:uid="{00000000-0010-0000-0000-0000E2190000}" name="Column6626"/>
    <tableColumn id="6627" xr3:uid="{00000000-0010-0000-0000-0000E3190000}" name="Column6627"/>
    <tableColumn id="6628" xr3:uid="{00000000-0010-0000-0000-0000E4190000}" name="Column6628"/>
    <tableColumn id="6629" xr3:uid="{00000000-0010-0000-0000-0000E5190000}" name="Column6629"/>
    <tableColumn id="6630" xr3:uid="{00000000-0010-0000-0000-0000E6190000}" name="Column6630"/>
    <tableColumn id="6631" xr3:uid="{00000000-0010-0000-0000-0000E7190000}" name="Column6631"/>
    <tableColumn id="6632" xr3:uid="{00000000-0010-0000-0000-0000E8190000}" name="Column6632"/>
    <tableColumn id="6633" xr3:uid="{00000000-0010-0000-0000-0000E9190000}" name="Column6633"/>
    <tableColumn id="6634" xr3:uid="{00000000-0010-0000-0000-0000EA190000}" name="Column6634"/>
    <tableColumn id="6635" xr3:uid="{00000000-0010-0000-0000-0000EB190000}" name="Column6635"/>
    <tableColumn id="6636" xr3:uid="{00000000-0010-0000-0000-0000EC190000}" name="Column6636"/>
    <tableColumn id="6637" xr3:uid="{00000000-0010-0000-0000-0000ED190000}" name="Column6637"/>
    <tableColumn id="6638" xr3:uid="{00000000-0010-0000-0000-0000EE190000}" name="Column6638"/>
    <tableColumn id="6639" xr3:uid="{00000000-0010-0000-0000-0000EF190000}" name="Column6639"/>
    <tableColumn id="6640" xr3:uid="{00000000-0010-0000-0000-0000F0190000}" name="Column6640"/>
    <tableColumn id="6641" xr3:uid="{00000000-0010-0000-0000-0000F1190000}" name="Column6641"/>
    <tableColumn id="6642" xr3:uid="{00000000-0010-0000-0000-0000F2190000}" name="Column6642"/>
    <tableColumn id="6643" xr3:uid="{00000000-0010-0000-0000-0000F3190000}" name="Column6643"/>
    <tableColumn id="6644" xr3:uid="{00000000-0010-0000-0000-0000F4190000}" name="Column6644"/>
    <tableColumn id="6645" xr3:uid="{00000000-0010-0000-0000-0000F5190000}" name="Column6645"/>
    <tableColumn id="6646" xr3:uid="{00000000-0010-0000-0000-0000F6190000}" name="Column6646"/>
    <tableColumn id="6647" xr3:uid="{00000000-0010-0000-0000-0000F7190000}" name="Column6647"/>
    <tableColumn id="6648" xr3:uid="{00000000-0010-0000-0000-0000F8190000}" name="Column6648"/>
    <tableColumn id="6649" xr3:uid="{00000000-0010-0000-0000-0000F9190000}" name="Column6649"/>
    <tableColumn id="6650" xr3:uid="{00000000-0010-0000-0000-0000FA190000}" name="Column6650"/>
    <tableColumn id="6651" xr3:uid="{00000000-0010-0000-0000-0000FB190000}" name="Column6651"/>
    <tableColumn id="6652" xr3:uid="{00000000-0010-0000-0000-0000FC190000}" name="Column6652"/>
    <tableColumn id="6653" xr3:uid="{00000000-0010-0000-0000-0000FD190000}" name="Column6653"/>
    <tableColumn id="6654" xr3:uid="{00000000-0010-0000-0000-0000FE190000}" name="Column6654"/>
    <tableColumn id="6655" xr3:uid="{00000000-0010-0000-0000-0000FF190000}" name="Column6655"/>
    <tableColumn id="6656" xr3:uid="{00000000-0010-0000-0000-0000001A0000}" name="Column6656"/>
    <tableColumn id="6657" xr3:uid="{00000000-0010-0000-0000-0000011A0000}" name="Column6657"/>
    <tableColumn id="6658" xr3:uid="{00000000-0010-0000-0000-0000021A0000}" name="Column6658"/>
    <tableColumn id="6659" xr3:uid="{00000000-0010-0000-0000-0000031A0000}" name="Column6659"/>
    <tableColumn id="6660" xr3:uid="{00000000-0010-0000-0000-0000041A0000}" name="Column6660"/>
    <tableColumn id="6661" xr3:uid="{00000000-0010-0000-0000-0000051A0000}" name="Column6661"/>
    <tableColumn id="6662" xr3:uid="{00000000-0010-0000-0000-0000061A0000}" name="Column6662"/>
    <tableColumn id="6663" xr3:uid="{00000000-0010-0000-0000-0000071A0000}" name="Column6663"/>
    <tableColumn id="6664" xr3:uid="{00000000-0010-0000-0000-0000081A0000}" name="Column6664"/>
    <tableColumn id="6665" xr3:uid="{00000000-0010-0000-0000-0000091A0000}" name="Column6665"/>
    <tableColumn id="6666" xr3:uid="{00000000-0010-0000-0000-00000A1A0000}" name="Column6666"/>
    <tableColumn id="6667" xr3:uid="{00000000-0010-0000-0000-00000B1A0000}" name="Column6667"/>
    <tableColumn id="6668" xr3:uid="{00000000-0010-0000-0000-00000C1A0000}" name="Column6668"/>
    <tableColumn id="6669" xr3:uid="{00000000-0010-0000-0000-00000D1A0000}" name="Column6669"/>
    <tableColumn id="6670" xr3:uid="{00000000-0010-0000-0000-00000E1A0000}" name="Column6670"/>
    <tableColumn id="6671" xr3:uid="{00000000-0010-0000-0000-00000F1A0000}" name="Column6671"/>
    <tableColumn id="6672" xr3:uid="{00000000-0010-0000-0000-0000101A0000}" name="Column6672"/>
    <tableColumn id="6673" xr3:uid="{00000000-0010-0000-0000-0000111A0000}" name="Column6673"/>
    <tableColumn id="6674" xr3:uid="{00000000-0010-0000-0000-0000121A0000}" name="Column6674"/>
    <tableColumn id="6675" xr3:uid="{00000000-0010-0000-0000-0000131A0000}" name="Column6675"/>
    <tableColumn id="6676" xr3:uid="{00000000-0010-0000-0000-0000141A0000}" name="Column6676"/>
    <tableColumn id="6677" xr3:uid="{00000000-0010-0000-0000-0000151A0000}" name="Column6677"/>
    <tableColumn id="6678" xr3:uid="{00000000-0010-0000-0000-0000161A0000}" name="Column6678"/>
    <tableColumn id="6679" xr3:uid="{00000000-0010-0000-0000-0000171A0000}" name="Column6679"/>
    <tableColumn id="6680" xr3:uid="{00000000-0010-0000-0000-0000181A0000}" name="Column6680"/>
    <tableColumn id="6681" xr3:uid="{00000000-0010-0000-0000-0000191A0000}" name="Column6681"/>
    <tableColumn id="6682" xr3:uid="{00000000-0010-0000-0000-00001A1A0000}" name="Column6682"/>
    <tableColumn id="6683" xr3:uid="{00000000-0010-0000-0000-00001B1A0000}" name="Column6683"/>
    <tableColumn id="6684" xr3:uid="{00000000-0010-0000-0000-00001C1A0000}" name="Column6684"/>
    <tableColumn id="6685" xr3:uid="{00000000-0010-0000-0000-00001D1A0000}" name="Column6685"/>
    <tableColumn id="6686" xr3:uid="{00000000-0010-0000-0000-00001E1A0000}" name="Column6686"/>
    <tableColumn id="6687" xr3:uid="{00000000-0010-0000-0000-00001F1A0000}" name="Column6687"/>
    <tableColumn id="6688" xr3:uid="{00000000-0010-0000-0000-0000201A0000}" name="Column6688"/>
    <tableColumn id="6689" xr3:uid="{00000000-0010-0000-0000-0000211A0000}" name="Column6689"/>
    <tableColumn id="6690" xr3:uid="{00000000-0010-0000-0000-0000221A0000}" name="Column6690"/>
    <tableColumn id="6691" xr3:uid="{00000000-0010-0000-0000-0000231A0000}" name="Column6691"/>
    <tableColumn id="6692" xr3:uid="{00000000-0010-0000-0000-0000241A0000}" name="Column6692"/>
    <tableColumn id="6693" xr3:uid="{00000000-0010-0000-0000-0000251A0000}" name="Column6693"/>
    <tableColumn id="6694" xr3:uid="{00000000-0010-0000-0000-0000261A0000}" name="Column6694"/>
    <tableColumn id="6695" xr3:uid="{00000000-0010-0000-0000-0000271A0000}" name="Column6695"/>
    <tableColumn id="6696" xr3:uid="{00000000-0010-0000-0000-0000281A0000}" name="Column6696"/>
    <tableColumn id="6697" xr3:uid="{00000000-0010-0000-0000-0000291A0000}" name="Column6697"/>
    <tableColumn id="6698" xr3:uid="{00000000-0010-0000-0000-00002A1A0000}" name="Column6698"/>
    <tableColumn id="6699" xr3:uid="{00000000-0010-0000-0000-00002B1A0000}" name="Column6699"/>
    <tableColumn id="6700" xr3:uid="{00000000-0010-0000-0000-00002C1A0000}" name="Column6700"/>
    <tableColumn id="6701" xr3:uid="{00000000-0010-0000-0000-00002D1A0000}" name="Column6701"/>
    <tableColumn id="6702" xr3:uid="{00000000-0010-0000-0000-00002E1A0000}" name="Column6702"/>
    <tableColumn id="6703" xr3:uid="{00000000-0010-0000-0000-00002F1A0000}" name="Column6703"/>
    <tableColumn id="6704" xr3:uid="{00000000-0010-0000-0000-0000301A0000}" name="Column6704"/>
    <tableColumn id="6705" xr3:uid="{00000000-0010-0000-0000-0000311A0000}" name="Column6705"/>
    <tableColumn id="6706" xr3:uid="{00000000-0010-0000-0000-0000321A0000}" name="Column6706"/>
    <tableColumn id="6707" xr3:uid="{00000000-0010-0000-0000-0000331A0000}" name="Column6707"/>
    <tableColumn id="6708" xr3:uid="{00000000-0010-0000-0000-0000341A0000}" name="Column6708"/>
    <tableColumn id="6709" xr3:uid="{00000000-0010-0000-0000-0000351A0000}" name="Column6709"/>
    <tableColumn id="6710" xr3:uid="{00000000-0010-0000-0000-0000361A0000}" name="Column6710"/>
    <tableColumn id="6711" xr3:uid="{00000000-0010-0000-0000-0000371A0000}" name="Column6711"/>
    <tableColumn id="6712" xr3:uid="{00000000-0010-0000-0000-0000381A0000}" name="Column6712"/>
    <tableColumn id="6713" xr3:uid="{00000000-0010-0000-0000-0000391A0000}" name="Column6713"/>
    <tableColumn id="6714" xr3:uid="{00000000-0010-0000-0000-00003A1A0000}" name="Column6714"/>
    <tableColumn id="6715" xr3:uid="{00000000-0010-0000-0000-00003B1A0000}" name="Column6715"/>
    <tableColumn id="6716" xr3:uid="{00000000-0010-0000-0000-00003C1A0000}" name="Column6716"/>
    <tableColumn id="6717" xr3:uid="{00000000-0010-0000-0000-00003D1A0000}" name="Column6717"/>
    <tableColumn id="6718" xr3:uid="{00000000-0010-0000-0000-00003E1A0000}" name="Column6718"/>
    <tableColumn id="6719" xr3:uid="{00000000-0010-0000-0000-00003F1A0000}" name="Column6719"/>
    <tableColumn id="6720" xr3:uid="{00000000-0010-0000-0000-0000401A0000}" name="Column6720"/>
    <tableColumn id="6721" xr3:uid="{00000000-0010-0000-0000-0000411A0000}" name="Column6721"/>
    <tableColumn id="6722" xr3:uid="{00000000-0010-0000-0000-0000421A0000}" name="Column6722"/>
    <tableColumn id="6723" xr3:uid="{00000000-0010-0000-0000-0000431A0000}" name="Column6723"/>
    <tableColumn id="6724" xr3:uid="{00000000-0010-0000-0000-0000441A0000}" name="Column6724"/>
    <tableColumn id="6725" xr3:uid="{00000000-0010-0000-0000-0000451A0000}" name="Column6725"/>
    <tableColumn id="6726" xr3:uid="{00000000-0010-0000-0000-0000461A0000}" name="Column6726"/>
    <tableColumn id="6727" xr3:uid="{00000000-0010-0000-0000-0000471A0000}" name="Column6727"/>
    <tableColumn id="6728" xr3:uid="{00000000-0010-0000-0000-0000481A0000}" name="Column6728"/>
    <tableColumn id="6729" xr3:uid="{00000000-0010-0000-0000-0000491A0000}" name="Column6729"/>
    <tableColumn id="6730" xr3:uid="{00000000-0010-0000-0000-00004A1A0000}" name="Column6730"/>
    <tableColumn id="6731" xr3:uid="{00000000-0010-0000-0000-00004B1A0000}" name="Column6731"/>
    <tableColumn id="6732" xr3:uid="{00000000-0010-0000-0000-00004C1A0000}" name="Column6732"/>
    <tableColumn id="6733" xr3:uid="{00000000-0010-0000-0000-00004D1A0000}" name="Column6733"/>
    <tableColumn id="6734" xr3:uid="{00000000-0010-0000-0000-00004E1A0000}" name="Column6734"/>
    <tableColumn id="6735" xr3:uid="{00000000-0010-0000-0000-00004F1A0000}" name="Column6735"/>
    <tableColumn id="6736" xr3:uid="{00000000-0010-0000-0000-0000501A0000}" name="Column6736"/>
    <tableColumn id="6737" xr3:uid="{00000000-0010-0000-0000-0000511A0000}" name="Column6737"/>
    <tableColumn id="6738" xr3:uid="{00000000-0010-0000-0000-0000521A0000}" name="Column6738"/>
    <tableColumn id="6739" xr3:uid="{00000000-0010-0000-0000-0000531A0000}" name="Column6739"/>
    <tableColumn id="6740" xr3:uid="{00000000-0010-0000-0000-0000541A0000}" name="Column6740"/>
    <tableColumn id="6741" xr3:uid="{00000000-0010-0000-0000-0000551A0000}" name="Column6741"/>
    <tableColumn id="6742" xr3:uid="{00000000-0010-0000-0000-0000561A0000}" name="Column6742"/>
    <tableColumn id="6743" xr3:uid="{00000000-0010-0000-0000-0000571A0000}" name="Column6743"/>
    <tableColumn id="6744" xr3:uid="{00000000-0010-0000-0000-0000581A0000}" name="Column6744"/>
    <tableColumn id="6745" xr3:uid="{00000000-0010-0000-0000-0000591A0000}" name="Column6745"/>
    <tableColumn id="6746" xr3:uid="{00000000-0010-0000-0000-00005A1A0000}" name="Column6746"/>
    <tableColumn id="6747" xr3:uid="{00000000-0010-0000-0000-00005B1A0000}" name="Column6747"/>
    <tableColumn id="6748" xr3:uid="{00000000-0010-0000-0000-00005C1A0000}" name="Column6748"/>
    <tableColumn id="6749" xr3:uid="{00000000-0010-0000-0000-00005D1A0000}" name="Column6749"/>
    <tableColumn id="6750" xr3:uid="{00000000-0010-0000-0000-00005E1A0000}" name="Column6750"/>
    <tableColumn id="6751" xr3:uid="{00000000-0010-0000-0000-00005F1A0000}" name="Column6751"/>
    <tableColumn id="6752" xr3:uid="{00000000-0010-0000-0000-0000601A0000}" name="Column6752"/>
    <tableColumn id="6753" xr3:uid="{00000000-0010-0000-0000-0000611A0000}" name="Column6753"/>
    <tableColumn id="6754" xr3:uid="{00000000-0010-0000-0000-0000621A0000}" name="Column6754"/>
    <tableColumn id="6755" xr3:uid="{00000000-0010-0000-0000-0000631A0000}" name="Column6755"/>
    <tableColumn id="6756" xr3:uid="{00000000-0010-0000-0000-0000641A0000}" name="Column6756"/>
    <tableColumn id="6757" xr3:uid="{00000000-0010-0000-0000-0000651A0000}" name="Column6757"/>
    <tableColumn id="6758" xr3:uid="{00000000-0010-0000-0000-0000661A0000}" name="Column6758"/>
    <tableColumn id="6759" xr3:uid="{00000000-0010-0000-0000-0000671A0000}" name="Column6759"/>
    <tableColumn id="6760" xr3:uid="{00000000-0010-0000-0000-0000681A0000}" name="Column6760"/>
    <tableColumn id="6761" xr3:uid="{00000000-0010-0000-0000-0000691A0000}" name="Column6761"/>
    <tableColumn id="6762" xr3:uid="{00000000-0010-0000-0000-00006A1A0000}" name="Column6762"/>
    <tableColumn id="6763" xr3:uid="{00000000-0010-0000-0000-00006B1A0000}" name="Column6763"/>
    <tableColumn id="6764" xr3:uid="{00000000-0010-0000-0000-00006C1A0000}" name="Column6764"/>
    <tableColumn id="6765" xr3:uid="{00000000-0010-0000-0000-00006D1A0000}" name="Column6765"/>
    <tableColumn id="6766" xr3:uid="{00000000-0010-0000-0000-00006E1A0000}" name="Column6766"/>
    <tableColumn id="6767" xr3:uid="{00000000-0010-0000-0000-00006F1A0000}" name="Column6767"/>
    <tableColumn id="6768" xr3:uid="{00000000-0010-0000-0000-0000701A0000}" name="Column6768"/>
    <tableColumn id="6769" xr3:uid="{00000000-0010-0000-0000-0000711A0000}" name="Column6769"/>
    <tableColumn id="6770" xr3:uid="{00000000-0010-0000-0000-0000721A0000}" name="Column6770"/>
    <tableColumn id="6771" xr3:uid="{00000000-0010-0000-0000-0000731A0000}" name="Column6771"/>
    <tableColumn id="6772" xr3:uid="{00000000-0010-0000-0000-0000741A0000}" name="Column6772"/>
    <tableColumn id="6773" xr3:uid="{00000000-0010-0000-0000-0000751A0000}" name="Column6773"/>
    <tableColumn id="6774" xr3:uid="{00000000-0010-0000-0000-0000761A0000}" name="Column6774"/>
    <tableColumn id="6775" xr3:uid="{00000000-0010-0000-0000-0000771A0000}" name="Column6775"/>
    <tableColumn id="6776" xr3:uid="{00000000-0010-0000-0000-0000781A0000}" name="Column6776"/>
    <tableColumn id="6777" xr3:uid="{00000000-0010-0000-0000-0000791A0000}" name="Column6777"/>
    <tableColumn id="6778" xr3:uid="{00000000-0010-0000-0000-00007A1A0000}" name="Column6778"/>
    <tableColumn id="6779" xr3:uid="{00000000-0010-0000-0000-00007B1A0000}" name="Column6779"/>
    <tableColumn id="6780" xr3:uid="{00000000-0010-0000-0000-00007C1A0000}" name="Column6780"/>
    <tableColumn id="6781" xr3:uid="{00000000-0010-0000-0000-00007D1A0000}" name="Column6781"/>
    <tableColumn id="6782" xr3:uid="{00000000-0010-0000-0000-00007E1A0000}" name="Column6782"/>
    <tableColumn id="6783" xr3:uid="{00000000-0010-0000-0000-00007F1A0000}" name="Column6783"/>
    <tableColumn id="6784" xr3:uid="{00000000-0010-0000-0000-0000801A0000}" name="Column6784"/>
    <tableColumn id="6785" xr3:uid="{00000000-0010-0000-0000-0000811A0000}" name="Column6785"/>
    <tableColumn id="6786" xr3:uid="{00000000-0010-0000-0000-0000821A0000}" name="Column6786"/>
    <tableColumn id="6787" xr3:uid="{00000000-0010-0000-0000-0000831A0000}" name="Column6787"/>
    <tableColumn id="6788" xr3:uid="{00000000-0010-0000-0000-0000841A0000}" name="Column6788"/>
    <tableColumn id="6789" xr3:uid="{00000000-0010-0000-0000-0000851A0000}" name="Column6789"/>
    <tableColumn id="6790" xr3:uid="{00000000-0010-0000-0000-0000861A0000}" name="Column6790"/>
    <tableColumn id="6791" xr3:uid="{00000000-0010-0000-0000-0000871A0000}" name="Column6791"/>
    <tableColumn id="6792" xr3:uid="{00000000-0010-0000-0000-0000881A0000}" name="Column6792"/>
    <tableColumn id="6793" xr3:uid="{00000000-0010-0000-0000-0000891A0000}" name="Column6793"/>
    <tableColumn id="6794" xr3:uid="{00000000-0010-0000-0000-00008A1A0000}" name="Column6794"/>
    <tableColumn id="6795" xr3:uid="{00000000-0010-0000-0000-00008B1A0000}" name="Column6795"/>
    <tableColumn id="6796" xr3:uid="{00000000-0010-0000-0000-00008C1A0000}" name="Column6796"/>
    <tableColumn id="6797" xr3:uid="{00000000-0010-0000-0000-00008D1A0000}" name="Column6797"/>
    <tableColumn id="6798" xr3:uid="{00000000-0010-0000-0000-00008E1A0000}" name="Column6798"/>
    <tableColumn id="6799" xr3:uid="{00000000-0010-0000-0000-00008F1A0000}" name="Column6799"/>
    <tableColumn id="6800" xr3:uid="{00000000-0010-0000-0000-0000901A0000}" name="Column6800"/>
    <tableColumn id="6801" xr3:uid="{00000000-0010-0000-0000-0000911A0000}" name="Column6801"/>
    <tableColumn id="6802" xr3:uid="{00000000-0010-0000-0000-0000921A0000}" name="Column6802"/>
    <tableColumn id="6803" xr3:uid="{00000000-0010-0000-0000-0000931A0000}" name="Column6803"/>
    <tableColumn id="6804" xr3:uid="{00000000-0010-0000-0000-0000941A0000}" name="Column6804"/>
    <tableColumn id="6805" xr3:uid="{00000000-0010-0000-0000-0000951A0000}" name="Column6805"/>
    <tableColumn id="6806" xr3:uid="{00000000-0010-0000-0000-0000961A0000}" name="Column6806"/>
    <tableColumn id="6807" xr3:uid="{00000000-0010-0000-0000-0000971A0000}" name="Column6807"/>
    <tableColumn id="6808" xr3:uid="{00000000-0010-0000-0000-0000981A0000}" name="Column6808"/>
    <tableColumn id="6809" xr3:uid="{00000000-0010-0000-0000-0000991A0000}" name="Column6809"/>
    <tableColumn id="6810" xr3:uid="{00000000-0010-0000-0000-00009A1A0000}" name="Column6810"/>
    <tableColumn id="6811" xr3:uid="{00000000-0010-0000-0000-00009B1A0000}" name="Column6811"/>
    <tableColumn id="6812" xr3:uid="{00000000-0010-0000-0000-00009C1A0000}" name="Column6812"/>
    <tableColumn id="6813" xr3:uid="{00000000-0010-0000-0000-00009D1A0000}" name="Column6813"/>
    <tableColumn id="6814" xr3:uid="{00000000-0010-0000-0000-00009E1A0000}" name="Column6814"/>
    <tableColumn id="6815" xr3:uid="{00000000-0010-0000-0000-00009F1A0000}" name="Column6815"/>
    <tableColumn id="6816" xr3:uid="{00000000-0010-0000-0000-0000A01A0000}" name="Column6816"/>
    <tableColumn id="6817" xr3:uid="{00000000-0010-0000-0000-0000A11A0000}" name="Column6817"/>
    <tableColumn id="6818" xr3:uid="{00000000-0010-0000-0000-0000A21A0000}" name="Column6818"/>
    <tableColumn id="6819" xr3:uid="{00000000-0010-0000-0000-0000A31A0000}" name="Column6819"/>
    <tableColumn id="6820" xr3:uid="{00000000-0010-0000-0000-0000A41A0000}" name="Column6820"/>
    <tableColumn id="6821" xr3:uid="{00000000-0010-0000-0000-0000A51A0000}" name="Column6821"/>
    <tableColumn id="6822" xr3:uid="{00000000-0010-0000-0000-0000A61A0000}" name="Column6822"/>
    <tableColumn id="6823" xr3:uid="{00000000-0010-0000-0000-0000A71A0000}" name="Column6823"/>
    <tableColumn id="6824" xr3:uid="{00000000-0010-0000-0000-0000A81A0000}" name="Column6824"/>
    <tableColumn id="6825" xr3:uid="{00000000-0010-0000-0000-0000A91A0000}" name="Column6825"/>
    <tableColumn id="6826" xr3:uid="{00000000-0010-0000-0000-0000AA1A0000}" name="Column6826"/>
    <tableColumn id="6827" xr3:uid="{00000000-0010-0000-0000-0000AB1A0000}" name="Column6827"/>
    <tableColumn id="6828" xr3:uid="{00000000-0010-0000-0000-0000AC1A0000}" name="Column6828"/>
    <tableColumn id="6829" xr3:uid="{00000000-0010-0000-0000-0000AD1A0000}" name="Column6829"/>
    <tableColumn id="6830" xr3:uid="{00000000-0010-0000-0000-0000AE1A0000}" name="Column6830"/>
    <tableColumn id="6831" xr3:uid="{00000000-0010-0000-0000-0000AF1A0000}" name="Column6831"/>
    <tableColumn id="6832" xr3:uid="{00000000-0010-0000-0000-0000B01A0000}" name="Column6832"/>
    <tableColumn id="6833" xr3:uid="{00000000-0010-0000-0000-0000B11A0000}" name="Column6833"/>
    <tableColumn id="6834" xr3:uid="{00000000-0010-0000-0000-0000B21A0000}" name="Column6834"/>
    <tableColumn id="6835" xr3:uid="{00000000-0010-0000-0000-0000B31A0000}" name="Column6835"/>
    <tableColumn id="6836" xr3:uid="{00000000-0010-0000-0000-0000B41A0000}" name="Column6836"/>
    <tableColumn id="6837" xr3:uid="{00000000-0010-0000-0000-0000B51A0000}" name="Column6837"/>
    <tableColumn id="6838" xr3:uid="{00000000-0010-0000-0000-0000B61A0000}" name="Column6838"/>
    <tableColumn id="6839" xr3:uid="{00000000-0010-0000-0000-0000B71A0000}" name="Column6839"/>
    <tableColumn id="6840" xr3:uid="{00000000-0010-0000-0000-0000B81A0000}" name="Column6840"/>
    <tableColumn id="6841" xr3:uid="{00000000-0010-0000-0000-0000B91A0000}" name="Column6841"/>
    <tableColumn id="6842" xr3:uid="{00000000-0010-0000-0000-0000BA1A0000}" name="Column6842"/>
    <tableColumn id="6843" xr3:uid="{00000000-0010-0000-0000-0000BB1A0000}" name="Column6843"/>
    <tableColumn id="6844" xr3:uid="{00000000-0010-0000-0000-0000BC1A0000}" name="Column6844"/>
    <tableColumn id="6845" xr3:uid="{00000000-0010-0000-0000-0000BD1A0000}" name="Column6845"/>
    <tableColumn id="6846" xr3:uid="{00000000-0010-0000-0000-0000BE1A0000}" name="Column6846"/>
    <tableColumn id="6847" xr3:uid="{00000000-0010-0000-0000-0000BF1A0000}" name="Column6847"/>
    <tableColumn id="6848" xr3:uid="{00000000-0010-0000-0000-0000C01A0000}" name="Column6848"/>
    <tableColumn id="6849" xr3:uid="{00000000-0010-0000-0000-0000C11A0000}" name="Column6849"/>
    <tableColumn id="6850" xr3:uid="{00000000-0010-0000-0000-0000C21A0000}" name="Column6850"/>
    <tableColumn id="6851" xr3:uid="{00000000-0010-0000-0000-0000C31A0000}" name="Column6851"/>
    <tableColumn id="6852" xr3:uid="{00000000-0010-0000-0000-0000C41A0000}" name="Column6852"/>
    <tableColumn id="6853" xr3:uid="{00000000-0010-0000-0000-0000C51A0000}" name="Column6853"/>
    <tableColumn id="6854" xr3:uid="{00000000-0010-0000-0000-0000C61A0000}" name="Column6854"/>
    <tableColumn id="6855" xr3:uid="{00000000-0010-0000-0000-0000C71A0000}" name="Column6855"/>
    <tableColumn id="6856" xr3:uid="{00000000-0010-0000-0000-0000C81A0000}" name="Column6856"/>
    <tableColumn id="6857" xr3:uid="{00000000-0010-0000-0000-0000C91A0000}" name="Column6857"/>
    <tableColumn id="6858" xr3:uid="{00000000-0010-0000-0000-0000CA1A0000}" name="Column6858"/>
    <tableColumn id="6859" xr3:uid="{00000000-0010-0000-0000-0000CB1A0000}" name="Column6859"/>
    <tableColumn id="6860" xr3:uid="{00000000-0010-0000-0000-0000CC1A0000}" name="Column6860"/>
    <tableColumn id="6861" xr3:uid="{00000000-0010-0000-0000-0000CD1A0000}" name="Column6861"/>
    <tableColumn id="6862" xr3:uid="{00000000-0010-0000-0000-0000CE1A0000}" name="Column6862"/>
    <tableColumn id="6863" xr3:uid="{00000000-0010-0000-0000-0000CF1A0000}" name="Column6863"/>
    <tableColumn id="6864" xr3:uid="{00000000-0010-0000-0000-0000D01A0000}" name="Column6864"/>
    <tableColumn id="6865" xr3:uid="{00000000-0010-0000-0000-0000D11A0000}" name="Column6865"/>
    <tableColumn id="6866" xr3:uid="{00000000-0010-0000-0000-0000D21A0000}" name="Column6866"/>
    <tableColumn id="6867" xr3:uid="{00000000-0010-0000-0000-0000D31A0000}" name="Column6867"/>
    <tableColumn id="6868" xr3:uid="{00000000-0010-0000-0000-0000D41A0000}" name="Column6868"/>
    <tableColumn id="6869" xr3:uid="{00000000-0010-0000-0000-0000D51A0000}" name="Column6869"/>
    <tableColumn id="6870" xr3:uid="{00000000-0010-0000-0000-0000D61A0000}" name="Column6870"/>
    <tableColumn id="6871" xr3:uid="{00000000-0010-0000-0000-0000D71A0000}" name="Column6871"/>
    <tableColumn id="6872" xr3:uid="{00000000-0010-0000-0000-0000D81A0000}" name="Column6872"/>
    <tableColumn id="6873" xr3:uid="{00000000-0010-0000-0000-0000D91A0000}" name="Column6873"/>
    <tableColumn id="6874" xr3:uid="{00000000-0010-0000-0000-0000DA1A0000}" name="Column6874"/>
    <tableColumn id="6875" xr3:uid="{00000000-0010-0000-0000-0000DB1A0000}" name="Column6875"/>
    <tableColumn id="6876" xr3:uid="{00000000-0010-0000-0000-0000DC1A0000}" name="Column6876"/>
    <tableColumn id="6877" xr3:uid="{00000000-0010-0000-0000-0000DD1A0000}" name="Column6877"/>
    <tableColumn id="6878" xr3:uid="{00000000-0010-0000-0000-0000DE1A0000}" name="Column6878"/>
    <tableColumn id="6879" xr3:uid="{00000000-0010-0000-0000-0000DF1A0000}" name="Column6879"/>
    <tableColumn id="6880" xr3:uid="{00000000-0010-0000-0000-0000E01A0000}" name="Column6880"/>
    <tableColumn id="6881" xr3:uid="{00000000-0010-0000-0000-0000E11A0000}" name="Column6881"/>
    <tableColumn id="6882" xr3:uid="{00000000-0010-0000-0000-0000E21A0000}" name="Column6882"/>
    <tableColumn id="6883" xr3:uid="{00000000-0010-0000-0000-0000E31A0000}" name="Column6883"/>
    <tableColumn id="6884" xr3:uid="{00000000-0010-0000-0000-0000E41A0000}" name="Column6884"/>
    <tableColumn id="6885" xr3:uid="{00000000-0010-0000-0000-0000E51A0000}" name="Column6885"/>
    <tableColumn id="6886" xr3:uid="{00000000-0010-0000-0000-0000E61A0000}" name="Column6886"/>
    <tableColumn id="6887" xr3:uid="{00000000-0010-0000-0000-0000E71A0000}" name="Column6887"/>
    <tableColumn id="6888" xr3:uid="{00000000-0010-0000-0000-0000E81A0000}" name="Column6888"/>
    <tableColumn id="6889" xr3:uid="{00000000-0010-0000-0000-0000E91A0000}" name="Column6889"/>
    <tableColumn id="6890" xr3:uid="{00000000-0010-0000-0000-0000EA1A0000}" name="Column6890"/>
    <tableColumn id="6891" xr3:uid="{00000000-0010-0000-0000-0000EB1A0000}" name="Column6891"/>
    <tableColumn id="6892" xr3:uid="{00000000-0010-0000-0000-0000EC1A0000}" name="Column6892"/>
    <tableColumn id="6893" xr3:uid="{00000000-0010-0000-0000-0000ED1A0000}" name="Column6893"/>
    <tableColumn id="6894" xr3:uid="{00000000-0010-0000-0000-0000EE1A0000}" name="Column6894"/>
    <tableColumn id="6895" xr3:uid="{00000000-0010-0000-0000-0000EF1A0000}" name="Column6895"/>
    <tableColumn id="6896" xr3:uid="{00000000-0010-0000-0000-0000F01A0000}" name="Column6896"/>
    <tableColumn id="6897" xr3:uid="{00000000-0010-0000-0000-0000F11A0000}" name="Column6897"/>
    <tableColumn id="6898" xr3:uid="{00000000-0010-0000-0000-0000F21A0000}" name="Column6898"/>
    <tableColumn id="6899" xr3:uid="{00000000-0010-0000-0000-0000F31A0000}" name="Column6899"/>
    <tableColumn id="6900" xr3:uid="{00000000-0010-0000-0000-0000F41A0000}" name="Column6900"/>
    <tableColumn id="6901" xr3:uid="{00000000-0010-0000-0000-0000F51A0000}" name="Column6901"/>
    <tableColumn id="6902" xr3:uid="{00000000-0010-0000-0000-0000F61A0000}" name="Column6902"/>
    <tableColumn id="6903" xr3:uid="{00000000-0010-0000-0000-0000F71A0000}" name="Column6903"/>
    <tableColumn id="6904" xr3:uid="{00000000-0010-0000-0000-0000F81A0000}" name="Column6904"/>
    <tableColumn id="6905" xr3:uid="{00000000-0010-0000-0000-0000F91A0000}" name="Column6905"/>
    <tableColumn id="6906" xr3:uid="{00000000-0010-0000-0000-0000FA1A0000}" name="Column6906"/>
    <tableColumn id="6907" xr3:uid="{00000000-0010-0000-0000-0000FB1A0000}" name="Column6907"/>
    <tableColumn id="6908" xr3:uid="{00000000-0010-0000-0000-0000FC1A0000}" name="Column6908"/>
    <tableColumn id="6909" xr3:uid="{00000000-0010-0000-0000-0000FD1A0000}" name="Column6909"/>
    <tableColumn id="6910" xr3:uid="{00000000-0010-0000-0000-0000FE1A0000}" name="Column6910"/>
    <tableColumn id="6911" xr3:uid="{00000000-0010-0000-0000-0000FF1A0000}" name="Column6911"/>
    <tableColumn id="6912" xr3:uid="{00000000-0010-0000-0000-0000001B0000}" name="Column6912"/>
    <tableColumn id="6913" xr3:uid="{00000000-0010-0000-0000-0000011B0000}" name="Column6913"/>
    <tableColumn id="6914" xr3:uid="{00000000-0010-0000-0000-0000021B0000}" name="Column6914"/>
    <tableColumn id="6915" xr3:uid="{00000000-0010-0000-0000-0000031B0000}" name="Column6915"/>
    <tableColumn id="6916" xr3:uid="{00000000-0010-0000-0000-0000041B0000}" name="Column6916"/>
    <tableColumn id="6917" xr3:uid="{00000000-0010-0000-0000-0000051B0000}" name="Column6917"/>
    <tableColumn id="6918" xr3:uid="{00000000-0010-0000-0000-0000061B0000}" name="Column6918"/>
    <tableColumn id="6919" xr3:uid="{00000000-0010-0000-0000-0000071B0000}" name="Column6919"/>
    <tableColumn id="6920" xr3:uid="{00000000-0010-0000-0000-0000081B0000}" name="Column6920"/>
    <tableColumn id="6921" xr3:uid="{00000000-0010-0000-0000-0000091B0000}" name="Column6921"/>
    <tableColumn id="6922" xr3:uid="{00000000-0010-0000-0000-00000A1B0000}" name="Column6922"/>
    <tableColumn id="6923" xr3:uid="{00000000-0010-0000-0000-00000B1B0000}" name="Column6923"/>
    <tableColumn id="6924" xr3:uid="{00000000-0010-0000-0000-00000C1B0000}" name="Column6924"/>
    <tableColumn id="6925" xr3:uid="{00000000-0010-0000-0000-00000D1B0000}" name="Column6925"/>
    <tableColumn id="6926" xr3:uid="{00000000-0010-0000-0000-00000E1B0000}" name="Column6926"/>
    <tableColumn id="6927" xr3:uid="{00000000-0010-0000-0000-00000F1B0000}" name="Column6927"/>
    <tableColumn id="6928" xr3:uid="{00000000-0010-0000-0000-0000101B0000}" name="Column6928"/>
    <tableColumn id="6929" xr3:uid="{00000000-0010-0000-0000-0000111B0000}" name="Column6929"/>
    <tableColumn id="6930" xr3:uid="{00000000-0010-0000-0000-0000121B0000}" name="Column6930"/>
    <tableColumn id="6931" xr3:uid="{00000000-0010-0000-0000-0000131B0000}" name="Column6931"/>
    <tableColumn id="6932" xr3:uid="{00000000-0010-0000-0000-0000141B0000}" name="Column6932"/>
    <tableColumn id="6933" xr3:uid="{00000000-0010-0000-0000-0000151B0000}" name="Column6933"/>
    <tableColumn id="6934" xr3:uid="{00000000-0010-0000-0000-0000161B0000}" name="Column6934"/>
    <tableColumn id="6935" xr3:uid="{00000000-0010-0000-0000-0000171B0000}" name="Column6935"/>
    <tableColumn id="6936" xr3:uid="{00000000-0010-0000-0000-0000181B0000}" name="Column6936"/>
    <tableColumn id="6937" xr3:uid="{00000000-0010-0000-0000-0000191B0000}" name="Column6937"/>
    <tableColumn id="6938" xr3:uid="{00000000-0010-0000-0000-00001A1B0000}" name="Column6938"/>
    <tableColumn id="6939" xr3:uid="{00000000-0010-0000-0000-00001B1B0000}" name="Column6939"/>
    <tableColumn id="6940" xr3:uid="{00000000-0010-0000-0000-00001C1B0000}" name="Column6940"/>
    <tableColumn id="6941" xr3:uid="{00000000-0010-0000-0000-00001D1B0000}" name="Column6941"/>
    <tableColumn id="6942" xr3:uid="{00000000-0010-0000-0000-00001E1B0000}" name="Column6942"/>
    <tableColumn id="6943" xr3:uid="{00000000-0010-0000-0000-00001F1B0000}" name="Column6943"/>
    <tableColumn id="6944" xr3:uid="{00000000-0010-0000-0000-0000201B0000}" name="Column6944"/>
    <tableColumn id="6945" xr3:uid="{00000000-0010-0000-0000-0000211B0000}" name="Column6945"/>
    <tableColumn id="6946" xr3:uid="{00000000-0010-0000-0000-0000221B0000}" name="Column6946"/>
    <tableColumn id="6947" xr3:uid="{00000000-0010-0000-0000-0000231B0000}" name="Column6947"/>
    <tableColumn id="6948" xr3:uid="{00000000-0010-0000-0000-0000241B0000}" name="Column6948"/>
    <tableColumn id="6949" xr3:uid="{00000000-0010-0000-0000-0000251B0000}" name="Column6949"/>
    <tableColumn id="6950" xr3:uid="{00000000-0010-0000-0000-0000261B0000}" name="Column6950"/>
    <tableColumn id="6951" xr3:uid="{00000000-0010-0000-0000-0000271B0000}" name="Column6951"/>
    <tableColumn id="6952" xr3:uid="{00000000-0010-0000-0000-0000281B0000}" name="Column6952"/>
    <tableColumn id="6953" xr3:uid="{00000000-0010-0000-0000-0000291B0000}" name="Column6953"/>
    <tableColumn id="6954" xr3:uid="{00000000-0010-0000-0000-00002A1B0000}" name="Column6954"/>
    <tableColumn id="6955" xr3:uid="{00000000-0010-0000-0000-00002B1B0000}" name="Column6955"/>
    <tableColumn id="6956" xr3:uid="{00000000-0010-0000-0000-00002C1B0000}" name="Column6956"/>
    <tableColumn id="6957" xr3:uid="{00000000-0010-0000-0000-00002D1B0000}" name="Column6957"/>
    <tableColumn id="6958" xr3:uid="{00000000-0010-0000-0000-00002E1B0000}" name="Column6958"/>
    <tableColumn id="6959" xr3:uid="{00000000-0010-0000-0000-00002F1B0000}" name="Column6959"/>
    <tableColumn id="6960" xr3:uid="{00000000-0010-0000-0000-0000301B0000}" name="Column6960"/>
    <tableColumn id="6961" xr3:uid="{00000000-0010-0000-0000-0000311B0000}" name="Column6961"/>
    <tableColumn id="6962" xr3:uid="{00000000-0010-0000-0000-0000321B0000}" name="Column6962"/>
    <tableColumn id="6963" xr3:uid="{00000000-0010-0000-0000-0000331B0000}" name="Column6963"/>
    <tableColumn id="6964" xr3:uid="{00000000-0010-0000-0000-0000341B0000}" name="Column6964"/>
    <tableColumn id="6965" xr3:uid="{00000000-0010-0000-0000-0000351B0000}" name="Column6965"/>
    <tableColumn id="6966" xr3:uid="{00000000-0010-0000-0000-0000361B0000}" name="Column6966"/>
    <tableColumn id="6967" xr3:uid="{00000000-0010-0000-0000-0000371B0000}" name="Column6967"/>
    <tableColumn id="6968" xr3:uid="{00000000-0010-0000-0000-0000381B0000}" name="Column6968"/>
    <tableColumn id="6969" xr3:uid="{00000000-0010-0000-0000-0000391B0000}" name="Column6969"/>
    <tableColumn id="6970" xr3:uid="{00000000-0010-0000-0000-00003A1B0000}" name="Column6970"/>
    <tableColumn id="6971" xr3:uid="{00000000-0010-0000-0000-00003B1B0000}" name="Column6971"/>
    <tableColumn id="6972" xr3:uid="{00000000-0010-0000-0000-00003C1B0000}" name="Column6972"/>
    <tableColumn id="6973" xr3:uid="{00000000-0010-0000-0000-00003D1B0000}" name="Column6973"/>
    <tableColumn id="6974" xr3:uid="{00000000-0010-0000-0000-00003E1B0000}" name="Column6974"/>
    <tableColumn id="6975" xr3:uid="{00000000-0010-0000-0000-00003F1B0000}" name="Column6975"/>
    <tableColumn id="6976" xr3:uid="{00000000-0010-0000-0000-0000401B0000}" name="Column6976"/>
    <tableColumn id="6977" xr3:uid="{00000000-0010-0000-0000-0000411B0000}" name="Column6977"/>
    <tableColumn id="6978" xr3:uid="{00000000-0010-0000-0000-0000421B0000}" name="Column6978"/>
    <tableColumn id="6979" xr3:uid="{00000000-0010-0000-0000-0000431B0000}" name="Column6979"/>
    <tableColumn id="6980" xr3:uid="{00000000-0010-0000-0000-0000441B0000}" name="Column6980"/>
    <tableColumn id="6981" xr3:uid="{00000000-0010-0000-0000-0000451B0000}" name="Column6981"/>
    <tableColumn id="6982" xr3:uid="{00000000-0010-0000-0000-0000461B0000}" name="Column6982"/>
    <tableColumn id="6983" xr3:uid="{00000000-0010-0000-0000-0000471B0000}" name="Column6983"/>
    <tableColumn id="6984" xr3:uid="{00000000-0010-0000-0000-0000481B0000}" name="Column6984"/>
    <tableColumn id="6985" xr3:uid="{00000000-0010-0000-0000-0000491B0000}" name="Column6985"/>
    <tableColumn id="6986" xr3:uid="{00000000-0010-0000-0000-00004A1B0000}" name="Column6986"/>
    <tableColumn id="6987" xr3:uid="{00000000-0010-0000-0000-00004B1B0000}" name="Column6987"/>
    <tableColumn id="6988" xr3:uid="{00000000-0010-0000-0000-00004C1B0000}" name="Column6988"/>
    <tableColumn id="6989" xr3:uid="{00000000-0010-0000-0000-00004D1B0000}" name="Column6989"/>
    <tableColumn id="6990" xr3:uid="{00000000-0010-0000-0000-00004E1B0000}" name="Column6990"/>
    <tableColumn id="6991" xr3:uid="{00000000-0010-0000-0000-00004F1B0000}" name="Column6991"/>
    <tableColumn id="6992" xr3:uid="{00000000-0010-0000-0000-0000501B0000}" name="Column6992"/>
    <tableColumn id="6993" xr3:uid="{00000000-0010-0000-0000-0000511B0000}" name="Column6993"/>
    <tableColumn id="6994" xr3:uid="{00000000-0010-0000-0000-0000521B0000}" name="Column6994"/>
    <tableColumn id="6995" xr3:uid="{00000000-0010-0000-0000-0000531B0000}" name="Column6995"/>
    <tableColumn id="6996" xr3:uid="{00000000-0010-0000-0000-0000541B0000}" name="Column6996"/>
    <tableColumn id="6997" xr3:uid="{00000000-0010-0000-0000-0000551B0000}" name="Column6997"/>
    <tableColumn id="6998" xr3:uid="{00000000-0010-0000-0000-0000561B0000}" name="Column6998"/>
    <tableColumn id="6999" xr3:uid="{00000000-0010-0000-0000-0000571B0000}" name="Column6999"/>
    <tableColumn id="7000" xr3:uid="{00000000-0010-0000-0000-0000581B0000}" name="Column7000"/>
    <tableColumn id="7001" xr3:uid="{00000000-0010-0000-0000-0000591B0000}" name="Column7001"/>
    <tableColumn id="7002" xr3:uid="{00000000-0010-0000-0000-00005A1B0000}" name="Column7002"/>
    <tableColumn id="7003" xr3:uid="{00000000-0010-0000-0000-00005B1B0000}" name="Column7003"/>
    <tableColumn id="7004" xr3:uid="{00000000-0010-0000-0000-00005C1B0000}" name="Column7004"/>
    <tableColumn id="7005" xr3:uid="{00000000-0010-0000-0000-00005D1B0000}" name="Column7005"/>
    <tableColumn id="7006" xr3:uid="{00000000-0010-0000-0000-00005E1B0000}" name="Column7006"/>
    <tableColumn id="7007" xr3:uid="{00000000-0010-0000-0000-00005F1B0000}" name="Column7007"/>
    <tableColumn id="7008" xr3:uid="{00000000-0010-0000-0000-0000601B0000}" name="Column7008"/>
    <tableColumn id="7009" xr3:uid="{00000000-0010-0000-0000-0000611B0000}" name="Column7009"/>
    <tableColumn id="7010" xr3:uid="{00000000-0010-0000-0000-0000621B0000}" name="Column7010"/>
    <tableColumn id="7011" xr3:uid="{00000000-0010-0000-0000-0000631B0000}" name="Column7011"/>
    <tableColumn id="7012" xr3:uid="{00000000-0010-0000-0000-0000641B0000}" name="Column7012"/>
    <tableColumn id="7013" xr3:uid="{00000000-0010-0000-0000-0000651B0000}" name="Column7013"/>
    <tableColumn id="7014" xr3:uid="{00000000-0010-0000-0000-0000661B0000}" name="Column7014"/>
    <tableColumn id="7015" xr3:uid="{00000000-0010-0000-0000-0000671B0000}" name="Column7015"/>
    <tableColumn id="7016" xr3:uid="{00000000-0010-0000-0000-0000681B0000}" name="Column7016"/>
    <tableColumn id="7017" xr3:uid="{00000000-0010-0000-0000-0000691B0000}" name="Column7017"/>
    <tableColumn id="7018" xr3:uid="{00000000-0010-0000-0000-00006A1B0000}" name="Column7018"/>
    <tableColumn id="7019" xr3:uid="{00000000-0010-0000-0000-00006B1B0000}" name="Column7019"/>
    <tableColumn id="7020" xr3:uid="{00000000-0010-0000-0000-00006C1B0000}" name="Column7020"/>
    <tableColumn id="7021" xr3:uid="{00000000-0010-0000-0000-00006D1B0000}" name="Column7021"/>
    <tableColumn id="7022" xr3:uid="{00000000-0010-0000-0000-00006E1B0000}" name="Column7022"/>
    <tableColumn id="7023" xr3:uid="{00000000-0010-0000-0000-00006F1B0000}" name="Column7023"/>
    <tableColumn id="7024" xr3:uid="{00000000-0010-0000-0000-0000701B0000}" name="Column7024"/>
    <tableColumn id="7025" xr3:uid="{00000000-0010-0000-0000-0000711B0000}" name="Column7025"/>
    <tableColumn id="7026" xr3:uid="{00000000-0010-0000-0000-0000721B0000}" name="Column7026"/>
    <tableColumn id="7027" xr3:uid="{00000000-0010-0000-0000-0000731B0000}" name="Column7027"/>
    <tableColumn id="7028" xr3:uid="{00000000-0010-0000-0000-0000741B0000}" name="Column7028"/>
    <tableColumn id="7029" xr3:uid="{00000000-0010-0000-0000-0000751B0000}" name="Column7029"/>
    <tableColumn id="7030" xr3:uid="{00000000-0010-0000-0000-0000761B0000}" name="Column7030"/>
    <tableColumn id="7031" xr3:uid="{00000000-0010-0000-0000-0000771B0000}" name="Column7031"/>
    <tableColumn id="7032" xr3:uid="{00000000-0010-0000-0000-0000781B0000}" name="Column7032"/>
    <tableColumn id="7033" xr3:uid="{00000000-0010-0000-0000-0000791B0000}" name="Column7033"/>
    <tableColumn id="7034" xr3:uid="{00000000-0010-0000-0000-00007A1B0000}" name="Column7034"/>
    <tableColumn id="7035" xr3:uid="{00000000-0010-0000-0000-00007B1B0000}" name="Column7035"/>
    <tableColumn id="7036" xr3:uid="{00000000-0010-0000-0000-00007C1B0000}" name="Column7036"/>
    <tableColumn id="7037" xr3:uid="{00000000-0010-0000-0000-00007D1B0000}" name="Column7037"/>
    <tableColumn id="7038" xr3:uid="{00000000-0010-0000-0000-00007E1B0000}" name="Column7038"/>
    <tableColumn id="7039" xr3:uid="{00000000-0010-0000-0000-00007F1B0000}" name="Column7039"/>
    <tableColumn id="7040" xr3:uid="{00000000-0010-0000-0000-0000801B0000}" name="Column7040"/>
    <tableColumn id="7041" xr3:uid="{00000000-0010-0000-0000-0000811B0000}" name="Column7041"/>
    <tableColumn id="7042" xr3:uid="{00000000-0010-0000-0000-0000821B0000}" name="Column7042"/>
    <tableColumn id="7043" xr3:uid="{00000000-0010-0000-0000-0000831B0000}" name="Column7043"/>
    <tableColumn id="7044" xr3:uid="{00000000-0010-0000-0000-0000841B0000}" name="Column7044"/>
    <tableColumn id="7045" xr3:uid="{00000000-0010-0000-0000-0000851B0000}" name="Column7045"/>
    <tableColumn id="7046" xr3:uid="{00000000-0010-0000-0000-0000861B0000}" name="Column7046"/>
    <tableColumn id="7047" xr3:uid="{00000000-0010-0000-0000-0000871B0000}" name="Column7047"/>
    <tableColumn id="7048" xr3:uid="{00000000-0010-0000-0000-0000881B0000}" name="Column7048"/>
    <tableColumn id="7049" xr3:uid="{00000000-0010-0000-0000-0000891B0000}" name="Column7049"/>
    <tableColumn id="7050" xr3:uid="{00000000-0010-0000-0000-00008A1B0000}" name="Column7050"/>
    <tableColumn id="7051" xr3:uid="{00000000-0010-0000-0000-00008B1B0000}" name="Column7051"/>
    <tableColumn id="7052" xr3:uid="{00000000-0010-0000-0000-00008C1B0000}" name="Column7052"/>
    <tableColumn id="7053" xr3:uid="{00000000-0010-0000-0000-00008D1B0000}" name="Column7053"/>
    <tableColumn id="7054" xr3:uid="{00000000-0010-0000-0000-00008E1B0000}" name="Column7054"/>
    <tableColumn id="7055" xr3:uid="{00000000-0010-0000-0000-00008F1B0000}" name="Column7055"/>
    <tableColumn id="7056" xr3:uid="{00000000-0010-0000-0000-0000901B0000}" name="Column7056"/>
    <tableColumn id="7057" xr3:uid="{00000000-0010-0000-0000-0000911B0000}" name="Column7057"/>
    <tableColumn id="7058" xr3:uid="{00000000-0010-0000-0000-0000921B0000}" name="Column7058"/>
    <tableColumn id="7059" xr3:uid="{00000000-0010-0000-0000-0000931B0000}" name="Column7059"/>
    <tableColumn id="7060" xr3:uid="{00000000-0010-0000-0000-0000941B0000}" name="Column7060"/>
    <tableColumn id="7061" xr3:uid="{00000000-0010-0000-0000-0000951B0000}" name="Column7061"/>
    <tableColumn id="7062" xr3:uid="{00000000-0010-0000-0000-0000961B0000}" name="Column7062"/>
    <tableColumn id="7063" xr3:uid="{00000000-0010-0000-0000-0000971B0000}" name="Column7063"/>
    <tableColumn id="7064" xr3:uid="{00000000-0010-0000-0000-0000981B0000}" name="Column7064"/>
    <tableColumn id="7065" xr3:uid="{00000000-0010-0000-0000-0000991B0000}" name="Column7065"/>
    <tableColumn id="7066" xr3:uid="{00000000-0010-0000-0000-00009A1B0000}" name="Column7066"/>
    <tableColumn id="7067" xr3:uid="{00000000-0010-0000-0000-00009B1B0000}" name="Column7067"/>
    <tableColumn id="7068" xr3:uid="{00000000-0010-0000-0000-00009C1B0000}" name="Column7068"/>
    <tableColumn id="7069" xr3:uid="{00000000-0010-0000-0000-00009D1B0000}" name="Column7069"/>
    <tableColumn id="7070" xr3:uid="{00000000-0010-0000-0000-00009E1B0000}" name="Column7070"/>
    <tableColumn id="7071" xr3:uid="{00000000-0010-0000-0000-00009F1B0000}" name="Column7071"/>
    <tableColumn id="7072" xr3:uid="{00000000-0010-0000-0000-0000A01B0000}" name="Column7072"/>
    <tableColumn id="7073" xr3:uid="{00000000-0010-0000-0000-0000A11B0000}" name="Column7073"/>
    <tableColumn id="7074" xr3:uid="{00000000-0010-0000-0000-0000A21B0000}" name="Column7074"/>
    <tableColumn id="7075" xr3:uid="{00000000-0010-0000-0000-0000A31B0000}" name="Column7075"/>
    <tableColumn id="7076" xr3:uid="{00000000-0010-0000-0000-0000A41B0000}" name="Column7076"/>
    <tableColumn id="7077" xr3:uid="{00000000-0010-0000-0000-0000A51B0000}" name="Column7077"/>
    <tableColumn id="7078" xr3:uid="{00000000-0010-0000-0000-0000A61B0000}" name="Column7078"/>
    <tableColumn id="7079" xr3:uid="{00000000-0010-0000-0000-0000A71B0000}" name="Column7079"/>
    <tableColumn id="7080" xr3:uid="{00000000-0010-0000-0000-0000A81B0000}" name="Column7080"/>
    <tableColumn id="7081" xr3:uid="{00000000-0010-0000-0000-0000A91B0000}" name="Column7081"/>
    <tableColumn id="7082" xr3:uid="{00000000-0010-0000-0000-0000AA1B0000}" name="Column7082"/>
    <tableColumn id="7083" xr3:uid="{00000000-0010-0000-0000-0000AB1B0000}" name="Column7083"/>
    <tableColumn id="7084" xr3:uid="{00000000-0010-0000-0000-0000AC1B0000}" name="Column7084"/>
    <tableColumn id="7085" xr3:uid="{00000000-0010-0000-0000-0000AD1B0000}" name="Column7085"/>
    <tableColumn id="7086" xr3:uid="{00000000-0010-0000-0000-0000AE1B0000}" name="Column7086"/>
    <tableColumn id="7087" xr3:uid="{00000000-0010-0000-0000-0000AF1B0000}" name="Column7087"/>
    <tableColumn id="7088" xr3:uid="{00000000-0010-0000-0000-0000B01B0000}" name="Column7088"/>
    <tableColumn id="7089" xr3:uid="{00000000-0010-0000-0000-0000B11B0000}" name="Column7089"/>
    <tableColumn id="7090" xr3:uid="{00000000-0010-0000-0000-0000B21B0000}" name="Column7090"/>
    <tableColumn id="7091" xr3:uid="{00000000-0010-0000-0000-0000B31B0000}" name="Column7091"/>
    <tableColumn id="7092" xr3:uid="{00000000-0010-0000-0000-0000B41B0000}" name="Column7092"/>
    <tableColumn id="7093" xr3:uid="{00000000-0010-0000-0000-0000B51B0000}" name="Column7093"/>
    <tableColumn id="7094" xr3:uid="{00000000-0010-0000-0000-0000B61B0000}" name="Column7094"/>
    <tableColumn id="7095" xr3:uid="{00000000-0010-0000-0000-0000B71B0000}" name="Column7095"/>
    <tableColumn id="7096" xr3:uid="{00000000-0010-0000-0000-0000B81B0000}" name="Column7096"/>
    <tableColumn id="7097" xr3:uid="{00000000-0010-0000-0000-0000B91B0000}" name="Column7097"/>
    <tableColumn id="7098" xr3:uid="{00000000-0010-0000-0000-0000BA1B0000}" name="Column7098"/>
    <tableColumn id="7099" xr3:uid="{00000000-0010-0000-0000-0000BB1B0000}" name="Column7099"/>
    <tableColumn id="7100" xr3:uid="{00000000-0010-0000-0000-0000BC1B0000}" name="Column7100"/>
    <tableColumn id="7101" xr3:uid="{00000000-0010-0000-0000-0000BD1B0000}" name="Column7101"/>
    <tableColumn id="7102" xr3:uid="{00000000-0010-0000-0000-0000BE1B0000}" name="Column7102"/>
    <tableColumn id="7103" xr3:uid="{00000000-0010-0000-0000-0000BF1B0000}" name="Column7103"/>
    <tableColumn id="7104" xr3:uid="{00000000-0010-0000-0000-0000C01B0000}" name="Column7104"/>
    <tableColumn id="7105" xr3:uid="{00000000-0010-0000-0000-0000C11B0000}" name="Column7105"/>
    <tableColumn id="7106" xr3:uid="{00000000-0010-0000-0000-0000C21B0000}" name="Column7106"/>
    <tableColumn id="7107" xr3:uid="{00000000-0010-0000-0000-0000C31B0000}" name="Column7107"/>
    <tableColumn id="7108" xr3:uid="{00000000-0010-0000-0000-0000C41B0000}" name="Column7108"/>
    <tableColumn id="7109" xr3:uid="{00000000-0010-0000-0000-0000C51B0000}" name="Column7109"/>
    <tableColumn id="7110" xr3:uid="{00000000-0010-0000-0000-0000C61B0000}" name="Column7110"/>
    <tableColumn id="7111" xr3:uid="{00000000-0010-0000-0000-0000C71B0000}" name="Column7111"/>
    <tableColumn id="7112" xr3:uid="{00000000-0010-0000-0000-0000C81B0000}" name="Column7112"/>
    <tableColumn id="7113" xr3:uid="{00000000-0010-0000-0000-0000C91B0000}" name="Column7113"/>
    <tableColumn id="7114" xr3:uid="{00000000-0010-0000-0000-0000CA1B0000}" name="Column7114"/>
    <tableColumn id="7115" xr3:uid="{00000000-0010-0000-0000-0000CB1B0000}" name="Column7115"/>
    <tableColumn id="7116" xr3:uid="{00000000-0010-0000-0000-0000CC1B0000}" name="Column7116"/>
    <tableColumn id="7117" xr3:uid="{00000000-0010-0000-0000-0000CD1B0000}" name="Column7117"/>
    <tableColumn id="7118" xr3:uid="{00000000-0010-0000-0000-0000CE1B0000}" name="Column7118"/>
    <tableColumn id="7119" xr3:uid="{00000000-0010-0000-0000-0000CF1B0000}" name="Column7119"/>
    <tableColumn id="7120" xr3:uid="{00000000-0010-0000-0000-0000D01B0000}" name="Column7120"/>
    <tableColumn id="7121" xr3:uid="{00000000-0010-0000-0000-0000D11B0000}" name="Column7121"/>
    <tableColumn id="7122" xr3:uid="{00000000-0010-0000-0000-0000D21B0000}" name="Column7122"/>
    <tableColumn id="7123" xr3:uid="{00000000-0010-0000-0000-0000D31B0000}" name="Column7123"/>
    <tableColumn id="7124" xr3:uid="{00000000-0010-0000-0000-0000D41B0000}" name="Column7124"/>
    <tableColumn id="7125" xr3:uid="{00000000-0010-0000-0000-0000D51B0000}" name="Column7125"/>
    <tableColumn id="7126" xr3:uid="{00000000-0010-0000-0000-0000D61B0000}" name="Column7126"/>
    <tableColumn id="7127" xr3:uid="{00000000-0010-0000-0000-0000D71B0000}" name="Column7127"/>
    <tableColumn id="7128" xr3:uid="{00000000-0010-0000-0000-0000D81B0000}" name="Column7128"/>
    <tableColumn id="7129" xr3:uid="{00000000-0010-0000-0000-0000D91B0000}" name="Column7129"/>
    <tableColumn id="7130" xr3:uid="{00000000-0010-0000-0000-0000DA1B0000}" name="Column7130"/>
    <tableColumn id="7131" xr3:uid="{00000000-0010-0000-0000-0000DB1B0000}" name="Column7131"/>
    <tableColumn id="7132" xr3:uid="{00000000-0010-0000-0000-0000DC1B0000}" name="Column7132"/>
    <tableColumn id="7133" xr3:uid="{00000000-0010-0000-0000-0000DD1B0000}" name="Column7133"/>
    <tableColumn id="7134" xr3:uid="{00000000-0010-0000-0000-0000DE1B0000}" name="Column7134"/>
    <tableColumn id="7135" xr3:uid="{00000000-0010-0000-0000-0000DF1B0000}" name="Column7135"/>
    <tableColumn id="7136" xr3:uid="{00000000-0010-0000-0000-0000E01B0000}" name="Column7136"/>
    <tableColumn id="7137" xr3:uid="{00000000-0010-0000-0000-0000E11B0000}" name="Column7137"/>
    <tableColumn id="7138" xr3:uid="{00000000-0010-0000-0000-0000E21B0000}" name="Column7138"/>
    <tableColumn id="7139" xr3:uid="{00000000-0010-0000-0000-0000E31B0000}" name="Column7139"/>
    <tableColumn id="7140" xr3:uid="{00000000-0010-0000-0000-0000E41B0000}" name="Column7140"/>
    <tableColumn id="7141" xr3:uid="{00000000-0010-0000-0000-0000E51B0000}" name="Column7141"/>
    <tableColumn id="7142" xr3:uid="{00000000-0010-0000-0000-0000E61B0000}" name="Column7142"/>
    <tableColumn id="7143" xr3:uid="{00000000-0010-0000-0000-0000E71B0000}" name="Column7143"/>
    <tableColumn id="7144" xr3:uid="{00000000-0010-0000-0000-0000E81B0000}" name="Column7144"/>
    <tableColumn id="7145" xr3:uid="{00000000-0010-0000-0000-0000E91B0000}" name="Column7145"/>
    <tableColumn id="7146" xr3:uid="{00000000-0010-0000-0000-0000EA1B0000}" name="Column7146"/>
    <tableColumn id="7147" xr3:uid="{00000000-0010-0000-0000-0000EB1B0000}" name="Column7147"/>
    <tableColumn id="7148" xr3:uid="{00000000-0010-0000-0000-0000EC1B0000}" name="Column7148"/>
    <tableColumn id="7149" xr3:uid="{00000000-0010-0000-0000-0000ED1B0000}" name="Column7149"/>
    <tableColumn id="7150" xr3:uid="{00000000-0010-0000-0000-0000EE1B0000}" name="Column7150"/>
    <tableColumn id="7151" xr3:uid="{00000000-0010-0000-0000-0000EF1B0000}" name="Column7151"/>
    <tableColumn id="7152" xr3:uid="{00000000-0010-0000-0000-0000F01B0000}" name="Column7152"/>
    <tableColumn id="7153" xr3:uid="{00000000-0010-0000-0000-0000F11B0000}" name="Column7153"/>
    <tableColumn id="7154" xr3:uid="{00000000-0010-0000-0000-0000F21B0000}" name="Column7154"/>
    <tableColumn id="7155" xr3:uid="{00000000-0010-0000-0000-0000F31B0000}" name="Column7155"/>
    <tableColumn id="7156" xr3:uid="{00000000-0010-0000-0000-0000F41B0000}" name="Column7156"/>
    <tableColumn id="7157" xr3:uid="{00000000-0010-0000-0000-0000F51B0000}" name="Column7157"/>
    <tableColumn id="7158" xr3:uid="{00000000-0010-0000-0000-0000F61B0000}" name="Column7158"/>
    <tableColumn id="7159" xr3:uid="{00000000-0010-0000-0000-0000F71B0000}" name="Column7159"/>
    <tableColumn id="7160" xr3:uid="{00000000-0010-0000-0000-0000F81B0000}" name="Column7160"/>
    <tableColumn id="7161" xr3:uid="{00000000-0010-0000-0000-0000F91B0000}" name="Column7161"/>
    <tableColumn id="7162" xr3:uid="{00000000-0010-0000-0000-0000FA1B0000}" name="Column7162"/>
    <tableColumn id="7163" xr3:uid="{00000000-0010-0000-0000-0000FB1B0000}" name="Column7163"/>
    <tableColumn id="7164" xr3:uid="{00000000-0010-0000-0000-0000FC1B0000}" name="Column7164"/>
    <tableColumn id="7165" xr3:uid="{00000000-0010-0000-0000-0000FD1B0000}" name="Column7165"/>
    <tableColumn id="7166" xr3:uid="{00000000-0010-0000-0000-0000FE1B0000}" name="Column7166"/>
    <tableColumn id="7167" xr3:uid="{00000000-0010-0000-0000-0000FF1B0000}" name="Column7167"/>
    <tableColumn id="7168" xr3:uid="{00000000-0010-0000-0000-0000001C0000}" name="Column7168"/>
    <tableColumn id="7169" xr3:uid="{00000000-0010-0000-0000-0000011C0000}" name="Column7169"/>
    <tableColumn id="7170" xr3:uid="{00000000-0010-0000-0000-0000021C0000}" name="Column7170"/>
    <tableColumn id="7171" xr3:uid="{00000000-0010-0000-0000-0000031C0000}" name="Column7171"/>
    <tableColumn id="7172" xr3:uid="{00000000-0010-0000-0000-0000041C0000}" name="Column7172"/>
    <tableColumn id="7173" xr3:uid="{00000000-0010-0000-0000-0000051C0000}" name="Column7173"/>
    <tableColumn id="7174" xr3:uid="{00000000-0010-0000-0000-0000061C0000}" name="Column7174"/>
    <tableColumn id="7175" xr3:uid="{00000000-0010-0000-0000-0000071C0000}" name="Column7175"/>
    <tableColumn id="7176" xr3:uid="{00000000-0010-0000-0000-0000081C0000}" name="Column7176"/>
    <tableColumn id="7177" xr3:uid="{00000000-0010-0000-0000-0000091C0000}" name="Column7177"/>
    <tableColumn id="7178" xr3:uid="{00000000-0010-0000-0000-00000A1C0000}" name="Column7178"/>
    <tableColumn id="7179" xr3:uid="{00000000-0010-0000-0000-00000B1C0000}" name="Column7179"/>
    <tableColumn id="7180" xr3:uid="{00000000-0010-0000-0000-00000C1C0000}" name="Column7180"/>
    <tableColumn id="7181" xr3:uid="{00000000-0010-0000-0000-00000D1C0000}" name="Column7181"/>
    <tableColumn id="7182" xr3:uid="{00000000-0010-0000-0000-00000E1C0000}" name="Column7182"/>
    <tableColumn id="7183" xr3:uid="{00000000-0010-0000-0000-00000F1C0000}" name="Column7183"/>
    <tableColumn id="7184" xr3:uid="{00000000-0010-0000-0000-0000101C0000}" name="Column7184"/>
    <tableColumn id="7185" xr3:uid="{00000000-0010-0000-0000-0000111C0000}" name="Column7185"/>
    <tableColumn id="7186" xr3:uid="{00000000-0010-0000-0000-0000121C0000}" name="Column7186"/>
    <tableColumn id="7187" xr3:uid="{00000000-0010-0000-0000-0000131C0000}" name="Column7187"/>
    <tableColumn id="7188" xr3:uid="{00000000-0010-0000-0000-0000141C0000}" name="Column7188"/>
    <tableColumn id="7189" xr3:uid="{00000000-0010-0000-0000-0000151C0000}" name="Column7189"/>
    <tableColumn id="7190" xr3:uid="{00000000-0010-0000-0000-0000161C0000}" name="Column7190"/>
    <tableColumn id="7191" xr3:uid="{00000000-0010-0000-0000-0000171C0000}" name="Column7191"/>
    <tableColumn id="7192" xr3:uid="{00000000-0010-0000-0000-0000181C0000}" name="Column7192"/>
    <tableColumn id="7193" xr3:uid="{00000000-0010-0000-0000-0000191C0000}" name="Column7193"/>
    <tableColumn id="7194" xr3:uid="{00000000-0010-0000-0000-00001A1C0000}" name="Column7194"/>
    <tableColumn id="7195" xr3:uid="{00000000-0010-0000-0000-00001B1C0000}" name="Column7195"/>
    <tableColumn id="7196" xr3:uid="{00000000-0010-0000-0000-00001C1C0000}" name="Column7196"/>
    <tableColumn id="7197" xr3:uid="{00000000-0010-0000-0000-00001D1C0000}" name="Column7197"/>
    <tableColumn id="7198" xr3:uid="{00000000-0010-0000-0000-00001E1C0000}" name="Column7198"/>
    <tableColumn id="7199" xr3:uid="{00000000-0010-0000-0000-00001F1C0000}" name="Column7199"/>
    <tableColumn id="7200" xr3:uid="{00000000-0010-0000-0000-0000201C0000}" name="Column7200"/>
    <tableColumn id="7201" xr3:uid="{00000000-0010-0000-0000-0000211C0000}" name="Column7201"/>
    <tableColumn id="7202" xr3:uid="{00000000-0010-0000-0000-0000221C0000}" name="Column7202"/>
    <tableColumn id="7203" xr3:uid="{00000000-0010-0000-0000-0000231C0000}" name="Column7203"/>
    <tableColumn id="7204" xr3:uid="{00000000-0010-0000-0000-0000241C0000}" name="Column7204"/>
    <tableColumn id="7205" xr3:uid="{00000000-0010-0000-0000-0000251C0000}" name="Column7205"/>
    <tableColumn id="7206" xr3:uid="{00000000-0010-0000-0000-0000261C0000}" name="Column7206"/>
    <tableColumn id="7207" xr3:uid="{00000000-0010-0000-0000-0000271C0000}" name="Column7207"/>
    <tableColumn id="7208" xr3:uid="{00000000-0010-0000-0000-0000281C0000}" name="Column7208"/>
    <tableColumn id="7209" xr3:uid="{00000000-0010-0000-0000-0000291C0000}" name="Column7209"/>
    <tableColumn id="7210" xr3:uid="{00000000-0010-0000-0000-00002A1C0000}" name="Column7210"/>
    <tableColumn id="7211" xr3:uid="{00000000-0010-0000-0000-00002B1C0000}" name="Column7211"/>
    <tableColumn id="7212" xr3:uid="{00000000-0010-0000-0000-00002C1C0000}" name="Column7212"/>
    <tableColumn id="7213" xr3:uid="{00000000-0010-0000-0000-00002D1C0000}" name="Column7213"/>
    <tableColumn id="7214" xr3:uid="{00000000-0010-0000-0000-00002E1C0000}" name="Column7214"/>
    <tableColumn id="7215" xr3:uid="{00000000-0010-0000-0000-00002F1C0000}" name="Column7215"/>
    <tableColumn id="7216" xr3:uid="{00000000-0010-0000-0000-0000301C0000}" name="Column7216"/>
    <tableColumn id="7217" xr3:uid="{00000000-0010-0000-0000-0000311C0000}" name="Column7217"/>
    <tableColumn id="7218" xr3:uid="{00000000-0010-0000-0000-0000321C0000}" name="Column7218"/>
    <tableColumn id="7219" xr3:uid="{00000000-0010-0000-0000-0000331C0000}" name="Column7219"/>
    <tableColumn id="7220" xr3:uid="{00000000-0010-0000-0000-0000341C0000}" name="Column7220"/>
    <tableColumn id="7221" xr3:uid="{00000000-0010-0000-0000-0000351C0000}" name="Column7221"/>
    <tableColumn id="7222" xr3:uid="{00000000-0010-0000-0000-0000361C0000}" name="Column7222"/>
    <tableColumn id="7223" xr3:uid="{00000000-0010-0000-0000-0000371C0000}" name="Column7223"/>
    <tableColumn id="7224" xr3:uid="{00000000-0010-0000-0000-0000381C0000}" name="Column7224"/>
    <tableColumn id="7225" xr3:uid="{00000000-0010-0000-0000-0000391C0000}" name="Column7225"/>
    <tableColumn id="7226" xr3:uid="{00000000-0010-0000-0000-00003A1C0000}" name="Column7226"/>
    <tableColumn id="7227" xr3:uid="{00000000-0010-0000-0000-00003B1C0000}" name="Column7227"/>
    <tableColumn id="7228" xr3:uid="{00000000-0010-0000-0000-00003C1C0000}" name="Column7228"/>
    <tableColumn id="7229" xr3:uid="{00000000-0010-0000-0000-00003D1C0000}" name="Column7229"/>
    <tableColumn id="7230" xr3:uid="{00000000-0010-0000-0000-00003E1C0000}" name="Column7230"/>
    <tableColumn id="7231" xr3:uid="{00000000-0010-0000-0000-00003F1C0000}" name="Column7231"/>
    <tableColumn id="7232" xr3:uid="{00000000-0010-0000-0000-0000401C0000}" name="Column7232"/>
    <tableColumn id="7233" xr3:uid="{00000000-0010-0000-0000-0000411C0000}" name="Column7233"/>
    <tableColumn id="7234" xr3:uid="{00000000-0010-0000-0000-0000421C0000}" name="Column7234"/>
    <tableColumn id="7235" xr3:uid="{00000000-0010-0000-0000-0000431C0000}" name="Column7235"/>
    <tableColumn id="7236" xr3:uid="{00000000-0010-0000-0000-0000441C0000}" name="Column7236"/>
    <tableColumn id="7237" xr3:uid="{00000000-0010-0000-0000-0000451C0000}" name="Column7237"/>
    <tableColumn id="7238" xr3:uid="{00000000-0010-0000-0000-0000461C0000}" name="Column7238"/>
    <tableColumn id="7239" xr3:uid="{00000000-0010-0000-0000-0000471C0000}" name="Column7239"/>
    <tableColumn id="7240" xr3:uid="{00000000-0010-0000-0000-0000481C0000}" name="Column7240"/>
    <tableColumn id="7241" xr3:uid="{00000000-0010-0000-0000-0000491C0000}" name="Column7241"/>
    <tableColumn id="7242" xr3:uid="{00000000-0010-0000-0000-00004A1C0000}" name="Column7242"/>
    <tableColumn id="7243" xr3:uid="{00000000-0010-0000-0000-00004B1C0000}" name="Column7243"/>
    <tableColumn id="7244" xr3:uid="{00000000-0010-0000-0000-00004C1C0000}" name="Column7244"/>
    <tableColumn id="7245" xr3:uid="{00000000-0010-0000-0000-00004D1C0000}" name="Column7245"/>
    <tableColumn id="7246" xr3:uid="{00000000-0010-0000-0000-00004E1C0000}" name="Column7246"/>
    <tableColumn id="7247" xr3:uid="{00000000-0010-0000-0000-00004F1C0000}" name="Column7247"/>
    <tableColumn id="7248" xr3:uid="{00000000-0010-0000-0000-0000501C0000}" name="Column7248"/>
    <tableColumn id="7249" xr3:uid="{00000000-0010-0000-0000-0000511C0000}" name="Column7249"/>
    <tableColumn id="7250" xr3:uid="{00000000-0010-0000-0000-0000521C0000}" name="Column7250"/>
    <tableColumn id="7251" xr3:uid="{00000000-0010-0000-0000-0000531C0000}" name="Column7251"/>
    <tableColumn id="7252" xr3:uid="{00000000-0010-0000-0000-0000541C0000}" name="Column7252"/>
    <tableColumn id="7253" xr3:uid="{00000000-0010-0000-0000-0000551C0000}" name="Column7253"/>
    <tableColumn id="7254" xr3:uid="{00000000-0010-0000-0000-0000561C0000}" name="Column7254"/>
    <tableColumn id="7255" xr3:uid="{00000000-0010-0000-0000-0000571C0000}" name="Column7255"/>
    <tableColumn id="7256" xr3:uid="{00000000-0010-0000-0000-0000581C0000}" name="Column7256"/>
    <tableColumn id="7257" xr3:uid="{00000000-0010-0000-0000-0000591C0000}" name="Column7257"/>
    <tableColumn id="7258" xr3:uid="{00000000-0010-0000-0000-00005A1C0000}" name="Column7258"/>
    <tableColumn id="7259" xr3:uid="{00000000-0010-0000-0000-00005B1C0000}" name="Column7259"/>
    <tableColumn id="7260" xr3:uid="{00000000-0010-0000-0000-00005C1C0000}" name="Column7260"/>
    <tableColumn id="7261" xr3:uid="{00000000-0010-0000-0000-00005D1C0000}" name="Column7261"/>
    <tableColumn id="7262" xr3:uid="{00000000-0010-0000-0000-00005E1C0000}" name="Column7262"/>
    <tableColumn id="7263" xr3:uid="{00000000-0010-0000-0000-00005F1C0000}" name="Column7263"/>
    <tableColumn id="7264" xr3:uid="{00000000-0010-0000-0000-0000601C0000}" name="Column7264"/>
    <tableColumn id="7265" xr3:uid="{00000000-0010-0000-0000-0000611C0000}" name="Column7265"/>
    <tableColumn id="7266" xr3:uid="{00000000-0010-0000-0000-0000621C0000}" name="Column7266"/>
    <tableColumn id="7267" xr3:uid="{00000000-0010-0000-0000-0000631C0000}" name="Column7267"/>
    <tableColumn id="7268" xr3:uid="{00000000-0010-0000-0000-0000641C0000}" name="Column7268"/>
    <tableColumn id="7269" xr3:uid="{00000000-0010-0000-0000-0000651C0000}" name="Column7269"/>
    <tableColumn id="7270" xr3:uid="{00000000-0010-0000-0000-0000661C0000}" name="Column7270"/>
    <tableColumn id="7271" xr3:uid="{00000000-0010-0000-0000-0000671C0000}" name="Column7271"/>
    <tableColumn id="7272" xr3:uid="{00000000-0010-0000-0000-0000681C0000}" name="Column7272"/>
    <tableColumn id="7273" xr3:uid="{00000000-0010-0000-0000-0000691C0000}" name="Column7273"/>
    <tableColumn id="7274" xr3:uid="{00000000-0010-0000-0000-00006A1C0000}" name="Column7274"/>
    <tableColumn id="7275" xr3:uid="{00000000-0010-0000-0000-00006B1C0000}" name="Column7275"/>
    <tableColumn id="7276" xr3:uid="{00000000-0010-0000-0000-00006C1C0000}" name="Column7276"/>
    <tableColumn id="7277" xr3:uid="{00000000-0010-0000-0000-00006D1C0000}" name="Column7277"/>
    <tableColumn id="7278" xr3:uid="{00000000-0010-0000-0000-00006E1C0000}" name="Column7278"/>
    <tableColumn id="7279" xr3:uid="{00000000-0010-0000-0000-00006F1C0000}" name="Column7279"/>
    <tableColumn id="7280" xr3:uid="{00000000-0010-0000-0000-0000701C0000}" name="Column7280"/>
    <tableColumn id="7281" xr3:uid="{00000000-0010-0000-0000-0000711C0000}" name="Column7281"/>
    <tableColumn id="7282" xr3:uid="{00000000-0010-0000-0000-0000721C0000}" name="Column7282"/>
    <tableColumn id="7283" xr3:uid="{00000000-0010-0000-0000-0000731C0000}" name="Column7283"/>
    <tableColumn id="7284" xr3:uid="{00000000-0010-0000-0000-0000741C0000}" name="Column7284"/>
    <tableColumn id="7285" xr3:uid="{00000000-0010-0000-0000-0000751C0000}" name="Column7285"/>
    <tableColumn id="7286" xr3:uid="{00000000-0010-0000-0000-0000761C0000}" name="Column7286"/>
    <tableColumn id="7287" xr3:uid="{00000000-0010-0000-0000-0000771C0000}" name="Column7287"/>
    <tableColumn id="7288" xr3:uid="{00000000-0010-0000-0000-0000781C0000}" name="Column7288"/>
    <tableColumn id="7289" xr3:uid="{00000000-0010-0000-0000-0000791C0000}" name="Column7289"/>
    <tableColumn id="7290" xr3:uid="{00000000-0010-0000-0000-00007A1C0000}" name="Column7290"/>
    <tableColumn id="7291" xr3:uid="{00000000-0010-0000-0000-00007B1C0000}" name="Column7291"/>
    <tableColumn id="7292" xr3:uid="{00000000-0010-0000-0000-00007C1C0000}" name="Column7292"/>
    <tableColumn id="7293" xr3:uid="{00000000-0010-0000-0000-00007D1C0000}" name="Column7293"/>
    <tableColumn id="7294" xr3:uid="{00000000-0010-0000-0000-00007E1C0000}" name="Column7294"/>
    <tableColumn id="7295" xr3:uid="{00000000-0010-0000-0000-00007F1C0000}" name="Column7295"/>
    <tableColumn id="7296" xr3:uid="{00000000-0010-0000-0000-0000801C0000}" name="Column7296"/>
    <tableColumn id="7297" xr3:uid="{00000000-0010-0000-0000-0000811C0000}" name="Column7297"/>
    <tableColumn id="7298" xr3:uid="{00000000-0010-0000-0000-0000821C0000}" name="Column7298"/>
    <tableColumn id="7299" xr3:uid="{00000000-0010-0000-0000-0000831C0000}" name="Column7299"/>
    <tableColumn id="7300" xr3:uid="{00000000-0010-0000-0000-0000841C0000}" name="Column7300"/>
    <tableColumn id="7301" xr3:uid="{00000000-0010-0000-0000-0000851C0000}" name="Column7301"/>
    <tableColumn id="7302" xr3:uid="{00000000-0010-0000-0000-0000861C0000}" name="Column7302"/>
    <tableColumn id="7303" xr3:uid="{00000000-0010-0000-0000-0000871C0000}" name="Column7303"/>
    <tableColumn id="7304" xr3:uid="{00000000-0010-0000-0000-0000881C0000}" name="Column7304"/>
    <tableColumn id="7305" xr3:uid="{00000000-0010-0000-0000-0000891C0000}" name="Column7305"/>
    <tableColumn id="7306" xr3:uid="{00000000-0010-0000-0000-00008A1C0000}" name="Column7306"/>
    <tableColumn id="7307" xr3:uid="{00000000-0010-0000-0000-00008B1C0000}" name="Column7307"/>
    <tableColumn id="7308" xr3:uid="{00000000-0010-0000-0000-00008C1C0000}" name="Column7308"/>
    <tableColumn id="7309" xr3:uid="{00000000-0010-0000-0000-00008D1C0000}" name="Column7309"/>
    <tableColumn id="7310" xr3:uid="{00000000-0010-0000-0000-00008E1C0000}" name="Column7310"/>
    <tableColumn id="7311" xr3:uid="{00000000-0010-0000-0000-00008F1C0000}" name="Column7311"/>
    <tableColumn id="7312" xr3:uid="{00000000-0010-0000-0000-0000901C0000}" name="Column7312"/>
    <tableColumn id="7313" xr3:uid="{00000000-0010-0000-0000-0000911C0000}" name="Column7313"/>
    <tableColumn id="7314" xr3:uid="{00000000-0010-0000-0000-0000921C0000}" name="Column7314"/>
    <tableColumn id="7315" xr3:uid="{00000000-0010-0000-0000-0000931C0000}" name="Column7315"/>
    <tableColumn id="7316" xr3:uid="{00000000-0010-0000-0000-0000941C0000}" name="Column7316"/>
    <tableColumn id="7317" xr3:uid="{00000000-0010-0000-0000-0000951C0000}" name="Column7317"/>
    <tableColumn id="7318" xr3:uid="{00000000-0010-0000-0000-0000961C0000}" name="Column7318"/>
    <tableColumn id="7319" xr3:uid="{00000000-0010-0000-0000-0000971C0000}" name="Column7319"/>
    <tableColumn id="7320" xr3:uid="{00000000-0010-0000-0000-0000981C0000}" name="Column7320"/>
    <tableColumn id="7321" xr3:uid="{00000000-0010-0000-0000-0000991C0000}" name="Column7321"/>
    <tableColumn id="7322" xr3:uid="{00000000-0010-0000-0000-00009A1C0000}" name="Column7322"/>
    <tableColumn id="7323" xr3:uid="{00000000-0010-0000-0000-00009B1C0000}" name="Column7323"/>
    <tableColumn id="7324" xr3:uid="{00000000-0010-0000-0000-00009C1C0000}" name="Column7324"/>
    <tableColumn id="7325" xr3:uid="{00000000-0010-0000-0000-00009D1C0000}" name="Column7325"/>
    <tableColumn id="7326" xr3:uid="{00000000-0010-0000-0000-00009E1C0000}" name="Column7326"/>
    <tableColumn id="7327" xr3:uid="{00000000-0010-0000-0000-00009F1C0000}" name="Column7327"/>
    <tableColumn id="7328" xr3:uid="{00000000-0010-0000-0000-0000A01C0000}" name="Column7328"/>
    <tableColumn id="7329" xr3:uid="{00000000-0010-0000-0000-0000A11C0000}" name="Column7329"/>
    <tableColumn id="7330" xr3:uid="{00000000-0010-0000-0000-0000A21C0000}" name="Column7330"/>
    <tableColumn id="7331" xr3:uid="{00000000-0010-0000-0000-0000A31C0000}" name="Column7331"/>
    <tableColumn id="7332" xr3:uid="{00000000-0010-0000-0000-0000A41C0000}" name="Column7332"/>
    <tableColumn id="7333" xr3:uid="{00000000-0010-0000-0000-0000A51C0000}" name="Column7333"/>
    <tableColumn id="7334" xr3:uid="{00000000-0010-0000-0000-0000A61C0000}" name="Column7334"/>
    <tableColumn id="7335" xr3:uid="{00000000-0010-0000-0000-0000A71C0000}" name="Column7335"/>
    <tableColumn id="7336" xr3:uid="{00000000-0010-0000-0000-0000A81C0000}" name="Column7336"/>
    <tableColumn id="7337" xr3:uid="{00000000-0010-0000-0000-0000A91C0000}" name="Column7337"/>
    <tableColumn id="7338" xr3:uid="{00000000-0010-0000-0000-0000AA1C0000}" name="Column7338"/>
    <tableColumn id="7339" xr3:uid="{00000000-0010-0000-0000-0000AB1C0000}" name="Column7339"/>
    <tableColumn id="7340" xr3:uid="{00000000-0010-0000-0000-0000AC1C0000}" name="Column7340"/>
    <tableColumn id="7341" xr3:uid="{00000000-0010-0000-0000-0000AD1C0000}" name="Column7341"/>
    <tableColumn id="7342" xr3:uid="{00000000-0010-0000-0000-0000AE1C0000}" name="Column7342"/>
    <tableColumn id="7343" xr3:uid="{00000000-0010-0000-0000-0000AF1C0000}" name="Column7343"/>
    <tableColumn id="7344" xr3:uid="{00000000-0010-0000-0000-0000B01C0000}" name="Column7344"/>
    <tableColumn id="7345" xr3:uid="{00000000-0010-0000-0000-0000B11C0000}" name="Column7345"/>
    <tableColumn id="7346" xr3:uid="{00000000-0010-0000-0000-0000B21C0000}" name="Column7346"/>
    <tableColumn id="7347" xr3:uid="{00000000-0010-0000-0000-0000B31C0000}" name="Column7347"/>
    <tableColumn id="7348" xr3:uid="{00000000-0010-0000-0000-0000B41C0000}" name="Column7348"/>
    <tableColumn id="7349" xr3:uid="{00000000-0010-0000-0000-0000B51C0000}" name="Column7349"/>
    <tableColumn id="7350" xr3:uid="{00000000-0010-0000-0000-0000B61C0000}" name="Column7350"/>
    <tableColumn id="7351" xr3:uid="{00000000-0010-0000-0000-0000B71C0000}" name="Column7351"/>
    <tableColumn id="7352" xr3:uid="{00000000-0010-0000-0000-0000B81C0000}" name="Column7352"/>
    <tableColumn id="7353" xr3:uid="{00000000-0010-0000-0000-0000B91C0000}" name="Column7353"/>
    <tableColumn id="7354" xr3:uid="{00000000-0010-0000-0000-0000BA1C0000}" name="Column7354"/>
    <tableColumn id="7355" xr3:uid="{00000000-0010-0000-0000-0000BB1C0000}" name="Column7355"/>
    <tableColumn id="7356" xr3:uid="{00000000-0010-0000-0000-0000BC1C0000}" name="Column7356"/>
    <tableColumn id="7357" xr3:uid="{00000000-0010-0000-0000-0000BD1C0000}" name="Column7357"/>
    <tableColumn id="7358" xr3:uid="{00000000-0010-0000-0000-0000BE1C0000}" name="Column7358"/>
    <tableColumn id="7359" xr3:uid="{00000000-0010-0000-0000-0000BF1C0000}" name="Column7359"/>
    <tableColumn id="7360" xr3:uid="{00000000-0010-0000-0000-0000C01C0000}" name="Column7360"/>
    <tableColumn id="7361" xr3:uid="{00000000-0010-0000-0000-0000C11C0000}" name="Column7361"/>
    <tableColumn id="7362" xr3:uid="{00000000-0010-0000-0000-0000C21C0000}" name="Column7362"/>
    <tableColumn id="7363" xr3:uid="{00000000-0010-0000-0000-0000C31C0000}" name="Column7363"/>
    <tableColumn id="7364" xr3:uid="{00000000-0010-0000-0000-0000C41C0000}" name="Column7364"/>
    <tableColumn id="7365" xr3:uid="{00000000-0010-0000-0000-0000C51C0000}" name="Column7365"/>
    <tableColumn id="7366" xr3:uid="{00000000-0010-0000-0000-0000C61C0000}" name="Column7366"/>
    <tableColumn id="7367" xr3:uid="{00000000-0010-0000-0000-0000C71C0000}" name="Column7367"/>
    <tableColumn id="7368" xr3:uid="{00000000-0010-0000-0000-0000C81C0000}" name="Column7368"/>
    <tableColumn id="7369" xr3:uid="{00000000-0010-0000-0000-0000C91C0000}" name="Column7369"/>
    <tableColumn id="7370" xr3:uid="{00000000-0010-0000-0000-0000CA1C0000}" name="Column7370"/>
    <tableColumn id="7371" xr3:uid="{00000000-0010-0000-0000-0000CB1C0000}" name="Column7371"/>
    <tableColumn id="7372" xr3:uid="{00000000-0010-0000-0000-0000CC1C0000}" name="Column7372"/>
    <tableColumn id="7373" xr3:uid="{00000000-0010-0000-0000-0000CD1C0000}" name="Column7373"/>
    <tableColumn id="7374" xr3:uid="{00000000-0010-0000-0000-0000CE1C0000}" name="Column7374"/>
    <tableColumn id="7375" xr3:uid="{00000000-0010-0000-0000-0000CF1C0000}" name="Column7375"/>
    <tableColumn id="7376" xr3:uid="{00000000-0010-0000-0000-0000D01C0000}" name="Column7376"/>
    <tableColumn id="7377" xr3:uid="{00000000-0010-0000-0000-0000D11C0000}" name="Column7377"/>
    <tableColumn id="7378" xr3:uid="{00000000-0010-0000-0000-0000D21C0000}" name="Column7378"/>
    <tableColumn id="7379" xr3:uid="{00000000-0010-0000-0000-0000D31C0000}" name="Column7379"/>
    <tableColumn id="7380" xr3:uid="{00000000-0010-0000-0000-0000D41C0000}" name="Column7380"/>
    <tableColumn id="7381" xr3:uid="{00000000-0010-0000-0000-0000D51C0000}" name="Column7381"/>
    <tableColumn id="7382" xr3:uid="{00000000-0010-0000-0000-0000D61C0000}" name="Column7382"/>
    <tableColumn id="7383" xr3:uid="{00000000-0010-0000-0000-0000D71C0000}" name="Column7383"/>
    <tableColumn id="7384" xr3:uid="{00000000-0010-0000-0000-0000D81C0000}" name="Column7384"/>
    <tableColumn id="7385" xr3:uid="{00000000-0010-0000-0000-0000D91C0000}" name="Column7385"/>
    <tableColumn id="7386" xr3:uid="{00000000-0010-0000-0000-0000DA1C0000}" name="Column7386"/>
    <tableColumn id="7387" xr3:uid="{00000000-0010-0000-0000-0000DB1C0000}" name="Column7387"/>
    <tableColumn id="7388" xr3:uid="{00000000-0010-0000-0000-0000DC1C0000}" name="Column7388"/>
    <tableColumn id="7389" xr3:uid="{00000000-0010-0000-0000-0000DD1C0000}" name="Column7389"/>
    <tableColumn id="7390" xr3:uid="{00000000-0010-0000-0000-0000DE1C0000}" name="Column7390"/>
    <tableColumn id="7391" xr3:uid="{00000000-0010-0000-0000-0000DF1C0000}" name="Column7391"/>
    <tableColumn id="7392" xr3:uid="{00000000-0010-0000-0000-0000E01C0000}" name="Column7392"/>
    <tableColumn id="7393" xr3:uid="{00000000-0010-0000-0000-0000E11C0000}" name="Column7393"/>
    <tableColumn id="7394" xr3:uid="{00000000-0010-0000-0000-0000E21C0000}" name="Column7394"/>
    <tableColumn id="7395" xr3:uid="{00000000-0010-0000-0000-0000E31C0000}" name="Column7395"/>
    <tableColumn id="7396" xr3:uid="{00000000-0010-0000-0000-0000E41C0000}" name="Column7396"/>
    <tableColumn id="7397" xr3:uid="{00000000-0010-0000-0000-0000E51C0000}" name="Column7397"/>
    <tableColumn id="7398" xr3:uid="{00000000-0010-0000-0000-0000E61C0000}" name="Column7398"/>
    <tableColumn id="7399" xr3:uid="{00000000-0010-0000-0000-0000E71C0000}" name="Column7399"/>
    <tableColumn id="7400" xr3:uid="{00000000-0010-0000-0000-0000E81C0000}" name="Column7400"/>
    <tableColumn id="7401" xr3:uid="{00000000-0010-0000-0000-0000E91C0000}" name="Column7401"/>
    <tableColumn id="7402" xr3:uid="{00000000-0010-0000-0000-0000EA1C0000}" name="Column7402"/>
    <tableColumn id="7403" xr3:uid="{00000000-0010-0000-0000-0000EB1C0000}" name="Column7403"/>
    <tableColumn id="7404" xr3:uid="{00000000-0010-0000-0000-0000EC1C0000}" name="Column7404"/>
    <tableColumn id="7405" xr3:uid="{00000000-0010-0000-0000-0000ED1C0000}" name="Column7405"/>
    <tableColumn id="7406" xr3:uid="{00000000-0010-0000-0000-0000EE1C0000}" name="Column7406"/>
    <tableColumn id="7407" xr3:uid="{00000000-0010-0000-0000-0000EF1C0000}" name="Column7407"/>
    <tableColumn id="7408" xr3:uid="{00000000-0010-0000-0000-0000F01C0000}" name="Column7408"/>
    <tableColumn id="7409" xr3:uid="{00000000-0010-0000-0000-0000F11C0000}" name="Column7409"/>
    <tableColumn id="7410" xr3:uid="{00000000-0010-0000-0000-0000F21C0000}" name="Column7410"/>
    <tableColumn id="7411" xr3:uid="{00000000-0010-0000-0000-0000F31C0000}" name="Column7411"/>
    <tableColumn id="7412" xr3:uid="{00000000-0010-0000-0000-0000F41C0000}" name="Column7412"/>
    <tableColumn id="7413" xr3:uid="{00000000-0010-0000-0000-0000F51C0000}" name="Column7413"/>
    <tableColumn id="7414" xr3:uid="{00000000-0010-0000-0000-0000F61C0000}" name="Column7414"/>
    <tableColumn id="7415" xr3:uid="{00000000-0010-0000-0000-0000F71C0000}" name="Column7415"/>
    <tableColumn id="7416" xr3:uid="{00000000-0010-0000-0000-0000F81C0000}" name="Column7416"/>
    <tableColumn id="7417" xr3:uid="{00000000-0010-0000-0000-0000F91C0000}" name="Column7417"/>
    <tableColumn id="7418" xr3:uid="{00000000-0010-0000-0000-0000FA1C0000}" name="Column7418"/>
    <tableColumn id="7419" xr3:uid="{00000000-0010-0000-0000-0000FB1C0000}" name="Column7419"/>
    <tableColumn id="7420" xr3:uid="{00000000-0010-0000-0000-0000FC1C0000}" name="Column7420"/>
    <tableColumn id="7421" xr3:uid="{00000000-0010-0000-0000-0000FD1C0000}" name="Column7421"/>
    <tableColumn id="7422" xr3:uid="{00000000-0010-0000-0000-0000FE1C0000}" name="Column7422"/>
    <tableColumn id="7423" xr3:uid="{00000000-0010-0000-0000-0000FF1C0000}" name="Column7423"/>
    <tableColumn id="7424" xr3:uid="{00000000-0010-0000-0000-0000001D0000}" name="Column7424"/>
    <tableColumn id="7425" xr3:uid="{00000000-0010-0000-0000-0000011D0000}" name="Column7425"/>
    <tableColumn id="7426" xr3:uid="{00000000-0010-0000-0000-0000021D0000}" name="Column7426"/>
    <tableColumn id="7427" xr3:uid="{00000000-0010-0000-0000-0000031D0000}" name="Column7427"/>
    <tableColumn id="7428" xr3:uid="{00000000-0010-0000-0000-0000041D0000}" name="Column7428"/>
    <tableColumn id="7429" xr3:uid="{00000000-0010-0000-0000-0000051D0000}" name="Column7429"/>
    <tableColumn id="7430" xr3:uid="{00000000-0010-0000-0000-0000061D0000}" name="Column7430"/>
    <tableColumn id="7431" xr3:uid="{00000000-0010-0000-0000-0000071D0000}" name="Column7431"/>
    <tableColumn id="7432" xr3:uid="{00000000-0010-0000-0000-0000081D0000}" name="Column7432"/>
    <tableColumn id="7433" xr3:uid="{00000000-0010-0000-0000-0000091D0000}" name="Column7433"/>
    <tableColumn id="7434" xr3:uid="{00000000-0010-0000-0000-00000A1D0000}" name="Column7434"/>
    <tableColumn id="7435" xr3:uid="{00000000-0010-0000-0000-00000B1D0000}" name="Column7435"/>
    <tableColumn id="7436" xr3:uid="{00000000-0010-0000-0000-00000C1D0000}" name="Column7436"/>
    <tableColumn id="7437" xr3:uid="{00000000-0010-0000-0000-00000D1D0000}" name="Column7437"/>
    <tableColumn id="7438" xr3:uid="{00000000-0010-0000-0000-00000E1D0000}" name="Column7438"/>
    <tableColumn id="7439" xr3:uid="{00000000-0010-0000-0000-00000F1D0000}" name="Column7439"/>
    <tableColumn id="7440" xr3:uid="{00000000-0010-0000-0000-0000101D0000}" name="Column7440"/>
    <tableColumn id="7441" xr3:uid="{00000000-0010-0000-0000-0000111D0000}" name="Column7441"/>
    <tableColumn id="7442" xr3:uid="{00000000-0010-0000-0000-0000121D0000}" name="Column7442"/>
    <tableColumn id="7443" xr3:uid="{00000000-0010-0000-0000-0000131D0000}" name="Column7443"/>
    <tableColumn id="7444" xr3:uid="{00000000-0010-0000-0000-0000141D0000}" name="Column7444"/>
    <tableColumn id="7445" xr3:uid="{00000000-0010-0000-0000-0000151D0000}" name="Column7445"/>
    <tableColumn id="7446" xr3:uid="{00000000-0010-0000-0000-0000161D0000}" name="Column7446"/>
    <tableColumn id="7447" xr3:uid="{00000000-0010-0000-0000-0000171D0000}" name="Column7447"/>
    <tableColumn id="7448" xr3:uid="{00000000-0010-0000-0000-0000181D0000}" name="Column7448"/>
    <tableColumn id="7449" xr3:uid="{00000000-0010-0000-0000-0000191D0000}" name="Column7449"/>
    <tableColumn id="7450" xr3:uid="{00000000-0010-0000-0000-00001A1D0000}" name="Column7450"/>
    <tableColumn id="7451" xr3:uid="{00000000-0010-0000-0000-00001B1D0000}" name="Column7451"/>
    <tableColumn id="7452" xr3:uid="{00000000-0010-0000-0000-00001C1D0000}" name="Column7452"/>
    <tableColumn id="7453" xr3:uid="{00000000-0010-0000-0000-00001D1D0000}" name="Column7453"/>
    <tableColumn id="7454" xr3:uid="{00000000-0010-0000-0000-00001E1D0000}" name="Column7454"/>
    <tableColumn id="7455" xr3:uid="{00000000-0010-0000-0000-00001F1D0000}" name="Column7455"/>
    <tableColumn id="7456" xr3:uid="{00000000-0010-0000-0000-0000201D0000}" name="Column7456"/>
    <tableColumn id="7457" xr3:uid="{00000000-0010-0000-0000-0000211D0000}" name="Column7457"/>
    <tableColumn id="7458" xr3:uid="{00000000-0010-0000-0000-0000221D0000}" name="Column7458"/>
    <tableColumn id="7459" xr3:uid="{00000000-0010-0000-0000-0000231D0000}" name="Column7459"/>
    <tableColumn id="7460" xr3:uid="{00000000-0010-0000-0000-0000241D0000}" name="Column7460"/>
    <tableColumn id="7461" xr3:uid="{00000000-0010-0000-0000-0000251D0000}" name="Column7461"/>
    <tableColumn id="7462" xr3:uid="{00000000-0010-0000-0000-0000261D0000}" name="Column7462"/>
    <tableColumn id="7463" xr3:uid="{00000000-0010-0000-0000-0000271D0000}" name="Column7463"/>
    <tableColumn id="7464" xr3:uid="{00000000-0010-0000-0000-0000281D0000}" name="Column7464"/>
    <tableColumn id="7465" xr3:uid="{00000000-0010-0000-0000-0000291D0000}" name="Column7465"/>
    <tableColumn id="7466" xr3:uid="{00000000-0010-0000-0000-00002A1D0000}" name="Column7466"/>
    <tableColumn id="7467" xr3:uid="{00000000-0010-0000-0000-00002B1D0000}" name="Column7467"/>
    <tableColumn id="7468" xr3:uid="{00000000-0010-0000-0000-00002C1D0000}" name="Column7468"/>
    <tableColumn id="7469" xr3:uid="{00000000-0010-0000-0000-00002D1D0000}" name="Column7469"/>
    <tableColumn id="7470" xr3:uid="{00000000-0010-0000-0000-00002E1D0000}" name="Column7470"/>
    <tableColumn id="7471" xr3:uid="{00000000-0010-0000-0000-00002F1D0000}" name="Column7471"/>
    <tableColumn id="7472" xr3:uid="{00000000-0010-0000-0000-0000301D0000}" name="Column7472"/>
    <tableColumn id="7473" xr3:uid="{00000000-0010-0000-0000-0000311D0000}" name="Column7473"/>
    <tableColumn id="7474" xr3:uid="{00000000-0010-0000-0000-0000321D0000}" name="Column7474"/>
    <tableColumn id="7475" xr3:uid="{00000000-0010-0000-0000-0000331D0000}" name="Column7475"/>
    <tableColumn id="7476" xr3:uid="{00000000-0010-0000-0000-0000341D0000}" name="Column7476"/>
    <tableColumn id="7477" xr3:uid="{00000000-0010-0000-0000-0000351D0000}" name="Column7477"/>
    <tableColumn id="7478" xr3:uid="{00000000-0010-0000-0000-0000361D0000}" name="Column7478"/>
    <tableColumn id="7479" xr3:uid="{00000000-0010-0000-0000-0000371D0000}" name="Column7479"/>
    <tableColumn id="7480" xr3:uid="{00000000-0010-0000-0000-0000381D0000}" name="Column7480"/>
    <tableColumn id="7481" xr3:uid="{00000000-0010-0000-0000-0000391D0000}" name="Column7481"/>
    <tableColumn id="7482" xr3:uid="{00000000-0010-0000-0000-00003A1D0000}" name="Column7482"/>
    <tableColumn id="7483" xr3:uid="{00000000-0010-0000-0000-00003B1D0000}" name="Column7483"/>
    <tableColumn id="7484" xr3:uid="{00000000-0010-0000-0000-00003C1D0000}" name="Column7484"/>
    <tableColumn id="7485" xr3:uid="{00000000-0010-0000-0000-00003D1D0000}" name="Column7485"/>
    <tableColumn id="7486" xr3:uid="{00000000-0010-0000-0000-00003E1D0000}" name="Column7486"/>
    <tableColumn id="7487" xr3:uid="{00000000-0010-0000-0000-00003F1D0000}" name="Column7487"/>
    <tableColumn id="7488" xr3:uid="{00000000-0010-0000-0000-0000401D0000}" name="Column7488"/>
    <tableColumn id="7489" xr3:uid="{00000000-0010-0000-0000-0000411D0000}" name="Column7489"/>
    <tableColumn id="7490" xr3:uid="{00000000-0010-0000-0000-0000421D0000}" name="Column7490"/>
    <tableColumn id="7491" xr3:uid="{00000000-0010-0000-0000-0000431D0000}" name="Column7491"/>
    <tableColumn id="7492" xr3:uid="{00000000-0010-0000-0000-0000441D0000}" name="Column7492"/>
    <tableColumn id="7493" xr3:uid="{00000000-0010-0000-0000-0000451D0000}" name="Column7493"/>
    <tableColumn id="7494" xr3:uid="{00000000-0010-0000-0000-0000461D0000}" name="Column7494"/>
    <tableColumn id="7495" xr3:uid="{00000000-0010-0000-0000-0000471D0000}" name="Column7495"/>
    <tableColumn id="7496" xr3:uid="{00000000-0010-0000-0000-0000481D0000}" name="Column7496"/>
    <tableColumn id="7497" xr3:uid="{00000000-0010-0000-0000-0000491D0000}" name="Column7497"/>
    <tableColumn id="7498" xr3:uid="{00000000-0010-0000-0000-00004A1D0000}" name="Column7498"/>
    <tableColumn id="7499" xr3:uid="{00000000-0010-0000-0000-00004B1D0000}" name="Column7499"/>
    <tableColumn id="7500" xr3:uid="{00000000-0010-0000-0000-00004C1D0000}" name="Column7500"/>
    <tableColumn id="7501" xr3:uid="{00000000-0010-0000-0000-00004D1D0000}" name="Column7501"/>
    <tableColumn id="7502" xr3:uid="{00000000-0010-0000-0000-00004E1D0000}" name="Column7502"/>
    <tableColumn id="7503" xr3:uid="{00000000-0010-0000-0000-00004F1D0000}" name="Column7503"/>
    <tableColumn id="7504" xr3:uid="{00000000-0010-0000-0000-0000501D0000}" name="Column7504"/>
    <tableColumn id="7505" xr3:uid="{00000000-0010-0000-0000-0000511D0000}" name="Column7505"/>
    <tableColumn id="7506" xr3:uid="{00000000-0010-0000-0000-0000521D0000}" name="Column7506"/>
    <tableColumn id="7507" xr3:uid="{00000000-0010-0000-0000-0000531D0000}" name="Column7507"/>
    <tableColumn id="7508" xr3:uid="{00000000-0010-0000-0000-0000541D0000}" name="Column7508"/>
    <tableColumn id="7509" xr3:uid="{00000000-0010-0000-0000-0000551D0000}" name="Column7509"/>
    <tableColumn id="7510" xr3:uid="{00000000-0010-0000-0000-0000561D0000}" name="Column7510"/>
    <tableColumn id="7511" xr3:uid="{00000000-0010-0000-0000-0000571D0000}" name="Column7511"/>
    <tableColumn id="7512" xr3:uid="{00000000-0010-0000-0000-0000581D0000}" name="Column7512"/>
    <tableColumn id="7513" xr3:uid="{00000000-0010-0000-0000-0000591D0000}" name="Column7513"/>
    <tableColumn id="7514" xr3:uid="{00000000-0010-0000-0000-00005A1D0000}" name="Column7514"/>
    <tableColumn id="7515" xr3:uid="{00000000-0010-0000-0000-00005B1D0000}" name="Column7515"/>
    <tableColumn id="7516" xr3:uid="{00000000-0010-0000-0000-00005C1D0000}" name="Column7516"/>
    <tableColumn id="7517" xr3:uid="{00000000-0010-0000-0000-00005D1D0000}" name="Column7517"/>
    <tableColumn id="7518" xr3:uid="{00000000-0010-0000-0000-00005E1D0000}" name="Column7518"/>
    <tableColumn id="7519" xr3:uid="{00000000-0010-0000-0000-00005F1D0000}" name="Column7519"/>
    <tableColumn id="7520" xr3:uid="{00000000-0010-0000-0000-0000601D0000}" name="Column7520"/>
    <tableColumn id="7521" xr3:uid="{00000000-0010-0000-0000-0000611D0000}" name="Column7521"/>
    <tableColumn id="7522" xr3:uid="{00000000-0010-0000-0000-0000621D0000}" name="Column7522"/>
    <tableColumn id="7523" xr3:uid="{00000000-0010-0000-0000-0000631D0000}" name="Column7523"/>
    <tableColumn id="7524" xr3:uid="{00000000-0010-0000-0000-0000641D0000}" name="Column7524"/>
    <tableColumn id="7525" xr3:uid="{00000000-0010-0000-0000-0000651D0000}" name="Column7525"/>
    <tableColumn id="7526" xr3:uid="{00000000-0010-0000-0000-0000661D0000}" name="Column7526"/>
    <tableColumn id="7527" xr3:uid="{00000000-0010-0000-0000-0000671D0000}" name="Column7527"/>
    <tableColumn id="7528" xr3:uid="{00000000-0010-0000-0000-0000681D0000}" name="Column7528"/>
    <tableColumn id="7529" xr3:uid="{00000000-0010-0000-0000-0000691D0000}" name="Column7529"/>
    <tableColumn id="7530" xr3:uid="{00000000-0010-0000-0000-00006A1D0000}" name="Column7530"/>
    <tableColumn id="7531" xr3:uid="{00000000-0010-0000-0000-00006B1D0000}" name="Column7531"/>
    <tableColumn id="7532" xr3:uid="{00000000-0010-0000-0000-00006C1D0000}" name="Column7532"/>
    <tableColumn id="7533" xr3:uid="{00000000-0010-0000-0000-00006D1D0000}" name="Column7533"/>
    <tableColumn id="7534" xr3:uid="{00000000-0010-0000-0000-00006E1D0000}" name="Column7534"/>
    <tableColumn id="7535" xr3:uid="{00000000-0010-0000-0000-00006F1D0000}" name="Column7535"/>
    <tableColumn id="7536" xr3:uid="{00000000-0010-0000-0000-0000701D0000}" name="Column7536"/>
    <tableColumn id="7537" xr3:uid="{00000000-0010-0000-0000-0000711D0000}" name="Column7537"/>
    <tableColumn id="7538" xr3:uid="{00000000-0010-0000-0000-0000721D0000}" name="Column7538"/>
    <tableColumn id="7539" xr3:uid="{00000000-0010-0000-0000-0000731D0000}" name="Column7539"/>
    <tableColumn id="7540" xr3:uid="{00000000-0010-0000-0000-0000741D0000}" name="Column7540"/>
    <tableColumn id="7541" xr3:uid="{00000000-0010-0000-0000-0000751D0000}" name="Column7541"/>
    <tableColumn id="7542" xr3:uid="{00000000-0010-0000-0000-0000761D0000}" name="Column7542"/>
    <tableColumn id="7543" xr3:uid="{00000000-0010-0000-0000-0000771D0000}" name="Column7543"/>
    <tableColumn id="7544" xr3:uid="{00000000-0010-0000-0000-0000781D0000}" name="Column7544"/>
    <tableColumn id="7545" xr3:uid="{00000000-0010-0000-0000-0000791D0000}" name="Column7545"/>
    <tableColumn id="7546" xr3:uid="{00000000-0010-0000-0000-00007A1D0000}" name="Column7546"/>
    <tableColumn id="7547" xr3:uid="{00000000-0010-0000-0000-00007B1D0000}" name="Column7547"/>
    <tableColumn id="7548" xr3:uid="{00000000-0010-0000-0000-00007C1D0000}" name="Column7548"/>
    <tableColumn id="7549" xr3:uid="{00000000-0010-0000-0000-00007D1D0000}" name="Column7549"/>
    <tableColumn id="7550" xr3:uid="{00000000-0010-0000-0000-00007E1D0000}" name="Column7550"/>
    <tableColumn id="7551" xr3:uid="{00000000-0010-0000-0000-00007F1D0000}" name="Column7551"/>
    <tableColumn id="7552" xr3:uid="{00000000-0010-0000-0000-0000801D0000}" name="Column7552"/>
    <tableColumn id="7553" xr3:uid="{00000000-0010-0000-0000-0000811D0000}" name="Column7553"/>
    <tableColumn id="7554" xr3:uid="{00000000-0010-0000-0000-0000821D0000}" name="Column7554"/>
    <tableColumn id="7555" xr3:uid="{00000000-0010-0000-0000-0000831D0000}" name="Column7555"/>
    <tableColumn id="7556" xr3:uid="{00000000-0010-0000-0000-0000841D0000}" name="Column7556"/>
    <tableColumn id="7557" xr3:uid="{00000000-0010-0000-0000-0000851D0000}" name="Column7557"/>
    <tableColumn id="7558" xr3:uid="{00000000-0010-0000-0000-0000861D0000}" name="Column7558"/>
    <tableColumn id="7559" xr3:uid="{00000000-0010-0000-0000-0000871D0000}" name="Column7559"/>
    <tableColumn id="7560" xr3:uid="{00000000-0010-0000-0000-0000881D0000}" name="Column7560"/>
    <tableColumn id="7561" xr3:uid="{00000000-0010-0000-0000-0000891D0000}" name="Column7561"/>
    <tableColumn id="7562" xr3:uid="{00000000-0010-0000-0000-00008A1D0000}" name="Column7562"/>
    <tableColumn id="7563" xr3:uid="{00000000-0010-0000-0000-00008B1D0000}" name="Column7563"/>
    <tableColumn id="7564" xr3:uid="{00000000-0010-0000-0000-00008C1D0000}" name="Column7564"/>
    <tableColumn id="7565" xr3:uid="{00000000-0010-0000-0000-00008D1D0000}" name="Column7565"/>
    <tableColumn id="7566" xr3:uid="{00000000-0010-0000-0000-00008E1D0000}" name="Column7566"/>
    <tableColumn id="7567" xr3:uid="{00000000-0010-0000-0000-00008F1D0000}" name="Column7567"/>
    <tableColumn id="7568" xr3:uid="{00000000-0010-0000-0000-0000901D0000}" name="Column7568"/>
    <tableColumn id="7569" xr3:uid="{00000000-0010-0000-0000-0000911D0000}" name="Column7569"/>
    <tableColumn id="7570" xr3:uid="{00000000-0010-0000-0000-0000921D0000}" name="Column7570"/>
    <tableColumn id="7571" xr3:uid="{00000000-0010-0000-0000-0000931D0000}" name="Column7571"/>
    <tableColumn id="7572" xr3:uid="{00000000-0010-0000-0000-0000941D0000}" name="Column7572"/>
    <tableColumn id="7573" xr3:uid="{00000000-0010-0000-0000-0000951D0000}" name="Column7573"/>
    <tableColumn id="7574" xr3:uid="{00000000-0010-0000-0000-0000961D0000}" name="Column7574"/>
    <tableColumn id="7575" xr3:uid="{00000000-0010-0000-0000-0000971D0000}" name="Column7575"/>
    <tableColumn id="7576" xr3:uid="{00000000-0010-0000-0000-0000981D0000}" name="Column7576"/>
    <tableColumn id="7577" xr3:uid="{00000000-0010-0000-0000-0000991D0000}" name="Column7577"/>
    <tableColumn id="7578" xr3:uid="{00000000-0010-0000-0000-00009A1D0000}" name="Column7578"/>
    <tableColumn id="7579" xr3:uid="{00000000-0010-0000-0000-00009B1D0000}" name="Column7579"/>
    <tableColumn id="7580" xr3:uid="{00000000-0010-0000-0000-00009C1D0000}" name="Column7580"/>
    <tableColumn id="7581" xr3:uid="{00000000-0010-0000-0000-00009D1D0000}" name="Column7581"/>
    <tableColumn id="7582" xr3:uid="{00000000-0010-0000-0000-00009E1D0000}" name="Column7582"/>
    <tableColumn id="7583" xr3:uid="{00000000-0010-0000-0000-00009F1D0000}" name="Column7583"/>
    <tableColumn id="7584" xr3:uid="{00000000-0010-0000-0000-0000A01D0000}" name="Column7584"/>
    <tableColumn id="7585" xr3:uid="{00000000-0010-0000-0000-0000A11D0000}" name="Column7585"/>
    <tableColumn id="7586" xr3:uid="{00000000-0010-0000-0000-0000A21D0000}" name="Column7586"/>
    <tableColumn id="7587" xr3:uid="{00000000-0010-0000-0000-0000A31D0000}" name="Column7587"/>
    <tableColumn id="7588" xr3:uid="{00000000-0010-0000-0000-0000A41D0000}" name="Column7588"/>
    <tableColumn id="7589" xr3:uid="{00000000-0010-0000-0000-0000A51D0000}" name="Column7589"/>
    <tableColumn id="7590" xr3:uid="{00000000-0010-0000-0000-0000A61D0000}" name="Column7590"/>
    <tableColumn id="7591" xr3:uid="{00000000-0010-0000-0000-0000A71D0000}" name="Column7591"/>
    <tableColumn id="7592" xr3:uid="{00000000-0010-0000-0000-0000A81D0000}" name="Column7592"/>
    <tableColumn id="7593" xr3:uid="{00000000-0010-0000-0000-0000A91D0000}" name="Column7593"/>
    <tableColumn id="7594" xr3:uid="{00000000-0010-0000-0000-0000AA1D0000}" name="Column7594"/>
    <tableColumn id="7595" xr3:uid="{00000000-0010-0000-0000-0000AB1D0000}" name="Column7595"/>
    <tableColumn id="7596" xr3:uid="{00000000-0010-0000-0000-0000AC1D0000}" name="Column7596"/>
    <tableColumn id="7597" xr3:uid="{00000000-0010-0000-0000-0000AD1D0000}" name="Column7597"/>
    <tableColumn id="7598" xr3:uid="{00000000-0010-0000-0000-0000AE1D0000}" name="Column7598"/>
    <tableColumn id="7599" xr3:uid="{00000000-0010-0000-0000-0000AF1D0000}" name="Column7599"/>
    <tableColumn id="7600" xr3:uid="{00000000-0010-0000-0000-0000B01D0000}" name="Column7600"/>
    <tableColumn id="7601" xr3:uid="{00000000-0010-0000-0000-0000B11D0000}" name="Column7601"/>
    <tableColumn id="7602" xr3:uid="{00000000-0010-0000-0000-0000B21D0000}" name="Column7602"/>
    <tableColumn id="7603" xr3:uid="{00000000-0010-0000-0000-0000B31D0000}" name="Column7603"/>
    <tableColumn id="7604" xr3:uid="{00000000-0010-0000-0000-0000B41D0000}" name="Column7604"/>
    <tableColumn id="7605" xr3:uid="{00000000-0010-0000-0000-0000B51D0000}" name="Column7605"/>
    <tableColumn id="7606" xr3:uid="{00000000-0010-0000-0000-0000B61D0000}" name="Column7606"/>
    <tableColumn id="7607" xr3:uid="{00000000-0010-0000-0000-0000B71D0000}" name="Column7607"/>
    <tableColumn id="7608" xr3:uid="{00000000-0010-0000-0000-0000B81D0000}" name="Column7608"/>
    <tableColumn id="7609" xr3:uid="{00000000-0010-0000-0000-0000B91D0000}" name="Column7609"/>
    <tableColumn id="7610" xr3:uid="{00000000-0010-0000-0000-0000BA1D0000}" name="Column7610"/>
    <tableColumn id="7611" xr3:uid="{00000000-0010-0000-0000-0000BB1D0000}" name="Column7611"/>
    <tableColumn id="7612" xr3:uid="{00000000-0010-0000-0000-0000BC1D0000}" name="Column7612"/>
    <tableColumn id="7613" xr3:uid="{00000000-0010-0000-0000-0000BD1D0000}" name="Column7613"/>
    <tableColumn id="7614" xr3:uid="{00000000-0010-0000-0000-0000BE1D0000}" name="Column7614"/>
    <tableColumn id="7615" xr3:uid="{00000000-0010-0000-0000-0000BF1D0000}" name="Column7615"/>
    <tableColumn id="7616" xr3:uid="{00000000-0010-0000-0000-0000C01D0000}" name="Column7616"/>
    <tableColumn id="7617" xr3:uid="{00000000-0010-0000-0000-0000C11D0000}" name="Column7617"/>
    <tableColumn id="7618" xr3:uid="{00000000-0010-0000-0000-0000C21D0000}" name="Column7618"/>
    <tableColumn id="7619" xr3:uid="{00000000-0010-0000-0000-0000C31D0000}" name="Column7619"/>
    <tableColumn id="7620" xr3:uid="{00000000-0010-0000-0000-0000C41D0000}" name="Column7620"/>
    <tableColumn id="7621" xr3:uid="{00000000-0010-0000-0000-0000C51D0000}" name="Column7621"/>
    <tableColumn id="7622" xr3:uid="{00000000-0010-0000-0000-0000C61D0000}" name="Column7622"/>
    <tableColumn id="7623" xr3:uid="{00000000-0010-0000-0000-0000C71D0000}" name="Column7623"/>
    <tableColumn id="7624" xr3:uid="{00000000-0010-0000-0000-0000C81D0000}" name="Column7624"/>
    <tableColumn id="7625" xr3:uid="{00000000-0010-0000-0000-0000C91D0000}" name="Column7625"/>
    <tableColumn id="7626" xr3:uid="{00000000-0010-0000-0000-0000CA1D0000}" name="Column7626"/>
    <tableColumn id="7627" xr3:uid="{00000000-0010-0000-0000-0000CB1D0000}" name="Column7627"/>
    <tableColumn id="7628" xr3:uid="{00000000-0010-0000-0000-0000CC1D0000}" name="Column7628"/>
    <tableColumn id="7629" xr3:uid="{00000000-0010-0000-0000-0000CD1D0000}" name="Column7629"/>
    <tableColumn id="7630" xr3:uid="{00000000-0010-0000-0000-0000CE1D0000}" name="Column7630"/>
    <tableColumn id="7631" xr3:uid="{00000000-0010-0000-0000-0000CF1D0000}" name="Column7631"/>
    <tableColumn id="7632" xr3:uid="{00000000-0010-0000-0000-0000D01D0000}" name="Column7632"/>
    <tableColumn id="7633" xr3:uid="{00000000-0010-0000-0000-0000D11D0000}" name="Column7633"/>
    <tableColumn id="7634" xr3:uid="{00000000-0010-0000-0000-0000D21D0000}" name="Column7634"/>
    <tableColumn id="7635" xr3:uid="{00000000-0010-0000-0000-0000D31D0000}" name="Column7635"/>
    <tableColumn id="7636" xr3:uid="{00000000-0010-0000-0000-0000D41D0000}" name="Column7636"/>
    <tableColumn id="7637" xr3:uid="{00000000-0010-0000-0000-0000D51D0000}" name="Column7637"/>
    <tableColumn id="7638" xr3:uid="{00000000-0010-0000-0000-0000D61D0000}" name="Column7638"/>
    <tableColumn id="7639" xr3:uid="{00000000-0010-0000-0000-0000D71D0000}" name="Column7639"/>
    <tableColumn id="7640" xr3:uid="{00000000-0010-0000-0000-0000D81D0000}" name="Column7640"/>
    <tableColumn id="7641" xr3:uid="{00000000-0010-0000-0000-0000D91D0000}" name="Column7641"/>
    <tableColumn id="7642" xr3:uid="{00000000-0010-0000-0000-0000DA1D0000}" name="Column7642"/>
    <tableColumn id="7643" xr3:uid="{00000000-0010-0000-0000-0000DB1D0000}" name="Column7643"/>
    <tableColumn id="7644" xr3:uid="{00000000-0010-0000-0000-0000DC1D0000}" name="Column7644"/>
    <tableColumn id="7645" xr3:uid="{00000000-0010-0000-0000-0000DD1D0000}" name="Column7645"/>
    <tableColumn id="7646" xr3:uid="{00000000-0010-0000-0000-0000DE1D0000}" name="Column7646"/>
    <tableColumn id="7647" xr3:uid="{00000000-0010-0000-0000-0000DF1D0000}" name="Column7647"/>
    <tableColumn id="7648" xr3:uid="{00000000-0010-0000-0000-0000E01D0000}" name="Column7648"/>
    <tableColumn id="7649" xr3:uid="{00000000-0010-0000-0000-0000E11D0000}" name="Column7649"/>
    <tableColumn id="7650" xr3:uid="{00000000-0010-0000-0000-0000E21D0000}" name="Column7650"/>
    <tableColumn id="7651" xr3:uid="{00000000-0010-0000-0000-0000E31D0000}" name="Column7651"/>
    <tableColumn id="7652" xr3:uid="{00000000-0010-0000-0000-0000E41D0000}" name="Column7652"/>
    <tableColumn id="7653" xr3:uid="{00000000-0010-0000-0000-0000E51D0000}" name="Column7653"/>
    <tableColumn id="7654" xr3:uid="{00000000-0010-0000-0000-0000E61D0000}" name="Column7654"/>
    <tableColumn id="7655" xr3:uid="{00000000-0010-0000-0000-0000E71D0000}" name="Column7655"/>
    <tableColumn id="7656" xr3:uid="{00000000-0010-0000-0000-0000E81D0000}" name="Column7656"/>
    <tableColumn id="7657" xr3:uid="{00000000-0010-0000-0000-0000E91D0000}" name="Column7657"/>
    <tableColumn id="7658" xr3:uid="{00000000-0010-0000-0000-0000EA1D0000}" name="Column7658"/>
    <tableColumn id="7659" xr3:uid="{00000000-0010-0000-0000-0000EB1D0000}" name="Column7659"/>
    <tableColumn id="7660" xr3:uid="{00000000-0010-0000-0000-0000EC1D0000}" name="Column7660"/>
    <tableColumn id="7661" xr3:uid="{00000000-0010-0000-0000-0000ED1D0000}" name="Column7661"/>
    <tableColumn id="7662" xr3:uid="{00000000-0010-0000-0000-0000EE1D0000}" name="Column7662"/>
    <tableColumn id="7663" xr3:uid="{00000000-0010-0000-0000-0000EF1D0000}" name="Column7663"/>
    <tableColumn id="7664" xr3:uid="{00000000-0010-0000-0000-0000F01D0000}" name="Column7664"/>
    <tableColumn id="7665" xr3:uid="{00000000-0010-0000-0000-0000F11D0000}" name="Column7665"/>
    <tableColumn id="7666" xr3:uid="{00000000-0010-0000-0000-0000F21D0000}" name="Column7666"/>
    <tableColumn id="7667" xr3:uid="{00000000-0010-0000-0000-0000F31D0000}" name="Column7667"/>
    <tableColumn id="7668" xr3:uid="{00000000-0010-0000-0000-0000F41D0000}" name="Column7668"/>
    <tableColumn id="7669" xr3:uid="{00000000-0010-0000-0000-0000F51D0000}" name="Column7669"/>
    <tableColumn id="7670" xr3:uid="{00000000-0010-0000-0000-0000F61D0000}" name="Column7670"/>
    <tableColumn id="7671" xr3:uid="{00000000-0010-0000-0000-0000F71D0000}" name="Column7671"/>
    <tableColumn id="7672" xr3:uid="{00000000-0010-0000-0000-0000F81D0000}" name="Column7672"/>
    <tableColumn id="7673" xr3:uid="{00000000-0010-0000-0000-0000F91D0000}" name="Column7673"/>
    <tableColumn id="7674" xr3:uid="{00000000-0010-0000-0000-0000FA1D0000}" name="Column7674"/>
    <tableColumn id="7675" xr3:uid="{00000000-0010-0000-0000-0000FB1D0000}" name="Column7675"/>
    <tableColumn id="7676" xr3:uid="{00000000-0010-0000-0000-0000FC1D0000}" name="Column7676"/>
    <tableColumn id="7677" xr3:uid="{00000000-0010-0000-0000-0000FD1D0000}" name="Column7677"/>
    <tableColumn id="7678" xr3:uid="{00000000-0010-0000-0000-0000FE1D0000}" name="Column7678"/>
    <tableColumn id="7679" xr3:uid="{00000000-0010-0000-0000-0000FF1D0000}" name="Column7679"/>
    <tableColumn id="7680" xr3:uid="{00000000-0010-0000-0000-0000001E0000}" name="Column7680"/>
    <tableColumn id="7681" xr3:uid="{00000000-0010-0000-0000-0000011E0000}" name="Column7681"/>
    <tableColumn id="7682" xr3:uid="{00000000-0010-0000-0000-0000021E0000}" name="Column7682"/>
    <tableColumn id="7683" xr3:uid="{00000000-0010-0000-0000-0000031E0000}" name="Column7683"/>
    <tableColumn id="7684" xr3:uid="{00000000-0010-0000-0000-0000041E0000}" name="Column7684"/>
    <tableColumn id="7685" xr3:uid="{00000000-0010-0000-0000-0000051E0000}" name="Column7685"/>
    <tableColumn id="7686" xr3:uid="{00000000-0010-0000-0000-0000061E0000}" name="Column7686"/>
    <tableColumn id="7687" xr3:uid="{00000000-0010-0000-0000-0000071E0000}" name="Column7687"/>
    <tableColumn id="7688" xr3:uid="{00000000-0010-0000-0000-0000081E0000}" name="Column7688"/>
    <tableColumn id="7689" xr3:uid="{00000000-0010-0000-0000-0000091E0000}" name="Column7689"/>
    <tableColumn id="7690" xr3:uid="{00000000-0010-0000-0000-00000A1E0000}" name="Column7690"/>
    <tableColumn id="7691" xr3:uid="{00000000-0010-0000-0000-00000B1E0000}" name="Column7691"/>
    <tableColumn id="7692" xr3:uid="{00000000-0010-0000-0000-00000C1E0000}" name="Column7692"/>
    <tableColumn id="7693" xr3:uid="{00000000-0010-0000-0000-00000D1E0000}" name="Column7693"/>
    <tableColumn id="7694" xr3:uid="{00000000-0010-0000-0000-00000E1E0000}" name="Column7694"/>
    <tableColumn id="7695" xr3:uid="{00000000-0010-0000-0000-00000F1E0000}" name="Column7695"/>
    <tableColumn id="7696" xr3:uid="{00000000-0010-0000-0000-0000101E0000}" name="Column7696"/>
    <tableColumn id="7697" xr3:uid="{00000000-0010-0000-0000-0000111E0000}" name="Column7697"/>
    <tableColumn id="7698" xr3:uid="{00000000-0010-0000-0000-0000121E0000}" name="Column7698"/>
    <tableColumn id="7699" xr3:uid="{00000000-0010-0000-0000-0000131E0000}" name="Column7699"/>
    <tableColumn id="7700" xr3:uid="{00000000-0010-0000-0000-0000141E0000}" name="Column7700"/>
    <tableColumn id="7701" xr3:uid="{00000000-0010-0000-0000-0000151E0000}" name="Column7701"/>
    <tableColumn id="7702" xr3:uid="{00000000-0010-0000-0000-0000161E0000}" name="Column7702"/>
    <tableColumn id="7703" xr3:uid="{00000000-0010-0000-0000-0000171E0000}" name="Column7703"/>
    <tableColumn id="7704" xr3:uid="{00000000-0010-0000-0000-0000181E0000}" name="Column7704"/>
    <tableColumn id="7705" xr3:uid="{00000000-0010-0000-0000-0000191E0000}" name="Column7705"/>
    <tableColumn id="7706" xr3:uid="{00000000-0010-0000-0000-00001A1E0000}" name="Column7706"/>
    <tableColumn id="7707" xr3:uid="{00000000-0010-0000-0000-00001B1E0000}" name="Column7707"/>
    <tableColumn id="7708" xr3:uid="{00000000-0010-0000-0000-00001C1E0000}" name="Column7708"/>
    <tableColumn id="7709" xr3:uid="{00000000-0010-0000-0000-00001D1E0000}" name="Column7709"/>
    <tableColumn id="7710" xr3:uid="{00000000-0010-0000-0000-00001E1E0000}" name="Column7710"/>
    <tableColumn id="7711" xr3:uid="{00000000-0010-0000-0000-00001F1E0000}" name="Column7711"/>
    <tableColumn id="7712" xr3:uid="{00000000-0010-0000-0000-0000201E0000}" name="Column7712"/>
    <tableColumn id="7713" xr3:uid="{00000000-0010-0000-0000-0000211E0000}" name="Column7713"/>
    <tableColumn id="7714" xr3:uid="{00000000-0010-0000-0000-0000221E0000}" name="Column7714"/>
    <tableColumn id="7715" xr3:uid="{00000000-0010-0000-0000-0000231E0000}" name="Column7715"/>
    <tableColumn id="7716" xr3:uid="{00000000-0010-0000-0000-0000241E0000}" name="Column7716"/>
    <tableColumn id="7717" xr3:uid="{00000000-0010-0000-0000-0000251E0000}" name="Column7717"/>
    <tableColumn id="7718" xr3:uid="{00000000-0010-0000-0000-0000261E0000}" name="Column7718"/>
    <tableColumn id="7719" xr3:uid="{00000000-0010-0000-0000-0000271E0000}" name="Column7719"/>
    <tableColumn id="7720" xr3:uid="{00000000-0010-0000-0000-0000281E0000}" name="Column7720"/>
    <tableColumn id="7721" xr3:uid="{00000000-0010-0000-0000-0000291E0000}" name="Column7721"/>
    <tableColumn id="7722" xr3:uid="{00000000-0010-0000-0000-00002A1E0000}" name="Column7722"/>
    <tableColumn id="7723" xr3:uid="{00000000-0010-0000-0000-00002B1E0000}" name="Column7723"/>
    <tableColumn id="7724" xr3:uid="{00000000-0010-0000-0000-00002C1E0000}" name="Column7724"/>
    <tableColumn id="7725" xr3:uid="{00000000-0010-0000-0000-00002D1E0000}" name="Column7725"/>
    <tableColumn id="7726" xr3:uid="{00000000-0010-0000-0000-00002E1E0000}" name="Column7726"/>
    <tableColumn id="7727" xr3:uid="{00000000-0010-0000-0000-00002F1E0000}" name="Column7727"/>
    <tableColumn id="7728" xr3:uid="{00000000-0010-0000-0000-0000301E0000}" name="Column7728"/>
    <tableColumn id="7729" xr3:uid="{00000000-0010-0000-0000-0000311E0000}" name="Column7729"/>
    <tableColumn id="7730" xr3:uid="{00000000-0010-0000-0000-0000321E0000}" name="Column7730"/>
    <tableColumn id="7731" xr3:uid="{00000000-0010-0000-0000-0000331E0000}" name="Column7731"/>
    <tableColumn id="7732" xr3:uid="{00000000-0010-0000-0000-0000341E0000}" name="Column7732"/>
    <tableColumn id="7733" xr3:uid="{00000000-0010-0000-0000-0000351E0000}" name="Column7733"/>
    <tableColumn id="7734" xr3:uid="{00000000-0010-0000-0000-0000361E0000}" name="Column7734"/>
    <tableColumn id="7735" xr3:uid="{00000000-0010-0000-0000-0000371E0000}" name="Column7735"/>
    <tableColumn id="7736" xr3:uid="{00000000-0010-0000-0000-0000381E0000}" name="Column7736"/>
    <tableColumn id="7737" xr3:uid="{00000000-0010-0000-0000-0000391E0000}" name="Column7737"/>
    <tableColumn id="7738" xr3:uid="{00000000-0010-0000-0000-00003A1E0000}" name="Column7738"/>
    <tableColumn id="7739" xr3:uid="{00000000-0010-0000-0000-00003B1E0000}" name="Column7739"/>
    <tableColumn id="7740" xr3:uid="{00000000-0010-0000-0000-00003C1E0000}" name="Column7740"/>
    <tableColumn id="7741" xr3:uid="{00000000-0010-0000-0000-00003D1E0000}" name="Column7741"/>
    <tableColumn id="7742" xr3:uid="{00000000-0010-0000-0000-00003E1E0000}" name="Column7742"/>
    <tableColumn id="7743" xr3:uid="{00000000-0010-0000-0000-00003F1E0000}" name="Column7743"/>
    <tableColumn id="7744" xr3:uid="{00000000-0010-0000-0000-0000401E0000}" name="Column7744"/>
    <tableColumn id="7745" xr3:uid="{00000000-0010-0000-0000-0000411E0000}" name="Column7745"/>
    <tableColumn id="7746" xr3:uid="{00000000-0010-0000-0000-0000421E0000}" name="Column7746"/>
    <tableColumn id="7747" xr3:uid="{00000000-0010-0000-0000-0000431E0000}" name="Column7747"/>
    <tableColumn id="7748" xr3:uid="{00000000-0010-0000-0000-0000441E0000}" name="Column7748"/>
    <tableColumn id="7749" xr3:uid="{00000000-0010-0000-0000-0000451E0000}" name="Column7749"/>
    <tableColumn id="7750" xr3:uid="{00000000-0010-0000-0000-0000461E0000}" name="Column7750"/>
    <tableColumn id="7751" xr3:uid="{00000000-0010-0000-0000-0000471E0000}" name="Column7751"/>
    <tableColumn id="7752" xr3:uid="{00000000-0010-0000-0000-0000481E0000}" name="Column7752"/>
    <tableColumn id="7753" xr3:uid="{00000000-0010-0000-0000-0000491E0000}" name="Column7753"/>
    <tableColumn id="7754" xr3:uid="{00000000-0010-0000-0000-00004A1E0000}" name="Column7754"/>
    <tableColumn id="7755" xr3:uid="{00000000-0010-0000-0000-00004B1E0000}" name="Column7755"/>
    <tableColumn id="7756" xr3:uid="{00000000-0010-0000-0000-00004C1E0000}" name="Column7756"/>
    <tableColumn id="7757" xr3:uid="{00000000-0010-0000-0000-00004D1E0000}" name="Column7757"/>
    <tableColumn id="7758" xr3:uid="{00000000-0010-0000-0000-00004E1E0000}" name="Column7758"/>
    <tableColumn id="7759" xr3:uid="{00000000-0010-0000-0000-00004F1E0000}" name="Column7759"/>
    <tableColumn id="7760" xr3:uid="{00000000-0010-0000-0000-0000501E0000}" name="Column7760"/>
    <tableColumn id="7761" xr3:uid="{00000000-0010-0000-0000-0000511E0000}" name="Column7761"/>
    <tableColumn id="7762" xr3:uid="{00000000-0010-0000-0000-0000521E0000}" name="Column7762"/>
    <tableColumn id="7763" xr3:uid="{00000000-0010-0000-0000-0000531E0000}" name="Column7763"/>
    <tableColumn id="7764" xr3:uid="{00000000-0010-0000-0000-0000541E0000}" name="Column7764"/>
    <tableColumn id="7765" xr3:uid="{00000000-0010-0000-0000-0000551E0000}" name="Column7765"/>
    <tableColumn id="7766" xr3:uid="{00000000-0010-0000-0000-0000561E0000}" name="Column7766"/>
    <tableColumn id="7767" xr3:uid="{00000000-0010-0000-0000-0000571E0000}" name="Column7767"/>
    <tableColumn id="7768" xr3:uid="{00000000-0010-0000-0000-0000581E0000}" name="Column7768"/>
    <tableColumn id="7769" xr3:uid="{00000000-0010-0000-0000-0000591E0000}" name="Column7769"/>
    <tableColumn id="7770" xr3:uid="{00000000-0010-0000-0000-00005A1E0000}" name="Column7770"/>
    <tableColumn id="7771" xr3:uid="{00000000-0010-0000-0000-00005B1E0000}" name="Column7771"/>
    <tableColumn id="7772" xr3:uid="{00000000-0010-0000-0000-00005C1E0000}" name="Column7772"/>
    <tableColumn id="7773" xr3:uid="{00000000-0010-0000-0000-00005D1E0000}" name="Column7773"/>
    <tableColumn id="7774" xr3:uid="{00000000-0010-0000-0000-00005E1E0000}" name="Column7774"/>
    <tableColumn id="7775" xr3:uid="{00000000-0010-0000-0000-00005F1E0000}" name="Column7775"/>
    <tableColumn id="7776" xr3:uid="{00000000-0010-0000-0000-0000601E0000}" name="Column7776"/>
    <tableColumn id="7777" xr3:uid="{00000000-0010-0000-0000-0000611E0000}" name="Column7777"/>
    <tableColumn id="7778" xr3:uid="{00000000-0010-0000-0000-0000621E0000}" name="Column7778"/>
    <tableColumn id="7779" xr3:uid="{00000000-0010-0000-0000-0000631E0000}" name="Column7779"/>
    <tableColumn id="7780" xr3:uid="{00000000-0010-0000-0000-0000641E0000}" name="Column7780"/>
    <tableColumn id="7781" xr3:uid="{00000000-0010-0000-0000-0000651E0000}" name="Column7781"/>
    <tableColumn id="7782" xr3:uid="{00000000-0010-0000-0000-0000661E0000}" name="Column7782"/>
    <tableColumn id="7783" xr3:uid="{00000000-0010-0000-0000-0000671E0000}" name="Column7783"/>
    <tableColumn id="7784" xr3:uid="{00000000-0010-0000-0000-0000681E0000}" name="Column7784"/>
    <tableColumn id="7785" xr3:uid="{00000000-0010-0000-0000-0000691E0000}" name="Column7785"/>
    <tableColumn id="7786" xr3:uid="{00000000-0010-0000-0000-00006A1E0000}" name="Column7786"/>
    <tableColumn id="7787" xr3:uid="{00000000-0010-0000-0000-00006B1E0000}" name="Column7787"/>
    <tableColumn id="7788" xr3:uid="{00000000-0010-0000-0000-00006C1E0000}" name="Column7788"/>
    <tableColumn id="7789" xr3:uid="{00000000-0010-0000-0000-00006D1E0000}" name="Column7789"/>
    <tableColumn id="7790" xr3:uid="{00000000-0010-0000-0000-00006E1E0000}" name="Column7790"/>
    <tableColumn id="7791" xr3:uid="{00000000-0010-0000-0000-00006F1E0000}" name="Column7791"/>
    <tableColumn id="7792" xr3:uid="{00000000-0010-0000-0000-0000701E0000}" name="Column7792"/>
    <tableColumn id="7793" xr3:uid="{00000000-0010-0000-0000-0000711E0000}" name="Column7793"/>
    <tableColumn id="7794" xr3:uid="{00000000-0010-0000-0000-0000721E0000}" name="Column7794"/>
    <tableColumn id="7795" xr3:uid="{00000000-0010-0000-0000-0000731E0000}" name="Column7795"/>
    <tableColumn id="7796" xr3:uid="{00000000-0010-0000-0000-0000741E0000}" name="Column7796"/>
    <tableColumn id="7797" xr3:uid="{00000000-0010-0000-0000-0000751E0000}" name="Column7797"/>
    <tableColumn id="7798" xr3:uid="{00000000-0010-0000-0000-0000761E0000}" name="Column7798"/>
    <tableColumn id="7799" xr3:uid="{00000000-0010-0000-0000-0000771E0000}" name="Column7799"/>
    <tableColumn id="7800" xr3:uid="{00000000-0010-0000-0000-0000781E0000}" name="Column7800"/>
    <tableColumn id="7801" xr3:uid="{00000000-0010-0000-0000-0000791E0000}" name="Column7801"/>
    <tableColumn id="7802" xr3:uid="{00000000-0010-0000-0000-00007A1E0000}" name="Column7802"/>
    <tableColumn id="7803" xr3:uid="{00000000-0010-0000-0000-00007B1E0000}" name="Column7803"/>
    <tableColumn id="7804" xr3:uid="{00000000-0010-0000-0000-00007C1E0000}" name="Column7804"/>
    <tableColumn id="7805" xr3:uid="{00000000-0010-0000-0000-00007D1E0000}" name="Column7805"/>
    <tableColumn id="7806" xr3:uid="{00000000-0010-0000-0000-00007E1E0000}" name="Column7806"/>
    <tableColumn id="7807" xr3:uid="{00000000-0010-0000-0000-00007F1E0000}" name="Column7807"/>
    <tableColumn id="7808" xr3:uid="{00000000-0010-0000-0000-0000801E0000}" name="Column7808"/>
    <tableColumn id="7809" xr3:uid="{00000000-0010-0000-0000-0000811E0000}" name="Column7809"/>
    <tableColumn id="7810" xr3:uid="{00000000-0010-0000-0000-0000821E0000}" name="Column7810"/>
    <tableColumn id="7811" xr3:uid="{00000000-0010-0000-0000-0000831E0000}" name="Column7811"/>
    <tableColumn id="7812" xr3:uid="{00000000-0010-0000-0000-0000841E0000}" name="Column7812"/>
    <tableColumn id="7813" xr3:uid="{00000000-0010-0000-0000-0000851E0000}" name="Column7813"/>
    <tableColumn id="7814" xr3:uid="{00000000-0010-0000-0000-0000861E0000}" name="Column7814"/>
    <tableColumn id="7815" xr3:uid="{00000000-0010-0000-0000-0000871E0000}" name="Column7815"/>
    <tableColumn id="7816" xr3:uid="{00000000-0010-0000-0000-0000881E0000}" name="Column7816"/>
    <tableColumn id="7817" xr3:uid="{00000000-0010-0000-0000-0000891E0000}" name="Column7817"/>
    <tableColumn id="7818" xr3:uid="{00000000-0010-0000-0000-00008A1E0000}" name="Column7818"/>
    <tableColumn id="7819" xr3:uid="{00000000-0010-0000-0000-00008B1E0000}" name="Column7819"/>
    <tableColumn id="7820" xr3:uid="{00000000-0010-0000-0000-00008C1E0000}" name="Column7820"/>
    <tableColumn id="7821" xr3:uid="{00000000-0010-0000-0000-00008D1E0000}" name="Column7821"/>
    <tableColumn id="7822" xr3:uid="{00000000-0010-0000-0000-00008E1E0000}" name="Column7822"/>
    <tableColumn id="7823" xr3:uid="{00000000-0010-0000-0000-00008F1E0000}" name="Column7823"/>
    <tableColumn id="7824" xr3:uid="{00000000-0010-0000-0000-0000901E0000}" name="Column7824"/>
    <tableColumn id="7825" xr3:uid="{00000000-0010-0000-0000-0000911E0000}" name="Column7825"/>
    <tableColumn id="7826" xr3:uid="{00000000-0010-0000-0000-0000921E0000}" name="Column7826"/>
    <tableColumn id="7827" xr3:uid="{00000000-0010-0000-0000-0000931E0000}" name="Column7827"/>
    <tableColumn id="7828" xr3:uid="{00000000-0010-0000-0000-0000941E0000}" name="Column7828"/>
    <tableColumn id="7829" xr3:uid="{00000000-0010-0000-0000-0000951E0000}" name="Column7829"/>
    <tableColumn id="7830" xr3:uid="{00000000-0010-0000-0000-0000961E0000}" name="Column7830"/>
    <tableColumn id="7831" xr3:uid="{00000000-0010-0000-0000-0000971E0000}" name="Column7831"/>
    <tableColumn id="7832" xr3:uid="{00000000-0010-0000-0000-0000981E0000}" name="Column7832"/>
    <tableColumn id="7833" xr3:uid="{00000000-0010-0000-0000-0000991E0000}" name="Column7833"/>
    <tableColumn id="7834" xr3:uid="{00000000-0010-0000-0000-00009A1E0000}" name="Column7834"/>
    <tableColumn id="7835" xr3:uid="{00000000-0010-0000-0000-00009B1E0000}" name="Column7835"/>
    <tableColumn id="7836" xr3:uid="{00000000-0010-0000-0000-00009C1E0000}" name="Column7836"/>
    <tableColumn id="7837" xr3:uid="{00000000-0010-0000-0000-00009D1E0000}" name="Column7837"/>
    <tableColumn id="7838" xr3:uid="{00000000-0010-0000-0000-00009E1E0000}" name="Column7838"/>
    <tableColumn id="7839" xr3:uid="{00000000-0010-0000-0000-00009F1E0000}" name="Column7839"/>
    <tableColumn id="7840" xr3:uid="{00000000-0010-0000-0000-0000A01E0000}" name="Column7840"/>
    <tableColumn id="7841" xr3:uid="{00000000-0010-0000-0000-0000A11E0000}" name="Column7841"/>
    <tableColumn id="7842" xr3:uid="{00000000-0010-0000-0000-0000A21E0000}" name="Column7842"/>
    <tableColumn id="7843" xr3:uid="{00000000-0010-0000-0000-0000A31E0000}" name="Column7843"/>
    <tableColumn id="7844" xr3:uid="{00000000-0010-0000-0000-0000A41E0000}" name="Column7844"/>
    <tableColumn id="7845" xr3:uid="{00000000-0010-0000-0000-0000A51E0000}" name="Column7845"/>
    <tableColumn id="7846" xr3:uid="{00000000-0010-0000-0000-0000A61E0000}" name="Column7846"/>
    <tableColumn id="7847" xr3:uid="{00000000-0010-0000-0000-0000A71E0000}" name="Column7847"/>
    <tableColumn id="7848" xr3:uid="{00000000-0010-0000-0000-0000A81E0000}" name="Column7848"/>
    <tableColumn id="7849" xr3:uid="{00000000-0010-0000-0000-0000A91E0000}" name="Column7849"/>
    <tableColumn id="7850" xr3:uid="{00000000-0010-0000-0000-0000AA1E0000}" name="Column7850"/>
    <tableColumn id="7851" xr3:uid="{00000000-0010-0000-0000-0000AB1E0000}" name="Column7851"/>
    <tableColumn id="7852" xr3:uid="{00000000-0010-0000-0000-0000AC1E0000}" name="Column7852"/>
    <tableColumn id="7853" xr3:uid="{00000000-0010-0000-0000-0000AD1E0000}" name="Column7853"/>
    <tableColumn id="7854" xr3:uid="{00000000-0010-0000-0000-0000AE1E0000}" name="Column7854"/>
    <tableColumn id="7855" xr3:uid="{00000000-0010-0000-0000-0000AF1E0000}" name="Column7855"/>
    <tableColumn id="7856" xr3:uid="{00000000-0010-0000-0000-0000B01E0000}" name="Column7856"/>
    <tableColumn id="7857" xr3:uid="{00000000-0010-0000-0000-0000B11E0000}" name="Column7857"/>
    <tableColumn id="7858" xr3:uid="{00000000-0010-0000-0000-0000B21E0000}" name="Column7858"/>
    <tableColumn id="7859" xr3:uid="{00000000-0010-0000-0000-0000B31E0000}" name="Column7859"/>
    <tableColumn id="7860" xr3:uid="{00000000-0010-0000-0000-0000B41E0000}" name="Column7860"/>
    <tableColumn id="7861" xr3:uid="{00000000-0010-0000-0000-0000B51E0000}" name="Column7861"/>
    <tableColumn id="7862" xr3:uid="{00000000-0010-0000-0000-0000B61E0000}" name="Column7862"/>
    <tableColumn id="7863" xr3:uid="{00000000-0010-0000-0000-0000B71E0000}" name="Column7863"/>
    <tableColumn id="7864" xr3:uid="{00000000-0010-0000-0000-0000B81E0000}" name="Column7864"/>
    <tableColumn id="7865" xr3:uid="{00000000-0010-0000-0000-0000B91E0000}" name="Column7865"/>
    <tableColumn id="7866" xr3:uid="{00000000-0010-0000-0000-0000BA1E0000}" name="Column7866"/>
    <tableColumn id="7867" xr3:uid="{00000000-0010-0000-0000-0000BB1E0000}" name="Column7867"/>
    <tableColumn id="7868" xr3:uid="{00000000-0010-0000-0000-0000BC1E0000}" name="Column7868"/>
    <tableColumn id="7869" xr3:uid="{00000000-0010-0000-0000-0000BD1E0000}" name="Column7869"/>
    <tableColumn id="7870" xr3:uid="{00000000-0010-0000-0000-0000BE1E0000}" name="Column7870"/>
    <tableColumn id="7871" xr3:uid="{00000000-0010-0000-0000-0000BF1E0000}" name="Column7871"/>
    <tableColumn id="7872" xr3:uid="{00000000-0010-0000-0000-0000C01E0000}" name="Column7872"/>
    <tableColumn id="7873" xr3:uid="{00000000-0010-0000-0000-0000C11E0000}" name="Column7873"/>
    <tableColumn id="7874" xr3:uid="{00000000-0010-0000-0000-0000C21E0000}" name="Column7874"/>
    <tableColumn id="7875" xr3:uid="{00000000-0010-0000-0000-0000C31E0000}" name="Column7875"/>
    <tableColumn id="7876" xr3:uid="{00000000-0010-0000-0000-0000C41E0000}" name="Column7876"/>
    <tableColumn id="7877" xr3:uid="{00000000-0010-0000-0000-0000C51E0000}" name="Column7877"/>
    <tableColumn id="7878" xr3:uid="{00000000-0010-0000-0000-0000C61E0000}" name="Column7878"/>
    <tableColumn id="7879" xr3:uid="{00000000-0010-0000-0000-0000C71E0000}" name="Column7879"/>
    <tableColumn id="7880" xr3:uid="{00000000-0010-0000-0000-0000C81E0000}" name="Column7880"/>
    <tableColumn id="7881" xr3:uid="{00000000-0010-0000-0000-0000C91E0000}" name="Column7881"/>
    <tableColumn id="7882" xr3:uid="{00000000-0010-0000-0000-0000CA1E0000}" name="Column7882"/>
    <tableColumn id="7883" xr3:uid="{00000000-0010-0000-0000-0000CB1E0000}" name="Column7883"/>
    <tableColumn id="7884" xr3:uid="{00000000-0010-0000-0000-0000CC1E0000}" name="Column7884"/>
    <tableColumn id="7885" xr3:uid="{00000000-0010-0000-0000-0000CD1E0000}" name="Column7885"/>
    <tableColumn id="7886" xr3:uid="{00000000-0010-0000-0000-0000CE1E0000}" name="Column7886"/>
    <tableColumn id="7887" xr3:uid="{00000000-0010-0000-0000-0000CF1E0000}" name="Column7887"/>
    <tableColumn id="7888" xr3:uid="{00000000-0010-0000-0000-0000D01E0000}" name="Column7888"/>
    <tableColumn id="7889" xr3:uid="{00000000-0010-0000-0000-0000D11E0000}" name="Column7889"/>
    <tableColumn id="7890" xr3:uid="{00000000-0010-0000-0000-0000D21E0000}" name="Column7890"/>
    <tableColumn id="7891" xr3:uid="{00000000-0010-0000-0000-0000D31E0000}" name="Column7891"/>
    <tableColumn id="7892" xr3:uid="{00000000-0010-0000-0000-0000D41E0000}" name="Column7892"/>
    <tableColumn id="7893" xr3:uid="{00000000-0010-0000-0000-0000D51E0000}" name="Column7893"/>
    <tableColumn id="7894" xr3:uid="{00000000-0010-0000-0000-0000D61E0000}" name="Column7894"/>
    <tableColumn id="7895" xr3:uid="{00000000-0010-0000-0000-0000D71E0000}" name="Column7895"/>
    <tableColumn id="7896" xr3:uid="{00000000-0010-0000-0000-0000D81E0000}" name="Column7896"/>
    <tableColumn id="7897" xr3:uid="{00000000-0010-0000-0000-0000D91E0000}" name="Column7897"/>
    <tableColumn id="7898" xr3:uid="{00000000-0010-0000-0000-0000DA1E0000}" name="Column7898"/>
    <tableColumn id="7899" xr3:uid="{00000000-0010-0000-0000-0000DB1E0000}" name="Column7899"/>
    <tableColumn id="7900" xr3:uid="{00000000-0010-0000-0000-0000DC1E0000}" name="Column7900"/>
    <tableColumn id="7901" xr3:uid="{00000000-0010-0000-0000-0000DD1E0000}" name="Column7901"/>
    <tableColumn id="7902" xr3:uid="{00000000-0010-0000-0000-0000DE1E0000}" name="Column7902"/>
    <tableColumn id="7903" xr3:uid="{00000000-0010-0000-0000-0000DF1E0000}" name="Column7903"/>
    <tableColumn id="7904" xr3:uid="{00000000-0010-0000-0000-0000E01E0000}" name="Column7904"/>
    <tableColumn id="7905" xr3:uid="{00000000-0010-0000-0000-0000E11E0000}" name="Column7905"/>
    <tableColumn id="7906" xr3:uid="{00000000-0010-0000-0000-0000E21E0000}" name="Column7906"/>
    <tableColumn id="7907" xr3:uid="{00000000-0010-0000-0000-0000E31E0000}" name="Column7907"/>
    <tableColumn id="7908" xr3:uid="{00000000-0010-0000-0000-0000E41E0000}" name="Column7908"/>
    <tableColumn id="7909" xr3:uid="{00000000-0010-0000-0000-0000E51E0000}" name="Column7909"/>
    <tableColumn id="7910" xr3:uid="{00000000-0010-0000-0000-0000E61E0000}" name="Column7910"/>
    <tableColumn id="7911" xr3:uid="{00000000-0010-0000-0000-0000E71E0000}" name="Column7911"/>
    <tableColumn id="7912" xr3:uid="{00000000-0010-0000-0000-0000E81E0000}" name="Column7912"/>
    <tableColumn id="7913" xr3:uid="{00000000-0010-0000-0000-0000E91E0000}" name="Column7913"/>
    <tableColumn id="7914" xr3:uid="{00000000-0010-0000-0000-0000EA1E0000}" name="Column7914"/>
    <tableColumn id="7915" xr3:uid="{00000000-0010-0000-0000-0000EB1E0000}" name="Column7915"/>
    <tableColumn id="7916" xr3:uid="{00000000-0010-0000-0000-0000EC1E0000}" name="Column7916"/>
    <tableColumn id="7917" xr3:uid="{00000000-0010-0000-0000-0000ED1E0000}" name="Column7917"/>
    <tableColumn id="7918" xr3:uid="{00000000-0010-0000-0000-0000EE1E0000}" name="Column7918"/>
    <tableColumn id="7919" xr3:uid="{00000000-0010-0000-0000-0000EF1E0000}" name="Column7919"/>
    <tableColumn id="7920" xr3:uid="{00000000-0010-0000-0000-0000F01E0000}" name="Column7920"/>
    <tableColumn id="7921" xr3:uid="{00000000-0010-0000-0000-0000F11E0000}" name="Column7921"/>
    <tableColumn id="7922" xr3:uid="{00000000-0010-0000-0000-0000F21E0000}" name="Column7922"/>
    <tableColumn id="7923" xr3:uid="{00000000-0010-0000-0000-0000F31E0000}" name="Column7923"/>
    <tableColumn id="7924" xr3:uid="{00000000-0010-0000-0000-0000F41E0000}" name="Column7924"/>
    <tableColumn id="7925" xr3:uid="{00000000-0010-0000-0000-0000F51E0000}" name="Column7925"/>
    <tableColumn id="7926" xr3:uid="{00000000-0010-0000-0000-0000F61E0000}" name="Column7926"/>
    <tableColumn id="7927" xr3:uid="{00000000-0010-0000-0000-0000F71E0000}" name="Column7927"/>
    <tableColumn id="7928" xr3:uid="{00000000-0010-0000-0000-0000F81E0000}" name="Column7928"/>
    <tableColumn id="7929" xr3:uid="{00000000-0010-0000-0000-0000F91E0000}" name="Column7929"/>
    <tableColumn id="7930" xr3:uid="{00000000-0010-0000-0000-0000FA1E0000}" name="Column7930"/>
    <tableColumn id="7931" xr3:uid="{00000000-0010-0000-0000-0000FB1E0000}" name="Column7931"/>
    <tableColumn id="7932" xr3:uid="{00000000-0010-0000-0000-0000FC1E0000}" name="Column7932"/>
    <tableColumn id="7933" xr3:uid="{00000000-0010-0000-0000-0000FD1E0000}" name="Column7933"/>
    <tableColumn id="7934" xr3:uid="{00000000-0010-0000-0000-0000FE1E0000}" name="Column7934"/>
    <tableColumn id="7935" xr3:uid="{00000000-0010-0000-0000-0000FF1E0000}" name="Column7935"/>
    <tableColumn id="7936" xr3:uid="{00000000-0010-0000-0000-0000001F0000}" name="Column7936"/>
    <tableColumn id="7937" xr3:uid="{00000000-0010-0000-0000-0000011F0000}" name="Column7937"/>
    <tableColumn id="7938" xr3:uid="{00000000-0010-0000-0000-0000021F0000}" name="Column7938"/>
    <tableColumn id="7939" xr3:uid="{00000000-0010-0000-0000-0000031F0000}" name="Column7939"/>
    <tableColumn id="7940" xr3:uid="{00000000-0010-0000-0000-0000041F0000}" name="Column7940"/>
    <tableColumn id="7941" xr3:uid="{00000000-0010-0000-0000-0000051F0000}" name="Column7941"/>
    <tableColumn id="7942" xr3:uid="{00000000-0010-0000-0000-0000061F0000}" name="Column7942"/>
    <tableColumn id="7943" xr3:uid="{00000000-0010-0000-0000-0000071F0000}" name="Column7943"/>
    <tableColumn id="7944" xr3:uid="{00000000-0010-0000-0000-0000081F0000}" name="Column7944"/>
    <tableColumn id="7945" xr3:uid="{00000000-0010-0000-0000-0000091F0000}" name="Column7945"/>
    <tableColumn id="7946" xr3:uid="{00000000-0010-0000-0000-00000A1F0000}" name="Column7946"/>
    <tableColumn id="7947" xr3:uid="{00000000-0010-0000-0000-00000B1F0000}" name="Column7947"/>
    <tableColumn id="7948" xr3:uid="{00000000-0010-0000-0000-00000C1F0000}" name="Column7948"/>
    <tableColumn id="7949" xr3:uid="{00000000-0010-0000-0000-00000D1F0000}" name="Column7949"/>
    <tableColumn id="7950" xr3:uid="{00000000-0010-0000-0000-00000E1F0000}" name="Column7950"/>
    <tableColumn id="7951" xr3:uid="{00000000-0010-0000-0000-00000F1F0000}" name="Column7951"/>
    <tableColumn id="7952" xr3:uid="{00000000-0010-0000-0000-0000101F0000}" name="Column7952"/>
    <tableColumn id="7953" xr3:uid="{00000000-0010-0000-0000-0000111F0000}" name="Column7953"/>
    <tableColumn id="7954" xr3:uid="{00000000-0010-0000-0000-0000121F0000}" name="Column7954"/>
    <tableColumn id="7955" xr3:uid="{00000000-0010-0000-0000-0000131F0000}" name="Column7955"/>
    <tableColumn id="7956" xr3:uid="{00000000-0010-0000-0000-0000141F0000}" name="Column7956"/>
    <tableColumn id="7957" xr3:uid="{00000000-0010-0000-0000-0000151F0000}" name="Column7957"/>
    <tableColumn id="7958" xr3:uid="{00000000-0010-0000-0000-0000161F0000}" name="Column7958"/>
    <tableColumn id="7959" xr3:uid="{00000000-0010-0000-0000-0000171F0000}" name="Column7959"/>
    <tableColumn id="7960" xr3:uid="{00000000-0010-0000-0000-0000181F0000}" name="Column7960"/>
    <tableColumn id="7961" xr3:uid="{00000000-0010-0000-0000-0000191F0000}" name="Column7961"/>
    <tableColumn id="7962" xr3:uid="{00000000-0010-0000-0000-00001A1F0000}" name="Column7962"/>
    <tableColumn id="7963" xr3:uid="{00000000-0010-0000-0000-00001B1F0000}" name="Column7963"/>
    <tableColumn id="7964" xr3:uid="{00000000-0010-0000-0000-00001C1F0000}" name="Column7964"/>
    <tableColumn id="7965" xr3:uid="{00000000-0010-0000-0000-00001D1F0000}" name="Column7965"/>
    <tableColumn id="7966" xr3:uid="{00000000-0010-0000-0000-00001E1F0000}" name="Column7966"/>
    <tableColumn id="7967" xr3:uid="{00000000-0010-0000-0000-00001F1F0000}" name="Column7967"/>
    <tableColumn id="7968" xr3:uid="{00000000-0010-0000-0000-0000201F0000}" name="Column7968"/>
    <tableColumn id="7969" xr3:uid="{00000000-0010-0000-0000-0000211F0000}" name="Column7969"/>
    <tableColumn id="7970" xr3:uid="{00000000-0010-0000-0000-0000221F0000}" name="Column7970"/>
    <tableColumn id="7971" xr3:uid="{00000000-0010-0000-0000-0000231F0000}" name="Column7971"/>
    <tableColumn id="7972" xr3:uid="{00000000-0010-0000-0000-0000241F0000}" name="Column7972"/>
    <tableColumn id="7973" xr3:uid="{00000000-0010-0000-0000-0000251F0000}" name="Column7973"/>
    <tableColumn id="7974" xr3:uid="{00000000-0010-0000-0000-0000261F0000}" name="Column7974"/>
    <tableColumn id="7975" xr3:uid="{00000000-0010-0000-0000-0000271F0000}" name="Column7975"/>
    <tableColumn id="7976" xr3:uid="{00000000-0010-0000-0000-0000281F0000}" name="Column7976"/>
    <tableColumn id="7977" xr3:uid="{00000000-0010-0000-0000-0000291F0000}" name="Column7977"/>
    <tableColumn id="7978" xr3:uid="{00000000-0010-0000-0000-00002A1F0000}" name="Column7978"/>
    <tableColumn id="7979" xr3:uid="{00000000-0010-0000-0000-00002B1F0000}" name="Column7979"/>
    <tableColumn id="7980" xr3:uid="{00000000-0010-0000-0000-00002C1F0000}" name="Column7980"/>
    <tableColumn id="7981" xr3:uid="{00000000-0010-0000-0000-00002D1F0000}" name="Column7981"/>
    <tableColumn id="7982" xr3:uid="{00000000-0010-0000-0000-00002E1F0000}" name="Column7982"/>
    <tableColumn id="7983" xr3:uid="{00000000-0010-0000-0000-00002F1F0000}" name="Column7983"/>
    <tableColumn id="7984" xr3:uid="{00000000-0010-0000-0000-0000301F0000}" name="Column7984"/>
    <tableColumn id="7985" xr3:uid="{00000000-0010-0000-0000-0000311F0000}" name="Column7985"/>
    <tableColumn id="7986" xr3:uid="{00000000-0010-0000-0000-0000321F0000}" name="Column7986"/>
    <tableColumn id="7987" xr3:uid="{00000000-0010-0000-0000-0000331F0000}" name="Column7987"/>
    <tableColumn id="7988" xr3:uid="{00000000-0010-0000-0000-0000341F0000}" name="Column7988"/>
    <tableColumn id="7989" xr3:uid="{00000000-0010-0000-0000-0000351F0000}" name="Column7989"/>
    <tableColumn id="7990" xr3:uid="{00000000-0010-0000-0000-0000361F0000}" name="Column7990"/>
    <tableColumn id="7991" xr3:uid="{00000000-0010-0000-0000-0000371F0000}" name="Column7991"/>
    <tableColumn id="7992" xr3:uid="{00000000-0010-0000-0000-0000381F0000}" name="Column7992"/>
    <tableColumn id="7993" xr3:uid="{00000000-0010-0000-0000-0000391F0000}" name="Column7993"/>
    <tableColumn id="7994" xr3:uid="{00000000-0010-0000-0000-00003A1F0000}" name="Column7994"/>
    <tableColumn id="7995" xr3:uid="{00000000-0010-0000-0000-00003B1F0000}" name="Column7995"/>
    <tableColumn id="7996" xr3:uid="{00000000-0010-0000-0000-00003C1F0000}" name="Column7996"/>
    <tableColumn id="7997" xr3:uid="{00000000-0010-0000-0000-00003D1F0000}" name="Column7997"/>
    <tableColumn id="7998" xr3:uid="{00000000-0010-0000-0000-00003E1F0000}" name="Column7998"/>
    <tableColumn id="7999" xr3:uid="{00000000-0010-0000-0000-00003F1F0000}" name="Column7999"/>
    <tableColumn id="8000" xr3:uid="{00000000-0010-0000-0000-0000401F0000}" name="Column8000"/>
    <tableColumn id="8001" xr3:uid="{00000000-0010-0000-0000-0000411F0000}" name="Column8001"/>
    <tableColumn id="8002" xr3:uid="{00000000-0010-0000-0000-0000421F0000}" name="Column8002"/>
    <tableColumn id="8003" xr3:uid="{00000000-0010-0000-0000-0000431F0000}" name="Column8003"/>
    <tableColumn id="8004" xr3:uid="{00000000-0010-0000-0000-0000441F0000}" name="Column8004"/>
    <tableColumn id="8005" xr3:uid="{00000000-0010-0000-0000-0000451F0000}" name="Column8005"/>
    <tableColumn id="8006" xr3:uid="{00000000-0010-0000-0000-0000461F0000}" name="Column8006"/>
    <tableColumn id="8007" xr3:uid="{00000000-0010-0000-0000-0000471F0000}" name="Column8007"/>
    <tableColumn id="8008" xr3:uid="{00000000-0010-0000-0000-0000481F0000}" name="Column8008"/>
    <tableColumn id="8009" xr3:uid="{00000000-0010-0000-0000-0000491F0000}" name="Column8009"/>
    <tableColumn id="8010" xr3:uid="{00000000-0010-0000-0000-00004A1F0000}" name="Column8010"/>
    <tableColumn id="8011" xr3:uid="{00000000-0010-0000-0000-00004B1F0000}" name="Column8011"/>
    <tableColumn id="8012" xr3:uid="{00000000-0010-0000-0000-00004C1F0000}" name="Column8012"/>
    <tableColumn id="8013" xr3:uid="{00000000-0010-0000-0000-00004D1F0000}" name="Column8013"/>
    <tableColumn id="8014" xr3:uid="{00000000-0010-0000-0000-00004E1F0000}" name="Column8014"/>
    <tableColumn id="8015" xr3:uid="{00000000-0010-0000-0000-00004F1F0000}" name="Column8015"/>
    <tableColumn id="8016" xr3:uid="{00000000-0010-0000-0000-0000501F0000}" name="Column8016"/>
    <tableColumn id="8017" xr3:uid="{00000000-0010-0000-0000-0000511F0000}" name="Column8017"/>
    <tableColumn id="8018" xr3:uid="{00000000-0010-0000-0000-0000521F0000}" name="Column8018"/>
    <tableColumn id="8019" xr3:uid="{00000000-0010-0000-0000-0000531F0000}" name="Column8019"/>
    <tableColumn id="8020" xr3:uid="{00000000-0010-0000-0000-0000541F0000}" name="Column8020"/>
    <tableColumn id="8021" xr3:uid="{00000000-0010-0000-0000-0000551F0000}" name="Column8021"/>
    <tableColumn id="8022" xr3:uid="{00000000-0010-0000-0000-0000561F0000}" name="Column8022"/>
    <tableColumn id="8023" xr3:uid="{00000000-0010-0000-0000-0000571F0000}" name="Column8023"/>
    <tableColumn id="8024" xr3:uid="{00000000-0010-0000-0000-0000581F0000}" name="Column8024"/>
    <tableColumn id="8025" xr3:uid="{00000000-0010-0000-0000-0000591F0000}" name="Column8025"/>
    <tableColumn id="8026" xr3:uid="{00000000-0010-0000-0000-00005A1F0000}" name="Column8026"/>
    <tableColumn id="8027" xr3:uid="{00000000-0010-0000-0000-00005B1F0000}" name="Column8027"/>
    <tableColumn id="8028" xr3:uid="{00000000-0010-0000-0000-00005C1F0000}" name="Column8028"/>
    <tableColumn id="8029" xr3:uid="{00000000-0010-0000-0000-00005D1F0000}" name="Column8029"/>
    <tableColumn id="8030" xr3:uid="{00000000-0010-0000-0000-00005E1F0000}" name="Column8030"/>
    <tableColumn id="8031" xr3:uid="{00000000-0010-0000-0000-00005F1F0000}" name="Column8031"/>
    <tableColumn id="8032" xr3:uid="{00000000-0010-0000-0000-0000601F0000}" name="Column8032"/>
    <tableColumn id="8033" xr3:uid="{00000000-0010-0000-0000-0000611F0000}" name="Column8033"/>
    <tableColumn id="8034" xr3:uid="{00000000-0010-0000-0000-0000621F0000}" name="Column8034"/>
    <tableColumn id="8035" xr3:uid="{00000000-0010-0000-0000-0000631F0000}" name="Column8035"/>
    <tableColumn id="8036" xr3:uid="{00000000-0010-0000-0000-0000641F0000}" name="Column8036"/>
    <tableColumn id="8037" xr3:uid="{00000000-0010-0000-0000-0000651F0000}" name="Column8037"/>
    <tableColumn id="8038" xr3:uid="{00000000-0010-0000-0000-0000661F0000}" name="Column8038"/>
    <tableColumn id="8039" xr3:uid="{00000000-0010-0000-0000-0000671F0000}" name="Column8039"/>
    <tableColumn id="8040" xr3:uid="{00000000-0010-0000-0000-0000681F0000}" name="Column8040"/>
    <tableColumn id="8041" xr3:uid="{00000000-0010-0000-0000-0000691F0000}" name="Column8041"/>
    <tableColumn id="8042" xr3:uid="{00000000-0010-0000-0000-00006A1F0000}" name="Column8042"/>
    <tableColumn id="8043" xr3:uid="{00000000-0010-0000-0000-00006B1F0000}" name="Column8043"/>
    <tableColumn id="8044" xr3:uid="{00000000-0010-0000-0000-00006C1F0000}" name="Column8044"/>
    <tableColumn id="8045" xr3:uid="{00000000-0010-0000-0000-00006D1F0000}" name="Column8045"/>
    <tableColumn id="8046" xr3:uid="{00000000-0010-0000-0000-00006E1F0000}" name="Column8046"/>
    <tableColumn id="8047" xr3:uid="{00000000-0010-0000-0000-00006F1F0000}" name="Column8047"/>
    <tableColumn id="8048" xr3:uid="{00000000-0010-0000-0000-0000701F0000}" name="Column8048"/>
    <tableColumn id="8049" xr3:uid="{00000000-0010-0000-0000-0000711F0000}" name="Column8049"/>
    <tableColumn id="8050" xr3:uid="{00000000-0010-0000-0000-0000721F0000}" name="Column8050"/>
    <tableColumn id="8051" xr3:uid="{00000000-0010-0000-0000-0000731F0000}" name="Column8051"/>
    <tableColumn id="8052" xr3:uid="{00000000-0010-0000-0000-0000741F0000}" name="Column8052"/>
    <tableColumn id="8053" xr3:uid="{00000000-0010-0000-0000-0000751F0000}" name="Column8053"/>
    <tableColumn id="8054" xr3:uid="{00000000-0010-0000-0000-0000761F0000}" name="Column8054"/>
    <tableColumn id="8055" xr3:uid="{00000000-0010-0000-0000-0000771F0000}" name="Column8055"/>
    <tableColumn id="8056" xr3:uid="{00000000-0010-0000-0000-0000781F0000}" name="Column8056"/>
    <tableColumn id="8057" xr3:uid="{00000000-0010-0000-0000-0000791F0000}" name="Column8057"/>
    <tableColumn id="8058" xr3:uid="{00000000-0010-0000-0000-00007A1F0000}" name="Column8058"/>
    <tableColumn id="8059" xr3:uid="{00000000-0010-0000-0000-00007B1F0000}" name="Column8059"/>
    <tableColumn id="8060" xr3:uid="{00000000-0010-0000-0000-00007C1F0000}" name="Column8060"/>
    <tableColumn id="8061" xr3:uid="{00000000-0010-0000-0000-00007D1F0000}" name="Column8061"/>
    <tableColumn id="8062" xr3:uid="{00000000-0010-0000-0000-00007E1F0000}" name="Column8062"/>
    <tableColumn id="8063" xr3:uid="{00000000-0010-0000-0000-00007F1F0000}" name="Column8063"/>
    <tableColumn id="8064" xr3:uid="{00000000-0010-0000-0000-0000801F0000}" name="Column8064"/>
    <tableColumn id="8065" xr3:uid="{00000000-0010-0000-0000-0000811F0000}" name="Column8065"/>
    <tableColumn id="8066" xr3:uid="{00000000-0010-0000-0000-0000821F0000}" name="Column8066"/>
    <tableColumn id="8067" xr3:uid="{00000000-0010-0000-0000-0000831F0000}" name="Column8067"/>
    <tableColumn id="8068" xr3:uid="{00000000-0010-0000-0000-0000841F0000}" name="Column8068"/>
    <tableColumn id="8069" xr3:uid="{00000000-0010-0000-0000-0000851F0000}" name="Column8069"/>
    <tableColumn id="8070" xr3:uid="{00000000-0010-0000-0000-0000861F0000}" name="Column8070"/>
    <tableColumn id="8071" xr3:uid="{00000000-0010-0000-0000-0000871F0000}" name="Column8071"/>
    <tableColumn id="8072" xr3:uid="{00000000-0010-0000-0000-0000881F0000}" name="Column8072"/>
    <tableColumn id="8073" xr3:uid="{00000000-0010-0000-0000-0000891F0000}" name="Column8073"/>
    <tableColumn id="8074" xr3:uid="{00000000-0010-0000-0000-00008A1F0000}" name="Column8074"/>
    <tableColumn id="8075" xr3:uid="{00000000-0010-0000-0000-00008B1F0000}" name="Column8075"/>
    <tableColumn id="8076" xr3:uid="{00000000-0010-0000-0000-00008C1F0000}" name="Column8076"/>
    <tableColumn id="8077" xr3:uid="{00000000-0010-0000-0000-00008D1F0000}" name="Column8077"/>
    <tableColumn id="8078" xr3:uid="{00000000-0010-0000-0000-00008E1F0000}" name="Column8078"/>
    <tableColumn id="8079" xr3:uid="{00000000-0010-0000-0000-00008F1F0000}" name="Column8079"/>
    <tableColumn id="8080" xr3:uid="{00000000-0010-0000-0000-0000901F0000}" name="Column8080"/>
    <tableColumn id="8081" xr3:uid="{00000000-0010-0000-0000-0000911F0000}" name="Column8081"/>
    <tableColumn id="8082" xr3:uid="{00000000-0010-0000-0000-0000921F0000}" name="Column8082"/>
    <tableColumn id="8083" xr3:uid="{00000000-0010-0000-0000-0000931F0000}" name="Column8083"/>
    <tableColumn id="8084" xr3:uid="{00000000-0010-0000-0000-0000941F0000}" name="Column8084"/>
    <tableColumn id="8085" xr3:uid="{00000000-0010-0000-0000-0000951F0000}" name="Column8085"/>
    <tableColumn id="8086" xr3:uid="{00000000-0010-0000-0000-0000961F0000}" name="Column8086"/>
    <tableColumn id="8087" xr3:uid="{00000000-0010-0000-0000-0000971F0000}" name="Column8087"/>
    <tableColumn id="8088" xr3:uid="{00000000-0010-0000-0000-0000981F0000}" name="Column8088"/>
    <tableColumn id="8089" xr3:uid="{00000000-0010-0000-0000-0000991F0000}" name="Column8089"/>
    <tableColumn id="8090" xr3:uid="{00000000-0010-0000-0000-00009A1F0000}" name="Column8090"/>
    <tableColumn id="8091" xr3:uid="{00000000-0010-0000-0000-00009B1F0000}" name="Column8091"/>
    <tableColumn id="8092" xr3:uid="{00000000-0010-0000-0000-00009C1F0000}" name="Column8092"/>
    <tableColumn id="8093" xr3:uid="{00000000-0010-0000-0000-00009D1F0000}" name="Column8093"/>
    <tableColumn id="8094" xr3:uid="{00000000-0010-0000-0000-00009E1F0000}" name="Column8094"/>
    <tableColumn id="8095" xr3:uid="{00000000-0010-0000-0000-00009F1F0000}" name="Column8095"/>
    <tableColumn id="8096" xr3:uid="{00000000-0010-0000-0000-0000A01F0000}" name="Column8096"/>
    <tableColumn id="8097" xr3:uid="{00000000-0010-0000-0000-0000A11F0000}" name="Column8097"/>
    <tableColumn id="8098" xr3:uid="{00000000-0010-0000-0000-0000A21F0000}" name="Column8098"/>
    <tableColumn id="8099" xr3:uid="{00000000-0010-0000-0000-0000A31F0000}" name="Column8099"/>
    <tableColumn id="8100" xr3:uid="{00000000-0010-0000-0000-0000A41F0000}" name="Column8100"/>
    <tableColumn id="8101" xr3:uid="{00000000-0010-0000-0000-0000A51F0000}" name="Column8101"/>
    <tableColumn id="8102" xr3:uid="{00000000-0010-0000-0000-0000A61F0000}" name="Column8102"/>
    <tableColumn id="8103" xr3:uid="{00000000-0010-0000-0000-0000A71F0000}" name="Column8103"/>
    <tableColumn id="8104" xr3:uid="{00000000-0010-0000-0000-0000A81F0000}" name="Column8104"/>
    <tableColumn id="8105" xr3:uid="{00000000-0010-0000-0000-0000A91F0000}" name="Column8105"/>
    <tableColumn id="8106" xr3:uid="{00000000-0010-0000-0000-0000AA1F0000}" name="Column8106"/>
    <tableColumn id="8107" xr3:uid="{00000000-0010-0000-0000-0000AB1F0000}" name="Column8107"/>
    <tableColumn id="8108" xr3:uid="{00000000-0010-0000-0000-0000AC1F0000}" name="Column8108"/>
    <tableColumn id="8109" xr3:uid="{00000000-0010-0000-0000-0000AD1F0000}" name="Column8109"/>
    <tableColumn id="8110" xr3:uid="{00000000-0010-0000-0000-0000AE1F0000}" name="Column8110"/>
    <tableColumn id="8111" xr3:uid="{00000000-0010-0000-0000-0000AF1F0000}" name="Column8111"/>
    <tableColumn id="8112" xr3:uid="{00000000-0010-0000-0000-0000B01F0000}" name="Column8112"/>
    <tableColumn id="8113" xr3:uid="{00000000-0010-0000-0000-0000B11F0000}" name="Column8113"/>
    <tableColumn id="8114" xr3:uid="{00000000-0010-0000-0000-0000B21F0000}" name="Column8114"/>
    <tableColumn id="8115" xr3:uid="{00000000-0010-0000-0000-0000B31F0000}" name="Column8115"/>
    <tableColumn id="8116" xr3:uid="{00000000-0010-0000-0000-0000B41F0000}" name="Column8116"/>
    <tableColumn id="8117" xr3:uid="{00000000-0010-0000-0000-0000B51F0000}" name="Column8117"/>
    <tableColumn id="8118" xr3:uid="{00000000-0010-0000-0000-0000B61F0000}" name="Column8118"/>
    <tableColumn id="8119" xr3:uid="{00000000-0010-0000-0000-0000B71F0000}" name="Column8119"/>
    <tableColumn id="8120" xr3:uid="{00000000-0010-0000-0000-0000B81F0000}" name="Column8120"/>
    <tableColumn id="8121" xr3:uid="{00000000-0010-0000-0000-0000B91F0000}" name="Column8121"/>
    <tableColumn id="8122" xr3:uid="{00000000-0010-0000-0000-0000BA1F0000}" name="Column8122"/>
    <tableColumn id="8123" xr3:uid="{00000000-0010-0000-0000-0000BB1F0000}" name="Column8123"/>
    <tableColumn id="8124" xr3:uid="{00000000-0010-0000-0000-0000BC1F0000}" name="Column8124"/>
    <tableColumn id="8125" xr3:uid="{00000000-0010-0000-0000-0000BD1F0000}" name="Column8125"/>
    <tableColumn id="8126" xr3:uid="{00000000-0010-0000-0000-0000BE1F0000}" name="Column8126"/>
    <tableColumn id="8127" xr3:uid="{00000000-0010-0000-0000-0000BF1F0000}" name="Column8127"/>
    <tableColumn id="8128" xr3:uid="{00000000-0010-0000-0000-0000C01F0000}" name="Column8128"/>
    <tableColumn id="8129" xr3:uid="{00000000-0010-0000-0000-0000C11F0000}" name="Column8129"/>
    <tableColumn id="8130" xr3:uid="{00000000-0010-0000-0000-0000C21F0000}" name="Column8130"/>
    <tableColumn id="8131" xr3:uid="{00000000-0010-0000-0000-0000C31F0000}" name="Column8131"/>
    <tableColumn id="8132" xr3:uid="{00000000-0010-0000-0000-0000C41F0000}" name="Column8132"/>
    <tableColumn id="8133" xr3:uid="{00000000-0010-0000-0000-0000C51F0000}" name="Column8133"/>
    <tableColumn id="8134" xr3:uid="{00000000-0010-0000-0000-0000C61F0000}" name="Column8134"/>
    <tableColumn id="8135" xr3:uid="{00000000-0010-0000-0000-0000C71F0000}" name="Column8135"/>
    <tableColumn id="8136" xr3:uid="{00000000-0010-0000-0000-0000C81F0000}" name="Column8136"/>
    <tableColumn id="8137" xr3:uid="{00000000-0010-0000-0000-0000C91F0000}" name="Column8137"/>
    <tableColumn id="8138" xr3:uid="{00000000-0010-0000-0000-0000CA1F0000}" name="Column8138"/>
    <tableColumn id="8139" xr3:uid="{00000000-0010-0000-0000-0000CB1F0000}" name="Column8139"/>
    <tableColumn id="8140" xr3:uid="{00000000-0010-0000-0000-0000CC1F0000}" name="Column8140"/>
    <tableColumn id="8141" xr3:uid="{00000000-0010-0000-0000-0000CD1F0000}" name="Column8141"/>
    <tableColumn id="8142" xr3:uid="{00000000-0010-0000-0000-0000CE1F0000}" name="Column8142"/>
    <tableColumn id="8143" xr3:uid="{00000000-0010-0000-0000-0000CF1F0000}" name="Column8143"/>
    <tableColumn id="8144" xr3:uid="{00000000-0010-0000-0000-0000D01F0000}" name="Column8144"/>
    <tableColumn id="8145" xr3:uid="{00000000-0010-0000-0000-0000D11F0000}" name="Column8145"/>
    <tableColumn id="8146" xr3:uid="{00000000-0010-0000-0000-0000D21F0000}" name="Column8146"/>
    <tableColumn id="8147" xr3:uid="{00000000-0010-0000-0000-0000D31F0000}" name="Column8147"/>
    <tableColumn id="8148" xr3:uid="{00000000-0010-0000-0000-0000D41F0000}" name="Column8148"/>
    <tableColumn id="8149" xr3:uid="{00000000-0010-0000-0000-0000D51F0000}" name="Column8149"/>
    <tableColumn id="8150" xr3:uid="{00000000-0010-0000-0000-0000D61F0000}" name="Column8150"/>
    <tableColumn id="8151" xr3:uid="{00000000-0010-0000-0000-0000D71F0000}" name="Column8151"/>
    <tableColumn id="8152" xr3:uid="{00000000-0010-0000-0000-0000D81F0000}" name="Column8152"/>
    <tableColumn id="8153" xr3:uid="{00000000-0010-0000-0000-0000D91F0000}" name="Column8153"/>
    <tableColumn id="8154" xr3:uid="{00000000-0010-0000-0000-0000DA1F0000}" name="Column8154"/>
    <tableColumn id="8155" xr3:uid="{00000000-0010-0000-0000-0000DB1F0000}" name="Column8155"/>
    <tableColumn id="8156" xr3:uid="{00000000-0010-0000-0000-0000DC1F0000}" name="Column8156"/>
    <tableColumn id="8157" xr3:uid="{00000000-0010-0000-0000-0000DD1F0000}" name="Column8157"/>
    <tableColumn id="8158" xr3:uid="{00000000-0010-0000-0000-0000DE1F0000}" name="Column8158"/>
    <tableColumn id="8159" xr3:uid="{00000000-0010-0000-0000-0000DF1F0000}" name="Column8159"/>
    <tableColumn id="8160" xr3:uid="{00000000-0010-0000-0000-0000E01F0000}" name="Column8160"/>
    <tableColumn id="8161" xr3:uid="{00000000-0010-0000-0000-0000E11F0000}" name="Column8161"/>
    <tableColumn id="8162" xr3:uid="{00000000-0010-0000-0000-0000E21F0000}" name="Column8162"/>
    <tableColumn id="8163" xr3:uid="{00000000-0010-0000-0000-0000E31F0000}" name="Column8163"/>
    <tableColumn id="8164" xr3:uid="{00000000-0010-0000-0000-0000E41F0000}" name="Column8164"/>
    <tableColumn id="8165" xr3:uid="{00000000-0010-0000-0000-0000E51F0000}" name="Column8165"/>
    <tableColumn id="8166" xr3:uid="{00000000-0010-0000-0000-0000E61F0000}" name="Column8166"/>
    <tableColumn id="8167" xr3:uid="{00000000-0010-0000-0000-0000E71F0000}" name="Column8167"/>
    <tableColumn id="8168" xr3:uid="{00000000-0010-0000-0000-0000E81F0000}" name="Column8168"/>
    <tableColumn id="8169" xr3:uid="{00000000-0010-0000-0000-0000E91F0000}" name="Column8169"/>
    <tableColumn id="8170" xr3:uid="{00000000-0010-0000-0000-0000EA1F0000}" name="Column8170"/>
    <tableColumn id="8171" xr3:uid="{00000000-0010-0000-0000-0000EB1F0000}" name="Column8171"/>
    <tableColumn id="8172" xr3:uid="{00000000-0010-0000-0000-0000EC1F0000}" name="Column8172"/>
    <tableColumn id="8173" xr3:uid="{00000000-0010-0000-0000-0000ED1F0000}" name="Column8173"/>
    <tableColumn id="8174" xr3:uid="{00000000-0010-0000-0000-0000EE1F0000}" name="Column8174"/>
    <tableColumn id="8175" xr3:uid="{00000000-0010-0000-0000-0000EF1F0000}" name="Column8175"/>
    <tableColumn id="8176" xr3:uid="{00000000-0010-0000-0000-0000F01F0000}" name="Column8176"/>
    <tableColumn id="8177" xr3:uid="{00000000-0010-0000-0000-0000F11F0000}" name="Column8177"/>
    <tableColumn id="8178" xr3:uid="{00000000-0010-0000-0000-0000F21F0000}" name="Column8178"/>
    <tableColumn id="8179" xr3:uid="{00000000-0010-0000-0000-0000F31F0000}" name="Column8179"/>
    <tableColumn id="8180" xr3:uid="{00000000-0010-0000-0000-0000F41F0000}" name="Column8180"/>
    <tableColumn id="8181" xr3:uid="{00000000-0010-0000-0000-0000F51F0000}" name="Column8181"/>
    <tableColumn id="8182" xr3:uid="{00000000-0010-0000-0000-0000F61F0000}" name="Column8182"/>
    <tableColumn id="8183" xr3:uid="{00000000-0010-0000-0000-0000F71F0000}" name="Column8183"/>
    <tableColumn id="8184" xr3:uid="{00000000-0010-0000-0000-0000F81F0000}" name="Column8184"/>
    <tableColumn id="8185" xr3:uid="{00000000-0010-0000-0000-0000F91F0000}" name="Column8185"/>
    <tableColumn id="8186" xr3:uid="{00000000-0010-0000-0000-0000FA1F0000}" name="Column8186"/>
    <tableColumn id="8187" xr3:uid="{00000000-0010-0000-0000-0000FB1F0000}" name="Column8187"/>
    <tableColumn id="8188" xr3:uid="{00000000-0010-0000-0000-0000FC1F0000}" name="Column8188"/>
    <tableColumn id="8189" xr3:uid="{00000000-0010-0000-0000-0000FD1F0000}" name="Column8189"/>
    <tableColumn id="8190" xr3:uid="{00000000-0010-0000-0000-0000FE1F0000}" name="Column8190"/>
    <tableColumn id="8191" xr3:uid="{00000000-0010-0000-0000-0000FF1F0000}" name="Column8191"/>
    <tableColumn id="8192" xr3:uid="{00000000-0010-0000-0000-000000200000}" name="Column8192"/>
    <tableColumn id="8193" xr3:uid="{00000000-0010-0000-0000-000001200000}" name="Column8193"/>
    <tableColumn id="8194" xr3:uid="{00000000-0010-0000-0000-000002200000}" name="Column8194"/>
    <tableColumn id="8195" xr3:uid="{00000000-0010-0000-0000-000003200000}" name="Column8195"/>
    <tableColumn id="8196" xr3:uid="{00000000-0010-0000-0000-000004200000}" name="Column8196"/>
    <tableColumn id="8197" xr3:uid="{00000000-0010-0000-0000-000005200000}" name="Column8197"/>
    <tableColumn id="8198" xr3:uid="{00000000-0010-0000-0000-000006200000}" name="Column8198"/>
    <tableColumn id="8199" xr3:uid="{00000000-0010-0000-0000-000007200000}" name="Column8199"/>
    <tableColumn id="8200" xr3:uid="{00000000-0010-0000-0000-000008200000}" name="Column8200"/>
    <tableColumn id="8201" xr3:uid="{00000000-0010-0000-0000-000009200000}" name="Column8201"/>
    <tableColumn id="8202" xr3:uid="{00000000-0010-0000-0000-00000A200000}" name="Column8202"/>
    <tableColumn id="8203" xr3:uid="{00000000-0010-0000-0000-00000B200000}" name="Column8203"/>
    <tableColumn id="8204" xr3:uid="{00000000-0010-0000-0000-00000C200000}" name="Column8204"/>
    <tableColumn id="8205" xr3:uid="{00000000-0010-0000-0000-00000D200000}" name="Column8205"/>
    <tableColumn id="8206" xr3:uid="{00000000-0010-0000-0000-00000E200000}" name="Column8206"/>
    <tableColumn id="8207" xr3:uid="{00000000-0010-0000-0000-00000F200000}" name="Column8207"/>
    <tableColumn id="8208" xr3:uid="{00000000-0010-0000-0000-000010200000}" name="Column8208"/>
    <tableColumn id="8209" xr3:uid="{00000000-0010-0000-0000-000011200000}" name="Column8209"/>
    <tableColumn id="8210" xr3:uid="{00000000-0010-0000-0000-000012200000}" name="Column8210"/>
    <tableColumn id="8211" xr3:uid="{00000000-0010-0000-0000-000013200000}" name="Column8211"/>
    <tableColumn id="8212" xr3:uid="{00000000-0010-0000-0000-000014200000}" name="Column8212"/>
    <tableColumn id="8213" xr3:uid="{00000000-0010-0000-0000-000015200000}" name="Column8213"/>
    <tableColumn id="8214" xr3:uid="{00000000-0010-0000-0000-000016200000}" name="Column8214"/>
    <tableColumn id="8215" xr3:uid="{00000000-0010-0000-0000-000017200000}" name="Column8215"/>
    <tableColumn id="8216" xr3:uid="{00000000-0010-0000-0000-000018200000}" name="Column8216"/>
    <tableColumn id="8217" xr3:uid="{00000000-0010-0000-0000-000019200000}" name="Column8217"/>
    <tableColumn id="8218" xr3:uid="{00000000-0010-0000-0000-00001A200000}" name="Column8218"/>
    <tableColumn id="8219" xr3:uid="{00000000-0010-0000-0000-00001B200000}" name="Column8219"/>
    <tableColumn id="8220" xr3:uid="{00000000-0010-0000-0000-00001C200000}" name="Column8220"/>
    <tableColumn id="8221" xr3:uid="{00000000-0010-0000-0000-00001D200000}" name="Column8221"/>
    <tableColumn id="8222" xr3:uid="{00000000-0010-0000-0000-00001E200000}" name="Column8222"/>
    <tableColumn id="8223" xr3:uid="{00000000-0010-0000-0000-00001F200000}" name="Column8223"/>
    <tableColumn id="8224" xr3:uid="{00000000-0010-0000-0000-000020200000}" name="Column8224"/>
    <tableColumn id="8225" xr3:uid="{00000000-0010-0000-0000-000021200000}" name="Column8225"/>
    <tableColumn id="8226" xr3:uid="{00000000-0010-0000-0000-000022200000}" name="Column8226"/>
    <tableColumn id="8227" xr3:uid="{00000000-0010-0000-0000-000023200000}" name="Column8227"/>
    <tableColumn id="8228" xr3:uid="{00000000-0010-0000-0000-000024200000}" name="Column8228"/>
    <tableColumn id="8229" xr3:uid="{00000000-0010-0000-0000-000025200000}" name="Column8229"/>
    <tableColumn id="8230" xr3:uid="{00000000-0010-0000-0000-000026200000}" name="Column8230"/>
    <tableColumn id="8231" xr3:uid="{00000000-0010-0000-0000-000027200000}" name="Column8231"/>
    <tableColumn id="8232" xr3:uid="{00000000-0010-0000-0000-000028200000}" name="Column8232"/>
    <tableColumn id="8233" xr3:uid="{00000000-0010-0000-0000-000029200000}" name="Column8233"/>
    <tableColumn id="8234" xr3:uid="{00000000-0010-0000-0000-00002A200000}" name="Column8234"/>
    <tableColumn id="8235" xr3:uid="{00000000-0010-0000-0000-00002B200000}" name="Column8235"/>
    <tableColumn id="8236" xr3:uid="{00000000-0010-0000-0000-00002C200000}" name="Column8236"/>
    <tableColumn id="8237" xr3:uid="{00000000-0010-0000-0000-00002D200000}" name="Column8237"/>
    <tableColumn id="8238" xr3:uid="{00000000-0010-0000-0000-00002E200000}" name="Column8238"/>
    <tableColumn id="8239" xr3:uid="{00000000-0010-0000-0000-00002F200000}" name="Column8239"/>
    <tableColumn id="8240" xr3:uid="{00000000-0010-0000-0000-000030200000}" name="Column8240"/>
    <tableColumn id="8241" xr3:uid="{00000000-0010-0000-0000-000031200000}" name="Column8241"/>
    <tableColumn id="8242" xr3:uid="{00000000-0010-0000-0000-000032200000}" name="Column8242"/>
    <tableColumn id="8243" xr3:uid="{00000000-0010-0000-0000-000033200000}" name="Column8243"/>
    <tableColumn id="8244" xr3:uid="{00000000-0010-0000-0000-000034200000}" name="Column8244"/>
    <tableColumn id="8245" xr3:uid="{00000000-0010-0000-0000-000035200000}" name="Column8245"/>
    <tableColumn id="8246" xr3:uid="{00000000-0010-0000-0000-000036200000}" name="Column8246"/>
    <tableColumn id="8247" xr3:uid="{00000000-0010-0000-0000-000037200000}" name="Column8247"/>
    <tableColumn id="8248" xr3:uid="{00000000-0010-0000-0000-000038200000}" name="Column8248"/>
    <tableColumn id="8249" xr3:uid="{00000000-0010-0000-0000-000039200000}" name="Column8249"/>
    <tableColumn id="8250" xr3:uid="{00000000-0010-0000-0000-00003A200000}" name="Column8250"/>
    <tableColumn id="8251" xr3:uid="{00000000-0010-0000-0000-00003B200000}" name="Column8251"/>
    <tableColumn id="8252" xr3:uid="{00000000-0010-0000-0000-00003C200000}" name="Column8252"/>
    <tableColumn id="8253" xr3:uid="{00000000-0010-0000-0000-00003D200000}" name="Column8253"/>
    <tableColumn id="8254" xr3:uid="{00000000-0010-0000-0000-00003E200000}" name="Column8254"/>
    <tableColumn id="8255" xr3:uid="{00000000-0010-0000-0000-00003F200000}" name="Column8255"/>
    <tableColumn id="8256" xr3:uid="{00000000-0010-0000-0000-000040200000}" name="Column8256"/>
    <tableColumn id="8257" xr3:uid="{00000000-0010-0000-0000-000041200000}" name="Column8257"/>
    <tableColumn id="8258" xr3:uid="{00000000-0010-0000-0000-000042200000}" name="Column8258"/>
    <tableColumn id="8259" xr3:uid="{00000000-0010-0000-0000-000043200000}" name="Column8259"/>
    <tableColumn id="8260" xr3:uid="{00000000-0010-0000-0000-000044200000}" name="Column8260"/>
    <tableColumn id="8261" xr3:uid="{00000000-0010-0000-0000-000045200000}" name="Column8261"/>
    <tableColumn id="8262" xr3:uid="{00000000-0010-0000-0000-000046200000}" name="Column8262"/>
    <tableColumn id="8263" xr3:uid="{00000000-0010-0000-0000-000047200000}" name="Column8263"/>
    <tableColumn id="8264" xr3:uid="{00000000-0010-0000-0000-000048200000}" name="Column8264"/>
    <tableColumn id="8265" xr3:uid="{00000000-0010-0000-0000-000049200000}" name="Column8265"/>
    <tableColumn id="8266" xr3:uid="{00000000-0010-0000-0000-00004A200000}" name="Column8266"/>
    <tableColumn id="8267" xr3:uid="{00000000-0010-0000-0000-00004B200000}" name="Column8267"/>
    <tableColumn id="8268" xr3:uid="{00000000-0010-0000-0000-00004C200000}" name="Column8268"/>
    <tableColumn id="8269" xr3:uid="{00000000-0010-0000-0000-00004D200000}" name="Column8269"/>
    <tableColumn id="8270" xr3:uid="{00000000-0010-0000-0000-00004E200000}" name="Column8270"/>
    <tableColumn id="8271" xr3:uid="{00000000-0010-0000-0000-00004F200000}" name="Column8271"/>
    <tableColumn id="8272" xr3:uid="{00000000-0010-0000-0000-000050200000}" name="Column8272"/>
    <tableColumn id="8273" xr3:uid="{00000000-0010-0000-0000-000051200000}" name="Column8273"/>
    <tableColumn id="8274" xr3:uid="{00000000-0010-0000-0000-000052200000}" name="Column8274"/>
    <tableColumn id="8275" xr3:uid="{00000000-0010-0000-0000-000053200000}" name="Column8275"/>
    <tableColumn id="8276" xr3:uid="{00000000-0010-0000-0000-000054200000}" name="Column8276"/>
    <tableColumn id="8277" xr3:uid="{00000000-0010-0000-0000-000055200000}" name="Column8277"/>
    <tableColumn id="8278" xr3:uid="{00000000-0010-0000-0000-000056200000}" name="Column8278"/>
    <tableColumn id="8279" xr3:uid="{00000000-0010-0000-0000-000057200000}" name="Column8279"/>
    <tableColumn id="8280" xr3:uid="{00000000-0010-0000-0000-000058200000}" name="Column8280"/>
    <tableColumn id="8281" xr3:uid="{00000000-0010-0000-0000-000059200000}" name="Column8281"/>
    <tableColumn id="8282" xr3:uid="{00000000-0010-0000-0000-00005A200000}" name="Column8282"/>
    <tableColumn id="8283" xr3:uid="{00000000-0010-0000-0000-00005B200000}" name="Column8283"/>
    <tableColumn id="8284" xr3:uid="{00000000-0010-0000-0000-00005C200000}" name="Column8284"/>
    <tableColumn id="8285" xr3:uid="{00000000-0010-0000-0000-00005D200000}" name="Column8285"/>
    <tableColumn id="8286" xr3:uid="{00000000-0010-0000-0000-00005E200000}" name="Column8286"/>
    <tableColumn id="8287" xr3:uid="{00000000-0010-0000-0000-00005F200000}" name="Column8287"/>
    <tableColumn id="8288" xr3:uid="{00000000-0010-0000-0000-000060200000}" name="Column8288"/>
    <tableColumn id="8289" xr3:uid="{00000000-0010-0000-0000-000061200000}" name="Column8289"/>
    <tableColumn id="8290" xr3:uid="{00000000-0010-0000-0000-000062200000}" name="Column8290"/>
    <tableColumn id="8291" xr3:uid="{00000000-0010-0000-0000-000063200000}" name="Column8291"/>
    <tableColumn id="8292" xr3:uid="{00000000-0010-0000-0000-000064200000}" name="Column8292"/>
    <tableColumn id="8293" xr3:uid="{00000000-0010-0000-0000-000065200000}" name="Column8293"/>
    <tableColumn id="8294" xr3:uid="{00000000-0010-0000-0000-000066200000}" name="Column8294"/>
    <tableColumn id="8295" xr3:uid="{00000000-0010-0000-0000-000067200000}" name="Column8295"/>
    <tableColumn id="8296" xr3:uid="{00000000-0010-0000-0000-000068200000}" name="Column8296"/>
    <tableColumn id="8297" xr3:uid="{00000000-0010-0000-0000-000069200000}" name="Column8297"/>
    <tableColumn id="8298" xr3:uid="{00000000-0010-0000-0000-00006A200000}" name="Column8298"/>
    <tableColumn id="8299" xr3:uid="{00000000-0010-0000-0000-00006B200000}" name="Column8299"/>
    <tableColumn id="8300" xr3:uid="{00000000-0010-0000-0000-00006C200000}" name="Column8300"/>
    <tableColumn id="8301" xr3:uid="{00000000-0010-0000-0000-00006D200000}" name="Column8301"/>
    <tableColumn id="8302" xr3:uid="{00000000-0010-0000-0000-00006E200000}" name="Column8302"/>
    <tableColumn id="8303" xr3:uid="{00000000-0010-0000-0000-00006F200000}" name="Column8303"/>
    <tableColumn id="8304" xr3:uid="{00000000-0010-0000-0000-000070200000}" name="Column8304"/>
    <tableColumn id="8305" xr3:uid="{00000000-0010-0000-0000-000071200000}" name="Column8305"/>
    <tableColumn id="8306" xr3:uid="{00000000-0010-0000-0000-000072200000}" name="Column8306"/>
    <tableColumn id="8307" xr3:uid="{00000000-0010-0000-0000-000073200000}" name="Column8307"/>
    <tableColumn id="8308" xr3:uid="{00000000-0010-0000-0000-000074200000}" name="Column8308"/>
    <tableColumn id="8309" xr3:uid="{00000000-0010-0000-0000-000075200000}" name="Column8309"/>
    <tableColumn id="8310" xr3:uid="{00000000-0010-0000-0000-000076200000}" name="Column8310"/>
    <tableColumn id="8311" xr3:uid="{00000000-0010-0000-0000-000077200000}" name="Column8311"/>
    <tableColumn id="8312" xr3:uid="{00000000-0010-0000-0000-000078200000}" name="Column8312"/>
    <tableColumn id="8313" xr3:uid="{00000000-0010-0000-0000-000079200000}" name="Column8313"/>
    <tableColumn id="8314" xr3:uid="{00000000-0010-0000-0000-00007A200000}" name="Column8314"/>
    <tableColumn id="8315" xr3:uid="{00000000-0010-0000-0000-00007B200000}" name="Column8315"/>
    <tableColumn id="8316" xr3:uid="{00000000-0010-0000-0000-00007C200000}" name="Column8316"/>
    <tableColumn id="8317" xr3:uid="{00000000-0010-0000-0000-00007D200000}" name="Column8317"/>
    <tableColumn id="8318" xr3:uid="{00000000-0010-0000-0000-00007E200000}" name="Column8318"/>
    <tableColumn id="8319" xr3:uid="{00000000-0010-0000-0000-00007F200000}" name="Column8319"/>
    <tableColumn id="8320" xr3:uid="{00000000-0010-0000-0000-000080200000}" name="Column8320"/>
    <tableColumn id="8321" xr3:uid="{00000000-0010-0000-0000-000081200000}" name="Column8321"/>
    <tableColumn id="8322" xr3:uid="{00000000-0010-0000-0000-000082200000}" name="Column8322"/>
    <tableColumn id="8323" xr3:uid="{00000000-0010-0000-0000-000083200000}" name="Column8323"/>
    <tableColumn id="8324" xr3:uid="{00000000-0010-0000-0000-000084200000}" name="Column8324"/>
    <tableColumn id="8325" xr3:uid="{00000000-0010-0000-0000-000085200000}" name="Column8325"/>
    <tableColumn id="8326" xr3:uid="{00000000-0010-0000-0000-000086200000}" name="Column8326"/>
    <tableColumn id="8327" xr3:uid="{00000000-0010-0000-0000-000087200000}" name="Column8327"/>
    <tableColumn id="8328" xr3:uid="{00000000-0010-0000-0000-000088200000}" name="Column8328"/>
    <tableColumn id="8329" xr3:uid="{00000000-0010-0000-0000-000089200000}" name="Column8329"/>
    <tableColumn id="8330" xr3:uid="{00000000-0010-0000-0000-00008A200000}" name="Column8330"/>
    <tableColumn id="8331" xr3:uid="{00000000-0010-0000-0000-00008B200000}" name="Column8331"/>
    <tableColumn id="8332" xr3:uid="{00000000-0010-0000-0000-00008C200000}" name="Column8332"/>
    <tableColumn id="8333" xr3:uid="{00000000-0010-0000-0000-00008D200000}" name="Column8333"/>
    <tableColumn id="8334" xr3:uid="{00000000-0010-0000-0000-00008E200000}" name="Column8334"/>
    <tableColumn id="8335" xr3:uid="{00000000-0010-0000-0000-00008F200000}" name="Column8335"/>
    <tableColumn id="8336" xr3:uid="{00000000-0010-0000-0000-000090200000}" name="Column8336"/>
    <tableColumn id="8337" xr3:uid="{00000000-0010-0000-0000-000091200000}" name="Column8337"/>
    <tableColumn id="8338" xr3:uid="{00000000-0010-0000-0000-000092200000}" name="Column8338"/>
    <tableColumn id="8339" xr3:uid="{00000000-0010-0000-0000-000093200000}" name="Column8339"/>
    <tableColumn id="8340" xr3:uid="{00000000-0010-0000-0000-000094200000}" name="Column8340"/>
    <tableColumn id="8341" xr3:uid="{00000000-0010-0000-0000-000095200000}" name="Column8341"/>
    <tableColumn id="8342" xr3:uid="{00000000-0010-0000-0000-000096200000}" name="Column8342"/>
    <tableColumn id="8343" xr3:uid="{00000000-0010-0000-0000-000097200000}" name="Column8343"/>
    <tableColumn id="8344" xr3:uid="{00000000-0010-0000-0000-000098200000}" name="Column8344"/>
    <tableColumn id="8345" xr3:uid="{00000000-0010-0000-0000-000099200000}" name="Column8345"/>
    <tableColumn id="8346" xr3:uid="{00000000-0010-0000-0000-00009A200000}" name="Column8346"/>
    <tableColumn id="8347" xr3:uid="{00000000-0010-0000-0000-00009B200000}" name="Column8347"/>
    <tableColumn id="8348" xr3:uid="{00000000-0010-0000-0000-00009C200000}" name="Column8348"/>
    <tableColumn id="8349" xr3:uid="{00000000-0010-0000-0000-00009D200000}" name="Column8349"/>
    <tableColumn id="8350" xr3:uid="{00000000-0010-0000-0000-00009E200000}" name="Column8350"/>
    <tableColumn id="8351" xr3:uid="{00000000-0010-0000-0000-00009F200000}" name="Column8351"/>
    <tableColumn id="8352" xr3:uid="{00000000-0010-0000-0000-0000A0200000}" name="Column8352"/>
    <tableColumn id="8353" xr3:uid="{00000000-0010-0000-0000-0000A1200000}" name="Column8353"/>
    <tableColumn id="8354" xr3:uid="{00000000-0010-0000-0000-0000A2200000}" name="Column8354"/>
    <tableColumn id="8355" xr3:uid="{00000000-0010-0000-0000-0000A3200000}" name="Column8355"/>
    <tableColumn id="8356" xr3:uid="{00000000-0010-0000-0000-0000A4200000}" name="Column8356"/>
    <tableColumn id="8357" xr3:uid="{00000000-0010-0000-0000-0000A5200000}" name="Column8357"/>
    <tableColumn id="8358" xr3:uid="{00000000-0010-0000-0000-0000A6200000}" name="Column8358"/>
    <tableColumn id="8359" xr3:uid="{00000000-0010-0000-0000-0000A7200000}" name="Column8359"/>
    <tableColumn id="8360" xr3:uid="{00000000-0010-0000-0000-0000A8200000}" name="Column8360"/>
    <tableColumn id="8361" xr3:uid="{00000000-0010-0000-0000-0000A9200000}" name="Column8361"/>
    <tableColumn id="8362" xr3:uid="{00000000-0010-0000-0000-0000AA200000}" name="Column8362"/>
    <tableColumn id="8363" xr3:uid="{00000000-0010-0000-0000-0000AB200000}" name="Column8363"/>
    <tableColumn id="8364" xr3:uid="{00000000-0010-0000-0000-0000AC200000}" name="Column8364"/>
    <tableColumn id="8365" xr3:uid="{00000000-0010-0000-0000-0000AD200000}" name="Column8365"/>
    <tableColumn id="8366" xr3:uid="{00000000-0010-0000-0000-0000AE200000}" name="Column8366"/>
    <tableColumn id="8367" xr3:uid="{00000000-0010-0000-0000-0000AF200000}" name="Column8367"/>
    <tableColumn id="8368" xr3:uid="{00000000-0010-0000-0000-0000B0200000}" name="Column8368"/>
    <tableColumn id="8369" xr3:uid="{00000000-0010-0000-0000-0000B1200000}" name="Column8369"/>
    <tableColumn id="8370" xr3:uid="{00000000-0010-0000-0000-0000B2200000}" name="Column8370"/>
    <tableColumn id="8371" xr3:uid="{00000000-0010-0000-0000-0000B3200000}" name="Column8371"/>
    <tableColumn id="8372" xr3:uid="{00000000-0010-0000-0000-0000B4200000}" name="Column8372"/>
    <tableColumn id="8373" xr3:uid="{00000000-0010-0000-0000-0000B5200000}" name="Column8373"/>
    <tableColumn id="8374" xr3:uid="{00000000-0010-0000-0000-0000B6200000}" name="Column8374"/>
    <tableColumn id="8375" xr3:uid="{00000000-0010-0000-0000-0000B7200000}" name="Column8375"/>
    <tableColumn id="8376" xr3:uid="{00000000-0010-0000-0000-0000B8200000}" name="Column8376"/>
    <tableColumn id="8377" xr3:uid="{00000000-0010-0000-0000-0000B9200000}" name="Column8377"/>
    <tableColumn id="8378" xr3:uid="{00000000-0010-0000-0000-0000BA200000}" name="Column8378"/>
    <tableColumn id="8379" xr3:uid="{00000000-0010-0000-0000-0000BB200000}" name="Column8379"/>
    <tableColumn id="8380" xr3:uid="{00000000-0010-0000-0000-0000BC200000}" name="Column8380"/>
    <tableColumn id="8381" xr3:uid="{00000000-0010-0000-0000-0000BD200000}" name="Column8381"/>
    <tableColumn id="8382" xr3:uid="{00000000-0010-0000-0000-0000BE200000}" name="Column8382"/>
    <tableColumn id="8383" xr3:uid="{00000000-0010-0000-0000-0000BF200000}" name="Column8383"/>
    <tableColumn id="8384" xr3:uid="{00000000-0010-0000-0000-0000C0200000}" name="Column8384"/>
    <tableColumn id="8385" xr3:uid="{00000000-0010-0000-0000-0000C1200000}" name="Column8385"/>
    <tableColumn id="8386" xr3:uid="{00000000-0010-0000-0000-0000C2200000}" name="Column8386"/>
    <tableColumn id="8387" xr3:uid="{00000000-0010-0000-0000-0000C3200000}" name="Column8387"/>
    <tableColumn id="8388" xr3:uid="{00000000-0010-0000-0000-0000C4200000}" name="Column8388"/>
    <tableColumn id="8389" xr3:uid="{00000000-0010-0000-0000-0000C5200000}" name="Column8389"/>
    <tableColumn id="8390" xr3:uid="{00000000-0010-0000-0000-0000C6200000}" name="Column8390"/>
    <tableColumn id="8391" xr3:uid="{00000000-0010-0000-0000-0000C7200000}" name="Column8391"/>
    <tableColumn id="8392" xr3:uid="{00000000-0010-0000-0000-0000C8200000}" name="Column8392"/>
    <tableColumn id="8393" xr3:uid="{00000000-0010-0000-0000-0000C9200000}" name="Column8393"/>
    <tableColumn id="8394" xr3:uid="{00000000-0010-0000-0000-0000CA200000}" name="Column8394"/>
    <tableColumn id="8395" xr3:uid="{00000000-0010-0000-0000-0000CB200000}" name="Column8395"/>
    <tableColumn id="8396" xr3:uid="{00000000-0010-0000-0000-0000CC200000}" name="Column8396"/>
    <tableColumn id="8397" xr3:uid="{00000000-0010-0000-0000-0000CD200000}" name="Column8397"/>
    <tableColumn id="8398" xr3:uid="{00000000-0010-0000-0000-0000CE200000}" name="Column8398"/>
    <tableColumn id="8399" xr3:uid="{00000000-0010-0000-0000-0000CF200000}" name="Column8399"/>
    <tableColumn id="8400" xr3:uid="{00000000-0010-0000-0000-0000D0200000}" name="Column8400"/>
    <tableColumn id="8401" xr3:uid="{00000000-0010-0000-0000-0000D1200000}" name="Column8401"/>
    <tableColumn id="8402" xr3:uid="{00000000-0010-0000-0000-0000D2200000}" name="Column8402"/>
    <tableColumn id="8403" xr3:uid="{00000000-0010-0000-0000-0000D3200000}" name="Column8403"/>
    <tableColumn id="8404" xr3:uid="{00000000-0010-0000-0000-0000D4200000}" name="Column8404"/>
    <tableColumn id="8405" xr3:uid="{00000000-0010-0000-0000-0000D5200000}" name="Column8405"/>
    <tableColumn id="8406" xr3:uid="{00000000-0010-0000-0000-0000D6200000}" name="Column8406"/>
    <tableColumn id="8407" xr3:uid="{00000000-0010-0000-0000-0000D7200000}" name="Column8407"/>
    <tableColumn id="8408" xr3:uid="{00000000-0010-0000-0000-0000D8200000}" name="Column8408"/>
    <tableColumn id="8409" xr3:uid="{00000000-0010-0000-0000-0000D9200000}" name="Column8409"/>
    <tableColumn id="8410" xr3:uid="{00000000-0010-0000-0000-0000DA200000}" name="Column8410"/>
    <tableColumn id="8411" xr3:uid="{00000000-0010-0000-0000-0000DB200000}" name="Column8411"/>
    <tableColumn id="8412" xr3:uid="{00000000-0010-0000-0000-0000DC200000}" name="Column8412"/>
    <tableColumn id="8413" xr3:uid="{00000000-0010-0000-0000-0000DD200000}" name="Column8413"/>
    <tableColumn id="8414" xr3:uid="{00000000-0010-0000-0000-0000DE200000}" name="Column8414"/>
    <tableColumn id="8415" xr3:uid="{00000000-0010-0000-0000-0000DF200000}" name="Column8415"/>
    <tableColumn id="8416" xr3:uid="{00000000-0010-0000-0000-0000E0200000}" name="Column8416"/>
    <tableColumn id="8417" xr3:uid="{00000000-0010-0000-0000-0000E1200000}" name="Column8417"/>
    <tableColumn id="8418" xr3:uid="{00000000-0010-0000-0000-0000E2200000}" name="Column8418"/>
    <tableColumn id="8419" xr3:uid="{00000000-0010-0000-0000-0000E3200000}" name="Column8419"/>
    <tableColumn id="8420" xr3:uid="{00000000-0010-0000-0000-0000E4200000}" name="Column8420"/>
    <tableColumn id="8421" xr3:uid="{00000000-0010-0000-0000-0000E5200000}" name="Column8421"/>
    <tableColumn id="8422" xr3:uid="{00000000-0010-0000-0000-0000E6200000}" name="Column8422"/>
    <tableColumn id="8423" xr3:uid="{00000000-0010-0000-0000-0000E7200000}" name="Column8423"/>
    <tableColumn id="8424" xr3:uid="{00000000-0010-0000-0000-0000E8200000}" name="Column8424"/>
    <tableColumn id="8425" xr3:uid="{00000000-0010-0000-0000-0000E9200000}" name="Column8425"/>
    <tableColumn id="8426" xr3:uid="{00000000-0010-0000-0000-0000EA200000}" name="Column8426"/>
    <tableColumn id="8427" xr3:uid="{00000000-0010-0000-0000-0000EB200000}" name="Column8427"/>
    <tableColumn id="8428" xr3:uid="{00000000-0010-0000-0000-0000EC200000}" name="Column8428"/>
    <tableColumn id="8429" xr3:uid="{00000000-0010-0000-0000-0000ED200000}" name="Column8429"/>
    <tableColumn id="8430" xr3:uid="{00000000-0010-0000-0000-0000EE200000}" name="Column8430"/>
    <tableColumn id="8431" xr3:uid="{00000000-0010-0000-0000-0000EF200000}" name="Column8431"/>
    <tableColumn id="8432" xr3:uid="{00000000-0010-0000-0000-0000F0200000}" name="Column8432"/>
    <tableColumn id="8433" xr3:uid="{00000000-0010-0000-0000-0000F1200000}" name="Column8433"/>
    <tableColumn id="8434" xr3:uid="{00000000-0010-0000-0000-0000F2200000}" name="Column8434"/>
    <tableColumn id="8435" xr3:uid="{00000000-0010-0000-0000-0000F3200000}" name="Column8435"/>
    <tableColumn id="8436" xr3:uid="{00000000-0010-0000-0000-0000F4200000}" name="Column8436"/>
    <tableColumn id="8437" xr3:uid="{00000000-0010-0000-0000-0000F5200000}" name="Column8437"/>
    <tableColumn id="8438" xr3:uid="{00000000-0010-0000-0000-0000F6200000}" name="Column8438"/>
    <tableColumn id="8439" xr3:uid="{00000000-0010-0000-0000-0000F7200000}" name="Column8439"/>
    <tableColumn id="8440" xr3:uid="{00000000-0010-0000-0000-0000F8200000}" name="Column8440"/>
    <tableColumn id="8441" xr3:uid="{00000000-0010-0000-0000-0000F9200000}" name="Column8441"/>
    <tableColumn id="8442" xr3:uid="{00000000-0010-0000-0000-0000FA200000}" name="Column8442"/>
    <tableColumn id="8443" xr3:uid="{00000000-0010-0000-0000-0000FB200000}" name="Column8443"/>
    <tableColumn id="8444" xr3:uid="{00000000-0010-0000-0000-0000FC200000}" name="Column8444"/>
    <tableColumn id="8445" xr3:uid="{00000000-0010-0000-0000-0000FD200000}" name="Column8445"/>
    <tableColumn id="8446" xr3:uid="{00000000-0010-0000-0000-0000FE200000}" name="Column8446"/>
    <tableColumn id="8447" xr3:uid="{00000000-0010-0000-0000-0000FF200000}" name="Column8447"/>
    <tableColumn id="8448" xr3:uid="{00000000-0010-0000-0000-000000210000}" name="Column8448"/>
    <tableColumn id="8449" xr3:uid="{00000000-0010-0000-0000-000001210000}" name="Column8449"/>
    <tableColumn id="8450" xr3:uid="{00000000-0010-0000-0000-000002210000}" name="Column8450"/>
    <tableColumn id="8451" xr3:uid="{00000000-0010-0000-0000-000003210000}" name="Column8451"/>
    <tableColumn id="8452" xr3:uid="{00000000-0010-0000-0000-000004210000}" name="Column8452"/>
    <tableColumn id="8453" xr3:uid="{00000000-0010-0000-0000-000005210000}" name="Column8453"/>
    <tableColumn id="8454" xr3:uid="{00000000-0010-0000-0000-000006210000}" name="Column8454"/>
    <tableColumn id="8455" xr3:uid="{00000000-0010-0000-0000-000007210000}" name="Column8455"/>
    <tableColumn id="8456" xr3:uid="{00000000-0010-0000-0000-000008210000}" name="Column8456"/>
    <tableColumn id="8457" xr3:uid="{00000000-0010-0000-0000-000009210000}" name="Column8457"/>
    <tableColumn id="8458" xr3:uid="{00000000-0010-0000-0000-00000A210000}" name="Column8458"/>
    <tableColumn id="8459" xr3:uid="{00000000-0010-0000-0000-00000B210000}" name="Column8459"/>
    <tableColumn id="8460" xr3:uid="{00000000-0010-0000-0000-00000C210000}" name="Column8460"/>
    <tableColumn id="8461" xr3:uid="{00000000-0010-0000-0000-00000D210000}" name="Column8461"/>
    <tableColumn id="8462" xr3:uid="{00000000-0010-0000-0000-00000E210000}" name="Column8462"/>
    <tableColumn id="8463" xr3:uid="{00000000-0010-0000-0000-00000F210000}" name="Column8463"/>
    <tableColumn id="8464" xr3:uid="{00000000-0010-0000-0000-000010210000}" name="Column8464"/>
    <tableColumn id="8465" xr3:uid="{00000000-0010-0000-0000-000011210000}" name="Column8465"/>
    <tableColumn id="8466" xr3:uid="{00000000-0010-0000-0000-000012210000}" name="Column8466"/>
    <tableColumn id="8467" xr3:uid="{00000000-0010-0000-0000-000013210000}" name="Column8467"/>
    <tableColumn id="8468" xr3:uid="{00000000-0010-0000-0000-000014210000}" name="Column8468"/>
    <tableColumn id="8469" xr3:uid="{00000000-0010-0000-0000-000015210000}" name="Column8469"/>
    <tableColumn id="8470" xr3:uid="{00000000-0010-0000-0000-000016210000}" name="Column8470"/>
    <tableColumn id="8471" xr3:uid="{00000000-0010-0000-0000-000017210000}" name="Column8471"/>
    <tableColumn id="8472" xr3:uid="{00000000-0010-0000-0000-000018210000}" name="Column8472"/>
    <tableColumn id="8473" xr3:uid="{00000000-0010-0000-0000-000019210000}" name="Column8473"/>
    <tableColumn id="8474" xr3:uid="{00000000-0010-0000-0000-00001A210000}" name="Column8474"/>
    <tableColumn id="8475" xr3:uid="{00000000-0010-0000-0000-00001B210000}" name="Column8475"/>
    <tableColumn id="8476" xr3:uid="{00000000-0010-0000-0000-00001C210000}" name="Column8476"/>
    <tableColumn id="8477" xr3:uid="{00000000-0010-0000-0000-00001D210000}" name="Column8477"/>
    <tableColumn id="8478" xr3:uid="{00000000-0010-0000-0000-00001E210000}" name="Column8478"/>
    <tableColumn id="8479" xr3:uid="{00000000-0010-0000-0000-00001F210000}" name="Column8479"/>
    <tableColumn id="8480" xr3:uid="{00000000-0010-0000-0000-000020210000}" name="Column8480"/>
    <tableColumn id="8481" xr3:uid="{00000000-0010-0000-0000-000021210000}" name="Column8481"/>
    <tableColumn id="8482" xr3:uid="{00000000-0010-0000-0000-000022210000}" name="Column8482"/>
    <tableColumn id="8483" xr3:uid="{00000000-0010-0000-0000-000023210000}" name="Column8483"/>
    <tableColumn id="8484" xr3:uid="{00000000-0010-0000-0000-000024210000}" name="Column8484"/>
    <tableColumn id="8485" xr3:uid="{00000000-0010-0000-0000-000025210000}" name="Column8485"/>
    <tableColumn id="8486" xr3:uid="{00000000-0010-0000-0000-000026210000}" name="Column8486"/>
    <tableColumn id="8487" xr3:uid="{00000000-0010-0000-0000-000027210000}" name="Column8487"/>
    <tableColumn id="8488" xr3:uid="{00000000-0010-0000-0000-000028210000}" name="Column8488"/>
    <tableColumn id="8489" xr3:uid="{00000000-0010-0000-0000-000029210000}" name="Column8489"/>
    <tableColumn id="8490" xr3:uid="{00000000-0010-0000-0000-00002A210000}" name="Column8490"/>
    <tableColumn id="8491" xr3:uid="{00000000-0010-0000-0000-00002B210000}" name="Column8491"/>
    <tableColumn id="8492" xr3:uid="{00000000-0010-0000-0000-00002C210000}" name="Column8492"/>
    <tableColumn id="8493" xr3:uid="{00000000-0010-0000-0000-00002D210000}" name="Column8493"/>
    <tableColumn id="8494" xr3:uid="{00000000-0010-0000-0000-00002E210000}" name="Column8494"/>
    <tableColumn id="8495" xr3:uid="{00000000-0010-0000-0000-00002F210000}" name="Column8495"/>
    <tableColumn id="8496" xr3:uid="{00000000-0010-0000-0000-000030210000}" name="Column8496"/>
    <tableColumn id="8497" xr3:uid="{00000000-0010-0000-0000-000031210000}" name="Column8497"/>
    <tableColumn id="8498" xr3:uid="{00000000-0010-0000-0000-000032210000}" name="Column8498"/>
    <tableColumn id="8499" xr3:uid="{00000000-0010-0000-0000-000033210000}" name="Column8499"/>
    <tableColumn id="8500" xr3:uid="{00000000-0010-0000-0000-000034210000}" name="Column8500"/>
    <tableColumn id="8501" xr3:uid="{00000000-0010-0000-0000-000035210000}" name="Column8501"/>
    <tableColumn id="8502" xr3:uid="{00000000-0010-0000-0000-000036210000}" name="Column8502"/>
    <tableColumn id="8503" xr3:uid="{00000000-0010-0000-0000-000037210000}" name="Column8503"/>
    <tableColumn id="8504" xr3:uid="{00000000-0010-0000-0000-000038210000}" name="Column8504"/>
    <tableColumn id="8505" xr3:uid="{00000000-0010-0000-0000-000039210000}" name="Column8505"/>
    <tableColumn id="8506" xr3:uid="{00000000-0010-0000-0000-00003A210000}" name="Column8506"/>
    <tableColumn id="8507" xr3:uid="{00000000-0010-0000-0000-00003B210000}" name="Column8507"/>
    <tableColumn id="8508" xr3:uid="{00000000-0010-0000-0000-00003C210000}" name="Column8508"/>
    <tableColumn id="8509" xr3:uid="{00000000-0010-0000-0000-00003D210000}" name="Column8509"/>
    <tableColumn id="8510" xr3:uid="{00000000-0010-0000-0000-00003E210000}" name="Column8510"/>
    <tableColumn id="8511" xr3:uid="{00000000-0010-0000-0000-00003F210000}" name="Column8511"/>
    <tableColumn id="8512" xr3:uid="{00000000-0010-0000-0000-000040210000}" name="Column8512"/>
    <tableColumn id="8513" xr3:uid="{00000000-0010-0000-0000-000041210000}" name="Column8513"/>
    <tableColumn id="8514" xr3:uid="{00000000-0010-0000-0000-000042210000}" name="Column8514"/>
    <tableColumn id="8515" xr3:uid="{00000000-0010-0000-0000-000043210000}" name="Column8515"/>
    <tableColumn id="8516" xr3:uid="{00000000-0010-0000-0000-000044210000}" name="Column8516"/>
    <tableColumn id="8517" xr3:uid="{00000000-0010-0000-0000-000045210000}" name="Column8517"/>
    <tableColumn id="8518" xr3:uid="{00000000-0010-0000-0000-000046210000}" name="Column8518"/>
    <tableColumn id="8519" xr3:uid="{00000000-0010-0000-0000-000047210000}" name="Column8519"/>
    <tableColumn id="8520" xr3:uid="{00000000-0010-0000-0000-000048210000}" name="Column8520"/>
    <tableColumn id="8521" xr3:uid="{00000000-0010-0000-0000-000049210000}" name="Column8521"/>
    <tableColumn id="8522" xr3:uid="{00000000-0010-0000-0000-00004A210000}" name="Column8522"/>
    <tableColumn id="8523" xr3:uid="{00000000-0010-0000-0000-00004B210000}" name="Column8523"/>
    <tableColumn id="8524" xr3:uid="{00000000-0010-0000-0000-00004C210000}" name="Column8524"/>
    <tableColumn id="8525" xr3:uid="{00000000-0010-0000-0000-00004D210000}" name="Column8525"/>
    <tableColumn id="8526" xr3:uid="{00000000-0010-0000-0000-00004E210000}" name="Column8526"/>
    <tableColumn id="8527" xr3:uid="{00000000-0010-0000-0000-00004F210000}" name="Column8527"/>
    <tableColumn id="8528" xr3:uid="{00000000-0010-0000-0000-000050210000}" name="Column8528"/>
    <tableColumn id="8529" xr3:uid="{00000000-0010-0000-0000-000051210000}" name="Column8529"/>
    <tableColumn id="8530" xr3:uid="{00000000-0010-0000-0000-000052210000}" name="Column8530"/>
    <tableColumn id="8531" xr3:uid="{00000000-0010-0000-0000-000053210000}" name="Column8531"/>
    <tableColumn id="8532" xr3:uid="{00000000-0010-0000-0000-000054210000}" name="Column8532"/>
    <tableColumn id="8533" xr3:uid="{00000000-0010-0000-0000-000055210000}" name="Column8533"/>
    <tableColumn id="8534" xr3:uid="{00000000-0010-0000-0000-000056210000}" name="Column8534"/>
    <tableColumn id="8535" xr3:uid="{00000000-0010-0000-0000-000057210000}" name="Column8535"/>
    <tableColumn id="8536" xr3:uid="{00000000-0010-0000-0000-000058210000}" name="Column8536"/>
    <tableColumn id="8537" xr3:uid="{00000000-0010-0000-0000-000059210000}" name="Column8537"/>
    <tableColumn id="8538" xr3:uid="{00000000-0010-0000-0000-00005A210000}" name="Column8538"/>
    <tableColumn id="8539" xr3:uid="{00000000-0010-0000-0000-00005B210000}" name="Column8539"/>
    <tableColumn id="8540" xr3:uid="{00000000-0010-0000-0000-00005C210000}" name="Column8540"/>
    <tableColumn id="8541" xr3:uid="{00000000-0010-0000-0000-00005D210000}" name="Column8541"/>
    <tableColumn id="8542" xr3:uid="{00000000-0010-0000-0000-00005E210000}" name="Column8542"/>
    <tableColumn id="8543" xr3:uid="{00000000-0010-0000-0000-00005F210000}" name="Column8543"/>
    <tableColumn id="8544" xr3:uid="{00000000-0010-0000-0000-000060210000}" name="Column8544"/>
    <tableColumn id="8545" xr3:uid="{00000000-0010-0000-0000-000061210000}" name="Column8545"/>
    <tableColumn id="8546" xr3:uid="{00000000-0010-0000-0000-000062210000}" name="Column8546"/>
    <tableColumn id="8547" xr3:uid="{00000000-0010-0000-0000-000063210000}" name="Column8547"/>
    <tableColumn id="8548" xr3:uid="{00000000-0010-0000-0000-000064210000}" name="Column8548"/>
    <tableColumn id="8549" xr3:uid="{00000000-0010-0000-0000-000065210000}" name="Column8549"/>
    <tableColumn id="8550" xr3:uid="{00000000-0010-0000-0000-000066210000}" name="Column8550"/>
    <tableColumn id="8551" xr3:uid="{00000000-0010-0000-0000-000067210000}" name="Column8551"/>
    <tableColumn id="8552" xr3:uid="{00000000-0010-0000-0000-000068210000}" name="Column8552"/>
    <tableColumn id="8553" xr3:uid="{00000000-0010-0000-0000-000069210000}" name="Column8553"/>
    <tableColumn id="8554" xr3:uid="{00000000-0010-0000-0000-00006A210000}" name="Column8554"/>
    <tableColumn id="8555" xr3:uid="{00000000-0010-0000-0000-00006B210000}" name="Column8555"/>
    <tableColumn id="8556" xr3:uid="{00000000-0010-0000-0000-00006C210000}" name="Column8556"/>
    <tableColumn id="8557" xr3:uid="{00000000-0010-0000-0000-00006D210000}" name="Column8557"/>
    <tableColumn id="8558" xr3:uid="{00000000-0010-0000-0000-00006E210000}" name="Column8558"/>
    <tableColumn id="8559" xr3:uid="{00000000-0010-0000-0000-00006F210000}" name="Column8559"/>
    <tableColumn id="8560" xr3:uid="{00000000-0010-0000-0000-000070210000}" name="Column8560"/>
    <tableColumn id="8561" xr3:uid="{00000000-0010-0000-0000-000071210000}" name="Column8561"/>
    <tableColumn id="8562" xr3:uid="{00000000-0010-0000-0000-000072210000}" name="Column8562"/>
    <tableColumn id="8563" xr3:uid="{00000000-0010-0000-0000-000073210000}" name="Column8563"/>
    <tableColumn id="8564" xr3:uid="{00000000-0010-0000-0000-000074210000}" name="Column8564"/>
    <tableColumn id="8565" xr3:uid="{00000000-0010-0000-0000-000075210000}" name="Column8565"/>
    <tableColumn id="8566" xr3:uid="{00000000-0010-0000-0000-000076210000}" name="Column8566"/>
    <tableColumn id="8567" xr3:uid="{00000000-0010-0000-0000-000077210000}" name="Column8567"/>
    <tableColumn id="8568" xr3:uid="{00000000-0010-0000-0000-000078210000}" name="Column8568"/>
    <tableColumn id="8569" xr3:uid="{00000000-0010-0000-0000-000079210000}" name="Column8569"/>
    <tableColumn id="8570" xr3:uid="{00000000-0010-0000-0000-00007A210000}" name="Column8570"/>
    <tableColumn id="8571" xr3:uid="{00000000-0010-0000-0000-00007B210000}" name="Column8571"/>
    <tableColumn id="8572" xr3:uid="{00000000-0010-0000-0000-00007C210000}" name="Column8572"/>
    <tableColumn id="8573" xr3:uid="{00000000-0010-0000-0000-00007D210000}" name="Column8573"/>
    <tableColumn id="8574" xr3:uid="{00000000-0010-0000-0000-00007E210000}" name="Column8574"/>
    <tableColumn id="8575" xr3:uid="{00000000-0010-0000-0000-00007F210000}" name="Column8575"/>
    <tableColumn id="8576" xr3:uid="{00000000-0010-0000-0000-000080210000}" name="Column8576"/>
    <tableColumn id="8577" xr3:uid="{00000000-0010-0000-0000-000081210000}" name="Column8577"/>
    <tableColumn id="8578" xr3:uid="{00000000-0010-0000-0000-000082210000}" name="Column8578"/>
    <tableColumn id="8579" xr3:uid="{00000000-0010-0000-0000-000083210000}" name="Column8579"/>
    <tableColumn id="8580" xr3:uid="{00000000-0010-0000-0000-000084210000}" name="Column8580"/>
    <tableColumn id="8581" xr3:uid="{00000000-0010-0000-0000-000085210000}" name="Column8581"/>
    <tableColumn id="8582" xr3:uid="{00000000-0010-0000-0000-000086210000}" name="Column8582"/>
    <tableColumn id="8583" xr3:uid="{00000000-0010-0000-0000-000087210000}" name="Column8583"/>
    <tableColumn id="8584" xr3:uid="{00000000-0010-0000-0000-000088210000}" name="Column8584"/>
    <tableColumn id="8585" xr3:uid="{00000000-0010-0000-0000-000089210000}" name="Column8585"/>
    <tableColumn id="8586" xr3:uid="{00000000-0010-0000-0000-00008A210000}" name="Column8586"/>
    <tableColumn id="8587" xr3:uid="{00000000-0010-0000-0000-00008B210000}" name="Column8587"/>
    <tableColumn id="8588" xr3:uid="{00000000-0010-0000-0000-00008C210000}" name="Column8588"/>
    <tableColumn id="8589" xr3:uid="{00000000-0010-0000-0000-00008D210000}" name="Column8589"/>
    <tableColumn id="8590" xr3:uid="{00000000-0010-0000-0000-00008E210000}" name="Column8590"/>
    <tableColumn id="8591" xr3:uid="{00000000-0010-0000-0000-00008F210000}" name="Column8591"/>
    <tableColumn id="8592" xr3:uid="{00000000-0010-0000-0000-000090210000}" name="Column8592"/>
    <tableColumn id="8593" xr3:uid="{00000000-0010-0000-0000-000091210000}" name="Column8593"/>
    <tableColumn id="8594" xr3:uid="{00000000-0010-0000-0000-000092210000}" name="Column8594"/>
    <tableColumn id="8595" xr3:uid="{00000000-0010-0000-0000-000093210000}" name="Column8595"/>
    <tableColumn id="8596" xr3:uid="{00000000-0010-0000-0000-000094210000}" name="Column8596"/>
    <tableColumn id="8597" xr3:uid="{00000000-0010-0000-0000-000095210000}" name="Column8597"/>
    <tableColumn id="8598" xr3:uid="{00000000-0010-0000-0000-000096210000}" name="Column8598"/>
    <tableColumn id="8599" xr3:uid="{00000000-0010-0000-0000-000097210000}" name="Column8599"/>
    <tableColumn id="8600" xr3:uid="{00000000-0010-0000-0000-000098210000}" name="Column8600"/>
    <tableColumn id="8601" xr3:uid="{00000000-0010-0000-0000-000099210000}" name="Column8601"/>
    <tableColumn id="8602" xr3:uid="{00000000-0010-0000-0000-00009A210000}" name="Column8602"/>
    <tableColumn id="8603" xr3:uid="{00000000-0010-0000-0000-00009B210000}" name="Column8603"/>
    <tableColumn id="8604" xr3:uid="{00000000-0010-0000-0000-00009C210000}" name="Column8604"/>
    <tableColumn id="8605" xr3:uid="{00000000-0010-0000-0000-00009D210000}" name="Column8605"/>
    <tableColumn id="8606" xr3:uid="{00000000-0010-0000-0000-00009E210000}" name="Column8606"/>
    <tableColumn id="8607" xr3:uid="{00000000-0010-0000-0000-00009F210000}" name="Column8607"/>
    <tableColumn id="8608" xr3:uid="{00000000-0010-0000-0000-0000A0210000}" name="Column8608"/>
    <tableColumn id="8609" xr3:uid="{00000000-0010-0000-0000-0000A1210000}" name="Column8609"/>
    <tableColumn id="8610" xr3:uid="{00000000-0010-0000-0000-0000A2210000}" name="Column8610"/>
    <tableColumn id="8611" xr3:uid="{00000000-0010-0000-0000-0000A3210000}" name="Column8611"/>
    <tableColumn id="8612" xr3:uid="{00000000-0010-0000-0000-0000A4210000}" name="Column8612"/>
    <tableColumn id="8613" xr3:uid="{00000000-0010-0000-0000-0000A5210000}" name="Column8613"/>
    <tableColumn id="8614" xr3:uid="{00000000-0010-0000-0000-0000A6210000}" name="Column8614"/>
    <tableColumn id="8615" xr3:uid="{00000000-0010-0000-0000-0000A7210000}" name="Column8615"/>
    <tableColumn id="8616" xr3:uid="{00000000-0010-0000-0000-0000A8210000}" name="Column8616"/>
    <tableColumn id="8617" xr3:uid="{00000000-0010-0000-0000-0000A9210000}" name="Column8617"/>
    <tableColumn id="8618" xr3:uid="{00000000-0010-0000-0000-0000AA210000}" name="Column8618"/>
    <tableColumn id="8619" xr3:uid="{00000000-0010-0000-0000-0000AB210000}" name="Column8619"/>
    <tableColumn id="8620" xr3:uid="{00000000-0010-0000-0000-0000AC210000}" name="Column8620"/>
    <tableColumn id="8621" xr3:uid="{00000000-0010-0000-0000-0000AD210000}" name="Column8621"/>
    <tableColumn id="8622" xr3:uid="{00000000-0010-0000-0000-0000AE210000}" name="Column8622"/>
    <tableColumn id="8623" xr3:uid="{00000000-0010-0000-0000-0000AF210000}" name="Column8623"/>
    <tableColumn id="8624" xr3:uid="{00000000-0010-0000-0000-0000B0210000}" name="Column8624"/>
    <tableColumn id="8625" xr3:uid="{00000000-0010-0000-0000-0000B1210000}" name="Column8625"/>
    <tableColumn id="8626" xr3:uid="{00000000-0010-0000-0000-0000B2210000}" name="Column8626"/>
    <tableColumn id="8627" xr3:uid="{00000000-0010-0000-0000-0000B3210000}" name="Column8627"/>
    <tableColumn id="8628" xr3:uid="{00000000-0010-0000-0000-0000B4210000}" name="Column8628"/>
    <tableColumn id="8629" xr3:uid="{00000000-0010-0000-0000-0000B5210000}" name="Column8629"/>
    <tableColumn id="8630" xr3:uid="{00000000-0010-0000-0000-0000B6210000}" name="Column8630"/>
    <tableColumn id="8631" xr3:uid="{00000000-0010-0000-0000-0000B7210000}" name="Column8631"/>
    <tableColumn id="8632" xr3:uid="{00000000-0010-0000-0000-0000B8210000}" name="Column8632"/>
    <tableColumn id="8633" xr3:uid="{00000000-0010-0000-0000-0000B9210000}" name="Column8633"/>
    <tableColumn id="8634" xr3:uid="{00000000-0010-0000-0000-0000BA210000}" name="Column8634"/>
    <tableColumn id="8635" xr3:uid="{00000000-0010-0000-0000-0000BB210000}" name="Column8635"/>
    <tableColumn id="8636" xr3:uid="{00000000-0010-0000-0000-0000BC210000}" name="Column8636"/>
    <tableColumn id="8637" xr3:uid="{00000000-0010-0000-0000-0000BD210000}" name="Column8637"/>
    <tableColumn id="8638" xr3:uid="{00000000-0010-0000-0000-0000BE210000}" name="Column8638"/>
    <tableColumn id="8639" xr3:uid="{00000000-0010-0000-0000-0000BF210000}" name="Column8639"/>
    <tableColumn id="8640" xr3:uid="{00000000-0010-0000-0000-0000C0210000}" name="Column8640"/>
    <tableColumn id="8641" xr3:uid="{00000000-0010-0000-0000-0000C1210000}" name="Column8641"/>
    <tableColumn id="8642" xr3:uid="{00000000-0010-0000-0000-0000C2210000}" name="Column8642"/>
    <tableColumn id="8643" xr3:uid="{00000000-0010-0000-0000-0000C3210000}" name="Column8643"/>
    <tableColumn id="8644" xr3:uid="{00000000-0010-0000-0000-0000C4210000}" name="Column8644"/>
    <tableColumn id="8645" xr3:uid="{00000000-0010-0000-0000-0000C5210000}" name="Column8645"/>
    <tableColumn id="8646" xr3:uid="{00000000-0010-0000-0000-0000C6210000}" name="Column8646"/>
    <tableColumn id="8647" xr3:uid="{00000000-0010-0000-0000-0000C7210000}" name="Column8647"/>
    <tableColumn id="8648" xr3:uid="{00000000-0010-0000-0000-0000C8210000}" name="Column8648"/>
    <tableColumn id="8649" xr3:uid="{00000000-0010-0000-0000-0000C9210000}" name="Column8649"/>
    <tableColumn id="8650" xr3:uid="{00000000-0010-0000-0000-0000CA210000}" name="Column8650"/>
    <tableColumn id="8651" xr3:uid="{00000000-0010-0000-0000-0000CB210000}" name="Column8651"/>
    <tableColumn id="8652" xr3:uid="{00000000-0010-0000-0000-0000CC210000}" name="Column8652"/>
    <tableColumn id="8653" xr3:uid="{00000000-0010-0000-0000-0000CD210000}" name="Column8653"/>
    <tableColumn id="8654" xr3:uid="{00000000-0010-0000-0000-0000CE210000}" name="Column8654"/>
    <tableColumn id="8655" xr3:uid="{00000000-0010-0000-0000-0000CF210000}" name="Column8655"/>
    <tableColumn id="8656" xr3:uid="{00000000-0010-0000-0000-0000D0210000}" name="Column8656"/>
    <tableColumn id="8657" xr3:uid="{00000000-0010-0000-0000-0000D1210000}" name="Column8657"/>
    <tableColumn id="8658" xr3:uid="{00000000-0010-0000-0000-0000D2210000}" name="Column8658"/>
    <tableColumn id="8659" xr3:uid="{00000000-0010-0000-0000-0000D3210000}" name="Column8659"/>
    <tableColumn id="8660" xr3:uid="{00000000-0010-0000-0000-0000D4210000}" name="Column8660"/>
    <tableColumn id="8661" xr3:uid="{00000000-0010-0000-0000-0000D5210000}" name="Column8661"/>
    <tableColumn id="8662" xr3:uid="{00000000-0010-0000-0000-0000D6210000}" name="Column8662"/>
    <tableColumn id="8663" xr3:uid="{00000000-0010-0000-0000-0000D7210000}" name="Column8663"/>
    <tableColumn id="8664" xr3:uid="{00000000-0010-0000-0000-0000D8210000}" name="Column8664"/>
    <tableColumn id="8665" xr3:uid="{00000000-0010-0000-0000-0000D9210000}" name="Column8665"/>
    <tableColumn id="8666" xr3:uid="{00000000-0010-0000-0000-0000DA210000}" name="Column8666"/>
    <tableColumn id="8667" xr3:uid="{00000000-0010-0000-0000-0000DB210000}" name="Column8667"/>
    <tableColumn id="8668" xr3:uid="{00000000-0010-0000-0000-0000DC210000}" name="Column8668"/>
    <tableColumn id="8669" xr3:uid="{00000000-0010-0000-0000-0000DD210000}" name="Column8669"/>
    <tableColumn id="8670" xr3:uid="{00000000-0010-0000-0000-0000DE210000}" name="Column8670"/>
    <tableColumn id="8671" xr3:uid="{00000000-0010-0000-0000-0000DF210000}" name="Column8671"/>
    <tableColumn id="8672" xr3:uid="{00000000-0010-0000-0000-0000E0210000}" name="Column8672"/>
    <tableColumn id="8673" xr3:uid="{00000000-0010-0000-0000-0000E1210000}" name="Column8673"/>
    <tableColumn id="8674" xr3:uid="{00000000-0010-0000-0000-0000E2210000}" name="Column8674"/>
    <tableColumn id="8675" xr3:uid="{00000000-0010-0000-0000-0000E3210000}" name="Column8675"/>
    <tableColumn id="8676" xr3:uid="{00000000-0010-0000-0000-0000E4210000}" name="Column8676"/>
    <tableColumn id="8677" xr3:uid="{00000000-0010-0000-0000-0000E5210000}" name="Column8677"/>
    <tableColumn id="8678" xr3:uid="{00000000-0010-0000-0000-0000E6210000}" name="Column8678"/>
    <tableColumn id="8679" xr3:uid="{00000000-0010-0000-0000-0000E7210000}" name="Column8679"/>
    <tableColumn id="8680" xr3:uid="{00000000-0010-0000-0000-0000E8210000}" name="Column8680"/>
    <tableColumn id="8681" xr3:uid="{00000000-0010-0000-0000-0000E9210000}" name="Column8681"/>
    <tableColumn id="8682" xr3:uid="{00000000-0010-0000-0000-0000EA210000}" name="Column8682"/>
    <tableColumn id="8683" xr3:uid="{00000000-0010-0000-0000-0000EB210000}" name="Column8683"/>
    <tableColumn id="8684" xr3:uid="{00000000-0010-0000-0000-0000EC210000}" name="Column8684"/>
    <tableColumn id="8685" xr3:uid="{00000000-0010-0000-0000-0000ED210000}" name="Column8685"/>
    <tableColumn id="8686" xr3:uid="{00000000-0010-0000-0000-0000EE210000}" name="Column8686"/>
    <tableColumn id="8687" xr3:uid="{00000000-0010-0000-0000-0000EF210000}" name="Column8687"/>
    <tableColumn id="8688" xr3:uid="{00000000-0010-0000-0000-0000F0210000}" name="Column8688"/>
    <tableColumn id="8689" xr3:uid="{00000000-0010-0000-0000-0000F1210000}" name="Column8689"/>
    <tableColumn id="8690" xr3:uid="{00000000-0010-0000-0000-0000F2210000}" name="Column8690"/>
    <tableColumn id="8691" xr3:uid="{00000000-0010-0000-0000-0000F3210000}" name="Column8691"/>
    <tableColumn id="8692" xr3:uid="{00000000-0010-0000-0000-0000F4210000}" name="Column8692"/>
    <tableColumn id="8693" xr3:uid="{00000000-0010-0000-0000-0000F5210000}" name="Column8693"/>
    <tableColumn id="8694" xr3:uid="{00000000-0010-0000-0000-0000F6210000}" name="Column8694"/>
    <tableColumn id="8695" xr3:uid="{00000000-0010-0000-0000-0000F7210000}" name="Column8695"/>
    <tableColumn id="8696" xr3:uid="{00000000-0010-0000-0000-0000F8210000}" name="Column8696"/>
    <tableColumn id="8697" xr3:uid="{00000000-0010-0000-0000-0000F9210000}" name="Column8697"/>
    <tableColumn id="8698" xr3:uid="{00000000-0010-0000-0000-0000FA210000}" name="Column8698"/>
    <tableColumn id="8699" xr3:uid="{00000000-0010-0000-0000-0000FB210000}" name="Column8699"/>
    <tableColumn id="8700" xr3:uid="{00000000-0010-0000-0000-0000FC210000}" name="Column8700"/>
    <tableColumn id="8701" xr3:uid="{00000000-0010-0000-0000-0000FD210000}" name="Column8701"/>
    <tableColumn id="8702" xr3:uid="{00000000-0010-0000-0000-0000FE210000}" name="Column8702"/>
    <tableColumn id="8703" xr3:uid="{00000000-0010-0000-0000-0000FF210000}" name="Column8703"/>
    <tableColumn id="8704" xr3:uid="{00000000-0010-0000-0000-000000220000}" name="Column8704"/>
    <tableColumn id="8705" xr3:uid="{00000000-0010-0000-0000-000001220000}" name="Column8705"/>
    <tableColumn id="8706" xr3:uid="{00000000-0010-0000-0000-000002220000}" name="Column8706"/>
    <tableColumn id="8707" xr3:uid="{00000000-0010-0000-0000-000003220000}" name="Column8707"/>
    <tableColumn id="8708" xr3:uid="{00000000-0010-0000-0000-000004220000}" name="Column8708"/>
    <tableColumn id="8709" xr3:uid="{00000000-0010-0000-0000-000005220000}" name="Column8709"/>
    <tableColumn id="8710" xr3:uid="{00000000-0010-0000-0000-000006220000}" name="Column8710"/>
    <tableColumn id="8711" xr3:uid="{00000000-0010-0000-0000-000007220000}" name="Column8711"/>
    <tableColumn id="8712" xr3:uid="{00000000-0010-0000-0000-000008220000}" name="Column8712"/>
    <tableColumn id="8713" xr3:uid="{00000000-0010-0000-0000-000009220000}" name="Column8713"/>
    <tableColumn id="8714" xr3:uid="{00000000-0010-0000-0000-00000A220000}" name="Column8714"/>
    <tableColumn id="8715" xr3:uid="{00000000-0010-0000-0000-00000B220000}" name="Column8715"/>
    <tableColumn id="8716" xr3:uid="{00000000-0010-0000-0000-00000C220000}" name="Column8716"/>
    <tableColumn id="8717" xr3:uid="{00000000-0010-0000-0000-00000D220000}" name="Column8717"/>
    <tableColumn id="8718" xr3:uid="{00000000-0010-0000-0000-00000E220000}" name="Column8718"/>
    <tableColumn id="8719" xr3:uid="{00000000-0010-0000-0000-00000F220000}" name="Column8719"/>
    <tableColumn id="8720" xr3:uid="{00000000-0010-0000-0000-000010220000}" name="Column8720"/>
    <tableColumn id="8721" xr3:uid="{00000000-0010-0000-0000-000011220000}" name="Column8721"/>
    <tableColumn id="8722" xr3:uid="{00000000-0010-0000-0000-000012220000}" name="Column8722"/>
    <tableColumn id="8723" xr3:uid="{00000000-0010-0000-0000-000013220000}" name="Column8723"/>
    <tableColumn id="8724" xr3:uid="{00000000-0010-0000-0000-000014220000}" name="Column8724"/>
    <tableColumn id="8725" xr3:uid="{00000000-0010-0000-0000-000015220000}" name="Column8725"/>
    <tableColumn id="8726" xr3:uid="{00000000-0010-0000-0000-000016220000}" name="Column8726"/>
    <tableColumn id="8727" xr3:uid="{00000000-0010-0000-0000-000017220000}" name="Column8727"/>
    <tableColumn id="8728" xr3:uid="{00000000-0010-0000-0000-000018220000}" name="Column8728"/>
    <tableColumn id="8729" xr3:uid="{00000000-0010-0000-0000-000019220000}" name="Column8729"/>
    <tableColumn id="8730" xr3:uid="{00000000-0010-0000-0000-00001A220000}" name="Column8730"/>
    <tableColumn id="8731" xr3:uid="{00000000-0010-0000-0000-00001B220000}" name="Column8731"/>
    <tableColumn id="8732" xr3:uid="{00000000-0010-0000-0000-00001C220000}" name="Column8732"/>
    <tableColumn id="8733" xr3:uid="{00000000-0010-0000-0000-00001D220000}" name="Column8733"/>
    <tableColumn id="8734" xr3:uid="{00000000-0010-0000-0000-00001E220000}" name="Column8734"/>
    <tableColumn id="8735" xr3:uid="{00000000-0010-0000-0000-00001F220000}" name="Column8735"/>
    <tableColumn id="8736" xr3:uid="{00000000-0010-0000-0000-000020220000}" name="Column8736"/>
    <tableColumn id="8737" xr3:uid="{00000000-0010-0000-0000-000021220000}" name="Column8737"/>
    <tableColumn id="8738" xr3:uid="{00000000-0010-0000-0000-000022220000}" name="Column8738"/>
    <tableColumn id="8739" xr3:uid="{00000000-0010-0000-0000-000023220000}" name="Column8739"/>
    <tableColumn id="8740" xr3:uid="{00000000-0010-0000-0000-000024220000}" name="Column8740"/>
    <tableColumn id="8741" xr3:uid="{00000000-0010-0000-0000-000025220000}" name="Column8741"/>
    <tableColumn id="8742" xr3:uid="{00000000-0010-0000-0000-000026220000}" name="Column8742"/>
    <tableColumn id="8743" xr3:uid="{00000000-0010-0000-0000-000027220000}" name="Column8743"/>
    <tableColumn id="8744" xr3:uid="{00000000-0010-0000-0000-000028220000}" name="Column8744"/>
    <tableColumn id="8745" xr3:uid="{00000000-0010-0000-0000-000029220000}" name="Column8745"/>
    <tableColumn id="8746" xr3:uid="{00000000-0010-0000-0000-00002A220000}" name="Column8746"/>
    <tableColumn id="8747" xr3:uid="{00000000-0010-0000-0000-00002B220000}" name="Column8747"/>
    <tableColumn id="8748" xr3:uid="{00000000-0010-0000-0000-00002C220000}" name="Column8748"/>
    <tableColumn id="8749" xr3:uid="{00000000-0010-0000-0000-00002D220000}" name="Column8749"/>
    <tableColumn id="8750" xr3:uid="{00000000-0010-0000-0000-00002E220000}" name="Column8750"/>
    <tableColumn id="8751" xr3:uid="{00000000-0010-0000-0000-00002F220000}" name="Column8751"/>
    <tableColumn id="8752" xr3:uid="{00000000-0010-0000-0000-000030220000}" name="Column8752"/>
    <tableColumn id="8753" xr3:uid="{00000000-0010-0000-0000-000031220000}" name="Column8753"/>
    <tableColumn id="8754" xr3:uid="{00000000-0010-0000-0000-000032220000}" name="Column8754"/>
    <tableColumn id="8755" xr3:uid="{00000000-0010-0000-0000-000033220000}" name="Column8755"/>
    <tableColumn id="8756" xr3:uid="{00000000-0010-0000-0000-000034220000}" name="Column8756"/>
    <tableColumn id="8757" xr3:uid="{00000000-0010-0000-0000-000035220000}" name="Column8757"/>
    <tableColumn id="8758" xr3:uid="{00000000-0010-0000-0000-000036220000}" name="Column8758"/>
    <tableColumn id="8759" xr3:uid="{00000000-0010-0000-0000-000037220000}" name="Column8759"/>
    <tableColumn id="8760" xr3:uid="{00000000-0010-0000-0000-000038220000}" name="Column8760"/>
    <tableColumn id="8761" xr3:uid="{00000000-0010-0000-0000-000039220000}" name="Column8761"/>
    <tableColumn id="8762" xr3:uid="{00000000-0010-0000-0000-00003A220000}" name="Column8762"/>
    <tableColumn id="8763" xr3:uid="{00000000-0010-0000-0000-00003B220000}" name="Column8763"/>
    <tableColumn id="8764" xr3:uid="{00000000-0010-0000-0000-00003C220000}" name="Column8764"/>
    <tableColumn id="8765" xr3:uid="{00000000-0010-0000-0000-00003D220000}" name="Column8765"/>
    <tableColumn id="8766" xr3:uid="{00000000-0010-0000-0000-00003E220000}" name="Column8766"/>
    <tableColumn id="8767" xr3:uid="{00000000-0010-0000-0000-00003F220000}" name="Column8767"/>
    <tableColumn id="8768" xr3:uid="{00000000-0010-0000-0000-000040220000}" name="Column8768"/>
    <tableColumn id="8769" xr3:uid="{00000000-0010-0000-0000-000041220000}" name="Column8769"/>
    <tableColumn id="8770" xr3:uid="{00000000-0010-0000-0000-000042220000}" name="Column8770"/>
    <tableColumn id="8771" xr3:uid="{00000000-0010-0000-0000-000043220000}" name="Column8771"/>
    <tableColumn id="8772" xr3:uid="{00000000-0010-0000-0000-000044220000}" name="Column8772"/>
    <tableColumn id="8773" xr3:uid="{00000000-0010-0000-0000-000045220000}" name="Column8773"/>
    <tableColumn id="8774" xr3:uid="{00000000-0010-0000-0000-000046220000}" name="Column8774"/>
    <tableColumn id="8775" xr3:uid="{00000000-0010-0000-0000-000047220000}" name="Column8775"/>
    <tableColumn id="8776" xr3:uid="{00000000-0010-0000-0000-000048220000}" name="Column8776"/>
    <tableColumn id="8777" xr3:uid="{00000000-0010-0000-0000-000049220000}" name="Column8777"/>
    <tableColumn id="8778" xr3:uid="{00000000-0010-0000-0000-00004A220000}" name="Column8778"/>
    <tableColumn id="8779" xr3:uid="{00000000-0010-0000-0000-00004B220000}" name="Column8779"/>
    <tableColumn id="8780" xr3:uid="{00000000-0010-0000-0000-00004C220000}" name="Column8780"/>
    <tableColumn id="8781" xr3:uid="{00000000-0010-0000-0000-00004D220000}" name="Column8781"/>
    <tableColumn id="8782" xr3:uid="{00000000-0010-0000-0000-00004E220000}" name="Column8782"/>
    <tableColumn id="8783" xr3:uid="{00000000-0010-0000-0000-00004F220000}" name="Column8783"/>
    <tableColumn id="8784" xr3:uid="{00000000-0010-0000-0000-000050220000}" name="Column8784"/>
    <tableColumn id="8785" xr3:uid="{00000000-0010-0000-0000-000051220000}" name="Column8785"/>
    <tableColumn id="8786" xr3:uid="{00000000-0010-0000-0000-000052220000}" name="Column8786"/>
    <tableColumn id="8787" xr3:uid="{00000000-0010-0000-0000-000053220000}" name="Column8787"/>
    <tableColumn id="8788" xr3:uid="{00000000-0010-0000-0000-000054220000}" name="Column8788"/>
    <tableColumn id="8789" xr3:uid="{00000000-0010-0000-0000-000055220000}" name="Column8789"/>
    <tableColumn id="8790" xr3:uid="{00000000-0010-0000-0000-000056220000}" name="Column8790"/>
    <tableColumn id="8791" xr3:uid="{00000000-0010-0000-0000-000057220000}" name="Column8791"/>
    <tableColumn id="8792" xr3:uid="{00000000-0010-0000-0000-000058220000}" name="Column8792"/>
    <tableColumn id="8793" xr3:uid="{00000000-0010-0000-0000-000059220000}" name="Column8793"/>
    <tableColumn id="8794" xr3:uid="{00000000-0010-0000-0000-00005A220000}" name="Column8794"/>
    <tableColumn id="8795" xr3:uid="{00000000-0010-0000-0000-00005B220000}" name="Column8795"/>
    <tableColumn id="8796" xr3:uid="{00000000-0010-0000-0000-00005C220000}" name="Column8796"/>
    <tableColumn id="8797" xr3:uid="{00000000-0010-0000-0000-00005D220000}" name="Column8797"/>
    <tableColumn id="8798" xr3:uid="{00000000-0010-0000-0000-00005E220000}" name="Column8798"/>
    <tableColumn id="8799" xr3:uid="{00000000-0010-0000-0000-00005F220000}" name="Column8799"/>
    <tableColumn id="8800" xr3:uid="{00000000-0010-0000-0000-000060220000}" name="Column8800"/>
    <tableColumn id="8801" xr3:uid="{00000000-0010-0000-0000-000061220000}" name="Column8801"/>
    <tableColumn id="8802" xr3:uid="{00000000-0010-0000-0000-000062220000}" name="Column8802"/>
    <tableColumn id="8803" xr3:uid="{00000000-0010-0000-0000-000063220000}" name="Column8803"/>
    <tableColumn id="8804" xr3:uid="{00000000-0010-0000-0000-000064220000}" name="Column8804"/>
    <tableColumn id="8805" xr3:uid="{00000000-0010-0000-0000-000065220000}" name="Column8805"/>
    <tableColumn id="8806" xr3:uid="{00000000-0010-0000-0000-000066220000}" name="Column8806"/>
    <tableColumn id="8807" xr3:uid="{00000000-0010-0000-0000-000067220000}" name="Column8807"/>
    <tableColumn id="8808" xr3:uid="{00000000-0010-0000-0000-000068220000}" name="Column8808"/>
    <tableColumn id="8809" xr3:uid="{00000000-0010-0000-0000-000069220000}" name="Column8809"/>
    <tableColumn id="8810" xr3:uid="{00000000-0010-0000-0000-00006A220000}" name="Column8810"/>
    <tableColumn id="8811" xr3:uid="{00000000-0010-0000-0000-00006B220000}" name="Column8811"/>
    <tableColumn id="8812" xr3:uid="{00000000-0010-0000-0000-00006C220000}" name="Column8812"/>
    <tableColumn id="8813" xr3:uid="{00000000-0010-0000-0000-00006D220000}" name="Column8813"/>
    <tableColumn id="8814" xr3:uid="{00000000-0010-0000-0000-00006E220000}" name="Column8814"/>
    <tableColumn id="8815" xr3:uid="{00000000-0010-0000-0000-00006F220000}" name="Column8815"/>
    <tableColumn id="8816" xr3:uid="{00000000-0010-0000-0000-000070220000}" name="Column8816"/>
    <tableColumn id="8817" xr3:uid="{00000000-0010-0000-0000-000071220000}" name="Column8817"/>
    <tableColumn id="8818" xr3:uid="{00000000-0010-0000-0000-000072220000}" name="Column8818"/>
    <tableColumn id="8819" xr3:uid="{00000000-0010-0000-0000-000073220000}" name="Column8819"/>
    <tableColumn id="8820" xr3:uid="{00000000-0010-0000-0000-000074220000}" name="Column8820"/>
    <tableColumn id="8821" xr3:uid="{00000000-0010-0000-0000-000075220000}" name="Column8821"/>
    <tableColumn id="8822" xr3:uid="{00000000-0010-0000-0000-000076220000}" name="Column8822"/>
    <tableColumn id="8823" xr3:uid="{00000000-0010-0000-0000-000077220000}" name="Column8823"/>
    <tableColumn id="8824" xr3:uid="{00000000-0010-0000-0000-000078220000}" name="Column8824"/>
    <tableColumn id="8825" xr3:uid="{00000000-0010-0000-0000-000079220000}" name="Column8825"/>
    <tableColumn id="8826" xr3:uid="{00000000-0010-0000-0000-00007A220000}" name="Column8826"/>
    <tableColumn id="8827" xr3:uid="{00000000-0010-0000-0000-00007B220000}" name="Column8827"/>
    <tableColumn id="8828" xr3:uid="{00000000-0010-0000-0000-00007C220000}" name="Column8828"/>
    <tableColumn id="8829" xr3:uid="{00000000-0010-0000-0000-00007D220000}" name="Column8829"/>
    <tableColumn id="8830" xr3:uid="{00000000-0010-0000-0000-00007E220000}" name="Column8830"/>
    <tableColumn id="8831" xr3:uid="{00000000-0010-0000-0000-00007F220000}" name="Column8831"/>
    <tableColumn id="8832" xr3:uid="{00000000-0010-0000-0000-000080220000}" name="Column8832"/>
    <tableColumn id="8833" xr3:uid="{00000000-0010-0000-0000-000081220000}" name="Column8833"/>
    <tableColumn id="8834" xr3:uid="{00000000-0010-0000-0000-000082220000}" name="Column8834"/>
    <tableColumn id="8835" xr3:uid="{00000000-0010-0000-0000-000083220000}" name="Column8835"/>
    <tableColumn id="8836" xr3:uid="{00000000-0010-0000-0000-000084220000}" name="Column8836"/>
    <tableColumn id="8837" xr3:uid="{00000000-0010-0000-0000-000085220000}" name="Column8837"/>
    <tableColumn id="8838" xr3:uid="{00000000-0010-0000-0000-000086220000}" name="Column8838"/>
    <tableColumn id="8839" xr3:uid="{00000000-0010-0000-0000-000087220000}" name="Column8839"/>
    <tableColumn id="8840" xr3:uid="{00000000-0010-0000-0000-000088220000}" name="Column8840"/>
    <tableColumn id="8841" xr3:uid="{00000000-0010-0000-0000-000089220000}" name="Column8841"/>
    <tableColumn id="8842" xr3:uid="{00000000-0010-0000-0000-00008A220000}" name="Column8842"/>
    <tableColumn id="8843" xr3:uid="{00000000-0010-0000-0000-00008B220000}" name="Column8843"/>
    <tableColumn id="8844" xr3:uid="{00000000-0010-0000-0000-00008C220000}" name="Column8844"/>
    <tableColumn id="8845" xr3:uid="{00000000-0010-0000-0000-00008D220000}" name="Column8845"/>
    <tableColumn id="8846" xr3:uid="{00000000-0010-0000-0000-00008E220000}" name="Column8846"/>
    <tableColumn id="8847" xr3:uid="{00000000-0010-0000-0000-00008F220000}" name="Column8847"/>
    <tableColumn id="8848" xr3:uid="{00000000-0010-0000-0000-000090220000}" name="Column8848"/>
    <tableColumn id="8849" xr3:uid="{00000000-0010-0000-0000-000091220000}" name="Column8849"/>
    <tableColumn id="8850" xr3:uid="{00000000-0010-0000-0000-000092220000}" name="Column8850"/>
    <tableColumn id="8851" xr3:uid="{00000000-0010-0000-0000-000093220000}" name="Column8851"/>
    <tableColumn id="8852" xr3:uid="{00000000-0010-0000-0000-000094220000}" name="Column8852"/>
    <tableColumn id="8853" xr3:uid="{00000000-0010-0000-0000-000095220000}" name="Column8853"/>
    <tableColumn id="8854" xr3:uid="{00000000-0010-0000-0000-000096220000}" name="Column8854"/>
    <tableColumn id="8855" xr3:uid="{00000000-0010-0000-0000-000097220000}" name="Column8855"/>
    <tableColumn id="8856" xr3:uid="{00000000-0010-0000-0000-000098220000}" name="Column8856"/>
    <tableColumn id="8857" xr3:uid="{00000000-0010-0000-0000-000099220000}" name="Column8857"/>
    <tableColumn id="8858" xr3:uid="{00000000-0010-0000-0000-00009A220000}" name="Column8858"/>
    <tableColumn id="8859" xr3:uid="{00000000-0010-0000-0000-00009B220000}" name="Column8859"/>
    <tableColumn id="8860" xr3:uid="{00000000-0010-0000-0000-00009C220000}" name="Column8860"/>
    <tableColumn id="8861" xr3:uid="{00000000-0010-0000-0000-00009D220000}" name="Column8861"/>
    <tableColumn id="8862" xr3:uid="{00000000-0010-0000-0000-00009E220000}" name="Column8862"/>
    <tableColumn id="8863" xr3:uid="{00000000-0010-0000-0000-00009F220000}" name="Column8863"/>
    <tableColumn id="8864" xr3:uid="{00000000-0010-0000-0000-0000A0220000}" name="Column8864"/>
    <tableColumn id="8865" xr3:uid="{00000000-0010-0000-0000-0000A1220000}" name="Column8865"/>
    <tableColumn id="8866" xr3:uid="{00000000-0010-0000-0000-0000A2220000}" name="Column8866"/>
    <tableColumn id="8867" xr3:uid="{00000000-0010-0000-0000-0000A3220000}" name="Column8867"/>
    <tableColumn id="8868" xr3:uid="{00000000-0010-0000-0000-0000A4220000}" name="Column8868"/>
    <tableColumn id="8869" xr3:uid="{00000000-0010-0000-0000-0000A5220000}" name="Column8869"/>
    <tableColumn id="8870" xr3:uid="{00000000-0010-0000-0000-0000A6220000}" name="Column8870"/>
    <tableColumn id="8871" xr3:uid="{00000000-0010-0000-0000-0000A7220000}" name="Column8871"/>
    <tableColumn id="8872" xr3:uid="{00000000-0010-0000-0000-0000A8220000}" name="Column8872"/>
    <tableColumn id="8873" xr3:uid="{00000000-0010-0000-0000-0000A9220000}" name="Column8873"/>
    <tableColumn id="8874" xr3:uid="{00000000-0010-0000-0000-0000AA220000}" name="Column8874"/>
    <tableColumn id="8875" xr3:uid="{00000000-0010-0000-0000-0000AB220000}" name="Column8875"/>
    <tableColumn id="8876" xr3:uid="{00000000-0010-0000-0000-0000AC220000}" name="Column8876"/>
    <tableColumn id="8877" xr3:uid="{00000000-0010-0000-0000-0000AD220000}" name="Column8877"/>
    <tableColumn id="8878" xr3:uid="{00000000-0010-0000-0000-0000AE220000}" name="Column8878"/>
    <tableColumn id="8879" xr3:uid="{00000000-0010-0000-0000-0000AF220000}" name="Column8879"/>
    <tableColumn id="8880" xr3:uid="{00000000-0010-0000-0000-0000B0220000}" name="Column8880"/>
    <tableColumn id="8881" xr3:uid="{00000000-0010-0000-0000-0000B1220000}" name="Column8881"/>
    <tableColumn id="8882" xr3:uid="{00000000-0010-0000-0000-0000B2220000}" name="Column8882"/>
    <tableColumn id="8883" xr3:uid="{00000000-0010-0000-0000-0000B3220000}" name="Column8883"/>
    <tableColumn id="8884" xr3:uid="{00000000-0010-0000-0000-0000B4220000}" name="Column8884"/>
    <tableColumn id="8885" xr3:uid="{00000000-0010-0000-0000-0000B5220000}" name="Column8885"/>
    <tableColumn id="8886" xr3:uid="{00000000-0010-0000-0000-0000B6220000}" name="Column8886"/>
    <tableColumn id="8887" xr3:uid="{00000000-0010-0000-0000-0000B7220000}" name="Column8887"/>
    <tableColumn id="8888" xr3:uid="{00000000-0010-0000-0000-0000B8220000}" name="Column8888"/>
    <tableColumn id="8889" xr3:uid="{00000000-0010-0000-0000-0000B9220000}" name="Column8889"/>
    <tableColumn id="8890" xr3:uid="{00000000-0010-0000-0000-0000BA220000}" name="Column8890"/>
    <tableColumn id="8891" xr3:uid="{00000000-0010-0000-0000-0000BB220000}" name="Column8891"/>
    <tableColumn id="8892" xr3:uid="{00000000-0010-0000-0000-0000BC220000}" name="Column8892"/>
    <tableColumn id="8893" xr3:uid="{00000000-0010-0000-0000-0000BD220000}" name="Column8893"/>
    <tableColumn id="8894" xr3:uid="{00000000-0010-0000-0000-0000BE220000}" name="Column8894"/>
    <tableColumn id="8895" xr3:uid="{00000000-0010-0000-0000-0000BF220000}" name="Column8895"/>
    <tableColumn id="8896" xr3:uid="{00000000-0010-0000-0000-0000C0220000}" name="Column8896"/>
    <tableColumn id="8897" xr3:uid="{00000000-0010-0000-0000-0000C1220000}" name="Column8897"/>
    <tableColumn id="8898" xr3:uid="{00000000-0010-0000-0000-0000C2220000}" name="Column8898"/>
    <tableColumn id="8899" xr3:uid="{00000000-0010-0000-0000-0000C3220000}" name="Column8899"/>
    <tableColumn id="8900" xr3:uid="{00000000-0010-0000-0000-0000C4220000}" name="Column8900"/>
    <tableColumn id="8901" xr3:uid="{00000000-0010-0000-0000-0000C5220000}" name="Column8901"/>
    <tableColumn id="8902" xr3:uid="{00000000-0010-0000-0000-0000C6220000}" name="Column8902"/>
    <tableColumn id="8903" xr3:uid="{00000000-0010-0000-0000-0000C7220000}" name="Column8903"/>
    <tableColumn id="8904" xr3:uid="{00000000-0010-0000-0000-0000C8220000}" name="Column8904"/>
    <tableColumn id="8905" xr3:uid="{00000000-0010-0000-0000-0000C9220000}" name="Column8905"/>
    <tableColumn id="8906" xr3:uid="{00000000-0010-0000-0000-0000CA220000}" name="Column8906"/>
    <tableColumn id="8907" xr3:uid="{00000000-0010-0000-0000-0000CB220000}" name="Column8907"/>
    <tableColumn id="8908" xr3:uid="{00000000-0010-0000-0000-0000CC220000}" name="Column8908"/>
    <tableColumn id="8909" xr3:uid="{00000000-0010-0000-0000-0000CD220000}" name="Column8909"/>
    <tableColumn id="8910" xr3:uid="{00000000-0010-0000-0000-0000CE220000}" name="Column8910"/>
    <tableColumn id="8911" xr3:uid="{00000000-0010-0000-0000-0000CF220000}" name="Column8911"/>
    <tableColumn id="8912" xr3:uid="{00000000-0010-0000-0000-0000D0220000}" name="Column8912"/>
    <tableColumn id="8913" xr3:uid="{00000000-0010-0000-0000-0000D1220000}" name="Column8913"/>
    <tableColumn id="8914" xr3:uid="{00000000-0010-0000-0000-0000D2220000}" name="Column8914"/>
    <tableColumn id="8915" xr3:uid="{00000000-0010-0000-0000-0000D3220000}" name="Column8915"/>
    <tableColumn id="8916" xr3:uid="{00000000-0010-0000-0000-0000D4220000}" name="Column8916"/>
    <tableColumn id="8917" xr3:uid="{00000000-0010-0000-0000-0000D5220000}" name="Column8917"/>
    <tableColumn id="8918" xr3:uid="{00000000-0010-0000-0000-0000D6220000}" name="Column8918"/>
    <tableColumn id="8919" xr3:uid="{00000000-0010-0000-0000-0000D7220000}" name="Column8919"/>
    <tableColumn id="8920" xr3:uid="{00000000-0010-0000-0000-0000D8220000}" name="Column8920"/>
    <tableColumn id="8921" xr3:uid="{00000000-0010-0000-0000-0000D9220000}" name="Column8921"/>
    <tableColumn id="8922" xr3:uid="{00000000-0010-0000-0000-0000DA220000}" name="Column8922"/>
    <tableColumn id="8923" xr3:uid="{00000000-0010-0000-0000-0000DB220000}" name="Column8923"/>
    <tableColumn id="8924" xr3:uid="{00000000-0010-0000-0000-0000DC220000}" name="Column8924"/>
    <tableColumn id="8925" xr3:uid="{00000000-0010-0000-0000-0000DD220000}" name="Column8925"/>
    <tableColumn id="8926" xr3:uid="{00000000-0010-0000-0000-0000DE220000}" name="Column8926"/>
    <tableColumn id="8927" xr3:uid="{00000000-0010-0000-0000-0000DF220000}" name="Column8927"/>
    <tableColumn id="8928" xr3:uid="{00000000-0010-0000-0000-0000E0220000}" name="Column8928"/>
    <tableColumn id="8929" xr3:uid="{00000000-0010-0000-0000-0000E1220000}" name="Column8929"/>
    <tableColumn id="8930" xr3:uid="{00000000-0010-0000-0000-0000E2220000}" name="Column8930"/>
    <tableColumn id="8931" xr3:uid="{00000000-0010-0000-0000-0000E3220000}" name="Column8931"/>
    <tableColumn id="8932" xr3:uid="{00000000-0010-0000-0000-0000E4220000}" name="Column8932"/>
    <tableColumn id="8933" xr3:uid="{00000000-0010-0000-0000-0000E5220000}" name="Column8933"/>
    <tableColumn id="8934" xr3:uid="{00000000-0010-0000-0000-0000E6220000}" name="Column8934"/>
    <tableColumn id="8935" xr3:uid="{00000000-0010-0000-0000-0000E7220000}" name="Column8935"/>
    <tableColumn id="8936" xr3:uid="{00000000-0010-0000-0000-0000E8220000}" name="Column8936"/>
    <tableColumn id="8937" xr3:uid="{00000000-0010-0000-0000-0000E9220000}" name="Column8937"/>
    <tableColumn id="8938" xr3:uid="{00000000-0010-0000-0000-0000EA220000}" name="Column8938"/>
    <tableColumn id="8939" xr3:uid="{00000000-0010-0000-0000-0000EB220000}" name="Column8939"/>
    <tableColumn id="8940" xr3:uid="{00000000-0010-0000-0000-0000EC220000}" name="Column8940"/>
    <tableColumn id="8941" xr3:uid="{00000000-0010-0000-0000-0000ED220000}" name="Column8941"/>
    <tableColumn id="8942" xr3:uid="{00000000-0010-0000-0000-0000EE220000}" name="Column8942"/>
    <tableColumn id="8943" xr3:uid="{00000000-0010-0000-0000-0000EF220000}" name="Column8943"/>
    <tableColumn id="8944" xr3:uid="{00000000-0010-0000-0000-0000F0220000}" name="Column8944"/>
    <tableColumn id="8945" xr3:uid="{00000000-0010-0000-0000-0000F1220000}" name="Column8945"/>
    <tableColumn id="8946" xr3:uid="{00000000-0010-0000-0000-0000F2220000}" name="Column8946"/>
    <tableColumn id="8947" xr3:uid="{00000000-0010-0000-0000-0000F3220000}" name="Column8947"/>
    <tableColumn id="8948" xr3:uid="{00000000-0010-0000-0000-0000F4220000}" name="Column8948"/>
    <tableColumn id="8949" xr3:uid="{00000000-0010-0000-0000-0000F5220000}" name="Column8949"/>
    <tableColumn id="8950" xr3:uid="{00000000-0010-0000-0000-0000F6220000}" name="Column8950"/>
    <tableColumn id="8951" xr3:uid="{00000000-0010-0000-0000-0000F7220000}" name="Column8951"/>
    <tableColumn id="8952" xr3:uid="{00000000-0010-0000-0000-0000F8220000}" name="Column8952"/>
    <tableColumn id="8953" xr3:uid="{00000000-0010-0000-0000-0000F9220000}" name="Column8953"/>
    <tableColumn id="8954" xr3:uid="{00000000-0010-0000-0000-0000FA220000}" name="Column8954"/>
    <tableColumn id="8955" xr3:uid="{00000000-0010-0000-0000-0000FB220000}" name="Column8955"/>
    <tableColumn id="8956" xr3:uid="{00000000-0010-0000-0000-0000FC220000}" name="Column8956"/>
    <tableColumn id="8957" xr3:uid="{00000000-0010-0000-0000-0000FD220000}" name="Column8957"/>
    <tableColumn id="8958" xr3:uid="{00000000-0010-0000-0000-0000FE220000}" name="Column8958"/>
    <tableColumn id="8959" xr3:uid="{00000000-0010-0000-0000-0000FF220000}" name="Column8959"/>
    <tableColumn id="8960" xr3:uid="{00000000-0010-0000-0000-000000230000}" name="Column8960"/>
    <tableColumn id="8961" xr3:uid="{00000000-0010-0000-0000-000001230000}" name="Column8961"/>
    <tableColumn id="8962" xr3:uid="{00000000-0010-0000-0000-000002230000}" name="Column8962"/>
    <tableColumn id="8963" xr3:uid="{00000000-0010-0000-0000-000003230000}" name="Column8963"/>
    <tableColumn id="8964" xr3:uid="{00000000-0010-0000-0000-000004230000}" name="Column8964"/>
    <tableColumn id="8965" xr3:uid="{00000000-0010-0000-0000-000005230000}" name="Column8965"/>
    <tableColumn id="8966" xr3:uid="{00000000-0010-0000-0000-000006230000}" name="Column8966"/>
    <tableColumn id="8967" xr3:uid="{00000000-0010-0000-0000-000007230000}" name="Column8967"/>
    <tableColumn id="8968" xr3:uid="{00000000-0010-0000-0000-000008230000}" name="Column8968"/>
    <tableColumn id="8969" xr3:uid="{00000000-0010-0000-0000-000009230000}" name="Column8969"/>
    <tableColumn id="8970" xr3:uid="{00000000-0010-0000-0000-00000A230000}" name="Column8970"/>
    <tableColumn id="8971" xr3:uid="{00000000-0010-0000-0000-00000B230000}" name="Column8971"/>
    <tableColumn id="8972" xr3:uid="{00000000-0010-0000-0000-00000C230000}" name="Column8972"/>
    <tableColumn id="8973" xr3:uid="{00000000-0010-0000-0000-00000D230000}" name="Column8973"/>
    <tableColumn id="8974" xr3:uid="{00000000-0010-0000-0000-00000E230000}" name="Column8974"/>
    <tableColumn id="8975" xr3:uid="{00000000-0010-0000-0000-00000F230000}" name="Column8975"/>
    <tableColumn id="8976" xr3:uid="{00000000-0010-0000-0000-000010230000}" name="Column8976"/>
    <tableColumn id="8977" xr3:uid="{00000000-0010-0000-0000-000011230000}" name="Column8977"/>
    <tableColumn id="8978" xr3:uid="{00000000-0010-0000-0000-000012230000}" name="Column8978"/>
    <tableColumn id="8979" xr3:uid="{00000000-0010-0000-0000-000013230000}" name="Column8979"/>
    <tableColumn id="8980" xr3:uid="{00000000-0010-0000-0000-000014230000}" name="Column8980"/>
    <tableColumn id="8981" xr3:uid="{00000000-0010-0000-0000-000015230000}" name="Column8981"/>
    <tableColumn id="8982" xr3:uid="{00000000-0010-0000-0000-000016230000}" name="Column8982"/>
    <tableColumn id="8983" xr3:uid="{00000000-0010-0000-0000-000017230000}" name="Column8983"/>
    <tableColumn id="8984" xr3:uid="{00000000-0010-0000-0000-000018230000}" name="Column8984"/>
    <tableColumn id="8985" xr3:uid="{00000000-0010-0000-0000-000019230000}" name="Column8985"/>
    <tableColumn id="8986" xr3:uid="{00000000-0010-0000-0000-00001A230000}" name="Column8986"/>
    <tableColumn id="8987" xr3:uid="{00000000-0010-0000-0000-00001B230000}" name="Column8987"/>
    <tableColumn id="8988" xr3:uid="{00000000-0010-0000-0000-00001C230000}" name="Column8988"/>
    <tableColumn id="8989" xr3:uid="{00000000-0010-0000-0000-00001D230000}" name="Column8989"/>
    <tableColumn id="8990" xr3:uid="{00000000-0010-0000-0000-00001E230000}" name="Column8990"/>
    <tableColumn id="8991" xr3:uid="{00000000-0010-0000-0000-00001F230000}" name="Column8991"/>
    <tableColumn id="8992" xr3:uid="{00000000-0010-0000-0000-000020230000}" name="Column8992"/>
    <tableColumn id="8993" xr3:uid="{00000000-0010-0000-0000-000021230000}" name="Column8993"/>
    <tableColumn id="8994" xr3:uid="{00000000-0010-0000-0000-000022230000}" name="Column8994"/>
    <tableColumn id="8995" xr3:uid="{00000000-0010-0000-0000-000023230000}" name="Column8995"/>
    <tableColumn id="8996" xr3:uid="{00000000-0010-0000-0000-000024230000}" name="Column8996"/>
    <tableColumn id="8997" xr3:uid="{00000000-0010-0000-0000-000025230000}" name="Column8997"/>
    <tableColumn id="8998" xr3:uid="{00000000-0010-0000-0000-000026230000}" name="Column8998"/>
    <tableColumn id="8999" xr3:uid="{00000000-0010-0000-0000-000027230000}" name="Column8999"/>
    <tableColumn id="9000" xr3:uid="{00000000-0010-0000-0000-000028230000}" name="Column9000"/>
    <tableColumn id="9001" xr3:uid="{00000000-0010-0000-0000-000029230000}" name="Column9001"/>
    <tableColumn id="9002" xr3:uid="{00000000-0010-0000-0000-00002A230000}" name="Column9002"/>
    <tableColumn id="9003" xr3:uid="{00000000-0010-0000-0000-00002B230000}" name="Column9003"/>
    <tableColumn id="9004" xr3:uid="{00000000-0010-0000-0000-00002C230000}" name="Column9004"/>
    <tableColumn id="9005" xr3:uid="{00000000-0010-0000-0000-00002D230000}" name="Column9005"/>
    <tableColumn id="9006" xr3:uid="{00000000-0010-0000-0000-00002E230000}" name="Column9006"/>
    <tableColumn id="9007" xr3:uid="{00000000-0010-0000-0000-00002F230000}" name="Column9007"/>
    <tableColumn id="9008" xr3:uid="{00000000-0010-0000-0000-000030230000}" name="Column9008"/>
    <tableColumn id="9009" xr3:uid="{00000000-0010-0000-0000-000031230000}" name="Column9009"/>
    <tableColumn id="9010" xr3:uid="{00000000-0010-0000-0000-000032230000}" name="Column9010"/>
    <tableColumn id="9011" xr3:uid="{00000000-0010-0000-0000-000033230000}" name="Column9011"/>
    <tableColumn id="9012" xr3:uid="{00000000-0010-0000-0000-000034230000}" name="Column9012"/>
    <tableColumn id="9013" xr3:uid="{00000000-0010-0000-0000-000035230000}" name="Column9013"/>
    <tableColumn id="9014" xr3:uid="{00000000-0010-0000-0000-000036230000}" name="Column9014"/>
    <tableColumn id="9015" xr3:uid="{00000000-0010-0000-0000-000037230000}" name="Column9015"/>
    <tableColumn id="9016" xr3:uid="{00000000-0010-0000-0000-000038230000}" name="Column9016"/>
    <tableColumn id="9017" xr3:uid="{00000000-0010-0000-0000-000039230000}" name="Column9017"/>
    <tableColumn id="9018" xr3:uid="{00000000-0010-0000-0000-00003A230000}" name="Column9018"/>
    <tableColumn id="9019" xr3:uid="{00000000-0010-0000-0000-00003B230000}" name="Column9019"/>
    <tableColumn id="9020" xr3:uid="{00000000-0010-0000-0000-00003C230000}" name="Column9020"/>
    <tableColumn id="9021" xr3:uid="{00000000-0010-0000-0000-00003D230000}" name="Column9021"/>
    <tableColumn id="9022" xr3:uid="{00000000-0010-0000-0000-00003E230000}" name="Column9022"/>
    <tableColumn id="9023" xr3:uid="{00000000-0010-0000-0000-00003F230000}" name="Column9023"/>
    <tableColumn id="9024" xr3:uid="{00000000-0010-0000-0000-000040230000}" name="Column9024"/>
    <tableColumn id="9025" xr3:uid="{00000000-0010-0000-0000-000041230000}" name="Column9025"/>
    <tableColumn id="9026" xr3:uid="{00000000-0010-0000-0000-000042230000}" name="Column9026"/>
    <tableColumn id="9027" xr3:uid="{00000000-0010-0000-0000-000043230000}" name="Column9027"/>
    <tableColumn id="9028" xr3:uid="{00000000-0010-0000-0000-000044230000}" name="Column9028"/>
    <tableColumn id="9029" xr3:uid="{00000000-0010-0000-0000-000045230000}" name="Column9029"/>
    <tableColumn id="9030" xr3:uid="{00000000-0010-0000-0000-000046230000}" name="Column9030"/>
    <tableColumn id="9031" xr3:uid="{00000000-0010-0000-0000-000047230000}" name="Column9031"/>
    <tableColumn id="9032" xr3:uid="{00000000-0010-0000-0000-000048230000}" name="Column9032"/>
    <tableColumn id="9033" xr3:uid="{00000000-0010-0000-0000-000049230000}" name="Column9033"/>
    <tableColumn id="9034" xr3:uid="{00000000-0010-0000-0000-00004A230000}" name="Column9034"/>
    <tableColumn id="9035" xr3:uid="{00000000-0010-0000-0000-00004B230000}" name="Column9035"/>
    <tableColumn id="9036" xr3:uid="{00000000-0010-0000-0000-00004C230000}" name="Column9036"/>
    <tableColumn id="9037" xr3:uid="{00000000-0010-0000-0000-00004D230000}" name="Column9037"/>
    <tableColumn id="9038" xr3:uid="{00000000-0010-0000-0000-00004E230000}" name="Column9038"/>
    <tableColumn id="9039" xr3:uid="{00000000-0010-0000-0000-00004F230000}" name="Column9039"/>
    <tableColumn id="9040" xr3:uid="{00000000-0010-0000-0000-000050230000}" name="Column9040"/>
    <tableColumn id="9041" xr3:uid="{00000000-0010-0000-0000-000051230000}" name="Column9041"/>
    <tableColumn id="9042" xr3:uid="{00000000-0010-0000-0000-000052230000}" name="Column9042"/>
    <tableColumn id="9043" xr3:uid="{00000000-0010-0000-0000-000053230000}" name="Column9043"/>
    <tableColumn id="9044" xr3:uid="{00000000-0010-0000-0000-000054230000}" name="Column9044"/>
    <tableColumn id="9045" xr3:uid="{00000000-0010-0000-0000-000055230000}" name="Column9045"/>
    <tableColumn id="9046" xr3:uid="{00000000-0010-0000-0000-000056230000}" name="Column9046"/>
    <tableColumn id="9047" xr3:uid="{00000000-0010-0000-0000-000057230000}" name="Column9047"/>
    <tableColumn id="9048" xr3:uid="{00000000-0010-0000-0000-000058230000}" name="Column9048"/>
    <tableColumn id="9049" xr3:uid="{00000000-0010-0000-0000-000059230000}" name="Column9049"/>
    <tableColumn id="9050" xr3:uid="{00000000-0010-0000-0000-00005A230000}" name="Column9050"/>
    <tableColumn id="9051" xr3:uid="{00000000-0010-0000-0000-00005B230000}" name="Column9051"/>
    <tableColumn id="9052" xr3:uid="{00000000-0010-0000-0000-00005C230000}" name="Column9052"/>
    <tableColumn id="9053" xr3:uid="{00000000-0010-0000-0000-00005D230000}" name="Column9053"/>
    <tableColumn id="9054" xr3:uid="{00000000-0010-0000-0000-00005E230000}" name="Column9054"/>
    <tableColumn id="9055" xr3:uid="{00000000-0010-0000-0000-00005F230000}" name="Column9055"/>
    <tableColumn id="9056" xr3:uid="{00000000-0010-0000-0000-000060230000}" name="Column9056"/>
    <tableColumn id="9057" xr3:uid="{00000000-0010-0000-0000-000061230000}" name="Column9057"/>
    <tableColumn id="9058" xr3:uid="{00000000-0010-0000-0000-000062230000}" name="Column9058"/>
    <tableColumn id="9059" xr3:uid="{00000000-0010-0000-0000-000063230000}" name="Column9059"/>
    <tableColumn id="9060" xr3:uid="{00000000-0010-0000-0000-000064230000}" name="Column9060"/>
    <tableColumn id="9061" xr3:uid="{00000000-0010-0000-0000-000065230000}" name="Column9061"/>
    <tableColumn id="9062" xr3:uid="{00000000-0010-0000-0000-000066230000}" name="Column9062"/>
    <tableColumn id="9063" xr3:uid="{00000000-0010-0000-0000-000067230000}" name="Column9063"/>
    <tableColumn id="9064" xr3:uid="{00000000-0010-0000-0000-000068230000}" name="Column9064"/>
    <tableColumn id="9065" xr3:uid="{00000000-0010-0000-0000-000069230000}" name="Column9065"/>
    <tableColumn id="9066" xr3:uid="{00000000-0010-0000-0000-00006A230000}" name="Column9066"/>
    <tableColumn id="9067" xr3:uid="{00000000-0010-0000-0000-00006B230000}" name="Column9067"/>
    <tableColumn id="9068" xr3:uid="{00000000-0010-0000-0000-00006C230000}" name="Column9068"/>
    <tableColumn id="9069" xr3:uid="{00000000-0010-0000-0000-00006D230000}" name="Column9069"/>
    <tableColumn id="9070" xr3:uid="{00000000-0010-0000-0000-00006E230000}" name="Column9070"/>
    <tableColumn id="9071" xr3:uid="{00000000-0010-0000-0000-00006F230000}" name="Column9071"/>
    <tableColumn id="9072" xr3:uid="{00000000-0010-0000-0000-000070230000}" name="Column9072"/>
    <tableColumn id="9073" xr3:uid="{00000000-0010-0000-0000-000071230000}" name="Column9073"/>
    <tableColumn id="9074" xr3:uid="{00000000-0010-0000-0000-000072230000}" name="Column9074"/>
    <tableColumn id="9075" xr3:uid="{00000000-0010-0000-0000-000073230000}" name="Column9075"/>
    <tableColumn id="9076" xr3:uid="{00000000-0010-0000-0000-000074230000}" name="Column9076"/>
    <tableColumn id="9077" xr3:uid="{00000000-0010-0000-0000-000075230000}" name="Column9077"/>
    <tableColumn id="9078" xr3:uid="{00000000-0010-0000-0000-000076230000}" name="Column9078"/>
    <tableColumn id="9079" xr3:uid="{00000000-0010-0000-0000-000077230000}" name="Column9079"/>
    <tableColumn id="9080" xr3:uid="{00000000-0010-0000-0000-000078230000}" name="Column9080"/>
    <tableColumn id="9081" xr3:uid="{00000000-0010-0000-0000-000079230000}" name="Column9081"/>
    <tableColumn id="9082" xr3:uid="{00000000-0010-0000-0000-00007A230000}" name="Column9082"/>
    <tableColumn id="9083" xr3:uid="{00000000-0010-0000-0000-00007B230000}" name="Column9083"/>
    <tableColumn id="9084" xr3:uid="{00000000-0010-0000-0000-00007C230000}" name="Column9084"/>
    <tableColumn id="9085" xr3:uid="{00000000-0010-0000-0000-00007D230000}" name="Column9085"/>
    <tableColumn id="9086" xr3:uid="{00000000-0010-0000-0000-00007E230000}" name="Column9086"/>
    <tableColumn id="9087" xr3:uid="{00000000-0010-0000-0000-00007F230000}" name="Column9087"/>
    <tableColumn id="9088" xr3:uid="{00000000-0010-0000-0000-000080230000}" name="Column9088"/>
    <tableColumn id="9089" xr3:uid="{00000000-0010-0000-0000-000081230000}" name="Column9089"/>
    <tableColumn id="9090" xr3:uid="{00000000-0010-0000-0000-000082230000}" name="Column9090"/>
    <tableColumn id="9091" xr3:uid="{00000000-0010-0000-0000-000083230000}" name="Column9091"/>
    <tableColumn id="9092" xr3:uid="{00000000-0010-0000-0000-000084230000}" name="Column9092"/>
    <tableColumn id="9093" xr3:uid="{00000000-0010-0000-0000-000085230000}" name="Column9093"/>
    <tableColumn id="9094" xr3:uid="{00000000-0010-0000-0000-000086230000}" name="Column9094"/>
    <tableColumn id="9095" xr3:uid="{00000000-0010-0000-0000-000087230000}" name="Column9095"/>
    <tableColumn id="9096" xr3:uid="{00000000-0010-0000-0000-000088230000}" name="Column9096"/>
    <tableColumn id="9097" xr3:uid="{00000000-0010-0000-0000-000089230000}" name="Column9097"/>
    <tableColumn id="9098" xr3:uid="{00000000-0010-0000-0000-00008A230000}" name="Column9098"/>
    <tableColumn id="9099" xr3:uid="{00000000-0010-0000-0000-00008B230000}" name="Column9099"/>
    <tableColumn id="9100" xr3:uid="{00000000-0010-0000-0000-00008C230000}" name="Column9100"/>
    <tableColumn id="9101" xr3:uid="{00000000-0010-0000-0000-00008D230000}" name="Column9101"/>
    <tableColumn id="9102" xr3:uid="{00000000-0010-0000-0000-00008E230000}" name="Column9102"/>
    <tableColumn id="9103" xr3:uid="{00000000-0010-0000-0000-00008F230000}" name="Column9103"/>
    <tableColumn id="9104" xr3:uid="{00000000-0010-0000-0000-000090230000}" name="Column9104"/>
    <tableColumn id="9105" xr3:uid="{00000000-0010-0000-0000-000091230000}" name="Column9105"/>
    <tableColumn id="9106" xr3:uid="{00000000-0010-0000-0000-000092230000}" name="Column9106"/>
    <tableColumn id="9107" xr3:uid="{00000000-0010-0000-0000-000093230000}" name="Column9107"/>
    <tableColumn id="9108" xr3:uid="{00000000-0010-0000-0000-000094230000}" name="Column9108"/>
    <tableColumn id="9109" xr3:uid="{00000000-0010-0000-0000-000095230000}" name="Column9109"/>
    <tableColumn id="9110" xr3:uid="{00000000-0010-0000-0000-000096230000}" name="Column9110"/>
    <tableColumn id="9111" xr3:uid="{00000000-0010-0000-0000-000097230000}" name="Column9111"/>
    <tableColumn id="9112" xr3:uid="{00000000-0010-0000-0000-000098230000}" name="Column9112"/>
    <tableColumn id="9113" xr3:uid="{00000000-0010-0000-0000-000099230000}" name="Column9113"/>
    <tableColumn id="9114" xr3:uid="{00000000-0010-0000-0000-00009A230000}" name="Column9114"/>
    <tableColumn id="9115" xr3:uid="{00000000-0010-0000-0000-00009B230000}" name="Column9115"/>
    <tableColumn id="9116" xr3:uid="{00000000-0010-0000-0000-00009C230000}" name="Column9116"/>
    <tableColumn id="9117" xr3:uid="{00000000-0010-0000-0000-00009D230000}" name="Column9117"/>
    <tableColumn id="9118" xr3:uid="{00000000-0010-0000-0000-00009E230000}" name="Column9118"/>
    <tableColumn id="9119" xr3:uid="{00000000-0010-0000-0000-00009F230000}" name="Column9119"/>
    <tableColumn id="9120" xr3:uid="{00000000-0010-0000-0000-0000A0230000}" name="Column9120"/>
    <tableColumn id="9121" xr3:uid="{00000000-0010-0000-0000-0000A1230000}" name="Column9121"/>
    <tableColumn id="9122" xr3:uid="{00000000-0010-0000-0000-0000A2230000}" name="Column9122"/>
    <tableColumn id="9123" xr3:uid="{00000000-0010-0000-0000-0000A3230000}" name="Column9123"/>
    <tableColumn id="9124" xr3:uid="{00000000-0010-0000-0000-0000A4230000}" name="Column9124"/>
    <tableColumn id="9125" xr3:uid="{00000000-0010-0000-0000-0000A5230000}" name="Column9125"/>
    <tableColumn id="9126" xr3:uid="{00000000-0010-0000-0000-0000A6230000}" name="Column9126"/>
    <tableColumn id="9127" xr3:uid="{00000000-0010-0000-0000-0000A7230000}" name="Column9127"/>
    <tableColumn id="9128" xr3:uid="{00000000-0010-0000-0000-0000A8230000}" name="Column9128"/>
    <tableColumn id="9129" xr3:uid="{00000000-0010-0000-0000-0000A9230000}" name="Column9129"/>
    <tableColumn id="9130" xr3:uid="{00000000-0010-0000-0000-0000AA230000}" name="Column9130"/>
    <tableColumn id="9131" xr3:uid="{00000000-0010-0000-0000-0000AB230000}" name="Column9131"/>
    <tableColumn id="9132" xr3:uid="{00000000-0010-0000-0000-0000AC230000}" name="Column9132"/>
    <tableColumn id="9133" xr3:uid="{00000000-0010-0000-0000-0000AD230000}" name="Column9133"/>
    <tableColumn id="9134" xr3:uid="{00000000-0010-0000-0000-0000AE230000}" name="Column9134"/>
    <tableColumn id="9135" xr3:uid="{00000000-0010-0000-0000-0000AF230000}" name="Column9135"/>
    <tableColumn id="9136" xr3:uid="{00000000-0010-0000-0000-0000B0230000}" name="Column9136"/>
    <tableColumn id="9137" xr3:uid="{00000000-0010-0000-0000-0000B1230000}" name="Column9137"/>
    <tableColumn id="9138" xr3:uid="{00000000-0010-0000-0000-0000B2230000}" name="Column9138"/>
    <tableColumn id="9139" xr3:uid="{00000000-0010-0000-0000-0000B3230000}" name="Column9139"/>
    <tableColumn id="9140" xr3:uid="{00000000-0010-0000-0000-0000B4230000}" name="Column9140"/>
    <tableColumn id="9141" xr3:uid="{00000000-0010-0000-0000-0000B5230000}" name="Column9141"/>
    <tableColumn id="9142" xr3:uid="{00000000-0010-0000-0000-0000B6230000}" name="Column9142"/>
    <tableColumn id="9143" xr3:uid="{00000000-0010-0000-0000-0000B7230000}" name="Column9143"/>
    <tableColumn id="9144" xr3:uid="{00000000-0010-0000-0000-0000B8230000}" name="Column9144"/>
    <tableColumn id="9145" xr3:uid="{00000000-0010-0000-0000-0000B9230000}" name="Column9145"/>
    <tableColumn id="9146" xr3:uid="{00000000-0010-0000-0000-0000BA230000}" name="Column9146"/>
    <tableColumn id="9147" xr3:uid="{00000000-0010-0000-0000-0000BB230000}" name="Column9147"/>
    <tableColumn id="9148" xr3:uid="{00000000-0010-0000-0000-0000BC230000}" name="Column9148"/>
    <tableColumn id="9149" xr3:uid="{00000000-0010-0000-0000-0000BD230000}" name="Column9149"/>
    <tableColumn id="9150" xr3:uid="{00000000-0010-0000-0000-0000BE230000}" name="Column9150"/>
    <tableColumn id="9151" xr3:uid="{00000000-0010-0000-0000-0000BF230000}" name="Column9151"/>
    <tableColumn id="9152" xr3:uid="{00000000-0010-0000-0000-0000C0230000}" name="Column9152"/>
    <tableColumn id="9153" xr3:uid="{00000000-0010-0000-0000-0000C1230000}" name="Column9153"/>
    <tableColumn id="9154" xr3:uid="{00000000-0010-0000-0000-0000C2230000}" name="Column9154"/>
    <tableColumn id="9155" xr3:uid="{00000000-0010-0000-0000-0000C3230000}" name="Column9155"/>
    <tableColumn id="9156" xr3:uid="{00000000-0010-0000-0000-0000C4230000}" name="Column9156"/>
    <tableColumn id="9157" xr3:uid="{00000000-0010-0000-0000-0000C5230000}" name="Column9157"/>
    <tableColumn id="9158" xr3:uid="{00000000-0010-0000-0000-0000C6230000}" name="Column9158"/>
    <tableColumn id="9159" xr3:uid="{00000000-0010-0000-0000-0000C7230000}" name="Column9159"/>
    <tableColumn id="9160" xr3:uid="{00000000-0010-0000-0000-0000C8230000}" name="Column9160"/>
    <tableColumn id="9161" xr3:uid="{00000000-0010-0000-0000-0000C9230000}" name="Column9161"/>
    <tableColumn id="9162" xr3:uid="{00000000-0010-0000-0000-0000CA230000}" name="Column9162"/>
    <tableColumn id="9163" xr3:uid="{00000000-0010-0000-0000-0000CB230000}" name="Column9163"/>
    <tableColumn id="9164" xr3:uid="{00000000-0010-0000-0000-0000CC230000}" name="Column9164"/>
    <tableColumn id="9165" xr3:uid="{00000000-0010-0000-0000-0000CD230000}" name="Column9165"/>
    <tableColumn id="9166" xr3:uid="{00000000-0010-0000-0000-0000CE230000}" name="Column9166"/>
    <tableColumn id="9167" xr3:uid="{00000000-0010-0000-0000-0000CF230000}" name="Column9167"/>
    <tableColumn id="9168" xr3:uid="{00000000-0010-0000-0000-0000D0230000}" name="Column9168"/>
    <tableColumn id="9169" xr3:uid="{00000000-0010-0000-0000-0000D1230000}" name="Column9169"/>
    <tableColumn id="9170" xr3:uid="{00000000-0010-0000-0000-0000D2230000}" name="Column9170"/>
    <tableColumn id="9171" xr3:uid="{00000000-0010-0000-0000-0000D3230000}" name="Column9171"/>
    <tableColumn id="9172" xr3:uid="{00000000-0010-0000-0000-0000D4230000}" name="Column9172"/>
    <tableColumn id="9173" xr3:uid="{00000000-0010-0000-0000-0000D5230000}" name="Column9173"/>
    <tableColumn id="9174" xr3:uid="{00000000-0010-0000-0000-0000D6230000}" name="Column9174"/>
    <tableColumn id="9175" xr3:uid="{00000000-0010-0000-0000-0000D7230000}" name="Column9175"/>
    <tableColumn id="9176" xr3:uid="{00000000-0010-0000-0000-0000D8230000}" name="Column9176"/>
    <tableColumn id="9177" xr3:uid="{00000000-0010-0000-0000-0000D9230000}" name="Column9177"/>
    <tableColumn id="9178" xr3:uid="{00000000-0010-0000-0000-0000DA230000}" name="Column9178"/>
    <tableColumn id="9179" xr3:uid="{00000000-0010-0000-0000-0000DB230000}" name="Column9179"/>
    <tableColumn id="9180" xr3:uid="{00000000-0010-0000-0000-0000DC230000}" name="Column9180"/>
    <tableColumn id="9181" xr3:uid="{00000000-0010-0000-0000-0000DD230000}" name="Column9181"/>
    <tableColumn id="9182" xr3:uid="{00000000-0010-0000-0000-0000DE230000}" name="Column9182"/>
    <tableColumn id="9183" xr3:uid="{00000000-0010-0000-0000-0000DF230000}" name="Column9183"/>
    <tableColumn id="9184" xr3:uid="{00000000-0010-0000-0000-0000E0230000}" name="Column9184"/>
    <tableColumn id="9185" xr3:uid="{00000000-0010-0000-0000-0000E1230000}" name="Column9185"/>
    <tableColumn id="9186" xr3:uid="{00000000-0010-0000-0000-0000E2230000}" name="Column9186"/>
    <tableColumn id="9187" xr3:uid="{00000000-0010-0000-0000-0000E3230000}" name="Column9187"/>
    <tableColumn id="9188" xr3:uid="{00000000-0010-0000-0000-0000E4230000}" name="Column9188"/>
    <tableColumn id="9189" xr3:uid="{00000000-0010-0000-0000-0000E5230000}" name="Column9189"/>
    <tableColumn id="9190" xr3:uid="{00000000-0010-0000-0000-0000E6230000}" name="Column9190"/>
    <tableColumn id="9191" xr3:uid="{00000000-0010-0000-0000-0000E7230000}" name="Column9191"/>
    <tableColumn id="9192" xr3:uid="{00000000-0010-0000-0000-0000E8230000}" name="Column9192"/>
    <tableColumn id="9193" xr3:uid="{00000000-0010-0000-0000-0000E9230000}" name="Column9193"/>
    <tableColumn id="9194" xr3:uid="{00000000-0010-0000-0000-0000EA230000}" name="Column9194"/>
    <tableColumn id="9195" xr3:uid="{00000000-0010-0000-0000-0000EB230000}" name="Column9195"/>
    <tableColumn id="9196" xr3:uid="{00000000-0010-0000-0000-0000EC230000}" name="Column9196"/>
    <tableColumn id="9197" xr3:uid="{00000000-0010-0000-0000-0000ED230000}" name="Column9197"/>
    <tableColumn id="9198" xr3:uid="{00000000-0010-0000-0000-0000EE230000}" name="Column9198"/>
    <tableColumn id="9199" xr3:uid="{00000000-0010-0000-0000-0000EF230000}" name="Column9199"/>
    <tableColumn id="9200" xr3:uid="{00000000-0010-0000-0000-0000F0230000}" name="Column9200"/>
    <tableColumn id="9201" xr3:uid="{00000000-0010-0000-0000-0000F1230000}" name="Column9201"/>
    <tableColumn id="9202" xr3:uid="{00000000-0010-0000-0000-0000F2230000}" name="Column9202"/>
    <tableColumn id="9203" xr3:uid="{00000000-0010-0000-0000-0000F3230000}" name="Column9203"/>
    <tableColumn id="9204" xr3:uid="{00000000-0010-0000-0000-0000F4230000}" name="Column9204"/>
    <tableColumn id="9205" xr3:uid="{00000000-0010-0000-0000-0000F5230000}" name="Column9205"/>
    <tableColumn id="9206" xr3:uid="{00000000-0010-0000-0000-0000F6230000}" name="Column9206"/>
    <tableColumn id="9207" xr3:uid="{00000000-0010-0000-0000-0000F7230000}" name="Column9207"/>
    <tableColumn id="9208" xr3:uid="{00000000-0010-0000-0000-0000F8230000}" name="Column9208"/>
    <tableColumn id="9209" xr3:uid="{00000000-0010-0000-0000-0000F9230000}" name="Column9209"/>
    <tableColumn id="9210" xr3:uid="{00000000-0010-0000-0000-0000FA230000}" name="Column9210"/>
    <tableColumn id="9211" xr3:uid="{00000000-0010-0000-0000-0000FB230000}" name="Column9211"/>
    <tableColumn id="9212" xr3:uid="{00000000-0010-0000-0000-0000FC230000}" name="Column9212"/>
    <tableColumn id="9213" xr3:uid="{00000000-0010-0000-0000-0000FD230000}" name="Column9213"/>
    <tableColumn id="9214" xr3:uid="{00000000-0010-0000-0000-0000FE230000}" name="Column9214"/>
    <tableColumn id="9215" xr3:uid="{00000000-0010-0000-0000-0000FF230000}" name="Column9215"/>
    <tableColumn id="9216" xr3:uid="{00000000-0010-0000-0000-000000240000}" name="Column9216"/>
    <tableColumn id="9217" xr3:uid="{00000000-0010-0000-0000-000001240000}" name="Column9217"/>
    <tableColumn id="9218" xr3:uid="{00000000-0010-0000-0000-000002240000}" name="Column9218"/>
    <tableColumn id="9219" xr3:uid="{00000000-0010-0000-0000-000003240000}" name="Column9219"/>
    <tableColumn id="9220" xr3:uid="{00000000-0010-0000-0000-000004240000}" name="Column9220"/>
    <tableColumn id="9221" xr3:uid="{00000000-0010-0000-0000-000005240000}" name="Column9221"/>
    <tableColumn id="9222" xr3:uid="{00000000-0010-0000-0000-000006240000}" name="Column9222"/>
    <tableColumn id="9223" xr3:uid="{00000000-0010-0000-0000-000007240000}" name="Column9223"/>
    <tableColumn id="9224" xr3:uid="{00000000-0010-0000-0000-000008240000}" name="Column9224"/>
    <tableColumn id="9225" xr3:uid="{00000000-0010-0000-0000-000009240000}" name="Column9225"/>
    <tableColumn id="9226" xr3:uid="{00000000-0010-0000-0000-00000A240000}" name="Column9226"/>
    <tableColumn id="9227" xr3:uid="{00000000-0010-0000-0000-00000B240000}" name="Column9227"/>
    <tableColumn id="9228" xr3:uid="{00000000-0010-0000-0000-00000C240000}" name="Column9228"/>
    <tableColumn id="9229" xr3:uid="{00000000-0010-0000-0000-00000D240000}" name="Column9229"/>
    <tableColumn id="9230" xr3:uid="{00000000-0010-0000-0000-00000E240000}" name="Column9230"/>
    <tableColumn id="9231" xr3:uid="{00000000-0010-0000-0000-00000F240000}" name="Column9231"/>
    <tableColumn id="9232" xr3:uid="{00000000-0010-0000-0000-000010240000}" name="Column9232"/>
    <tableColumn id="9233" xr3:uid="{00000000-0010-0000-0000-000011240000}" name="Column9233"/>
    <tableColumn id="9234" xr3:uid="{00000000-0010-0000-0000-000012240000}" name="Column9234"/>
    <tableColumn id="9235" xr3:uid="{00000000-0010-0000-0000-000013240000}" name="Column9235"/>
    <tableColumn id="9236" xr3:uid="{00000000-0010-0000-0000-000014240000}" name="Column9236"/>
    <tableColumn id="9237" xr3:uid="{00000000-0010-0000-0000-000015240000}" name="Column9237"/>
    <tableColumn id="9238" xr3:uid="{00000000-0010-0000-0000-000016240000}" name="Column9238"/>
    <tableColumn id="9239" xr3:uid="{00000000-0010-0000-0000-000017240000}" name="Column9239"/>
    <tableColumn id="9240" xr3:uid="{00000000-0010-0000-0000-000018240000}" name="Column9240"/>
    <tableColumn id="9241" xr3:uid="{00000000-0010-0000-0000-000019240000}" name="Column9241"/>
    <tableColumn id="9242" xr3:uid="{00000000-0010-0000-0000-00001A240000}" name="Column9242"/>
    <tableColumn id="9243" xr3:uid="{00000000-0010-0000-0000-00001B240000}" name="Column9243"/>
    <tableColumn id="9244" xr3:uid="{00000000-0010-0000-0000-00001C240000}" name="Column9244"/>
    <tableColumn id="9245" xr3:uid="{00000000-0010-0000-0000-00001D240000}" name="Column9245"/>
    <tableColumn id="9246" xr3:uid="{00000000-0010-0000-0000-00001E240000}" name="Column9246"/>
    <tableColumn id="9247" xr3:uid="{00000000-0010-0000-0000-00001F240000}" name="Column9247"/>
    <tableColumn id="9248" xr3:uid="{00000000-0010-0000-0000-000020240000}" name="Column9248"/>
    <tableColumn id="9249" xr3:uid="{00000000-0010-0000-0000-000021240000}" name="Column9249"/>
    <tableColumn id="9250" xr3:uid="{00000000-0010-0000-0000-000022240000}" name="Column9250"/>
    <tableColumn id="9251" xr3:uid="{00000000-0010-0000-0000-000023240000}" name="Column9251"/>
    <tableColumn id="9252" xr3:uid="{00000000-0010-0000-0000-000024240000}" name="Column9252"/>
    <tableColumn id="9253" xr3:uid="{00000000-0010-0000-0000-000025240000}" name="Column9253"/>
    <tableColumn id="9254" xr3:uid="{00000000-0010-0000-0000-000026240000}" name="Column9254"/>
    <tableColumn id="9255" xr3:uid="{00000000-0010-0000-0000-000027240000}" name="Column9255"/>
    <tableColumn id="9256" xr3:uid="{00000000-0010-0000-0000-000028240000}" name="Column9256"/>
    <tableColumn id="9257" xr3:uid="{00000000-0010-0000-0000-000029240000}" name="Column9257"/>
    <tableColumn id="9258" xr3:uid="{00000000-0010-0000-0000-00002A240000}" name="Column9258"/>
    <tableColumn id="9259" xr3:uid="{00000000-0010-0000-0000-00002B240000}" name="Column9259"/>
    <tableColumn id="9260" xr3:uid="{00000000-0010-0000-0000-00002C240000}" name="Column9260"/>
    <tableColumn id="9261" xr3:uid="{00000000-0010-0000-0000-00002D240000}" name="Column9261"/>
    <tableColumn id="9262" xr3:uid="{00000000-0010-0000-0000-00002E240000}" name="Column9262"/>
    <tableColumn id="9263" xr3:uid="{00000000-0010-0000-0000-00002F240000}" name="Column9263"/>
    <tableColumn id="9264" xr3:uid="{00000000-0010-0000-0000-000030240000}" name="Column9264"/>
    <tableColumn id="9265" xr3:uid="{00000000-0010-0000-0000-000031240000}" name="Column9265"/>
    <tableColumn id="9266" xr3:uid="{00000000-0010-0000-0000-000032240000}" name="Column9266"/>
    <tableColumn id="9267" xr3:uid="{00000000-0010-0000-0000-000033240000}" name="Column9267"/>
    <tableColumn id="9268" xr3:uid="{00000000-0010-0000-0000-000034240000}" name="Column9268"/>
    <tableColumn id="9269" xr3:uid="{00000000-0010-0000-0000-000035240000}" name="Column9269"/>
    <tableColumn id="9270" xr3:uid="{00000000-0010-0000-0000-000036240000}" name="Column9270"/>
    <tableColumn id="9271" xr3:uid="{00000000-0010-0000-0000-000037240000}" name="Column9271"/>
    <tableColumn id="9272" xr3:uid="{00000000-0010-0000-0000-000038240000}" name="Column9272"/>
    <tableColumn id="9273" xr3:uid="{00000000-0010-0000-0000-000039240000}" name="Column9273"/>
    <tableColumn id="9274" xr3:uid="{00000000-0010-0000-0000-00003A240000}" name="Column9274"/>
    <tableColumn id="9275" xr3:uid="{00000000-0010-0000-0000-00003B240000}" name="Column9275"/>
    <tableColumn id="9276" xr3:uid="{00000000-0010-0000-0000-00003C240000}" name="Column9276"/>
    <tableColumn id="9277" xr3:uid="{00000000-0010-0000-0000-00003D240000}" name="Column9277"/>
    <tableColumn id="9278" xr3:uid="{00000000-0010-0000-0000-00003E240000}" name="Column9278"/>
    <tableColumn id="9279" xr3:uid="{00000000-0010-0000-0000-00003F240000}" name="Column9279"/>
    <tableColumn id="9280" xr3:uid="{00000000-0010-0000-0000-000040240000}" name="Column9280"/>
    <tableColumn id="9281" xr3:uid="{00000000-0010-0000-0000-000041240000}" name="Column9281"/>
    <tableColumn id="9282" xr3:uid="{00000000-0010-0000-0000-000042240000}" name="Column9282"/>
    <tableColumn id="9283" xr3:uid="{00000000-0010-0000-0000-000043240000}" name="Column9283"/>
    <tableColumn id="9284" xr3:uid="{00000000-0010-0000-0000-000044240000}" name="Column9284"/>
    <tableColumn id="9285" xr3:uid="{00000000-0010-0000-0000-000045240000}" name="Column9285"/>
    <tableColumn id="9286" xr3:uid="{00000000-0010-0000-0000-000046240000}" name="Column9286"/>
    <tableColumn id="9287" xr3:uid="{00000000-0010-0000-0000-000047240000}" name="Column9287"/>
    <tableColumn id="9288" xr3:uid="{00000000-0010-0000-0000-000048240000}" name="Column9288"/>
    <tableColumn id="9289" xr3:uid="{00000000-0010-0000-0000-000049240000}" name="Column9289"/>
    <tableColumn id="9290" xr3:uid="{00000000-0010-0000-0000-00004A240000}" name="Column9290"/>
    <tableColumn id="9291" xr3:uid="{00000000-0010-0000-0000-00004B240000}" name="Column9291"/>
    <tableColumn id="9292" xr3:uid="{00000000-0010-0000-0000-00004C240000}" name="Column9292"/>
    <tableColumn id="9293" xr3:uid="{00000000-0010-0000-0000-00004D240000}" name="Column9293"/>
    <tableColumn id="9294" xr3:uid="{00000000-0010-0000-0000-00004E240000}" name="Column9294"/>
    <tableColumn id="9295" xr3:uid="{00000000-0010-0000-0000-00004F240000}" name="Column9295"/>
    <tableColumn id="9296" xr3:uid="{00000000-0010-0000-0000-000050240000}" name="Column9296"/>
    <tableColumn id="9297" xr3:uid="{00000000-0010-0000-0000-000051240000}" name="Column9297"/>
    <tableColumn id="9298" xr3:uid="{00000000-0010-0000-0000-000052240000}" name="Column9298"/>
    <tableColumn id="9299" xr3:uid="{00000000-0010-0000-0000-000053240000}" name="Column9299"/>
    <tableColumn id="9300" xr3:uid="{00000000-0010-0000-0000-000054240000}" name="Column9300"/>
    <tableColumn id="9301" xr3:uid="{00000000-0010-0000-0000-000055240000}" name="Column9301"/>
    <tableColumn id="9302" xr3:uid="{00000000-0010-0000-0000-000056240000}" name="Column9302"/>
    <tableColumn id="9303" xr3:uid="{00000000-0010-0000-0000-000057240000}" name="Column9303"/>
    <tableColumn id="9304" xr3:uid="{00000000-0010-0000-0000-000058240000}" name="Column9304"/>
    <tableColumn id="9305" xr3:uid="{00000000-0010-0000-0000-000059240000}" name="Column9305"/>
    <tableColumn id="9306" xr3:uid="{00000000-0010-0000-0000-00005A240000}" name="Column9306"/>
    <tableColumn id="9307" xr3:uid="{00000000-0010-0000-0000-00005B240000}" name="Column9307"/>
    <tableColumn id="9308" xr3:uid="{00000000-0010-0000-0000-00005C240000}" name="Column9308"/>
    <tableColumn id="9309" xr3:uid="{00000000-0010-0000-0000-00005D240000}" name="Column9309"/>
    <tableColumn id="9310" xr3:uid="{00000000-0010-0000-0000-00005E240000}" name="Column9310"/>
    <tableColumn id="9311" xr3:uid="{00000000-0010-0000-0000-00005F240000}" name="Column9311"/>
    <tableColumn id="9312" xr3:uid="{00000000-0010-0000-0000-000060240000}" name="Column9312"/>
    <tableColumn id="9313" xr3:uid="{00000000-0010-0000-0000-000061240000}" name="Column9313"/>
    <tableColumn id="9314" xr3:uid="{00000000-0010-0000-0000-000062240000}" name="Column9314"/>
    <tableColumn id="9315" xr3:uid="{00000000-0010-0000-0000-000063240000}" name="Column9315"/>
    <tableColumn id="9316" xr3:uid="{00000000-0010-0000-0000-000064240000}" name="Column9316"/>
    <tableColumn id="9317" xr3:uid="{00000000-0010-0000-0000-000065240000}" name="Column9317"/>
    <tableColumn id="9318" xr3:uid="{00000000-0010-0000-0000-000066240000}" name="Column9318"/>
    <tableColumn id="9319" xr3:uid="{00000000-0010-0000-0000-000067240000}" name="Column9319"/>
    <tableColumn id="9320" xr3:uid="{00000000-0010-0000-0000-000068240000}" name="Column9320"/>
    <tableColumn id="9321" xr3:uid="{00000000-0010-0000-0000-000069240000}" name="Column9321"/>
    <tableColumn id="9322" xr3:uid="{00000000-0010-0000-0000-00006A240000}" name="Column9322"/>
    <tableColumn id="9323" xr3:uid="{00000000-0010-0000-0000-00006B240000}" name="Column9323"/>
    <tableColumn id="9324" xr3:uid="{00000000-0010-0000-0000-00006C240000}" name="Column9324"/>
    <tableColumn id="9325" xr3:uid="{00000000-0010-0000-0000-00006D240000}" name="Column9325"/>
    <tableColumn id="9326" xr3:uid="{00000000-0010-0000-0000-00006E240000}" name="Column9326"/>
    <tableColumn id="9327" xr3:uid="{00000000-0010-0000-0000-00006F240000}" name="Column9327"/>
    <tableColumn id="9328" xr3:uid="{00000000-0010-0000-0000-000070240000}" name="Column9328"/>
    <tableColumn id="9329" xr3:uid="{00000000-0010-0000-0000-000071240000}" name="Column9329"/>
    <tableColumn id="9330" xr3:uid="{00000000-0010-0000-0000-000072240000}" name="Column9330"/>
    <tableColumn id="9331" xr3:uid="{00000000-0010-0000-0000-000073240000}" name="Column9331"/>
    <tableColumn id="9332" xr3:uid="{00000000-0010-0000-0000-000074240000}" name="Column9332"/>
    <tableColumn id="9333" xr3:uid="{00000000-0010-0000-0000-000075240000}" name="Column9333"/>
    <tableColumn id="9334" xr3:uid="{00000000-0010-0000-0000-000076240000}" name="Column9334"/>
    <tableColumn id="9335" xr3:uid="{00000000-0010-0000-0000-000077240000}" name="Column9335"/>
    <tableColumn id="9336" xr3:uid="{00000000-0010-0000-0000-000078240000}" name="Column9336"/>
    <tableColumn id="9337" xr3:uid="{00000000-0010-0000-0000-000079240000}" name="Column9337"/>
    <tableColumn id="9338" xr3:uid="{00000000-0010-0000-0000-00007A240000}" name="Column9338"/>
    <tableColumn id="9339" xr3:uid="{00000000-0010-0000-0000-00007B240000}" name="Column9339"/>
    <tableColumn id="9340" xr3:uid="{00000000-0010-0000-0000-00007C240000}" name="Column9340"/>
    <tableColumn id="9341" xr3:uid="{00000000-0010-0000-0000-00007D240000}" name="Column9341"/>
    <tableColumn id="9342" xr3:uid="{00000000-0010-0000-0000-00007E240000}" name="Column9342"/>
    <tableColumn id="9343" xr3:uid="{00000000-0010-0000-0000-00007F240000}" name="Column9343"/>
    <tableColumn id="9344" xr3:uid="{00000000-0010-0000-0000-000080240000}" name="Column9344"/>
    <tableColumn id="9345" xr3:uid="{00000000-0010-0000-0000-000081240000}" name="Column9345"/>
    <tableColumn id="9346" xr3:uid="{00000000-0010-0000-0000-000082240000}" name="Column9346"/>
    <tableColumn id="9347" xr3:uid="{00000000-0010-0000-0000-000083240000}" name="Column9347"/>
    <tableColumn id="9348" xr3:uid="{00000000-0010-0000-0000-000084240000}" name="Column9348"/>
    <tableColumn id="9349" xr3:uid="{00000000-0010-0000-0000-000085240000}" name="Column9349"/>
    <tableColumn id="9350" xr3:uid="{00000000-0010-0000-0000-000086240000}" name="Column9350"/>
    <tableColumn id="9351" xr3:uid="{00000000-0010-0000-0000-000087240000}" name="Column9351"/>
    <tableColumn id="9352" xr3:uid="{00000000-0010-0000-0000-000088240000}" name="Column9352"/>
    <tableColumn id="9353" xr3:uid="{00000000-0010-0000-0000-000089240000}" name="Column9353"/>
    <tableColumn id="9354" xr3:uid="{00000000-0010-0000-0000-00008A240000}" name="Column9354"/>
    <tableColumn id="9355" xr3:uid="{00000000-0010-0000-0000-00008B240000}" name="Column9355"/>
    <tableColumn id="9356" xr3:uid="{00000000-0010-0000-0000-00008C240000}" name="Column9356"/>
    <tableColumn id="9357" xr3:uid="{00000000-0010-0000-0000-00008D240000}" name="Column9357"/>
    <tableColumn id="9358" xr3:uid="{00000000-0010-0000-0000-00008E240000}" name="Column9358"/>
    <tableColumn id="9359" xr3:uid="{00000000-0010-0000-0000-00008F240000}" name="Column9359"/>
    <tableColumn id="9360" xr3:uid="{00000000-0010-0000-0000-000090240000}" name="Column9360"/>
    <tableColumn id="9361" xr3:uid="{00000000-0010-0000-0000-000091240000}" name="Column9361"/>
    <tableColumn id="9362" xr3:uid="{00000000-0010-0000-0000-000092240000}" name="Column9362"/>
    <tableColumn id="9363" xr3:uid="{00000000-0010-0000-0000-000093240000}" name="Column9363"/>
    <tableColumn id="9364" xr3:uid="{00000000-0010-0000-0000-000094240000}" name="Column9364"/>
    <tableColumn id="9365" xr3:uid="{00000000-0010-0000-0000-000095240000}" name="Column9365"/>
    <tableColumn id="9366" xr3:uid="{00000000-0010-0000-0000-000096240000}" name="Column9366"/>
    <tableColumn id="9367" xr3:uid="{00000000-0010-0000-0000-000097240000}" name="Column9367"/>
    <tableColumn id="9368" xr3:uid="{00000000-0010-0000-0000-000098240000}" name="Column9368"/>
    <tableColumn id="9369" xr3:uid="{00000000-0010-0000-0000-000099240000}" name="Column9369"/>
    <tableColumn id="9370" xr3:uid="{00000000-0010-0000-0000-00009A240000}" name="Column9370"/>
    <tableColumn id="9371" xr3:uid="{00000000-0010-0000-0000-00009B240000}" name="Column9371"/>
    <tableColumn id="9372" xr3:uid="{00000000-0010-0000-0000-00009C240000}" name="Column9372"/>
    <tableColumn id="9373" xr3:uid="{00000000-0010-0000-0000-00009D240000}" name="Column9373"/>
    <tableColumn id="9374" xr3:uid="{00000000-0010-0000-0000-00009E240000}" name="Column9374"/>
    <tableColumn id="9375" xr3:uid="{00000000-0010-0000-0000-00009F240000}" name="Column9375"/>
    <tableColumn id="9376" xr3:uid="{00000000-0010-0000-0000-0000A0240000}" name="Column9376"/>
    <tableColumn id="9377" xr3:uid="{00000000-0010-0000-0000-0000A1240000}" name="Column9377"/>
    <tableColumn id="9378" xr3:uid="{00000000-0010-0000-0000-0000A2240000}" name="Column9378"/>
    <tableColumn id="9379" xr3:uid="{00000000-0010-0000-0000-0000A3240000}" name="Column9379"/>
    <tableColumn id="9380" xr3:uid="{00000000-0010-0000-0000-0000A4240000}" name="Column9380"/>
    <tableColumn id="9381" xr3:uid="{00000000-0010-0000-0000-0000A5240000}" name="Column9381"/>
    <tableColumn id="9382" xr3:uid="{00000000-0010-0000-0000-0000A6240000}" name="Column9382"/>
    <tableColumn id="9383" xr3:uid="{00000000-0010-0000-0000-0000A7240000}" name="Column9383"/>
    <tableColumn id="9384" xr3:uid="{00000000-0010-0000-0000-0000A8240000}" name="Column9384"/>
    <tableColumn id="9385" xr3:uid="{00000000-0010-0000-0000-0000A9240000}" name="Column9385"/>
    <tableColumn id="9386" xr3:uid="{00000000-0010-0000-0000-0000AA240000}" name="Column9386"/>
    <tableColumn id="9387" xr3:uid="{00000000-0010-0000-0000-0000AB240000}" name="Column9387"/>
    <tableColumn id="9388" xr3:uid="{00000000-0010-0000-0000-0000AC240000}" name="Column9388"/>
    <tableColumn id="9389" xr3:uid="{00000000-0010-0000-0000-0000AD240000}" name="Column9389"/>
    <tableColumn id="9390" xr3:uid="{00000000-0010-0000-0000-0000AE240000}" name="Column9390"/>
    <tableColumn id="9391" xr3:uid="{00000000-0010-0000-0000-0000AF240000}" name="Column9391"/>
    <tableColumn id="9392" xr3:uid="{00000000-0010-0000-0000-0000B0240000}" name="Column9392"/>
    <tableColumn id="9393" xr3:uid="{00000000-0010-0000-0000-0000B1240000}" name="Column9393"/>
    <tableColumn id="9394" xr3:uid="{00000000-0010-0000-0000-0000B2240000}" name="Column9394"/>
    <tableColumn id="9395" xr3:uid="{00000000-0010-0000-0000-0000B3240000}" name="Column9395"/>
    <tableColumn id="9396" xr3:uid="{00000000-0010-0000-0000-0000B4240000}" name="Column9396"/>
    <tableColumn id="9397" xr3:uid="{00000000-0010-0000-0000-0000B5240000}" name="Column9397"/>
    <tableColumn id="9398" xr3:uid="{00000000-0010-0000-0000-0000B6240000}" name="Column9398"/>
    <tableColumn id="9399" xr3:uid="{00000000-0010-0000-0000-0000B7240000}" name="Column9399"/>
    <tableColumn id="9400" xr3:uid="{00000000-0010-0000-0000-0000B8240000}" name="Column9400"/>
    <tableColumn id="9401" xr3:uid="{00000000-0010-0000-0000-0000B9240000}" name="Column9401"/>
    <tableColumn id="9402" xr3:uid="{00000000-0010-0000-0000-0000BA240000}" name="Column9402"/>
    <tableColumn id="9403" xr3:uid="{00000000-0010-0000-0000-0000BB240000}" name="Column9403"/>
    <tableColumn id="9404" xr3:uid="{00000000-0010-0000-0000-0000BC240000}" name="Column9404"/>
    <tableColumn id="9405" xr3:uid="{00000000-0010-0000-0000-0000BD240000}" name="Column9405"/>
    <tableColumn id="9406" xr3:uid="{00000000-0010-0000-0000-0000BE240000}" name="Column9406"/>
    <tableColumn id="9407" xr3:uid="{00000000-0010-0000-0000-0000BF240000}" name="Column9407"/>
    <tableColumn id="9408" xr3:uid="{00000000-0010-0000-0000-0000C0240000}" name="Column9408"/>
    <tableColumn id="9409" xr3:uid="{00000000-0010-0000-0000-0000C1240000}" name="Column9409"/>
    <tableColumn id="9410" xr3:uid="{00000000-0010-0000-0000-0000C2240000}" name="Column9410"/>
    <tableColumn id="9411" xr3:uid="{00000000-0010-0000-0000-0000C3240000}" name="Column9411"/>
    <tableColumn id="9412" xr3:uid="{00000000-0010-0000-0000-0000C4240000}" name="Column9412"/>
    <tableColumn id="9413" xr3:uid="{00000000-0010-0000-0000-0000C5240000}" name="Column9413"/>
    <tableColumn id="9414" xr3:uid="{00000000-0010-0000-0000-0000C6240000}" name="Column9414"/>
    <tableColumn id="9415" xr3:uid="{00000000-0010-0000-0000-0000C7240000}" name="Column9415"/>
    <tableColumn id="9416" xr3:uid="{00000000-0010-0000-0000-0000C8240000}" name="Column9416"/>
    <tableColumn id="9417" xr3:uid="{00000000-0010-0000-0000-0000C9240000}" name="Column9417"/>
    <tableColumn id="9418" xr3:uid="{00000000-0010-0000-0000-0000CA240000}" name="Column9418"/>
    <tableColumn id="9419" xr3:uid="{00000000-0010-0000-0000-0000CB240000}" name="Column9419"/>
    <tableColumn id="9420" xr3:uid="{00000000-0010-0000-0000-0000CC240000}" name="Column9420"/>
    <tableColumn id="9421" xr3:uid="{00000000-0010-0000-0000-0000CD240000}" name="Column9421"/>
    <tableColumn id="9422" xr3:uid="{00000000-0010-0000-0000-0000CE240000}" name="Column9422"/>
    <tableColumn id="9423" xr3:uid="{00000000-0010-0000-0000-0000CF240000}" name="Column9423"/>
    <tableColumn id="9424" xr3:uid="{00000000-0010-0000-0000-0000D0240000}" name="Column9424"/>
    <tableColumn id="9425" xr3:uid="{00000000-0010-0000-0000-0000D1240000}" name="Column9425"/>
    <tableColumn id="9426" xr3:uid="{00000000-0010-0000-0000-0000D2240000}" name="Column9426"/>
    <tableColumn id="9427" xr3:uid="{00000000-0010-0000-0000-0000D3240000}" name="Column9427"/>
    <tableColumn id="9428" xr3:uid="{00000000-0010-0000-0000-0000D4240000}" name="Column9428"/>
    <tableColumn id="9429" xr3:uid="{00000000-0010-0000-0000-0000D5240000}" name="Column9429"/>
    <tableColumn id="9430" xr3:uid="{00000000-0010-0000-0000-0000D6240000}" name="Column9430"/>
    <tableColumn id="9431" xr3:uid="{00000000-0010-0000-0000-0000D7240000}" name="Column9431"/>
    <tableColumn id="9432" xr3:uid="{00000000-0010-0000-0000-0000D8240000}" name="Column9432"/>
    <tableColumn id="9433" xr3:uid="{00000000-0010-0000-0000-0000D9240000}" name="Column9433"/>
    <tableColumn id="9434" xr3:uid="{00000000-0010-0000-0000-0000DA240000}" name="Column9434"/>
    <tableColumn id="9435" xr3:uid="{00000000-0010-0000-0000-0000DB240000}" name="Column9435"/>
    <tableColumn id="9436" xr3:uid="{00000000-0010-0000-0000-0000DC240000}" name="Column9436"/>
    <tableColumn id="9437" xr3:uid="{00000000-0010-0000-0000-0000DD240000}" name="Column9437"/>
    <tableColumn id="9438" xr3:uid="{00000000-0010-0000-0000-0000DE240000}" name="Column9438"/>
    <tableColumn id="9439" xr3:uid="{00000000-0010-0000-0000-0000DF240000}" name="Column9439"/>
    <tableColumn id="9440" xr3:uid="{00000000-0010-0000-0000-0000E0240000}" name="Column9440"/>
    <tableColumn id="9441" xr3:uid="{00000000-0010-0000-0000-0000E1240000}" name="Column9441"/>
    <tableColumn id="9442" xr3:uid="{00000000-0010-0000-0000-0000E2240000}" name="Column9442"/>
    <tableColumn id="9443" xr3:uid="{00000000-0010-0000-0000-0000E3240000}" name="Column9443"/>
    <tableColumn id="9444" xr3:uid="{00000000-0010-0000-0000-0000E4240000}" name="Column9444"/>
    <tableColumn id="9445" xr3:uid="{00000000-0010-0000-0000-0000E5240000}" name="Column9445"/>
    <tableColumn id="9446" xr3:uid="{00000000-0010-0000-0000-0000E6240000}" name="Column9446"/>
    <tableColumn id="9447" xr3:uid="{00000000-0010-0000-0000-0000E7240000}" name="Column9447"/>
    <tableColumn id="9448" xr3:uid="{00000000-0010-0000-0000-0000E8240000}" name="Column9448"/>
    <tableColumn id="9449" xr3:uid="{00000000-0010-0000-0000-0000E9240000}" name="Column9449"/>
    <tableColumn id="9450" xr3:uid="{00000000-0010-0000-0000-0000EA240000}" name="Column9450"/>
    <tableColumn id="9451" xr3:uid="{00000000-0010-0000-0000-0000EB240000}" name="Column9451"/>
    <tableColumn id="9452" xr3:uid="{00000000-0010-0000-0000-0000EC240000}" name="Column9452"/>
    <tableColumn id="9453" xr3:uid="{00000000-0010-0000-0000-0000ED240000}" name="Column9453"/>
    <tableColumn id="9454" xr3:uid="{00000000-0010-0000-0000-0000EE240000}" name="Column9454"/>
    <tableColumn id="9455" xr3:uid="{00000000-0010-0000-0000-0000EF240000}" name="Column9455"/>
    <tableColumn id="9456" xr3:uid="{00000000-0010-0000-0000-0000F0240000}" name="Column9456"/>
    <tableColumn id="9457" xr3:uid="{00000000-0010-0000-0000-0000F1240000}" name="Column9457"/>
    <tableColumn id="9458" xr3:uid="{00000000-0010-0000-0000-0000F2240000}" name="Column9458"/>
    <tableColumn id="9459" xr3:uid="{00000000-0010-0000-0000-0000F3240000}" name="Column9459"/>
    <tableColumn id="9460" xr3:uid="{00000000-0010-0000-0000-0000F4240000}" name="Column9460"/>
    <tableColumn id="9461" xr3:uid="{00000000-0010-0000-0000-0000F5240000}" name="Column9461"/>
    <tableColumn id="9462" xr3:uid="{00000000-0010-0000-0000-0000F6240000}" name="Column9462"/>
    <tableColumn id="9463" xr3:uid="{00000000-0010-0000-0000-0000F7240000}" name="Column9463"/>
    <tableColumn id="9464" xr3:uid="{00000000-0010-0000-0000-0000F8240000}" name="Column9464"/>
    <tableColumn id="9465" xr3:uid="{00000000-0010-0000-0000-0000F9240000}" name="Column9465"/>
    <tableColumn id="9466" xr3:uid="{00000000-0010-0000-0000-0000FA240000}" name="Column9466"/>
    <tableColumn id="9467" xr3:uid="{00000000-0010-0000-0000-0000FB240000}" name="Column9467"/>
    <tableColumn id="9468" xr3:uid="{00000000-0010-0000-0000-0000FC240000}" name="Column9468"/>
    <tableColumn id="9469" xr3:uid="{00000000-0010-0000-0000-0000FD240000}" name="Column9469"/>
    <tableColumn id="9470" xr3:uid="{00000000-0010-0000-0000-0000FE240000}" name="Column9470"/>
    <tableColumn id="9471" xr3:uid="{00000000-0010-0000-0000-0000FF240000}" name="Column9471"/>
    <tableColumn id="9472" xr3:uid="{00000000-0010-0000-0000-000000250000}" name="Column9472"/>
    <tableColumn id="9473" xr3:uid="{00000000-0010-0000-0000-000001250000}" name="Column9473"/>
    <tableColumn id="9474" xr3:uid="{00000000-0010-0000-0000-000002250000}" name="Column9474"/>
    <tableColumn id="9475" xr3:uid="{00000000-0010-0000-0000-000003250000}" name="Column9475"/>
    <tableColumn id="9476" xr3:uid="{00000000-0010-0000-0000-000004250000}" name="Column9476"/>
    <tableColumn id="9477" xr3:uid="{00000000-0010-0000-0000-000005250000}" name="Column9477"/>
    <tableColumn id="9478" xr3:uid="{00000000-0010-0000-0000-000006250000}" name="Column9478"/>
    <tableColumn id="9479" xr3:uid="{00000000-0010-0000-0000-000007250000}" name="Column9479"/>
    <tableColumn id="9480" xr3:uid="{00000000-0010-0000-0000-000008250000}" name="Column9480"/>
    <tableColumn id="9481" xr3:uid="{00000000-0010-0000-0000-000009250000}" name="Column9481"/>
    <tableColumn id="9482" xr3:uid="{00000000-0010-0000-0000-00000A250000}" name="Column9482"/>
    <tableColumn id="9483" xr3:uid="{00000000-0010-0000-0000-00000B250000}" name="Column9483"/>
    <tableColumn id="9484" xr3:uid="{00000000-0010-0000-0000-00000C250000}" name="Column9484"/>
    <tableColumn id="9485" xr3:uid="{00000000-0010-0000-0000-00000D250000}" name="Column9485"/>
    <tableColumn id="9486" xr3:uid="{00000000-0010-0000-0000-00000E250000}" name="Column9486"/>
    <tableColumn id="9487" xr3:uid="{00000000-0010-0000-0000-00000F250000}" name="Column9487"/>
    <tableColumn id="9488" xr3:uid="{00000000-0010-0000-0000-000010250000}" name="Column9488"/>
    <tableColumn id="9489" xr3:uid="{00000000-0010-0000-0000-000011250000}" name="Column9489"/>
    <tableColumn id="9490" xr3:uid="{00000000-0010-0000-0000-000012250000}" name="Column9490"/>
    <tableColumn id="9491" xr3:uid="{00000000-0010-0000-0000-000013250000}" name="Column9491"/>
    <tableColumn id="9492" xr3:uid="{00000000-0010-0000-0000-000014250000}" name="Column9492"/>
    <tableColumn id="9493" xr3:uid="{00000000-0010-0000-0000-000015250000}" name="Column9493"/>
    <tableColumn id="9494" xr3:uid="{00000000-0010-0000-0000-000016250000}" name="Column9494"/>
    <tableColumn id="9495" xr3:uid="{00000000-0010-0000-0000-000017250000}" name="Column9495"/>
    <tableColumn id="9496" xr3:uid="{00000000-0010-0000-0000-000018250000}" name="Column9496"/>
    <tableColumn id="9497" xr3:uid="{00000000-0010-0000-0000-000019250000}" name="Column9497"/>
    <tableColumn id="9498" xr3:uid="{00000000-0010-0000-0000-00001A250000}" name="Column9498"/>
    <tableColumn id="9499" xr3:uid="{00000000-0010-0000-0000-00001B250000}" name="Column9499"/>
    <tableColumn id="9500" xr3:uid="{00000000-0010-0000-0000-00001C250000}" name="Column9500"/>
    <tableColumn id="9501" xr3:uid="{00000000-0010-0000-0000-00001D250000}" name="Column9501"/>
    <tableColumn id="9502" xr3:uid="{00000000-0010-0000-0000-00001E250000}" name="Column9502"/>
    <tableColumn id="9503" xr3:uid="{00000000-0010-0000-0000-00001F250000}" name="Column9503"/>
    <tableColumn id="9504" xr3:uid="{00000000-0010-0000-0000-000020250000}" name="Column9504"/>
    <tableColumn id="9505" xr3:uid="{00000000-0010-0000-0000-000021250000}" name="Column9505"/>
    <tableColumn id="9506" xr3:uid="{00000000-0010-0000-0000-000022250000}" name="Column9506"/>
    <tableColumn id="9507" xr3:uid="{00000000-0010-0000-0000-000023250000}" name="Column9507"/>
    <tableColumn id="9508" xr3:uid="{00000000-0010-0000-0000-000024250000}" name="Column9508"/>
    <tableColumn id="9509" xr3:uid="{00000000-0010-0000-0000-000025250000}" name="Column9509"/>
    <tableColumn id="9510" xr3:uid="{00000000-0010-0000-0000-000026250000}" name="Column9510"/>
    <tableColumn id="9511" xr3:uid="{00000000-0010-0000-0000-000027250000}" name="Column9511"/>
    <tableColumn id="9512" xr3:uid="{00000000-0010-0000-0000-000028250000}" name="Column9512"/>
    <tableColumn id="9513" xr3:uid="{00000000-0010-0000-0000-000029250000}" name="Column9513"/>
    <tableColumn id="9514" xr3:uid="{00000000-0010-0000-0000-00002A250000}" name="Column9514"/>
    <tableColumn id="9515" xr3:uid="{00000000-0010-0000-0000-00002B250000}" name="Column9515"/>
    <tableColumn id="9516" xr3:uid="{00000000-0010-0000-0000-00002C250000}" name="Column9516"/>
    <tableColumn id="9517" xr3:uid="{00000000-0010-0000-0000-00002D250000}" name="Column9517"/>
    <tableColumn id="9518" xr3:uid="{00000000-0010-0000-0000-00002E250000}" name="Column9518"/>
    <tableColumn id="9519" xr3:uid="{00000000-0010-0000-0000-00002F250000}" name="Column9519"/>
    <tableColumn id="9520" xr3:uid="{00000000-0010-0000-0000-000030250000}" name="Column9520"/>
    <tableColumn id="9521" xr3:uid="{00000000-0010-0000-0000-000031250000}" name="Column9521"/>
    <tableColumn id="9522" xr3:uid="{00000000-0010-0000-0000-000032250000}" name="Column9522"/>
    <tableColumn id="9523" xr3:uid="{00000000-0010-0000-0000-000033250000}" name="Column9523"/>
    <tableColumn id="9524" xr3:uid="{00000000-0010-0000-0000-000034250000}" name="Column9524"/>
    <tableColumn id="9525" xr3:uid="{00000000-0010-0000-0000-000035250000}" name="Column9525"/>
    <tableColumn id="9526" xr3:uid="{00000000-0010-0000-0000-000036250000}" name="Column9526"/>
    <tableColumn id="9527" xr3:uid="{00000000-0010-0000-0000-000037250000}" name="Column9527"/>
    <tableColumn id="9528" xr3:uid="{00000000-0010-0000-0000-000038250000}" name="Column9528"/>
    <tableColumn id="9529" xr3:uid="{00000000-0010-0000-0000-000039250000}" name="Column9529"/>
    <tableColumn id="9530" xr3:uid="{00000000-0010-0000-0000-00003A250000}" name="Column9530"/>
    <tableColumn id="9531" xr3:uid="{00000000-0010-0000-0000-00003B250000}" name="Column9531"/>
    <tableColumn id="9532" xr3:uid="{00000000-0010-0000-0000-00003C250000}" name="Column9532"/>
    <tableColumn id="9533" xr3:uid="{00000000-0010-0000-0000-00003D250000}" name="Column9533"/>
    <tableColumn id="9534" xr3:uid="{00000000-0010-0000-0000-00003E250000}" name="Column9534"/>
    <tableColumn id="9535" xr3:uid="{00000000-0010-0000-0000-00003F250000}" name="Column9535"/>
    <tableColumn id="9536" xr3:uid="{00000000-0010-0000-0000-000040250000}" name="Column9536"/>
    <tableColumn id="9537" xr3:uid="{00000000-0010-0000-0000-000041250000}" name="Column9537"/>
    <tableColumn id="9538" xr3:uid="{00000000-0010-0000-0000-000042250000}" name="Column9538"/>
    <tableColumn id="9539" xr3:uid="{00000000-0010-0000-0000-000043250000}" name="Column9539"/>
    <tableColumn id="9540" xr3:uid="{00000000-0010-0000-0000-000044250000}" name="Column9540"/>
    <tableColumn id="9541" xr3:uid="{00000000-0010-0000-0000-000045250000}" name="Column9541"/>
    <tableColumn id="9542" xr3:uid="{00000000-0010-0000-0000-000046250000}" name="Column9542"/>
    <tableColumn id="9543" xr3:uid="{00000000-0010-0000-0000-000047250000}" name="Column9543"/>
    <tableColumn id="9544" xr3:uid="{00000000-0010-0000-0000-000048250000}" name="Column9544"/>
    <tableColumn id="9545" xr3:uid="{00000000-0010-0000-0000-000049250000}" name="Column9545"/>
    <tableColumn id="9546" xr3:uid="{00000000-0010-0000-0000-00004A250000}" name="Column9546"/>
    <tableColumn id="9547" xr3:uid="{00000000-0010-0000-0000-00004B250000}" name="Column9547"/>
    <tableColumn id="9548" xr3:uid="{00000000-0010-0000-0000-00004C250000}" name="Column9548"/>
    <tableColumn id="9549" xr3:uid="{00000000-0010-0000-0000-00004D250000}" name="Column9549"/>
    <tableColumn id="9550" xr3:uid="{00000000-0010-0000-0000-00004E250000}" name="Column9550"/>
    <tableColumn id="9551" xr3:uid="{00000000-0010-0000-0000-00004F250000}" name="Column9551"/>
    <tableColumn id="9552" xr3:uid="{00000000-0010-0000-0000-000050250000}" name="Column9552"/>
    <tableColumn id="9553" xr3:uid="{00000000-0010-0000-0000-000051250000}" name="Column9553"/>
    <tableColumn id="9554" xr3:uid="{00000000-0010-0000-0000-000052250000}" name="Column9554"/>
    <tableColumn id="9555" xr3:uid="{00000000-0010-0000-0000-000053250000}" name="Column9555"/>
    <tableColumn id="9556" xr3:uid="{00000000-0010-0000-0000-000054250000}" name="Column9556"/>
    <tableColumn id="9557" xr3:uid="{00000000-0010-0000-0000-000055250000}" name="Column9557"/>
    <tableColumn id="9558" xr3:uid="{00000000-0010-0000-0000-000056250000}" name="Column9558"/>
    <tableColumn id="9559" xr3:uid="{00000000-0010-0000-0000-000057250000}" name="Column9559"/>
    <tableColumn id="9560" xr3:uid="{00000000-0010-0000-0000-000058250000}" name="Column9560"/>
    <tableColumn id="9561" xr3:uid="{00000000-0010-0000-0000-000059250000}" name="Column9561"/>
    <tableColumn id="9562" xr3:uid="{00000000-0010-0000-0000-00005A250000}" name="Column9562"/>
    <tableColumn id="9563" xr3:uid="{00000000-0010-0000-0000-00005B250000}" name="Column9563"/>
    <tableColumn id="9564" xr3:uid="{00000000-0010-0000-0000-00005C250000}" name="Column9564"/>
    <tableColumn id="9565" xr3:uid="{00000000-0010-0000-0000-00005D250000}" name="Column9565"/>
    <tableColumn id="9566" xr3:uid="{00000000-0010-0000-0000-00005E250000}" name="Column9566"/>
    <tableColumn id="9567" xr3:uid="{00000000-0010-0000-0000-00005F250000}" name="Column9567"/>
    <tableColumn id="9568" xr3:uid="{00000000-0010-0000-0000-000060250000}" name="Column9568"/>
    <tableColumn id="9569" xr3:uid="{00000000-0010-0000-0000-000061250000}" name="Column9569"/>
    <tableColumn id="9570" xr3:uid="{00000000-0010-0000-0000-000062250000}" name="Column9570"/>
    <tableColumn id="9571" xr3:uid="{00000000-0010-0000-0000-000063250000}" name="Column9571"/>
    <tableColumn id="9572" xr3:uid="{00000000-0010-0000-0000-000064250000}" name="Column9572"/>
    <tableColumn id="9573" xr3:uid="{00000000-0010-0000-0000-000065250000}" name="Column9573"/>
    <tableColumn id="9574" xr3:uid="{00000000-0010-0000-0000-000066250000}" name="Column9574"/>
    <tableColumn id="9575" xr3:uid="{00000000-0010-0000-0000-000067250000}" name="Column9575"/>
    <tableColumn id="9576" xr3:uid="{00000000-0010-0000-0000-000068250000}" name="Column9576"/>
    <tableColumn id="9577" xr3:uid="{00000000-0010-0000-0000-000069250000}" name="Column9577"/>
    <tableColumn id="9578" xr3:uid="{00000000-0010-0000-0000-00006A250000}" name="Column9578"/>
    <tableColumn id="9579" xr3:uid="{00000000-0010-0000-0000-00006B250000}" name="Column9579"/>
    <tableColumn id="9580" xr3:uid="{00000000-0010-0000-0000-00006C250000}" name="Column9580"/>
    <tableColumn id="9581" xr3:uid="{00000000-0010-0000-0000-00006D250000}" name="Column9581"/>
    <tableColumn id="9582" xr3:uid="{00000000-0010-0000-0000-00006E250000}" name="Column9582"/>
    <tableColumn id="9583" xr3:uid="{00000000-0010-0000-0000-00006F250000}" name="Column9583"/>
    <tableColumn id="9584" xr3:uid="{00000000-0010-0000-0000-000070250000}" name="Column9584"/>
    <tableColumn id="9585" xr3:uid="{00000000-0010-0000-0000-000071250000}" name="Column9585"/>
    <tableColumn id="9586" xr3:uid="{00000000-0010-0000-0000-000072250000}" name="Column9586"/>
    <tableColumn id="9587" xr3:uid="{00000000-0010-0000-0000-000073250000}" name="Column9587"/>
    <tableColumn id="9588" xr3:uid="{00000000-0010-0000-0000-000074250000}" name="Column9588"/>
    <tableColumn id="9589" xr3:uid="{00000000-0010-0000-0000-000075250000}" name="Column9589"/>
    <tableColumn id="9590" xr3:uid="{00000000-0010-0000-0000-000076250000}" name="Column9590"/>
    <tableColumn id="9591" xr3:uid="{00000000-0010-0000-0000-000077250000}" name="Column9591"/>
    <tableColumn id="9592" xr3:uid="{00000000-0010-0000-0000-000078250000}" name="Column9592"/>
    <tableColumn id="9593" xr3:uid="{00000000-0010-0000-0000-000079250000}" name="Column9593"/>
    <tableColumn id="9594" xr3:uid="{00000000-0010-0000-0000-00007A250000}" name="Column9594"/>
    <tableColumn id="9595" xr3:uid="{00000000-0010-0000-0000-00007B250000}" name="Column9595"/>
    <tableColumn id="9596" xr3:uid="{00000000-0010-0000-0000-00007C250000}" name="Column9596"/>
    <tableColumn id="9597" xr3:uid="{00000000-0010-0000-0000-00007D250000}" name="Column9597"/>
    <tableColumn id="9598" xr3:uid="{00000000-0010-0000-0000-00007E250000}" name="Column9598"/>
    <tableColumn id="9599" xr3:uid="{00000000-0010-0000-0000-00007F250000}" name="Column9599"/>
    <tableColumn id="9600" xr3:uid="{00000000-0010-0000-0000-000080250000}" name="Column9600"/>
    <tableColumn id="9601" xr3:uid="{00000000-0010-0000-0000-000081250000}" name="Column9601"/>
    <tableColumn id="9602" xr3:uid="{00000000-0010-0000-0000-000082250000}" name="Column9602"/>
    <tableColumn id="9603" xr3:uid="{00000000-0010-0000-0000-000083250000}" name="Column9603"/>
    <tableColumn id="9604" xr3:uid="{00000000-0010-0000-0000-000084250000}" name="Column9604"/>
    <tableColumn id="9605" xr3:uid="{00000000-0010-0000-0000-000085250000}" name="Column9605"/>
    <tableColumn id="9606" xr3:uid="{00000000-0010-0000-0000-000086250000}" name="Column9606"/>
    <tableColumn id="9607" xr3:uid="{00000000-0010-0000-0000-000087250000}" name="Column9607"/>
    <tableColumn id="9608" xr3:uid="{00000000-0010-0000-0000-000088250000}" name="Column9608"/>
    <tableColumn id="9609" xr3:uid="{00000000-0010-0000-0000-000089250000}" name="Column9609"/>
    <tableColumn id="9610" xr3:uid="{00000000-0010-0000-0000-00008A250000}" name="Column9610"/>
    <tableColumn id="9611" xr3:uid="{00000000-0010-0000-0000-00008B250000}" name="Column9611"/>
    <tableColumn id="9612" xr3:uid="{00000000-0010-0000-0000-00008C250000}" name="Column9612"/>
    <tableColumn id="9613" xr3:uid="{00000000-0010-0000-0000-00008D250000}" name="Column9613"/>
    <tableColumn id="9614" xr3:uid="{00000000-0010-0000-0000-00008E250000}" name="Column9614"/>
    <tableColumn id="9615" xr3:uid="{00000000-0010-0000-0000-00008F250000}" name="Column9615"/>
    <tableColumn id="9616" xr3:uid="{00000000-0010-0000-0000-000090250000}" name="Column9616"/>
    <tableColumn id="9617" xr3:uid="{00000000-0010-0000-0000-000091250000}" name="Column9617"/>
    <tableColumn id="9618" xr3:uid="{00000000-0010-0000-0000-000092250000}" name="Column9618"/>
    <tableColumn id="9619" xr3:uid="{00000000-0010-0000-0000-000093250000}" name="Column9619"/>
    <tableColumn id="9620" xr3:uid="{00000000-0010-0000-0000-000094250000}" name="Column9620"/>
    <tableColumn id="9621" xr3:uid="{00000000-0010-0000-0000-000095250000}" name="Column9621"/>
    <tableColumn id="9622" xr3:uid="{00000000-0010-0000-0000-000096250000}" name="Column9622"/>
    <tableColumn id="9623" xr3:uid="{00000000-0010-0000-0000-000097250000}" name="Column9623"/>
    <tableColumn id="9624" xr3:uid="{00000000-0010-0000-0000-000098250000}" name="Column9624"/>
    <tableColumn id="9625" xr3:uid="{00000000-0010-0000-0000-000099250000}" name="Column9625"/>
    <tableColumn id="9626" xr3:uid="{00000000-0010-0000-0000-00009A250000}" name="Column9626"/>
    <tableColumn id="9627" xr3:uid="{00000000-0010-0000-0000-00009B250000}" name="Column9627"/>
    <tableColumn id="9628" xr3:uid="{00000000-0010-0000-0000-00009C250000}" name="Column9628"/>
    <tableColumn id="9629" xr3:uid="{00000000-0010-0000-0000-00009D250000}" name="Column9629"/>
    <tableColumn id="9630" xr3:uid="{00000000-0010-0000-0000-00009E250000}" name="Column9630"/>
    <tableColumn id="9631" xr3:uid="{00000000-0010-0000-0000-00009F250000}" name="Column9631"/>
    <tableColumn id="9632" xr3:uid="{00000000-0010-0000-0000-0000A0250000}" name="Column9632"/>
    <tableColumn id="9633" xr3:uid="{00000000-0010-0000-0000-0000A1250000}" name="Column9633"/>
    <tableColumn id="9634" xr3:uid="{00000000-0010-0000-0000-0000A2250000}" name="Column9634"/>
    <tableColumn id="9635" xr3:uid="{00000000-0010-0000-0000-0000A3250000}" name="Column9635"/>
    <tableColumn id="9636" xr3:uid="{00000000-0010-0000-0000-0000A4250000}" name="Column9636"/>
    <tableColumn id="9637" xr3:uid="{00000000-0010-0000-0000-0000A5250000}" name="Column9637"/>
    <tableColumn id="9638" xr3:uid="{00000000-0010-0000-0000-0000A6250000}" name="Column9638"/>
    <tableColumn id="9639" xr3:uid="{00000000-0010-0000-0000-0000A7250000}" name="Column9639"/>
    <tableColumn id="9640" xr3:uid="{00000000-0010-0000-0000-0000A8250000}" name="Column9640"/>
    <tableColumn id="9641" xr3:uid="{00000000-0010-0000-0000-0000A9250000}" name="Column9641"/>
    <tableColumn id="9642" xr3:uid="{00000000-0010-0000-0000-0000AA250000}" name="Column9642"/>
    <tableColumn id="9643" xr3:uid="{00000000-0010-0000-0000-0000AB250000}" name="Column9643"/>
    <tableColumn id="9644" xr3:uid="{00000000-0010-0000-0000-0000AC250000}" name="Column9644"/>
    <tableColumn id="9645" xr3:uid="{00000000-0010-0000-0000-0000AD250000}" name="Column9645"/>
    <tableColumn id="9646" xr3:uid="{00000000-0010-0000-0000-0000AE250000}" name="Column9646"/>
    <tableColumn id="9647" xr3:uid="{00000000-0010-0000-0000-0000AF250000}" name="Column9647"/>
    <tableColumn id="9648" xr3:uid="{00000000-0010-0000-0000-0000B0250000}" name="Column9648"/>
    <tableColumn id="9649" xr3:uid="{00000000-0010-0000-0000-0000B1250000}" name="Column9649"/>
    <tableColumn id="9650" xr3:uid="{00000000-0010-0000-0000-0000B2250000}" name="Column9650"/>
    <tableColumn id="9651" xr3:uid="{00000000-0010-0000-0000-0000B3250000}" name="Column9651"/>
    <tableColumn id="9652" xr3:uid="{00000000-0010-0000-0000-0000B4250000}" name="Column9652"/>
    <tableColumn id="9653" xr3:uid="{00000000-0010-0000-0000-0000B5250000}" name="Column9653"/>
    <tableColumn id="9654" xr3:uid="{00000000-0010-0000-0000-0000B6250000}" name="Column9654"/>
    <tableColumn id="9655" xr3:uid="{00000000-0010-0000-0000-0000B7250000}" name="Column9655"/>
    <tableColumn id="9656" xr3:uid="{00000000-0010-0000-0000-0000B8250000}" name="Column9656"/>
    <tableColumn id="9657" xr3:uid="{00000000-0010-0000-0000-0000B9250000}" name="Column9657"/>
    <tableColumn id="9658" xr3:uid="{00000000-0010-0000-0000-0000BA250000}" name="Column9658"/>
    <tableColumn id="9659" xr3:uid="{00000000-0010-0000-0000-0000BB250000}" name="Column9659"/>
    <tableColumn id="9660" xr3:uid="{00000000-0010-0000-0000-0000BC250000}" name="Column9660"/>
    <tableColumn id="9661" xr3:uid="{00000000-0010-0000-0000-0000BD250000}" name="Column9661"/>
    <tableColumn id="9662" xr3:uid="{00000000-0010-0000-0000-0000BE250000}" name="Column9662"/>
    <tableColumn id="9663" xr3:uid="{00000000-0010-0000-0000-0000BF250000}" name="Column9663"/>
    <tableColumn id="9664" xr3:uid="{00000000-0010-0000-0000-0000C0250000}" name="Column9664"/>
    <tableColumn id="9665" xr3:uid="{00000000-0010-0000-0000-0000C1250000}" name="Column9665"/>
    <tableColumn id="9666" xr3:uid="{00000000-0010-0000-0000-0000C2250000}" name="Column9666"/>
    <tableColumn id="9667" xr3:uid="{00000000-0010-0000-0000-0000C3250000}" name="Column9667"/>
    <tableColumn id="9668" xr3:uid="{00000000-0010-0000-0000-0000C4250000}" name="Column9668"/>
    <tableColumn id="9669" xr3:uid="{00000000-0010-0000-0000-0000C5250000}" name="Column9669"/>
    <tableColumn id="9670" xr3:uid="{00000000-0010-0000-0000-0000C6250000}" name="Column9670"/>
    <tableColumn id="9671" xr3:uid="{00000000-0010-0000-0000-0000C7250000}" name="Column9671"/>
    <tableColumn id="9672" xr3:uid="{00000000-0010-0000-0000-0000C8250000}" name="Column9672"/>
    <tableColumn id="9673" xr3:uid="{00000000-0010-0000-0000-0000C9250000}" name="Column9673"/>
    <tableColumn id="9674" xr3:uid="{00000000-0010-0000-0000-0000CA250000}" name="Column9674"/>
    <tableColumn id="9675" xr3:uid="{00000000-0010-0000-0000-0000CB250000}" name="Column9675"/>
    <tableColumn id="9676" xr3:uid="{00000000-0010-0000-0000-0000CC250000}" name="Column9676"/>
    <tableColumn id="9677" xr3:uid="{00000000-0010-0000-0000-0000CD250000}" name="Column9677"/>
    <tableColumn id="9678" xr3:uid="{00000000-0010-0000-0000-0000CE250000}" name="Column9678"/>
    <tableColumn id="9679" xr3:uid="{00000000-0010-0000-0000-0000CF250000}" name="Column9679"/>
    <tableColumn id="9680" xr3:uid="{00000000-0010-0000-0000-0000D0250000}" name="Column9680"/>
    <tableColumn id="9681" xr3:uid="{00000000-0010-0000-0000-0000D1250000}" name="Column9681"/>
    <tableColumn id="9682" xr3:uid="{00000000-0010-0000-0000-0000D2250000}" name="Column9682"/>
    <tableColumn id="9683" xr3:uid="{00000000-0010-0000-0000-0000D3250000}" name="Column9683"/>
    <tableColumn id="9684" xr3:uid="{00000000-0010-0000-0000-0000D4250000}" name="Column9684"/>
    <tableColumn id="9685" xr3:uid="{00000000-0010-0000-0000-0000D5250000}" name="Column9685"/>
    <tableColumn id="9686" xr3:uid="{00000000-0010-0000-0000-0000D6250000}" name="Column9686"/>
    <tableColumn id="9687" xr3:uid="{00000000-0010-0000-0000-0000D7250000}" name="Column9687"/>
    <tableColumn id="9688" xr3:uid="{00000000-0010-0000-0000-0000D8250000}" name="Column9688"/>
    <tableColumn id="9689" xr3:uid="{00000000-0010-0000-0000-0000D9250000}" name="Column9689"/>
    <tableColumn id="9690" xr3:uid="{00000000-0010-0000-0000-0000DA250000}" name="Column9690"/>
    <tableColumn id="9691" xr3:uid="{00000000-0010-0000-0000-0000DB250000}" name="Column9691"/>
    <tableColumn id="9692" xr3:uid="{00000000-0010-0000-0000-0000DC250000}" name="Column9692"/>
    <tableColumn id="9693" xr3:uid="{00000000-0010-0000-0000-0000DD250000}" name="Column9693"/>
    <tableColumn id="9694" xr3:uid="{00000000-0010-0000-0000-0000DE250000}" name="Column9694"/>
    <tableColumn id="9695" xr3:uid="{00000000-0010-0000-0000-0000DF250000}" name="Column9695"/>
    <tableColumn id="9696" xr3:uid="{00000000-0010-0000-0000-0000E0250000}" name="Column9696"/>
    <tableColumn id="9697" xr3:uid="{00000000-0010-0000-0000-0000E1250000}" name="Column9697"/>
    <tableColumn id="9698" xr3:uid="{00000000-0010-0000-0000-0000E2250000}" name="Column9698"/>
    <tableColumn id="9699" xr3:uid="{00000000-0010-0000-0000-0000E3250000}" name="Column9699"/>
    <tableColumn id="9700" xr3:uid="{00000000-0010-0000-0000-0000E4250000}" name="Column9700"/>
    <tableColumn id="9701" xr3:uid="{00000000-0010-0000-0000-0000E5250000}" name="Column9701"/>
    <tableColumn id="9702" xr3:uid="{00000000-0010-0000-0000-0000E6250000}" name="Column9702"/>
    <tableColumn id="9703" xr3:uid="{00000000-0010-0000-0000-0000E7250000}" name="Column9703"/>
    <tableColumn id="9704" xr3:uid="{00000000-0010-0000-0000-0000E8250000}" name="Column9704"/>
    <tableColumn id="9705" xr3:uid="{00000000-0010-0000-0000-0000E9250000}" name="Column9705"/>
    <tableColumn id="9706" xr3:uid="{00000000-0010-0000-0000-0000EA250000}" name="Column9706"/>
    <tableColumn id="9707" xr3:uid="{00000000-0010-0000-0000-0000EB250000}" name="Column9707"/>
    <tableColumn id="9708" xr3:uid="{00000000-0010-0000-0000-0000EC250000}" name="Column9708"/>
    <tableColumn id="9709" xr3:uid="{00000000-0010-0000-0000-0000ED250000}" name="Column9709"/>
    <tableColumn id="9710" xr3:uid="{00000000-0010-0000-0000-0000EE250000}" name="Column9710"/>
    <tableColumn id="9711" xr3:uid="{00000000-0010-0000-0000-0000EF250000}" name="Column9711"/>
    <tableColumn id="9712" xr3:uid="{00000000-0010-0000-0000-0000F0250000}" name="Column9712"/>
    <tableColumn id="9713" xr3:uid="{00000000-0010-0000-0000-0000F1250000}" name="Column9713"/>
    <tableColumn id="9714" xr3:uid="{00000000-0010-0000-0000-0000F2250000}" name="Column9714"/>
    <tableColumn id="9715" xr3:uid="{00000000-0010-0000-0000-0000F3250000}" name="Column9715"/>
    <tableColumn id="9716" xr3:uid="{00000000-0010-0000-0000-0000F4250000}" name="Column9716"/>
    <tableColumn id="9717" xr3:uid="{00000000-0010-0000-0000-0000F5250000}" name="Column9717"/>
    <tableColumn id="9718" xr3:uid="{00000000-0010-0000-0000-0000F6250000}" name="Column9718"/>
    <tableColumn id="9719" xr3:uid="{00000000-0010-0000-0000-0000F7250000}" name="Column9719"/>
    <tableColumn id="9720" xr3:uid="{00000000-0010-0000-0000-0000F8250000}" name="Column9720"/>
    <tableColumn id="9721" xr3:uid="{00000000-0010-0000-0000-0000F9250000}" name="Column9721"/>
    <tableColumn id="9722" xr3:uid="{00000000-0010-0000-0000-0000FA250000}" name="Column9722"/>
    <tableColumn id="9723" xr3:uid="{00000000-0010-0000-0000-0000FB250000}" name="Column9723"/>
    <tableColumn id="9724" xr3:uid="{00000000-0010-0000-0000-0000FC250000}" name="Column9724"/>
    <tableColumn id="9725" xr3:uid="{00000000-0010-0000-0000-0000FD250000}" name="Column9725"/>
    <tableColumn id="9726" xr3:uid="{00000000-0010-0000-0000-0000FE250000}" name="Column9726"/>
    <tableColumn id="9727" xr3:uid="{00000000-0010-0000-0000-0000FF250000}" name="Column9727"/>
    <tableColumn id="9728" xr3:uid="{00000000-0010-0000-0000-000000260000}" name="Column9728"/>
    <tableColumn id="9729" xr3:uid="{00000000-0010-0000-0000-000001260000}" name="Column9729"/>
    <tableColumn id="9730" xr3:uid="{00000000-0010-0000-0000-000002260000}" name="Column9730"/>
    <tableColumn id="9731" xr3:uid="{00000000-0010-0000-0000-000003260000}" name="Column9731"/>
    <tableColumn id="9732" xr3:uid="{00000000-0010-0000-0000-000004260000}" name="Column9732"/>
    <tableColumn id="9733" xr3:uid="{00000000-0010-0000-0000-000005260000}" name="Column9733"/>
    <tableColumn id="9734" xr3:uid="{00000000-0010-0000-0000-000006260000}" name="Column9734"/>
    <tableColumn id="9735" xr3:uid="{00000000-0010-0000-0000-000007260000}" name="Column9735"/>
    <tableColumn id="9736" xr3:uid="{00000000-0010-0000-0000-000008260000}" name="Column9736"/>
    <tableColumn id="9737" xr3:uid="{00000000-0010-0000-0000-000009260000}" name="Column9737"/>
    <tableColumn id="9738" xr3:uid="{00000000-0010-0000-0000-00000A260000}" name="Column9738"/>
    <tableColumn id="9739" xr3:uid="{00000000-0010-0000-0000-00000B260000}" name="Column9739"/>
    <tableColumn id="9740" xr3:uid="{00000000-0010-0000-0000-00000C260000}" name="Column9740"/>
    <tableColumn id="9741" xr3:uid="{00000000-0010-0000-0000-00000D260000}" name="Column9741"/>
    <tableColumn id="9742" xr3:uid="{00000000-0010-0000-0000-00000E260000}" name="Column9742"/>
    <tableColumn id="9743" xr3:uid="{00000000-0010-0000-0000-00000F260000}" name="Column9743"/>
    <tableColumn id="9744" xr3:uid="{00000000-0010-0000-0000-000010260000}" name="Column9744"/>
    <tableColumn id="9745" xr3:uid="{00000000-0010-0000-0000-000011260000}" name="Column9745"/>
    <tableColumn id="9746" xr3:uid="{00000000-0010-0000-0000-000012260000}" name="Column9746"/>
    <tableColumn id="9747" xr3:uid="{00000000-0010-0000-0000-000013260000}" name="Column9747"/>
    <tableColumn id="9748" xr3:uid="{00000000-0010-0000-0000-000014260000}" name="Column9748"/>
    <tableColumn id="9749" xr3:uid="{00000000-0010-0000-0000-000015260000}" name="Column9749"/>
    <tableColumn id="9750" xr3:uid="{00000000-0010-0000-0000-000016260000}" name="Column9750"/>
    <tableColumn id="9751" xr3:uid="{00000000-0010-0000-0000-000017260000}" name="Column9751"/>
    <tableColumn id="9752" xr3:uid="{00000000-0010-0000-0000-000018260000}" name="Column9752"/>
    <tableColumn id="9753" xr3:uid="{00000000-0010-0000-0000-000019260000}" name="Column9753"/>
    <tableColumn id="9754" xr3:uid="{00000000-0010-0000-0000-00001A260000}" name="Column9754"/>
    <tableColumn id="9755" xr3:uid="{00000000-0010-0000-0000-00001B260000}" name="Column9755"/>
    <tableColumn id="9756" xr3:uid="{00000000-0010-0000-0000-00001C260000}" name="Column9756"/>
    <tableColumn id="9757" xr3:uid="{00000000-0010-0000-0000-00001D260000}" name="Column9757"/>
    <tableColumn id="9758" xr3:uid="{00000000-0010-0000-0000-00001E260000}" name="Column9758"/>
    <tableColumn id="9759" xr3:uid="{00000000-0010-0000-0000-00001F260000}" name="Column9759"/>
    <tableColumn id="9760" xr3:uid="{00000000-0010-0000-0000-000020260000}" name="Column9760"/>
    <tableColumn id="9761" xr3:uid="{00000000-0010-0000-0000-000021260000}" name="Column9761"/>
    <tableColumn id="9762" xr3:uid="{00000000-0010-0000-0000-000022260000}" name="Column9762"/>
    <tableColumn id="9763" xr3:uid="{00000000-0010-0000-0000-000023260000}" name="Column9763"/>
    <tableColumn id="9764" xr3:uid="{00000000-0010-0000-0000-000024260000}" name="Column9764"/>
    <tableColumn id="9765" xr3:uid="{00000000-0010-0000-0000-000025260000}" name="Column9765"/>
    <tableColumn id="9766" xr3:uid="{00000000-0010-0000-0000-000026260000}" name="Column9766"/>
    <tableColumn id="9767" xr3:uid="{00000000-0010-0000-0000-000027260000}" name="Column9767"/>
    <tableColumn id="9768" xr3:uid="{00000000-0010-0000-0000-000028260000}" name="Column9768"/>
    <tableColumn id="9769" xr3:uid="{00000000-0010-0000-0000-000029260000}" name="Column9769"/>
    <tableColumn id="9770" xr3:uid="{00000000-0010-0000-0000-00002A260000}" name="Column9770"/>
    <tableColumn id="9771" xr3:uid="{00000000-0010-0000-0000-00002B260000}" name="Column9771"/>
    <tableColumn id="9772" xr3:uid="{00000000-0010-0000-0000-00002C260000}" name="Column9772"/>
    <tableColumn id="9773" xr3:uid="{00000000-0010-0000-0000-00002D260000}" name="Column9773"/>
    <tableColumn id="9774" xr3:uid="{00000000-0010-0000-0000-00002E260000}" name="Column9774"/>
    <tableColumn id="9775" xr3:uid="{00000000-0010-0000-0000-00002F260000}" name="Column9775"/>
    <tableColumn id="9776" xr3:uid="{00000000-0010-0000-0000-000030260000}" name="Column9776"/>
    <tableColumn id="9777" xr3:uid="{00000000-0010-0000-0000-000031260000}" name="Column9777"/>
    <tableColumn id="9778" xr3:uid="{00000000-0010-0000-0000-000032260000}" name="Column9778"/>
    <tableColumn id="9779" xr3:uid="{00000000-0010-0000-0000-000033260000}" name="Column9779"/>
    <tableColumn id="9780" xr3:uid="{00000000-0010-0000-0000-000034260000}" name="Column9780"/>
    <tableColumn id="9781" xr3:uid="{00000000-0010-0000-0000-000035260000}" name="Column9781"/>
    <tableColumn id="9782" xr3:uid="{00000000-0010-0000-0000-000036260000}" name="Column9782"/>
    <tableColumn id="9783" xr3:uid="{00000000-0010-0000-0000-000037260000}" name="Column9783"/>
    <tableColumn id="9784" xr3:uid="{00000000-0010-0000-0000-000038260000}" name="Column9784"/>
    <tableColumn id="9785" xr3:uid="{00000000-0010-0000-0000-000039260000}" name="Column9785"/>
    <tableColumn id="9786" xr3:uid="{00000000-0010-0000-0000-00003A260000}" name="Column9786"/>
    <tableColumn id="9787" xr3:uid="{00000000-0010-0000-0000-00003B260000}" name="Column9787"/>
    <tableColumn id="9788" xr3:uid="{00000000-0010-0000-0000-00003C260000}" name="Column9788"/>
    <tableColumn id="9789" xr3:uid="{00000000-0010-0000-0000-00003D260000}" name="Column9789"/>
    <tableColumn id="9790" xr3:uid="{00000000-0010-0000-0000-00003E260000}" name="Column9790"/>
    <tableColumn id="9791" xr3:uid="{00000000-0010-0000-0000-00003F260000}" name="Column9791"/>
    <tableColumn id="9792" xr3:uid="{00000000-0010-0000-0000-000040260000}" name="Column9792"/>
    <tableColumn id="9793" xr3:uid="{00000000-0010-0000-0000-000041260000}" name="Column9793"/>
    <tableColumn id="9794" xr3:uid="{00000000-0010-0000-0000-000042260000}" name="Column9794"/>
    <tableColumn id="9795" xr3:uid="{00000000-0010-0000-0000-000043260000}" name="Column9795"/>
    <tableColumn id="9796" xr3:uid="{00000000-0010-0000-0000-000044260000}" name="Column9796"/>
    <tableColumn id="9797" xr3:uid="{00000000-0010-0000-0000-000045260000}" name="Column9797"/>
    <tableColumn id="9798" xr3:uid="{00000000-0010-0000-0000-000046260000}" name="Column9798"/>
    <tableColumn id="9799" xr3:uid="{00000000-0010-0000-0000-000047260000}" name="Column9799"/>
    <tableColumn id="9800" xr3:uid="{00000000-0010-0000-0000-000048260000}" name="Column9800"/>
    <tableColumn id="9801" xr3:uid="{00000000-0010-0000-0000-000049260000}" name="Column9801"/>
    <tableColumn id="9802" xr3:uid="{00000000-0010-0000-0000-00004A260000}" name="Column9802"/>
    <tableColumn id="9803" xr3:uid="{00000000-0010-0000-0000-00004B260000}" name="Column9803"/>
    <tableColumn id="9804" xr3:uid="{00000000-0010-0000-0000-00004C260000}" name="Column9804"/>
    <tableColumn id="9805" xr3:uid="{00000000-0010-0000-0000-00004D260000}" name="Column9805"/>
    <tableColumn id="9806" xr3:uid="{00000000-0010-0000-0000-00004E260000}" name="Column9806"/>
    <tableColumn id="9807" xr3:uid="{00000000-0010-0000-0000-00004F260000}" name="Column9807"/>
    <tableColumn id="9808" xr3:uid="{00000000-0010-0000-0000-000050260000}" name="Column9808"/>
    <tableColumn id="9809" xr3:uid="{00000000-0010-0000-0000-000051260000}" name="Column9809"/>
    <tableColumn id="9810" xr3:uid="{00000000-0010-0000-0000-000052260000}" name="Column9810"/>
    <tableColumn id="9811" xr3:uid="{00000000-0010-0000-0000-000053260000}" name="Column9811"/>
    <tableColumn id="9812" xr3:uid="{00000000-0010-0000-0000-000054260000}" name="Column9812"/>
    <tableColumn id="9813" xr3:uid="{00000000-0010-0000-0000-000055260000}" name="Column9813"/>
    <tableColumn id="9814" xr3:uid="{00000000-0010-0000-0000-000056260000}" name="Column9814"/>
    <tableColumn id="9815" xr3:uid="{00000000-0010-0000-0000-000057260000}" name="Column9815"/>
    <tableColumn id="9816" xr3:uid="{00000000-0010-0000-0000-000058260000}" name="Column9816"/>
    <tableColumn id="9817" xr3:uid="{00000000-0010-0000-0000-000059260000}" name="Column9817"/>
    <tableColumn id="9818" xr3:uid="{00000000-0010-0000-0000-00005A260000}" name="Column9818"/>
    <tableColumn id="9819" xr3:uid="{00000000-0010-0000-0000-00005B260000}" name="Column9819"/>
    <tableColumn id="9820" xr3:uid="{00000000-0010-0000-0000-00005C260000}" name="Column9820"/>
    <tableColumn id="9821" xr3:uid="{00000000-0010-0000-0000-00005D260000}" name="Column9821"/>
    <tableColumn id="9822" xr3:uid="{00000000-0010-0000-0000-00005E260000}" name="Column9822"/>
    <tableColumn id="9823" xr3:uid="{00000000-0010-0000-0000-00005F260000}" name="Column9823"/>
    <tableColumn id="9824" xr3:uid="{00000000-0010-0000-0000-000060260000}" name="Column9824"/>
    <tableColumn id="9825" xr3:uid="{00000000-0010-0000-0000-000061260000}" name="Column9825"/>
    <tableColumn id="9826" xr3:uid="{00000000-0010-0000-0000-000062260000}" name="Column9826"/>
    <tableColumn id="9827" xr3:uid="{00000000-0010-0000-0000-000063260000}" name="Column9827"/>
    <tableColumn id="9828" xr3:uid="{00000000-0010-0000-0000-000064260000}" name="Column9828"/>
    <tableColumn id="9829" xr3:uid="{00000000-0010-0000-0000-000065260000}" name="Column9829"/>
    <tableColumn id="9830" xr3:uid="{00000000-0010-0000-0000-000066260000}" name="Column9830"/>
    <tableColumn id="9831" xr3:uid="{00000000-0010-0000-0000-000067260000}" name="Column9831"/>
    <tableColumn id="9832" xr3:uid="{00000000-0010-0000-0000-000068260000}" name="Column9832"/>
    <tableColumn id="9833" xr3:uid="{00000000-0010-0000-0000-000069260000}" name="Column9833"/>
    <tableColumn id="9834" xr3:uid="{00000000-0010-0000-0000-00006A260000}" name="Column9834"/>
    <tableColumn id="9835" xr3:uid="{00000000-0010-0000-0000-00006B260000}" name="Column9835"/>
    <tableColumn id="9836" xr3:uid="{00000000-0010-0000-0000-00006C260000}" name="Column9836"/>
    <tableColumn id="9837" xr3:uid="{00000000-0010-0000-0000-00006D260000}" name="Column9837"/>
    <tableColumn id="9838" xr3:uid="{00000000-0010-0000-0000-00006E260000}" name="Column9838"/>
    <tableColumn id="9839" xr3:uid="{00000000-0010-0000-0000-00006F260000}" name="Column9839"/>
    <tableColumn id="9840" xr3:uid="{00000000-0010-0000-0000-000070260000}" name="Column9840"/>
    <tableColumn id="9841" xr3:uid="{00000000-0010-0000-0000-000071260000}" name="Column9841"/>
    <tableColumn id="9842" xr3:uid="{00000000-0010-0000-0000-000072260000}" name="Column9842"/>
    <tableColumn id="9843" xr3:uid="{00000000-0010-0000-0000-000073260000}" name="Column9843"/>
    <tableColumn id="9844" xr3:uid="{00000000-0010-0000-0000-000074260000}" name="Column9844"/>
    <tableColumn id="9845" xr3:uid="{00000000-0010-0000-0000-000075260000}" name="Column9845"/>
    <tableColumn id="9846" xr3:uid="{00000000-0010-0000-0000-000076260000}" name="Column9846"/>
    <tableColumn id="9847" xr3:uid="{00000000-0010-0000-0000-000077260000}" name="Column9847"/>
    <tableColumn id="9848" xr3:uid="{00000000-0010-0000-0000-000078260000}" name="Column9848"/>
    <tableColumn id="9849" xr3:uid="{00000000-0010-0000-0000-000079260000}" name="Column9849"/>
    <tableColumn id="9850" xr3:uid="{00000000-0010-0000-0000-00007A260000}" name="Column9850"/>
    <tableColumn id="9851" xr3:uid="{00000000-0010-0000-0000-00007B260000}" name="Column9851"/>
    <tableColumn id="9852" xr3:uid="{00000000-0010-0000-0000-00007C260000}" name="Column9852"/>
    <tableColumn id="9853" xr3:uid="{00000000-0010-0000-0000-00007D260000}" name="Column9853"/>
    <tableColumn id="9854" xr3:uid="{00000000-0010-0000-0000-00007E260000}" name="Column9854"/>
    <tableColumn id="9855" xr3:uid="{00000000-0010-0000-0000-00007F260000}" name="Column9855"/>
    <tableColumn id="9856" xr3:uid="{00000000-0010-0000-0000-000080260000}" name="Column9856"/>
    <tableColumn id="9857" xr3:uid="{00000000-0010-0000-0000-000081260000}" name="Column9857"/>
    <tableColumn id="9858" xr3:uid="{00000000-0010-0000-0000-000082260000}" name="Column9858"/>
    <tableColumn id="9859" xr3:uid="{00000000-0010-0000-0000-000083260000}" name="Column9859"/>
    <tableColumn id="9860" xr3:uid="{00000000-0010-0000-0000-000084260000}" name="Column9860"/>
    <tableColumn id="9861" xr3:uid="{00000000-0010-0000-0000-000085260000}" name="Column9861"/>
    <tableColumn id="9862" xr3:uid="{00000000-0010-0000-0000-000086260000}" name="Column9862"/>
    <tableColumn id="9863" xr3:uid="{00000000-0010-0000-0000-000087260000}" name="Column9863"/>
    <tableColumn id="9864" xr3:uid="{00000000-0010-0000-0000-000088260000}" name="Column9864"/>
    <tableColumn id="9865" xr3:uid="{00000000-0010-0000-0000-000089260000}" name="Column9865"/>
    <tableColumn id="9866" xr3:uid="{00000000-0010-0000-0000-00008A260000}" name="Column9866"/>
    <tableColumn id="9867" xr3:uid="{00000000-0010-0000-0000-00008B260000}" name="Column9867"/>
    <tableColumn id="9868" xr3:uid="{00000000-0010-0000-0000-00008C260000}" name="Column9868"/>
    <tableColumn id="9869" xr3:uid="{00000000-0010-0000-0000-00008D260000}" name="Column9869"/>
    <tableColumn id="9870" xr3:uid="{00000000-0010-0000-0000-00008E260000}" name="Column9870"/>
    <tableColumn id="9871" xr3:uid="{00000000-0010-0000-0000-00008F260000}" name="Column9871"/>
    <tableColumn id="9872" xr3:uid="{00000000-0010-0000-0000-000090260000}" name="Column9872"/>
    <tableColumn id="9873" xr3:uid="{00000000-0010-0000-0000-000091260000}" name="Column9873"/>
    <tableColumn id="9874" xr3:uid="{00000000-0010-0000-0000-000092260000}" name="Column9874"/>
    <tableColumn id="9875" xr3:uid="{00000000-0010-0000-0000-000093260000}" name="Column9875"/>
    <tableColumn id="9876" xr3:uid="{00000000-0010-0000-0000-000094260000}" name="Column9876"/>
    <tableColumn id="9877" xr3:uid="{00000000-0010-0000-0000-000095260000}" name="Column9877"/>
    <tableColumn id="9878" xr3:uid="{00000000-0010-0000-0000-000096260000}" name="Column9878"/>
    <tableColumn id="9879" xr3:uid="{00000000-0010-0000-0000-000097260000}" name="Column9879"/>
    <tableColumn id="9880" xr3:uid="{00000000-0010-0000-0000-000098260000}" name="Column9880"/>
    <tableColumn id="9881" xr3:uid="{00000000-0010-0000-0000-000099260000}" name="Column9881"/>
    <tableColumn id="9882" xr3:uid="{00000000-0010-0000-0000-00009A260000}" name="Column9882"/>
    <tableColumn id="9883" xr3:uid="{00000000-0010-0000-0000-00009B260000}" name="Column9883"/>
    <tableColumn id="9884" xr3:uid="{00000000-0010-0000-0000-00009C260000}" name="Column9884"/>
    <tableColumn id="9885" xr3:uid="{00000000-0010-0000-0000-00009D260000}" name="Column9885"/>
    <tableColumn id="9886" xr3:uid="{00000000-0010-0000-0000-00009E260000}" name="Column9886"/>
    <tableColumn id="9887" xr3:uid="{00000000-0010-0000-0000-00009F260000}" name="Column9887"/>
    <tableColumn id="9888" xr3:uid="{00000000-0010-0000-0000-0000A0260000}" name="Column9888"/>
    <tableColumn id="9889" xr3:uid="{00000000-0010-0000-0000-0000A1260000}" name="Column9889"/>
    <tableColumn id="9890" xr3:uid="{00000000-0010-0000-0000-0000A2260000}" name="Column9890"/>
    <tableColumn id="9891" xr3:uid="{00000000-0010-0000-0000-0000A3260000}" name="Column9891"/>
    <tableColumn id="9892" xr3:uid="{00000000-0010-0000-0000-0000A4260000}" name="Column9892"/>
    <tableColumn id="9893" xr3:uid="{00000000-0010-0000-0000-0000A5260000}" name="Column9893"/>
    <tableColumn id="9894" xr3:uid="{00000000-0010-0000-0000-0000A6260000}" name="Column9894"/>
    <tableColumn id="9895" xr3:uid="{00000000-0010-0000-0000-0000A7260000}" name="Column9895"/>
    <tableColumn id="9896" xr3:uid="{00000000-0010-0000-0000-0000A8260000}" name="Column9896"/>
    <tableColumn id="9897" xr3:uid="{00000000-0010-0000-0000-0000A9260000}" name="Column9897"/>
    <tableColumn id="9898" xr3:uid="{00000000-0010-0000-0000-0000AA260000}" name="Column9898"/>
    <tableColumn id="9899" xr3:uid="{00000000-0010-0000-0000-0000AB260000}" name="Column9899"/>
    <tableColumn id="9900" xr3:uid="{00000000-0010-0000-0000-0000AC260000}" name="Column9900"/>
    <tableColumn id="9901" xr3:uid="{00000000-0010-0000-0000-0000AD260000}" name="Column9901"/>
    <tableColumn id="9902" xr3:uid="{00000000-0010-0000-0000-0000AE260000}" name="Column9902"/>
    <tableColumn id="9903" xr3:uid="{00000000-0010-0000-0000-0000AF260000}" name="Column9903"/>
    <tableColumn id="9904" xr3:uid="{00000000-0010-0000-0000-0000B0260000}" name="Column9904"/>
    <tableColumn id="9905" xr3:uid="{00000000-0010-0000-0000-0000B1260000}" name="Column9905"/>
    <tableColumn id="9906" xr3:uid="{00000000-0010-0000-0000-0000B2260000}" name="Column9906"/>
    <tableColumn id="9907" xr3:uid="{00000000-0010-0000-0000-0000B3260000}" name="Column9907"/>
    <tableColumn id="9908" xr3:uid="{00000000-0010-0000-0000-0000B4260000}" name="Column9908"/>
    <tableColumn id="9909" xr3:uid="{00000000-0010-0000-0000-0000B5260000}" name="Column9909"/>
    <tableColumn id="9910" xr3:uid="{00000000-0010-0000-0000-0000B6260000}" name="Column9910"/>
    <tableColumn id="9911" xr3:uid="{00000000-0010-0000-0000-0000B7260000}" name="Column9911"/>
    <tableColumn id="9912" xr3:uid="{00000000-0010-0000-0000-0000B8260000}" name="Column9912"/>
    <tableColumn id="9913" xr3:uid="{00000000-0010-0000-0000-0000B9260000}" name="Column9913"/>
    <tableColumn id="9914" xr3:uid="{00000000-0010-0000-0000-0000BA260000}" name="Column9914"/>
    <tableColumn id="9915" xr3:uid="{00000000-0010-0000-0000-0000BB260000}" name="Column9915"/>
    <tableColumn id="9916" xr3:uid="{00000000-0010-0000-0000-0000BC260000}" name="Column9916"/>
    <tableColumn id="9917" xr3:uid="{00000000-0010-0000-0000-0000BD260000}" name="Column9917"/>
    <tableColumn id="9918" xr3:uid="{00000000-0010-0000-0000-0000BE260000}" name="Column9918"/>
    <tableColumn id="9919" xr3:uid="{00000000-0010-0000-0000-0000BF260000}" name="Column9919"/>
    <tableColumn id="9920" xr3:uid="{00000000-0010-0000-0000-0000C0260000}" name="Column9920"/>
    <tableColumn id="9921" xr3:uid="{00000000-0010-0000-0000-0000C1260000}" name="Column9921"/>
    <tableColumn id="9922" xr3:uid="{00000000-0010-0000-0000-0000C2260000}" name="Column9922"/>
    <tableColumn id="9923" xr3:uid="{00000000-0010-0000-0000-0000C3260000}" name="Column9923"/>
    <tableColumn id="9924" xr3:uid="{00000000-0010-0000-0000-0000C4260000}" name="Column9924"/>
    <tableColumn id="9925" xr3:uid="{00000000-0010-0000-0000-0000C5260000}" name="Column9925"/>
    <tableColumn id="9926" xr3:uid="{00000000-0010-0000-0000-0000C6260000}" name="Column9926"/>
    <tableColumn id="9927" xr3:uid="{00000000-0010-0000-0000-0000C7260000}" name="Column9927"/>
    <tableColumn id="9928" xr3:uid="{00000000-0010-0000-0000-0000C8260000}" name="Column9928"/>
    <tableColumn id="9929" xr3:uid="{00000000-0010-0000-0000-0000C9260000}" name="Column9929"/>
    <tableColumn id="9930" xr3:uid="{00000000-0010-0000-0000-0000CA260000}" name="Column9930"/>
    <tableColumn id="9931" xr3:uid="{00000000-0010-0000-0000-0000CB260000}" name="Column9931"/>
    <tableColumn id="9932" xr3:uid="{00000000-0010-0000-0000-0000CC260000}" name="Column9932"/>
    <tableColumn id="9933" xr3:uid="{00000000-0010-0000-0000-0000CD260000}" name="Column9933"/>
    <tableColumn id="9934" xr3:uid="{00000000-0010-0000-0000-0000CE260000}" name="Column9934"/>
    <tableColumn id="9935" xr3:uid="{00000000-0010-0000-0000-0000CF260000}" name="Column9935"/>
    <tableColumn id="9936" xr3:uid="{00000000-0010-0000-0000-0000D0260000}" name="Column9936"/>
    <tableColumn id="9937" xr3:uid="{00000000-0010-0000-0000-0000D1260000}" name="Column9937"/>
    <tableColumn id="9938" xr3:uid="{00000000-0010-0000-0000-0000D2260000}" name="Column9938"/>
    <tableColumn id="9939" xr3:uid="{00000000-0010-0000-0000-0000D3260000}" name="Column9939"/>
    <tableColumn id="9940" xr3:uid="{00000000-0010-0000-0000-0000D4260000}" name="Column9940"/>
    <tableColumn id="9941" xr3:uid="{00000000-0010-0000-0000-0000D5260000}" name="Column9941"/>
    <tableColumn id="9942" xr3:uid="{00000000-0010-0000-0000-0000D6260000}" name="Column9942"/>
    <tableColumn id="9943" xr3:uid="{00000000-0010-0000-0000-0000D7260000}" name="Column9943"/>
    <tableColumn id="9944" xr3:uid="{00000000-0010-0000-0000-0000D8260000}" name="Column9944"/>
    <tableColumn id="9945" xr3:uid="{00000000-0010-0000-0000-0000D9260000}" name="Column9945"/>
    <tableColumn id="9946" xr3:uid="{00000000-0010-0000-0000-0000DA260000}" name="Column9946"/>
    <tableColumn id="9947" xr3:uid="{00000000-0010-0000-0000-0000DB260000}" name="Column9947"/>
    <tableColumn id="9948" xr3:uid="{00000000-0010-0000-0000-0000DC260000}" name="Column9948"/>
    <tableColumn id="9949" xr3:uid="{00000000-0010-0000-0000-0000DD260000}" name="Column9949"/>
    <tableColumn id="9950" xr3:uid="{00000000-0010-0000-0000-0000DE260000}" name="Column9950"/>
    <tableColumn id="9951" xr3:uid="{00000000-0010-0000-0000-0000DF260000}" name="Column9951"/>
    <tableColumn id="9952" xr3:uid="{00000000-0010-0000-0000-0000E0260000}" name="Column9952"/>
    <tableColumn id="9953" xr3:uid="{00000000-0010-0000-0000-0000E1260000}" name="Column9953"/>
    <tableColumn id="9954" xr3:uid="{00000000-0010-0000-0000-0000E2260000}" name="Column9954"/>
    <tableColumn id="9955" xr3:uid="{00000000-0010-0000-0000-0000E3260000}" name="Column9955"/>
    <tableColumn id="9956" xr3:uid="{00000000-0010-0000-0000-0000E4260000}" name="Column9956"/>
    <tableColumn id="9957" xr3:uid="{00000000-0010-0000-0000-0000E5260000}" name="Column9957"/>
    <tableColumn id="9958" xr3:uid="{00000000-0010-0000-0000-0000E6260000}" name="Column9958"/>
    <tableColumn id="9959" xr3:uid="{00000000-0010-0000-0000-0000E7260000}" name="Column9959"/>
    <tableColumn id="9960" xr3:uid="{00000000-0010-0000-0000-0000E8260000}" name="Column9960"/>
    <tableColumn id="9961" xr3:uid="{00000000-0010-0000-0000-0000E9260000}" name="Column9961"/>
    <tableColumn id="9962" xr3:uid="{00000000-0010-0000-0000-0000EA260000}" name="Column9962"/>
    <tableColumn id="9963" xr3:uid="{00000000-0010-0000-0000-0000EB260000}" name="Column9963"/>
    <tableColumn id="9964" xr3:uid="{00000000-0010-0000-0000-0000EC260000}" name="Column9964"/>
    <tableColumn id="9965" xr3:uid="{00000000-0010-0000-0000-0000ED260000}" name="Column9965"/>
    <tableColumn id="9966" xr3:uid="{00000000-0010-0000-0000-0000EE260000}" name="Column9966"/>
    <tableColumn id="9967" xr3:uid="{00000000-0010-0000-0000-0000EF260000}" name="Column9967"/>
    <tableColumn id="9968" xr3:uid="{00000000-0010-0000-0000-0000F0260000}" name="Column9968"/>
    <tableColumn id="9969" xr3:uid="{00000000-0010-0000-0000-0000F1260000}" name="Column9969"/>
    <tableColumn id="9970" xr3:uid="{00000000-0010-0000-0000-0000F2260000}" name="Column9970"/>
    <tableColumn id="9971" xr3:uid="{00000000-0010-0000-0000-0000F3260000}" name="Column9971"/>
    <tableColumn id="9972" xr3:uid="{00000000-0010-0000-0000-0000F4260000}" name="Column9972"/>
    <tableColumn id="9973" xr3:uid="{00000000-0010-0000-0000-0000F5260000}" name="Column9973"/>
    <tableColumn id="9974" xr3:uid="{00000000-0010-0000-0000-0000F6260000}" name="Column9974"/>
    <tableColumn id="9975" xr3:uid="{00000000-0010-0000-0000-0000F7260000}" name="Column9975"/>
    <tableColumn id="9976" xr3:uid="{00000000-0010-0000-0000-0000F8260000}" name="Column9976"/>
    <tableColumn id="9977" xr3:uid="{00000000-0010-0000-0000-0000F9260000}" name="Column9977"/>
    <tableColumn id="9978" xr3:uid="{00000000-0010-0000-0000-0000FA260000}" name="Column9978"/>
    <tableColumn id="9979" xr3:uid="{00000000-0010-0000-0000-0000FB260000}" name="Column9979"/>
    <tableColumn id="9980" xr3:uid="{00000000-0010-0000-0000-0000FC260000}" name="Column9980"/>
    <tableColumn id="9981" xr3:uid="{00000000-0010-0000-0000-0000FD260000}" name="Column9981"/>
    <tableColumn id="9982" xr3:uid="{00000000-0010-0000-0000-0000FE260000}" name="Column9982"/>
    <tableColumn id="9983" xr3:uid="{00000000-0010-0000-0000-0000FF260000}" name="Column9983"/>
    <tableColumn id="9984" xr3:uid="{00000000-0010-0000-0000-000000270000}" name="Column9984"/>
    <tableColumn id="9985" xr3:uid="{00000000-0010-0000-0000-000001270000}" name="Column9985"/>
    <tableColumn id="9986" xr3:uid="{00000000-0010-0000-0000-000002270000}" name="Column9986"/>
    <tableColumn id="9987" xr3:uid="{00000000-0010-0000-0000-000003270000}" name="Column9987"/>
    <tableColumn id="9988" xr3:uid="{00000000-0010-0000-0000-000004270000}" name="Column9988"/>
    <tableColumn id="9989" xr3:uid="{00000000-0010-0000-0000-000005270000}" name="Column9989"/>
    <tableColumn id="9990" xr3:uid="{00000000-0010-0000-0000-000006270000}" name="Column9990"/>
    <tableColumn id="9991" xr3:uid="{00000000-0010-0000-0000-000007270000}" name="Column9991"/>
    <tableColumn id="9992" xr3:uid="{00000000-0010-0000-0000-000008270000}" name="Column9992"/>
    <tableColumn id="9993" xr3:uid="{00000000-0010-0000-0000-000009270000}" name="Column9993"/>
    <tableColumn id="9994" xr3:uid="{00000000-0010-0000-0000-00000A270000}" name="Column9994"/>
    <tableColumn id="9995" xr3:uid="{00000000-0010-0000-0000-00000B270000}" name="Column9995"/>
    <tableColumn id="9996" xr3:uid="{00000000-0010-0000-0000-00000C270000}" name="Column9996"/>
    <tableColumn id="9997" xr3:uid="{00000000-0010-0000-0000-00000D270000}" name="Column9997"/>
    <tableColumn id="9998" xr3:uid="{00000000-0010-0000-0000-00000E270000}" name="Column9998"/>
    <tableColumn id="9999" xr3:uid="{00000000-0010-0000-0000-00000F270000}" name="Column9999"/>
    <tableColumn id="10000" xr3:uid="{00000000-0010-0000-0000-000010270000}" name="Column10000"/>
    <tableColumn id="10001" xr3:uid="{00000000-0010-0000-0000-000011270000}" name="Column10001"/>
    <tableColumn id="10002" xr3:uid="{00000000-0010-0000-0000-000012270000}" name="Column10002"/>
    <tableColumn id="10003" xr3:uid="{00000000-0010-0000-0000-000013270000}" name="Column10003"/>
    <tableColumn id="10004" xr3:uid="{00000000-0010-0000-0000-000014270000}" name="Column10004"/>
    <tableColumn id="10005" xr3:uid="{00000000-0010-0000-0000-000015270000}" name="Column10005"/>
    <tableColumn id="10006" xr3:uid="{00000000-0010-0000-0000-000016270000}" name="Column10006"/>
    <tableColumn id="10007" xr3:uid="{00000000-0010-0000-0000-000017270000}" name="Column10007"/>
    <tableColumn id="10008" xr3:uid="{00000000-0010-0000-0000-000018270000}" name="Column10008"/>
    <tableColumn id="10009" xr3:uid="{00000000-0010-0000-0000-000019270000}" name="Column10009"/>
    <tableColumn id="10010" xr3:uid="{00000000-0010-0000-0000-00001A270000}" name="Column10010"/>
    <tableColumn id="10011" xr3:uid="{00000000-0010-0000-0000-00001B270000}" name="Column10011"/>
    <tableColumn id="10012" xr3:uid="{00000000-0010-0000-0000-00001C270000}" name="Column10012"/>
    <tableColumn id="10013" xr3:uid="{00000000-0010-0000-0000-00001D270000}" name="Column10013"/>
    <tableColumn id="10014" xr3:uid="{00000000-0010-0000-0000-00001E270000}" name="Column10014"/>
    <tableColumn id="10015" xr3:uid="{00000000-0010-0000-0000-00001F270000}" name="Column10015"/>
    <tableColumn id="10016" xr3:uid="{00000000-0010-0000-0000-000020270000}" name="Column10016"/>
    <tableColumn id="10017" xr3:uid="{00000000-0010-0000-0000-000021270000}" name="Column10017"/>
    <tableColumn id="10018" xr3:uid="{00000000-0010-0000-0000-000022270000}" name="Column10018"/>
    <tableColumn id="10019" xr3:uid="{00000000-0010-0000-0000-000023270000}" name="Column10019"/>
    <tableColumn id="10020" xr3:uid="{00000000-0010-0000-0000-000024270000}" name="Column10020"/>
    <tableColumn id="10021" xr3:uid="{00000000-0010-0000-0000-000025270000}" name="Column10021"/>
    <tableColumn id="10022" xr3:uid="{00000000-0010-0000-0000-000026270000}" name="Column10022"/>
    <tableColumn id="10023" xr3:uid="{00000000-0010-0000-0000-000027270000}" name="Column10023"/>
    <tableColumn id="10024" xr3:uid="{00000000-0010-0000-0000-000028270000}" name="Column10024"/>
    <tableColumn id="10025" xr3:uid="{00000000-0010-0000-0000-000029270000}" name="Column10025"/>
    <tableColumn id="10026" xr3:uid="{00000000-0010-0000-0000-00002A270000}" name="Column10026"/>
    <tableColumn id="10027" xr3:uid="{00000000-0010-0000-0000-00002B270000}" name="Column10027"/>
    <tableColumn id="10028" xr3:uid="{00000000-0010-0000-0000-00002C270000}" name="Column10028"/>
    <tableColumn id="10029" xr3:uid="{00000000-0010-0000-0000-00002D270000}" name="Column10029"/>
    <tableColumn id="10030" xr3:uid="{00000000-0010-0000-0000-00002E270000}" name="Column10030"/>
    <tableColumn id="10031" xr3:uid="{00000000-0010-0000-0000-00002F270000}" name="Column10031"/>
    <tableColumn id="10032" xr3:uid="{00000000-0010-0000-0000-000030270000}" name="Column10032"/>
    <tableColumn id="10033" xr3:uid="{00000000-0010-0000-0000-000031270000}" name="Column10033"/>
    <tableColumn id="10034" xr3:uid="{00000000-0010-0000-0000-000032270000}" name="Column10034"/>
    <tableColumn id="10035" xr3:uid="{00000000-0010-0000-0000-000033270000}" name="Column10035"/>
    <tableColumn id="10036" xr3:uid="{00000000-0010-0000-0000-000034270000}" name="Column10036"/>
    <tableColumn id="10037" xr3:uid="{00000000-0010-0000-0000-000035270000}" name="Column10037"/>
    <tableColumn id="10038" xr3:uid="{00000000-0010-0000-0000-000036270000}" name="Column10038"/>
    <tableColumn id="10039" xr3:uid="{00000000-0010-0000-0000-000037270000}" name="Column10039"/>
    <tableColumn id="10040" xr3:uid="{00000000-0010-0000-0000-000038270000}" name="Column10040"/>
    <tableColumn id="10041" xr3:uid="{00000000-0010-0000-0000-000039270000}" name="Column10041"/>
    <tableColumn id="10042" xr3:uid="{00000000-0010-0000-0000-00003A270000}" name="Column10042"/>
    <tableColumn id="10043" xr3:uid="{00000000-0010-0000-0000-00003B270000}" name="Column10043"/>
    <tableColumn id="10044" xr3:uid="{00000000-0010-0000-0000-00003C270000}" name="Column10044"/>
    <tableColumn id="10045" xr3:uid="{00000000-0010-0000-0000-00003D270000}" name="Column10045"/>
    <tableColumn id="10046" xr3:uid="{00000000-0010-0000-0000-00003E270000}" name="Column10046"/>
    <tableColumn id="10047" xr3:uid="{00000000-0010-0000-0000-00003F270000}" name="Column10047"/>
    <tableColumn id="10048" xr3:uid="{00000000-0010-0000-0000-000040270000}" name="Column10048"/>
    <tableColumn id="10049" xr3:uid="{00000000-0010-0000-0000-000041270000}" name="Column10049"/>
    <tableColumn id="10050" xr3:uid="{00000000-0010-0000-0000-000042270000}" name="Column10050"/>
    <tableColumn id="10051" xr3:uid="{00000000-0010-0000-0000-000043270000}" name="Column10051"/>
    <tableColumn id="10052" xr3:uid="{00000000-0010-0000-0000-000044270000}" name="Column10052"/>
    <tableColumn id="10053" xr3:uid="{00000000-0010-0000-0000-000045270000}" name="Column10053"/>
    <tableColumn id="10054" xr3:uid="{00000000-0010-0000-0000-000046270000}" name="Column10054"/>
    <tableColumn id="10055" xr3:uid="{00000000-0010-0000-0000-000047270000}" name="Column10055"/>
    <tableColumn id="10056" xr3:uid="{00000000-0010-0000-0000-000048270000}" name="Column10056"/>
    <tableColumn id="10057" xr3:uid="{00000000-0010-0000-0000-000049270000}" name="Column10057"/>
    <tableColumn id="10058" xr3:uid="{00000000-0010-0000-0000-00004A270000}" name="Column10058"/>
    <tableColumn id="10059" xr3:uid="{00000000-0010-0000-0000-00004B270000}" name="Column10059"/>
    <tableColumn id="10060" xr3:uid="{00000000-0010-0000-0000-00004C270000}" name="Column10060"/>
    <tableColumn id="10061" xr3:uid="{00000000-0010-0000-0000-00004D270000}" name="Column10061"/>
    <tableColumn id="10062" xr3:uid="{00000000-0010-0000-0000-00004E270000}" name="Column10062"/>
    <tableColumn id="10063" xr3:uid="{00000000-0010-0000-0000-00004F270000}" name="Column10063"/>
    <tableColumn id="10064" xr3:uid="{00000000-0010-0000-0000-000050270000}" name="Column10064"/>
    <tableColumn id="10065" xr3:uid="{00000000-0010-0000-0000-000051270000}" name="Column10065"/>
    <tableColumn id="10066" xr3:uid="{00000000-0010-0000-0000-000052270000}" name="Column10066"/>
    <tableColumn id="10067" xr3:uid="{00000000-0010-0000-0000-000053270000}" name="Column10067"/>
    <tableColumn id="10068" xr3:uid="{00000000-0010-0000-0000-000054270000}" name="Column10068"/>
    <tableColumn id="10069" xr3:uid="{00000000-0010-0000-0000-000055270000}" name="Column10069"/>
    <tableColumn id="10070" xr3:uid="{00000000-0010-0000-0000-000056270000}" name="Column10070"/>
    <tableColumn id="10071" xr3:uid="{00000000-0010-0000-0000-000057270000}" name="Column10071"/>
    <tableColumn id="10072" xr3:uid="{00000000-0010-0000-0000-000058270000}" name="Column10072"/>
    <tableColumn id="10073" xr3:uid="{00000000-0010-0000-0000-000059270000}" name="Column10073"/>
    <tableColumn id="10074" xr3:uid="{00000000-0010-0000-0000-00005A270000}" name="Column10074"/>
    <tableColumn id="10075" xr3:uid="{00000000-0010-0000-0000-00005B270000}" name="Column10075"/>
    <tableColumn id="10076" xr3:uid="{00000000-0010-0000-0000-00005C270000}" name="Column10076"/>
    <tableColumn id="10077" xr3:uid="{00000000-0010-0000-0000-00005D270000}" name="Column10077"/>
    <tableColumn id="10078" xr3:uid="{00000000-0010-0000-0000-00005E270000}" name="Column10078"/>
    <tableColumn id="10079" xr3:uid="{00000000-0010-0000-0000-00005F270000}" name="Column10079"/>
    <tableColumn id="10080" xr3:uid="{00000000-0010-0000-0000-000060270000}" name="Column10080"/>
    <tableColumn id="10081" xr3:uid="{00000000-0010-0000-0000-000061270000}" name="Column10081"/>
    <tableColumn id="10082" xr3:uid="{00000000-0010-0000-0000-000062270000}" name="Column10082"/>
    <tableColumn id="10083" xr3:uid="{00000000-0010-0000-0000-000063270000}" name="Column10083"/>
    <tableColumn id="10084" xr3:uid="{00000000-0010-0000-0000-000064270000}" name="Column10084"/>
    <tableColumn id="10085" xr3:uid="{00000000-0010-0000-0000-000065270000}" name="Column10085"/>
    <tableColumn id="10086" xr3:uid="{00000000-0010-0000-0000-000066270000}" name="Column10086"/>
    <tableColumn id="10087" xr3:uid="{00000000-0010-0000-0000-000067270000}" name="Column10087"/>
    <tableColumn id="10088" xr3:uid="{00000000-0010-0000-0000-000068270000}" name="Column10088"/>
    <tableColumn id="10089" xr3:uid="{00000000-0010-0000-0000-000069270000}" name="Column10089"/>
    <tableColumn id="10090" xr3:uid="{00000000-0010-0000-0000-00006A270000}" name="Column10090"/>
    <tableColumn id="10091" xr3:uid="{00000000-0010-0000-0000-00006B270000}" name="Column10091"/>
    <tableColumn id="10092" xr3:uid="{00000000-0010-0000-0000-00006C270000}" name="Column10092"/>
    <tableColumn id="10093" xr3:uid="{00000000-0010-0000-0000-00006D270000}" name="Column10093"/>
    <tableColumn id="10094" xr3:uid="{00000000-0010-0000-0000-00006E270000}" name="Column10094"/>
    <tableColumn id="10095" xr3:uid="{00000000-0010-0000-0000-00006F270000}" name="Column10095"/>
    <tableColumn id="10096" xr3:uid="{00000000-0010-0000-0000-000070270000}" name="Column10096"/>
    <tableColumn id="10097" xr3:uid="{00000000-0010-0000-0000-000071270000}" name="Column10097"/>
    <tableColumn id="10098" xr3:uid="{00000000-0010-0000-0000-000072270000}" name="Column10098"/>
    <tableColumn id="10099" xr3:uid="{00000000-0010-0000-0000-000073270000}" name="Column10099"/>
    <tableColumn id="10100" xr3:uid="{00000000-0010-0000-0000-000074270000}" name="Column10100"/>
    <tableColumn id="10101" xr3:uid="{00000000-0010-0000-0000-000075270000}" name="Column10101"/>
    <tableColumn id="10102" xr3:uid="{00000000-0010-0000-0000-000076270000}" name="Column10102"/>
    <tableColumn id="10103" xr3:uid="{00000000-0010-0000-0000-000077270000}" name="Column10103"/>
    <tableColumn id="10104" xr3:uid="{00000000-0010-0000-0000-000078270000}" name="Column10104"/>
    <tableColumn id="10105" xr3:uid="{00000000-0010-0000-0000-000079270000}" name="Column10105"/>
    <tableColumn id="10106" xr3:uid="{00000000-0010-0000-0000-00007A270000}" name="Column10106"/>
    <tableColumn id="10107" xr3:uid="{00000000-0010-0000-0000-00007B270000}" name="Column10107"/>
    <tableColumn id="10108" xr3:uid="{00000000-0010-0000-0000-00007C270000}" name="Column10108"/>
    <tableColumn id="10109" xr3:uid="{00000000-0010-0000-0000-00007D270000}" name="Column10109"/>
    <tableColumn id="10110" xr3:uid="{00000000-0010-0000-0000-00007E270000}" name="Column10110"/>
    <tableColumn id="10111" xr3:uid="{00000000-0010-0000-0000-00007F270000}" name="Column10111"/>
    <tableColumn id="10112" xr3:uid="{00000000-0010-0000-0000-000080270000}" name="Column10112"/>
    <tableColumn id="10113" xr3:uid="{00000000-0010-0000-0000-000081270000}" name="Column10113"/>
    <tableColumn id="10114" xr3:uid="{00000000-0010-0000-0000-000082270000}" name="Column10114"/>
    <tableColumn id="10115" xr3:uid="{00000000-0010-0000-0000-000083270000}" name="Column10115"/>
    <tableColumn id="10116" xr3:uid="{00000000-0010-0000-0000-000084270000}" name="Column10116"/>
    <tableColumn id="10117" xr3:uid="{00000000-0010-0000-0000-000085270000}" name="Column10117"/>
    <tableColumn id="10118" xr3:uid="{00000000-0010-0000-0000-000086270000}" name="Column10118"/>
    <tableColumn id="10119" xr3:uid="{00000000-0010-0000-0000-000087270000}" name="Column10119"/>
    <tableColumn id="10120" xr3:uid="{00000000-0010-0000-0000-000088270000}" name="Column10120"/>
    <tableColumn id="10121" xr3:uid="{00000000-0010-0000-0000-000089270000}" name="Column10121"/>
    <tableColumn id="10122" xr3:uid="{00000000-0010-0000-0000-00008A270000}" name="Column10122"/>
    <tableColumn id="10123" xr3:uid="{00000000-0010-0000-0000-00008B270000}" name="Column10123"/>
    <tableColumn id="10124" xr3:uid="{00000000-0010-0000-0000-00008C270000}" name="Column10124"/>
    <tableColumn id="10125" xr3:uid="{00000000-0010-0000-0000-00008D270000}" name="Column10125"/>
    <tableColumn id="10126" xr3:uid="{00000000-0010-0000-0000-00008E270000}" name="Column10126"/>
    <tableColumn id="10127" xr3:uid="{00000000-0010-0000-0000-00008F270000}" name="Column10127"/>
    <tableColumn id="10128" xr3:uid="{00000000-0010-0000-0000-000090270000}" name="Column10128"/>
    <tableColumn id="10129" xr3:uid="{00000000-0010-0000-0000-000091270000}" name="Column10129"/>
    <tableColumn id="10130" xr3:uid="{00000000-0010-0000-0000-000092270000}" name="Column10130"/>
    <tableColumn id="10131" xr3:uid="{00000000-0010-0000-0000-000093270000}" name="Column10131"/>
    <tableColumn id="10132" xr3:uid="{00000000-0010-0000-0000-000094270000}" name="Column10132"/>
    <tableColumn id="10133" xr3:uid="{00000000-0010-0000-0000-000095270000}" name="Column10133"/>
    <tableColumn id="10134" xr3:uid="{00000000-0010-0000-0000-000096270000}" name="Column10134"/>
    <tableColumn id="10135" xr3:uid="{00000000-0010-0000-0000-000097270000}" name="Column10135"/>
    <tableColumn id="10136" xr3:uid="{00000000-0010-0000-0000-000098270000}" name="Column10136"/>
    <tableColumn id="10137" xr3:uid="{00000000-0010-0000-0000-000099270000}" name="Column10137"/>
    <tableColumn id="10138" xr3:uid="{00000000-0010-0000-0000-00009A270000}" name="Column10138"/>
    <tableColumn id="10139" xr3:uid="{00000000-0010-0000-0000-00009B270000}" name="Column10139"/>
    <tableColumn id="10140" xr3:uid="{00000000-0010-0000-0000-00009C270000}" name="Column10140"/>
    <tableColumn id="10141" xr3:uid="{00000000-0010-0000-0000-00009D270000}" name="Column10141"/>
    <tableColumn id="10142" xr3:uid="{00000000-0010-0000-0000-00009E270000}" name="Column10142"/>
    <tableColumn id="10143" xr3:uid="{00000000-0010-0000-0000-00009F270000}" name="Column10143"/>
    <tableColumn id="10144" xr3:uid="{00000000-0010-0000-0000-0000A0270000}" name="Column10144"/>
    <tableColumn id="10145" xr3:uid="{00000000-0010-0000-0000-0000A1270000}" name="Column10145"/>
    <tableColumn id="10146" xr3:uid="{00000000-0010-0000-0000-0000A2270000}" name="Column10146"/>
    <tableColumn id="10147" xr3:uid="{00000000-0010-0000-0000-0000A3270000}" name="Column10147"/>
    <tableColumn id="10148" xr3:uid="{00000000-0010-0000-0000-0000A4270000}" name="Column10148"/>
    <tableColumn id="10149" xr3:uid="{00000000-0010-0000-0000-0000A5270000}" name="Column10149"/>
    <tableColumn id="10150" xr3:uid="{00000000-0010-0000-0000-0000A6270000}" name="Column10150"/>
    <tableColumn id="10151" xr3:uid="{00000000-0010-0000-0000-0000A7270000}" name="Column10151"/>
    <tableColumn id="10152" xr3:uid="{00000000-0010-0000-0000-0000A8270000}" name="Column10152"/>
    <tableColumn id="10153" xr3:uid="{00000000-0010-0000-0000-0000A9270000}" name="Column10153"/>
    <tableColumn id="10154" xr3:uid="{00000000-0010-0000-0000-0000AA270000}" name="Column10154"/>
    <tableColumn id="10155" xr3:uid="{00000000-0010-0000-0000-0000AB270000}" name="Column10155"/>
    <tableColumn id="10156" xr3:uid="{00000000-0010-0000-0000-0000AC270000}" name="Column10156"/>
    <tableColumn id="10157" xr3:uid="{00000000-0010-0000-0000-0000AD270000}" name="Column10157"/>
    <tableColumn id="10158" xr3:uid="{00000000-0010-0000-0000-0000AE270000}" name="Column10158"/>
    <tableColumn id="10159" xr3:uid="{00000000-0010-0000-0000-0000AF270000}" name="Column10159"/>
    <tableColumn id="10160" xr3:uid="{00000000-0010-0000-0000-0000B0270000}" name="Column10160"/>
    <tableColumn id="10161" xr3:uid="{00000000-0010-0000-0000-0000B1270000}" name="Column10161"/>
    <tableColumn id="10162" xr3:uid="{00000000-0010-0000-0000-0000B2270000}" name="Column10162"/>
    <tableColumn id="10163" xr3:uid="{00000000-0010-0000-0000-0000B3270000}" name="Column10163"/>
    <tableColumn id="10164" xr3:uid="{00000000-0010-0000-0000-0000B4270000}" name="Column10164"/>
    <tableColumn id="10165" xr3:uid="{00000000-0010-0000-0000-0000B5270000}" name="Column10165"/>
    <tableColumn id="10166" xr3:uid="{00000000-0010-0000-0000-0000B6270000}" name="Column10166"/>
    <tableColumn id="10167" xr3:uid="{00000000-0010-0000-0000-0000B7270000}" name="Column10167"/>
    <tableColumn id="10168" xr3:uid="{00000000-0010-0000-0000-0000B8270000}" name="Column10168"/>
    <tableColumn id="10169" xr3:uid="{00000000-0010-0000-0000-0000B9270000}" name="Column10169"/>
    <tableColumn id="10170" xr3:uid="{00000000-0010-0000-0000-0000BA270000}" name="Column10170"/>
    <tableColumn id="10171" xr3:uid="{00000000-0010-0000-0000-0000BB270000}" name="Column10171"/>
    <tableColumn id="10172" xr3:uid="{00000000-0010-0000-0000-0000BC270000}" name="Column10172"/>
    <tableColumn id="10173" xr3:uid="{00000000-0010-0000-0000-0000BD270000}" name="Column10173"/>
    <tableColumn id="10174" xr3:uid="{00000000-0010-0000-0000-0000BE270000}" name="Column10174"/>
    <tableColumn id="10175" xr3:uid="{00000000-0010-0000-0000-0000BF270000}" name="Column10175"/>
    <tableColumn id="10176" xr3:uid="{00000000-0010-0000-0000-0000C0270000}" name="Column10176"/>
    <tableColumn id="10177" xr3:uid="{00000000-0010-0000-0000-0000C1270000}" name="Column10177"/>
    <tableColumn id="10178" xr3:uid="{00000000-0010-0000-0000-0000C2270000}" name="Column10178"/>
    <tableColumn id="10179" xr3:uid="{00000000-0010-0000-0000-0000C3270000}" name="Column10179"/>
    <tableColumn id="10180" xr3:uid="{00000000-0010-0000-0000-0000C4270000}" name="Column10180"/>
    <tableColumn id="10181" xr3:uid="{00000000-0010-0000-0000-0000C5270000}" name="Column10181"/>
    <tableColumn id="10182" xr3:uid="{00000000-0010-0000-0000-0000C6270000}" name="Column10182"/>
    <tableColumn id="10183" xr3:uid="{00000000-0010-0000-0000-0000C7270000}" name="Column10183"/>
    <tableColumn id="10184" xr3:uid="{00000000-0010-0000-0000-0000C8270000}" name="Column10184"/>
    <tableColumn id="10185" xr3:uid="{00000000-0010-0000-0000-0000C9270000}" name="Column10185"/>
    <tableColumn id="10186" xr3:uid="{00000000-0010-0000-0000-0000CA270000}" name="Column10186"/>
    <tableColumn id="10187" xr3:uid="{00000000-0010-0000-0000-0000CB270000}" name="Column10187"/>
    <tableColumn id="10188" xr3:uid="{00000000-0010-0000-0000-0000CC270000}" name="Column10188"/>
    <tableColumn id="10189" xr3:uid="{00000000-0010-0000-0000-0000CD270000}" name="Column10189"/>
    <tableColumn id="10190" xr3:uid="{00000000-0010-0000-0000-0000CE270000}" name="Column10190"/>
    <tableColumn id="10191" xr3:uid="{00000000-0010-0000-0000-0000CF270000}" name="Column10191"/>
    <tableColumn id="10192" xr3:uid="{00000000-0010-0000-0000-0000D0270000}" name="Column10192"/>
    <tableColumn id="10193" xr3:uid="{00000000-0010-0000-0000-0000D1270000}" name="Column10193"/>
    <tableColumn id="10194" xr3:uid="{00000000-0010-0000-0000-0000D2270000}" name="Column10194"/>
    <tableColumn id="10195" xr3:uid="{00000000-0010-0000-0000-0000D3270000}" name="Column10195"/>
    <tableColumn id="10196" xr3:uid="{00000000-0010-0000-0000-0000D4270000}" name="Column10196"/>
    <tableColumn id="10197" xr3:uid="{00000000-0010-0000-0000-0000D5270000}" name="Column10197"/>
    <tableColumn id="10198" xr3:uid="{00000000-0010-0000-0000-0000D6270000}" name="Column10198"/>
    <tableColumn id="10199" xr3:uid="{00000000-0010-0000-0000-0000D7270000}" name="Column10199"/>
    <tableColumn id="10200" xr3:uid="{00000000-0010-0000-0000-0000D8270000}" name="Column10200"/>
    <tableColumn id="10201" xr3:uid="{00000000-0010-0000-0000-0000D9270000}" name="Column10201"/>
    <tableColumn id="10202" xr3:uid="{00000000-0010-0000-0000-0000DA270000}" name="Column10202"/>
    <tableColumn id="10203" xr3:uid="{00000000-0010-0000-0000-0000DB270000}" name="Column10203"/>
    <tableColumn id="10204" xr3:uid="{00000000-0010-0000-0000-0000DC270000}" name="Column10204"/>
    <tableColumn id="10205" xr3:uid="{00000000-0010-0000-0000-0000DD270000}" name="Column10205"/>
    <tableColumn id="10206" xr3:uid="{00000000-0010-0000-0000-0000DE270000}" name="Column10206"/>
    <tableColumn id="10207" xr3:uid="{00000000-0010-0000-0000-0000DF270000}" name="Column10207"/>
    <tableColumn id="10208" xr3:uid="{00000000-0010-0000-0000-0000E0270000}" name="Column10208"/>
    <tableColumn id="10209" xr3:uid="{00000000-0010-0000-0000-0000E1270000}" name="Column10209"/>
    <tableColumn id="10210" xr3:uid="{00000000-0010-0000-0000-0000E2270000}" name="Column10210"/>
    <tableColumn id="10211" xr3:uid="{00000000-0010-0000-0000-0000E3270000}" name="Column10211"/>
    <tableColumn id="10212" xr3:uid="{00000000-0010-0000-0000-0000E4270000}" name="Column10212"/>
    <tableColumn id="10213" xr3:uid="{00000000-0010-0000-0000-0000E5270000}" name="Column10213"/>
    <tableColumn id="10214" xr3:uid="{00000000-0010-0000-0000-0000E6270000}" name="Column10214"/>
    <tableColumn id="10215" xr3:uid="{00000000-0010-0000-0000-0000E7270000}" name="Column10215"/>
    <tableColumn id="10216" xr3:uid="{00000000-0010-0000-0000-0000E8270000}" name="Column10216"/>
    <tableColumn id="10217" xr3:uid="{00000000-0010-0000-0000-0000E9270000}" name="Column10217"/>
    <tableColumn id="10218" xr3:uid="{00000000-0010-0000-0000-0000EA270000}" name="Column10218"/>
    <tableColumn id="10219" xr3:uid="{00000000-0010-0000-0000-0000EB270000}" name="Column10219"/>
    <tableColumn id="10220" xr3:uid="{00000000-0010-0000-0000-0000EC270000}" name="Column10220"/>
    <tableColumn id="10221" xr3:uid="{00000000-0010-0000-0000-0000ED270000}" name="Column10221"/>
    <tableColumn id="10222" xr3:uid="{00000000-0010-0000-0000-0000EE270000}" name="Column10222"/>
    <tableColumn id="10223" xr3:uid="{00000000-0010-0000-0000-0000EF270000}" name="Column10223"/>
    <tableColumn id="10224" xr3:uid="{00000000-0010-0000-0000-0000F0270000}" name="Column10224"/>
    <tableColumn id="10225" xr3:uid="{00000000-0010-0000-0000-0000F1270000}" name="Column10225"/>
    <tableColumn id="10226" xr3:uid="{00000000-0010-0000-0000-0000F2270000}" name="Column10226"/>
    <tableColumn id="10227" xr3:uid="{00000000-0010-0000-0000-0000F3270000}" name="Column10227"/>
    <tableColumn id="10228" xr3:uid="{00000000-0010-0000-0000-0000F4270000}" name="Column10228"/>
    <tableColumn id="10229" xr3:uid="{00000000-0010-0000-0000-0000F5270000}" name="Column10229"/>
    <tableColumn id="10230" xr3:uid="{00000000-0010-0000-0000-0000F6270000}" name="Column10230"/>
    <tableColumn id="10231" xr3:uid="{00000000-0010-0000-0000-0000F7270000}" name="Column10231"/>
    <tableColumn id="10232" xr3:uid="{00000000-0010-0000-0000-0000F8270000}" name="Column10232"/>
    <tableColumn id="10233" xr3:uid="{00000000-0010-0000-0000-0000F9270000}" name="Column10233"/>
    <tableColumn id="10234" xr3:uid="{00000000-0010-0000-0000-0000FA270000}" name="Column10234"/>
    <tableColumn id="10235" xr3:uid="{00000000-0010-0000-0000-0000FB270000}" name="Column10235"/>
    <tableColumn id="10236" xr3:uid="{00000000-0010-0000-0000-0000FC270000}" name="Column10236"/>
    <tableColumn id="10237" xr3:uid="{00000000-0010-0000-0000-0000FD270000}" name="Column10237"/>
    <tableColumn id="10238" xr3:uid="{00000000-0010-0000-0000-0000FE270000}" name="Column10238"/>
    <tableColumn id="10239" xr3:uid="{00000000-0010-0000-0000-0000FF270000}" name="Column10239"/>
    <tableColumn id="10240" xr3:uid="{00000000-0010-0000-0000-000000280000}" name="Column10240"/>
    <tableColumn id="10241" xr3:uid="{00000000-0010-0000-0000-000001280000}" name="Column10241"/>
    <tableColumn id="10242" xr3:uid="{00000000-0010-0000-0000-000002280000}" name="Column10242"/>
    <tableColumn id="10243" xr3:uid="{00000000-0010-0000-0000-000003280000}" name="Column10243"/>
    <tableColumn id="10244" xr3:uid="{00000000-0010-0000-0000-000004280000}" name="Column10244"/>
    <tableColumn id="10245" xr3:uid="{00000000-0010-0000-0000-000005280000}" name="Column10245"/>
    <tableColumn id="10246" xr3:uid="{00000000-0010-0000-0000-000006280000}" name="Column10246"/>
    <tableColumn id="10247" xr3:uid="{00000000-0010-0000-0000-000007280000}" name="Column10247"/>
    <tableColumn id="10248" xr3:uid="{00000000-0010-0000-0000-000008280000}" name="Column10248"/>
    <tableColumn id="10249" xr3:uid="{00000000-0010-0000-0000-000009280000}" name="Column10249"/>
    <tableColumn id="10250" xr3:uid="{00000000-0010-0000-0000-00000A280000}" name="Column10250"/>
    <tableColumn id="10251" xr3:uid="{00000000-0010-0000-0000-00000B280000}" name="Column10251"/>
    <tableColumn id="10252" xr3:uid="{00000000-0010-0000-0000-00000C280000}" name="Column10252"/>
    <tableColumn id="10253" xr3:uid="{00000000-0010-0000-0000-00000D280000}" name="Column10253"/>
    <tableColumn id="10254" xr3:uid="{00000000-0010-0000-0000-00000E280000}" name="Column10254"/>
    <tableColumn id="10255" xr3:uid="{00000000-0010-0000-0000-00000F280000}" name="Column10255"/>
    <tableColumn id="10256" xr3:uid="{00000000-0010-0000-0000-000010280000}" name="Column10256"/>
    <tableColumn id="10257" xr3:uid="{00000000-0010-0000-0000-000011280000}" name="Column10257"/>
    <tableColumn id="10258" xr3:uid="{00000000-0010-0000-0000-000012280000}" name="Column10258"/>
    <tableColumn id="10259" xr3:uid="{00000000-0010-0000-0000-000013280000}" name="Column10259"/>
    <tableColumn id="10260" xr3:uid="{00000000-0010-0000-0000-000014280000}" name="Column10260"/>
    <tableColumn id="10261" xr3:uid="{00000000-0010-0000-0000-000015280000}" name="Column10261"/>
    <tableColumn id="10262" xr3:uid="{00000000-0010-0000-0000-000016280000}" name="Column10262"/>
    <tableColumn id="10263" xr3:uid="{00000000-0010-0000-0000-000017280000}" name="Column10263"/>
    <tableColumn id="10264" xr3:uid="{00000000-0010-0000-0000-000018280000}" name="Column10264"/>
    <tableColumn id="10265" xr3:uid="{00000000-0010-0000-0000-000019280000}" name="Column10265"/>
    <tableColumn id="10266" xr3:uid="{00000000-0010-0000-0000-00001A280000}" name="Column10266"/>
    <tableColumn id="10267" xr3:uid="{00000000-0010-0000-0000-00001B280000}" name="Column10267"/>
    <tableColumn id="10268" xr3:uid="{00000000-0010-0000-0000-00001C280000}" name="Column10268"/>
    <tableColumn id="10269" xr3:uid="{00000000-0010-0000-0000-00001D280000}" name="Column10269"/>
    <tableColumn id="10270" xr3:uid="{00000000-0010-0000-0000-00001E280000}" name="Column10270"/>
    <tableColumn id="10271" xr3:uid="{00000000-0010-0000-0000-00001F280000}" name="Column10271"/>
    <tableColumn id="10272" xr3:uid="{00000000-0010-0000-0000-000020280000}" name="Column10272"/>
    <tableColumn id="10273" xr3:uid="{00000000-0010-0000-0000-000021280000}" name="Column10273"/>
    <tableColumn id="10274" xr3:uid="{00000000-0010-0000-0000-000022280000}" name="Column10274"/>
    <tableColumn id="10275" xr3:uid="{00000000-0010-0000-0000-000023280000}" name="Column10275"/>
    <tableColumn id="10276" xr3:uid="{00000000-0010-0000-0000-000024280000}" name="Column10276"/>
    <tableColumn id="10277" xr3:uid="{00000000-0010-0000-0000-000025280000}" name="Column10277"/>
    <tableColumn id="10278" xr3:uid="{00000000-0010-0000-0000-000026280000}" name="Column10278"/>
    <tableColumn id="10279" xr3:uid="{00000000-0010-0000-0000-000027280000}" name="Column10279"/>
    <tableColumn id="10280" xr3:uid="{00000000-0010-0000-0000-000028280000}" name="Column10280"/>
    <tableColumn id="10281" xr3:uid="{00000000-0010-0000-0000-000029280000}" name="Column10281"/>
    <tableColumn id="10282" xr3:uid="{00000000-0010-0000-0000-00002A280000}" name="Column10282"/>
    <tableColumn id="10283" xr3:uid="{00000000-0010-0000-0000-00002B280000}" name="Column10283"/>
    <tableColumn id="10284" xr3:uid="{00000000-0010-0000-0000-00002C280000}" name="Column10284"/>
    <tableColumn id="10285" xr3:uid="{00000000-0010-0000-0000-00002D280000}" name="Column10285"/>
    <tableColumn id="10286" xr3:uid="{00000000-0010-0000-0000-00002E280000}" name="Column10286"/>
    <tableColumn id="10287" xr3:uid="{00000000-0010-0000-0000-00002F280000}" name="Column10287"/>
    <tableColumn id="10288" xr3:uid="{00000000-0010-0000-0000-000030280000}" name="Column10288"/>
    <tableColumn id="10289" xr3:uid="{00000000-0010-0000-0000-000031280000}" name="Column10289"/>
    <tableColumn id="10290" xr3:uid="{00000000-0010-0000-0000-000032280000}" name="Column10290"/>
    <tableColumn id="10291" xr3:uid="{00000000-0010-0000-0000-000033280000}" name="Column10291"/>
    <tableColumn id="10292" xr3:uid="{00000000-0010-0000-0000-000034280000}" name="Column10292"/>
    <tableColumn id="10293" xr3:uid="{00000000-0010-0000-0000-000035280000}" name="Column10293"/>
    <tableColumn id="10294" xr3:uid="{00000000-0010-0000-0000-000036280000}" name="Column10294"/>
    <tableColumn id="10295" xr3:uid="{00000000-0010-0000-0000-000037280000}" name="Column10295"/>
    <tableColumn id="10296" xr3:uid="{00000000-0010-0000-0000-000038280000}" name="Column10296"/>
    <tableColumn id="10297" xr3:uid="{00000000-0010-0000-0000-000039280000}" name="Column10297"/>
    <tableColumn id="10298" xr3:uid="{00000000-0010-0000-0000-00003A280000}" name="Column10298"/>
    <tableColumn id="10299" xr3:uid="{00000000-0010-0000-0000-00003B280000}" name="Column10299"/>
    <tableColumn id="10300" xr3:uid="{00000000-0010-0000-0000-00003C280000}" name="Column10300"/>
    <tableColumn id="10301" xr3:uid="{00000000-0010-0000-0000-00003D280000}" name="Column10301"/>
    <tableColumn id="10302" xr3:uid="{00000000-0010-0000-0000-00003E280000}" name="Column10302"/>
    <tableColumn id="10303" xr3:uid="{00000000-0010-0000-0000-00003F280000}" name="Column10303"/>
    <tableColumn id="10304" xr3:uid="{00000000-0010-0000-0000-000040280000}" name="Column10304"/>
    <tableColumn id="10305" xr3:uid="{00000000-0010-0000-0000-000041280000}" name="Column10305"/>
    <tableColumn id="10306" xr3:uid="{00000000-0010-0000-0000-000042280000}" name="Column10306"/>
    <tableColumn id="10307" xr3:uid="{00000000-0010-0000-0000-000043280000}" name="Column10307"/>
    <tableColumn id="10308" xr3:uid="{00000000-0010-0000-0000-000044280000}" name="Column10308"/>
    <tableColumn id="10309" xr3:uid="{00000000-0010-0000-0000-000045280000}" name="Column10309"/>
    <tableColumn id="10310" xr3:uid="{00000000-0010-0000-0000-000046280000}" name="Column10310"/>
    <tableColumn id="10311" xr3:uid="{00000000-0010-0000-0000-000047280000}" name="Column10311"/>
    <tableColumn id="10312" xr3:uid="{00000000-0010-0000-0000-000048280000}" name="Column10312"/>
    <tableColumn id="10313" xr3:uid="{00000000-0010-0000-0000-000049280000}" name="Column10313"/>
    <tableColumn id="10314" xr3:uid="{00000000-0010-0000-0000-00004A280000}" name="Column10314"/>
    <tableColumn id="10315" xr3:uid="{00000000-0010-0000-0000-00004B280000}" name="Column10315"/>
    <tableColumn id="10316" xr3:uid="{00000000-0010-0000-0000-00004C280000}" name="Column10316"/>
    <tableColumn id="10317" xr3:uid="{00000000-0010-0000-0000-00004D280000}" name="Column10317"/>
    <tableColumn id="10318" xr3:uid="{00000000-0010-0000-0000-00004E280000}" name="Column10318"/>
    <tableColumn id="10319" xr3:uid="{00000000-0010-0000-0000-00004F280000}" name="Column10319"/>
    <tableColumn id="10320" xr3:uid="{00000000-0010-0000-0000-000050280000}" name="Column10320"/>
    <tableColumn id="10321" xr3:uid="{00000000-0010-0000-0000-000051280000}" name="Column10321"/>
    <tableColumn id="10322" xr3:uid="{00000000-0010-0000-0000-000052280000}" name="Column10322"/>
    <tableColumn id="10323" xr3:uid="{00000000-0010-0000-0000-000053280000}" name="Column10323"/>
    <tableColumn id="10324" xr3:uid="{00000000-0010-0000-0000-000054280000}" name="Column10324"/>
    <tableColumn id="10325" xr3:uid="{00000000-0010-0000-0000-000055280000}" name="Column10325"/>
    <tableColumn id="10326" xr3:uid="{00000000-0010-0000-0000-000056280000}" name="Column10326"/>
    <tableColumn id="10327" xr3:uid="{00000000-0010-0000-0000-000057280000}" name="Column10327"/>
    <tableColumn id="10328" xr3:uid="{00000000-0010-0000-0000-000058280000}" name="Column10328"/>
    <tableColumn id="10329" xr3:uid="{00000000-0010-0000-0000-000059280000}" name="Column10329"/>
    <tableColumn id="10330" xr3:uid="{00000000-0010-0000-0000-00005A280000}" name="Column10330"/>
    <tableColumn id="10331" xr3:uid="{00000000-0010-0000-0000-00005B280000}" name="Column10331"/>
    <tableColumn id="10332" xr3:uid="{00000000-0010-0000-0000-00005C280000}" name="Column10332"/>
    <tableColumn id="10333" xr3:uid="{00000000-0010-0000-0000-00005D280000}" name="Column10333"/>
    <tableColumn id="10334" xr3:uid="{00000000-0010-0000-0000-00005E280000}" name="Column10334"/>
    <tableColumn id="10335" xr3:uid="{00000000-0010-0000-0000-00005F280000}" name="Column10335"/>
    <tableColumn id="10336" xr3:uid="{00000000-0010-0000-0000-000060280000}" name="Column10336"/>
    <tableColumn id="10337" xr3:uid="{00000000-0010-0000-0000-000061280000}" name="Column10337"/>
    <tableColumn id="10338" xr3:uid="{00000000-0010-0000-0000-000062280000}" name="Column10338"/>
    <tableColumn id="10339" xr3:uid="{00000000-0010-0000-0000-000063280000}" name="Column10339"/>
    <tableColumn id="10340" xr3:uid="{00000000-0010-0000-0000-000064280000}" name="Column10340"/>
    <tableColumn id="10341" xr3:uid="{00000000-0010-0000-0000-000065280000}" name="Column10341"/>
    <tableColumn id="10342" xr3:uid="{00000000-0010-0000-0000-000066280000}" name="Column10342"/>
    <tableColumn id="10343" xr3:uid="{00000000-0010-0000-0000-000067280000}" name="Column10343"/>
    <tableColumn id="10344" xr3:uid="{00000000-0010-0000-0000-000068280000}" name="Column10344"/>
    <tableColumn id="10345" xr3:uid="{00000000-0010-0000-0000-000069280000}" name="Column10345"/>
    <tableColumn id="10346" xr3:uid="{00000000-0010-0000-0000-00006A280000}" name="Column10346"/>
    <tableColumn id="10347" xr3:uid="{00000000-0010-0000-0000-00006B280000}" name="Column10347"/>
    <tableColumn id="10348" xr3:uid="{00000000-0010-0000-0000-00006C280000}" name="Column10348"/>
    <tableColumn id="10349" xr3:uid="{00000000-0010-0000-0000-00006D280000}" name="Column10349"/>
    <tableColumn id="10350" xr3:uid="{00000000-0010-0000-0000-00006E280000}" name="Column10350"/>
    <tableColumn id="10351" xr3:uid="{00000000-0010-0000-0000-00006F280000}" name="Column10351"/>
    <tableColumn id="10352" xr3:uid="{00000000-0010-0000-0000-000070280000}" name="Column10352"/>
    <tableColumn id="10353" xr3:uid="{00000000-0010-0000-0000-000071280000}" name="Column10353"/>
    <tableColumn id="10354" xr3:uid="{00000000-0010-0000-0000-000072280000}" name="Column10354"/>
    <tableColumn id="10355" xr3:uid="{00000000-0010-0000-0000-000073280000}" name="Column10355"/>
    <tableColumn id="10356" xr3:uid="{00000000-0010-0000-0000-000074280000}" name="Column10356"/>
    <tableColumn id="10357" xr3:uid="{00000000-0010-0000-0000-000075280000}" name="Column10357"/>
    <tableColumn id="10358" xr3:uid="{00000000-0010-0000-0000-000076280000}" name="Column10358"/>
    <tableColumn id="10359" xr3:uid="{00000000-0010-0000-0000-000077280000}" name="Column10359"/>
    <tableColumn id="10360" xr3:uid="{00000000-0010-0000-0000-000078280000}" name="Column10360"/>
    <tableColumn id="10361" xr3:uid="{00000000-0010-0000-0000-000079280000}" name="Column10361"/>
    <tableColumn id="10362" xr3:uid="{00000000-0010-0000-0000-00007A280000}" name="Column10362"/>
    <tableColumn id="10363" xr3:uid="{00000000-0010-0000-0000-00007B280000}" name="Column10363"/>
    <tableColumn id="10364" xr3:uid="{00000000-0010-0000-0000-00007C280000}" name="Column10364"/>
    <tableColumn id="10365" xr3:uid="{00000000-0010-0000-0000-00007D280000}" name="Column10365"/>
    <tableColumn id="10366" xr3:uid="{00000000-0010-0000-0000-00007E280000}" name="Column10366"/>
    <tableColumn id="10367" xr3:uid="{00000000-0010-0000-0000-00007F280000}" name="Column10367"/>
    <tableColumn id="10368" xr3:uid="{00000000-0010-0000-0000-000080280000}" name="Column10368"/>
    <tableColumn id="10369" xr3:uid="{00000000-0010-0000-0000-000081280000}" name="Column10369"/>
    <tableColumn id="10370" xr3:uid="{00000000-0010-0000-0000-000082280000}" name="Column10370"/>
    <tableColumn id="10371" xr3:uid="{00000000-0010-0000-0000-000083280000}" name="Column10371"/>
    <tableColumn id="10372" xr3:uid="{00000000-0010-0000-0000-000084280000}" name="Column10372"/>
    <tableColumn id="10373" xr3:uid="{00000000-0010-0000-0000-000085280000}" name="Column10373"/>
    <tableColumn id="10374" xr3:uid="{00000000-0010-0000-0000-000086280000}" name="Column10374"/>
    <tableColumn id="10375" xr3:uid="{00000000-0010-0000-0000-000087280000}" name="Column10375"/>
    <tableColumn id="10376" xr3:uid="{00000000-0010-0000-0000-000088280000}" name="Column10376"/>
    <tableColumn id="10377" xr3:uid="{00000000-0010-0000-0000-000089280000}" name="Column10377"/>
    <tableColumn id="10378" xr3:uid="{00000000-0010-0000-0000-00008A280000}" name="Column10378"/>
    <tableColumn id="10379" xr3:uid="{00000000-0010-0000-0000-00008B280000}" name="Column10379"/>
    <tableColumn id="10380" xr3:uid="{00000000-0010-0000-0000-00008C280000}" name="Column10380"/>
    <tableColumn id="10381" xr3:uid="{00000000-0010-0000-0000-00008D280000}" name="Column10381"/>
    <tableColumn id="10382" xr3:uid="{00000000-0010-0000-0000-00008E280000}" name="Column10382"/>
    <tableColumn id="10383" xr3:uid="{00000000-0010-0000-0000-00008F280000}" name="Column10383"/>
    <tableColumn id="10384" xr3:uid="{00000000-0010-0000-0000-000090280000}" name="Column10384"/>
    <tableColumn id="10385" xr3:uid="{00000000-0010-0000-0000-000091280000}" name="Column10385"/>
    <tableColumn id="10386" xr3:uid="{00000000-0010-0000-0000-000092280000}" name="Column10386"/>
    <tableColumn id="10387" xr3:uid="{00000000-0010-0000-0000-000093280000}" name="Column10387"/>
    <tableColumn id="10388" xr3:uid="{00000000-0010-0000-0000-000094280000}" name="Column10388"/>
    <tableColumn id="10389" xr3:uid="{00000000-0010-0000-0000-000095280000}" name="Column10389"/>
    <tableColumn id="10390" xr3:uid="{00000000-0010-0000-0000-000096280000}" name="Column10390"/>
    <tableColumn id="10391" xr3:uid="{00000000-0010-0000-0000-000097280000}" name="Column10391"/>
    <tableColumn id="10392" xr3:uid="{00000000-0010-0000-0000-000098280000}" name="Column10392"/>
    <tableColumn id="10393" xr3:uid="{00000000-0010-0000-0000-000099280000}" name="Column10393"/>
    <tableColumn id="10394" xr3:uid="{00000000-0010-0000-0000-00009A280000}" name="Column10394"/>
    <tableColumn id="10395" xr3:uid="{00000000-0010-0000-0000-00009B280000}" name="Column10395"/>
    <tableColumn id="10396" xr3:uid="{00000000-0010-0000-0000-00009C280000}" name="Column10396"/>
    <tableColumn id="10397" xr3:uid="{00000000-0010-0000-0000-00009D280000}" name="Column10397"/>
    <tableColumn id="10398" xr3:uid="{00000000-0010-0000-0000-00009E280000}" name="Column10398"/>
    <tableColumn id="10399" xr3:uid="{00000000-0010-0000-0000-00009F280000}" name="Column10399"/>
    <tableColumn id="10400" xr3:uid="{00000000-0010-0000-0000-0000A0280000}" name="Column10400"/>
    <tableColumn id="10401" xr3:uid="{00000000-0010-0000-0000-0000A1280000}" name="Column10401"/>
    <tableColumn id="10402" xr3:uid="{00000000-0010-0000-0000-0000A2280000}" name="Column10402"/>
    <tableColumn id="10403" xr3:uid="{00000000-0010-0000-0000-0000A3280000}" name="Column10403"/>
    <tableColumn id="10404" xr3:uid="{00000000-0010-0000-0000-0000A4280000}" name="Column10404"/>
    <tableColumn id="10405" xr3:uid="{00000000-0010-0000-0000-0000A5280000}" name="Column10405"/>
    <tableColumn id="10406" xr3:uid="{00000000-0010-0000-0000-0000A6280000}" name="Column10406"/>
    <tableColumn id="10407" xr3:uid="{00000000-0010-0000-0000-0000A7280000}" name="Column10407"/>
    <tableColumn id="10408" xr3:uid="{00000000-0010-0000-0000-0000A8280000}" name="Column10408"/>
    <tableColumn id="10409" xr3:uid="{00000000-0010-0000-0000-0000A9280000}" name="Column10409"/>
    <tableColumn id="10410" xr3:uid="{00000000-0010-0000-0000-0000AA280000}" name="Column10410"/>
    <tableColumn id="10411" xr3:uid="{00000000-0010-0000-0000-0000AB280000}" name="Column10411"/>
    <tableColumn id="10412" xr3:uid="{00000000-0010-0000-0000-0000AC280000}" name="Column10412"/>
    <tableColumn id="10413" xr3:uid="{00000000-0010-0000-0000-0000AD280000}" name="Column10413"/>
    <tableColumn id="10414" xr3:uid="{00000000-0010-0000-0000-0000AE280000}" name="Column10414"/>
    <tableColumn id="10415" xr3:uid="{00000000-0010-0000-0000-0000AF280000}" name="Column10415"/>
    <tableColumn id="10416" xr3:uid="{00000000-0010-0000-0000-0000B0280000}" name="Column10416"/>
    <tableColumn id="10417" xr3:uid="{00000000-0010-0000-0000-0000B1280000}" name="Column10417"/>
    <tableColumn id="10418" xr3:uid="{00000000-0010-0000-0000-0000B2280000}" name="Column10418"/>
    <tableColumn id="10419" xr3:uid="{00000000-0010-0000-0000-0000B3280000}" name="Column10419"/>
    <tableColumn id="10420" xr3:uid="{00000000-0010-0000-0000-0000B4280000}" name="Column10420"/>
    <tableColumn id="10421" xr3:uid="{00000000-0010-0000-0000-0000B5280000}" name="Column10421"/>
    <tableColumn id="10422" xr3:uid="{00000000-0010-0000-0000-0000B6280000}" name="Column10422"/>
    <tableColumn id="10423" xr3:uid="{00000000-0010-0000-0000-0000B7280000}" name="Column10423"/>
    <tableColumn id="10424" xr3:uid="{00000000-0010-0000-0000-0000B8280000}" name="Column10424"/>
    <tableColumn id="10425" xr3:uid="{00000000-0010-0000-0000-0000B9280000}" name="Column10425"/>
    <tableColumn id="10426" xr3:uid="{00000000-0010-0000-0000-0000BA280000}" name="Column10426"/>
    <tableColumn id="10427" xr3:uid="{00000000-0010-0000-0000-0000BB280000}" name="Column10427"/>
    <tableColumn id="10428" xr3:uid="{00000000-0010-0000-0000-0000BC280000}" name="Column10428"/>
    <tableColumn id="10429" xr3:uid="{00000000-0010-0000-0000-0000BD280000}" name="Column10429"/>
    <tableColumn id="10430" xr3:uid="{00000000-0010-0000-0000-0000BE280000}" name="Column10430"/>
    <tableColumn id="10431" xr3:uid="{00000000-0010-0000-0000-0000BF280000}" name="Column10431"/>
    <tableColumn id="10432" xr3:uid="{00000000-0010-0000-0000-0000C0280000}" name="Column10432"/>
    <tableColumn id="10433" xr3:uid="{00000000-0010-0000-0000-0000C1280000}" name="Column10433"/>
    <tableColumn id="10434" xr3:uid="{00000000-0010-0000-0000-0000C2280000}" name="Column10434"/>
    <tableColumn id="10435" xr3:uid="{00000000-0010-0000-0000-0000C3280000}" name="Column10435"/>
    <tableColumn id="10436" xr3:uid="{00000000-0010-0000-0000-0000C4280000}" name="Column10436"/>
    <tableColumn id="10437" xr3:uid="{00000000-0010-0000-0000-0000C5280000}" name="Column10437"/>
    <tableColumn id="10438" xr3:uid="{00000000-0010-0000-0000-0000C6280000}" name="Column10438"/>
    <tableColumn id="10439" xr3:uid="{00000000-0010-0000-0000-0000C7280000}" name="Column10439"/>
    <tableColumn id="10440" xr3:uid="{00000000-0010-0000-0000-0000C8280000}" name="Column10440"/>
    <tableColumn id="10441" xr3:uid="{00000000-0010-0000-0000-0000C9280000}" name="Column10441"/>
    <tableColumn id="10442" xr3:uid="{00000000-0010-0000-0000-0000CA280000}" name="Column10442"/>
    <tableColumn id="10443" xr3:uid="{00000000-0010-0000-0000-0000CB280000}" name="Column10443"/>
    <tableColumn id="10444" xr3:uid="{00000000-0010-0000-0000-0000CC280000}" name="Column10444"/>
    <tableColumn id="10445" xr3:uid="{00000000-0010-0000-0000-0000CD280000}" name="Column10445"/>
    <tableColumn id="10446" xr3:uid="{00000000-0010-0000-0000-0000CE280000}" name="Column10446"/>
    <tableColumn id="10447" xr3:uid="{00000000-0010-0000-0000-0000CF280000}" name="Column10447"/>
    <tableColumn id="10448" xr3:uid="{00000000-0010-0000-0000-0000D0280000}" name="Column10448"/>
    <tableColumn id="10449" xr3:uid="{00000000-0010-0000-0000-0000D1280000}" name="Column10449"/>
    <tableColumn id="10450" xr3:uid="{00000000-0010-0000-0000-0000D2280000}" name="Column10450"/>
    <tableColumn id="10451" xr3:uid="{00000000-0010-0000-0000-0000D3280000}" name="Column10451"/>
    <tableColumn id="10452" xr3:uid="{00000000-0010-0000-0000-0000D4280000}" name="Column10452"/>
    <tableColumn id="10453" xr3:uid="{00000000-0010-0000-0000-0000D5280000}" name="Column10453"/>
    <tableColumn id="10454" xr3:uid="{00000000-0010-0000-0000-0000D6280000}" name="Column10454"/>
    <tableColumn id="10455" xr3:uid="{00000000-0010-0000-0000-0000D7280000}" name="Column10455"/>
    <tableColumn id="10456" xr3:uid="{00000000-0010-0000-0000-0000D8280000}" name="Column10456"/>
    <tableColumn id="10457" xr3:uid="{00000000-0010-0000-0000-0000D9280000}" name="Column10457"/>
    <tableColumn id="10458" xr3:uid="{00000000-0010-0000-0000-0000DA280000}" name="Column10458"/>
    <tableColumn id="10459" xr3:uid="{00000000-0010-0000-0000-0000DB280000}" name="Column10459"/>
    <tableColumn id="10460" xr3:uid="{00000000-0010-0000-0000-0000DC280000}" name="Column10460"/>
    <tableColumn id="10461" xr3:uid="{00000000-0010-0000-0000-0000DD280000}" name="Column10461"/>
    <tableColumn id="10462" xr3:uid="{00000000-0010-0000-0000-0000DE280000}" name="Column10462"/>
    <tableColumn id="10463" xr3:uid="{00000000-0010-0000-0000-0000DF280000}" name="Column10463"/>
    <tableColumn id="10464" xr3:uid="{00000000-0010-0000-0000-0000E0280000}" name="Column10464"/>
    <tableColumn id="10465" xr3:uid="{00000000-0010-0000-0000-0000E1280000}" name="Column10465"/>
    <tableColumn id="10466" xr3:uid="{00000000-0010-0000-0000-0000E2280000}" name="Column10466"/>
    <tableColumn id="10467" xr3:uid="{00000000-0010-0000-0000-0000E3280000}" name="Column10467"/>
    <tableColumn id="10468" xr3:uid="{00000000-0010-0000-0000-0000E4280000}" name="Column10468"/>
    <tableColumn id="10469" xr3:uid="{00000000-0010-0000-0000-0000E5280000}" name="Column10469"/>
    <tableColumn id="10470" xr3:uid="{00000000-0010-0000-0000-0000E6280000}" name="Column10470"/>
    <tableColumn id="10471" xr3:uid="{00000000-0010-0000-0000-0000E7280000}" name="Column10471"/>
    <tableColumn id="10472" xr3:uid="{00000000-0010-0000-0000-0000E8280000}" name="Column10472"/>
    <tableColumn id="10473" xr3:uid="{00000000-0010-0000-0000-0000E9280000}" name="Column10473"/>
    <tableColumn id="10474" xr3:uid="{00000000-0010-0000-0000-0000EA280000}" name="Column10474"/>
    <tableColumn id="10475" xr3:uid="{00000000-0010-0000-0000-0000EB280000}" name="Column10475"/>
    <tableColumn id="10476" xr3:uid="{00000000-0010-0000-0000-0000EC280000}" name="Column10476"/>
    <tableColumn id="10477" xr3:uid="{00000000-0010-0000-0000-0000ED280000}" name="Column10477"/>
    <tableColumn id="10478" xr3:uid="{00000000-0010-0000-0000-0000EE280000}" name="Column10478"/>
    <tableColumn id="10479" xr3:uid="{00000000-0010-0000-0000-0000EF280000}" name="Column10479"/>
    <tableColumn id="10480" xr3:uid="{00000000-0010-0000-0000-0000F0280000}" name="Column10480"/>
    <tableColumn id="10481" xr3:uid="{00000000-0010-0000-0000-0000F1280000}" name="Column10481"/>
    <tableColumn id="10482" xr3:uid="{00000000-0010-0000-0000-0000F2280000}" name="Column10482"/>
    <tableColumn id="10483" xr3:uid="{00000000-0010-0000-0000-0000F3280000}" name="Column10483"/>
    <tableColumn id="10484" xr3:uid="{00000000-0010-0000-0000-0000F4280000}" name="Column10484"/>
    <tableColumn id="10485" xr3:uid="{00000000-0010-0000-0000-0000F5280000}" name="Column10485"/>
    <tableColumn id="10486" xr3:uid="{00000000-0010-0000-0000-0000F6280000}" name="Column10486"/>
    <tableColumn id="10487" xr3:uid="{00000000-0010-0000-0000-0000F7280000}" name="Column10487"/>
    <tableColumn id="10488" xr3:uid="{00000000-0010-0000-0000-0000F8280000}" name="Column10488"/>
    <tableColumn id="10489" xr3:uid="{00000000-0010-0000-0000-0000F9280000}" name="Column10489"/>
    <tableColumn id="10490" xr3:uid="{00000000-0010-0000-0000-0000FA280000}" name="Column10490"/>
    <tableColumn id="10491" xr3:uid="{00000000-0010-0000-0000-0000FB280000}" name="Column10491"/>
    <tableColumn id="10492" xr3:uid="{00000000-0010-0000-0000-0000FC280000}" name="Column10492"/>
    <tableColumn id="10493" xr3:uid="{00000000-0010-0000-0000-0000FD280000}" name="Column10493"/>
    <tableColumn id="10494" xr3:uid="{00000000-0010-0000-0000-0000FE280000}" name="Column10494"/>
    <tableColumn id="10495" xr3:uid="{00000000-0010-0000-0000-0000FF280000}" name="Column10495"/>
    <tableColumn id="10496" xr3:uid="{00000000-0010-0000-0000-000000290000}" name="Column10496"/>
    <tableColumn id="10497" xr3:uid="{00000000-0010-0000-0000-000001290000}" name="Column10497"/>
    <tableColumn id="10498" xr3:uid="{00000000-0010-0000-0000-000002290000}" name="Column10498"/>
    <tableColumn id="10499" xr3:uid="{00000000-0010-0000-0000-000003290000}" name="Column10499"/>
    <tableColumn id="10500" xr3:uid="{00000000-0010-0000-0000-000004290000}" name="Column10500"/>
    <tableColumn id="10501" xr3:uid="{00000000-0010-0000-0000-000005290000}" name="Column10501"/>
    <tableColumn id="10502" xr3:uid="{00000000-0010-0000-0000-000006290000}" name="Column10502"/>
    <tableColumn id="10503" xr3:uid="{00000000-0010-0000-0000-000007290000}" name="Column10503"/>
    <tableColumn id="10504" xr3:uid="{00000000-0010-0000-0000-000008290000}" name="Column10504"/>
    <tableColumn id="10505" xr3:uid="{00000000-0010-0000-0000-000009290000}" name="Column10505"/>
    <tableColumn id="10506" xr3:uid="{00000000-0010-0000-0000-00000A290000}" name="Column10506"/>
    <tableColumn id="10507" xr3:uid="{00000000-0010-0000-0000-00000B290000}" name="Column10507"/>
    <tableColumn id="10508" xr3:uid="{00000000-0010-0000-0000-00000C290000}" name="Column10508"/>
    <tableColumn id="10509" xr3:uid="{00000000-0010-0000-0000-00000D290000}" name="Column10509"/>
    <tableColumn id="10510" xr3:uid="{00000000-0010-0000-0000-00000E290000}" name="Column10510"/>
    <tableColumn id="10511" xr3:uid="{00000000-0010-0000-0000-00000F290000}" name="Column10511"/>
    <tableColumn id="10512" xr3:uid="{00000000-0010-0000-0000-000010290000}" name="Column10512"/>
    <tableColumn id="10513" xr3:uid="{00000000-0010-0000-0000-000011290000}" name="Column10513"/>
    <tableColumn id="10514" xr3:uid="{00000000-0010-0000-0000-000012290000}" name="Column10514"/>
    <tableColumn id="10515" xr3:uid="{00000000-0010-0000-0000-000013290000}" name="Column10515"/>
    <tableColumn id="10516" xr3:uid="{00000000-0010-0000-0000-000014290000}" name="Column10516"/>
    <tableColumn id="10517" xr3:uid="{00000000-0010-0000-0000-000015290000}" name="Column10517"/>
    <tableColumn id="10518" xr3:uid="{00000000-0010-0000-0000-000016290000}" name="Column10518"/>
    <tableColumn id="10519" xr3:uid="{00000000-0010-0000-0000-000017290000}" name="Column10519"/>
    <tableColumn id="10520" xr3:uid="{00000000-0010-0000-0000-000018290000}" name="Column10520"/>
    <tableColumn id="10521" xr3:uid="{00000000-0010-0000-0000-000019290000}" name="Column10521"/>
    <tableColumn id="10522" xr3:uid="{00000000-0010-0000-0000-00001A290000}" name="Column10522"/>
    <tableColumn id="10523" xr3:uid="{00000000-0010-0000-0000-00001B290000}" name="Column10523"/>
    <tableColumn id="10524" xr3:uid="{00000000-0010-0000-0000-00001C290000}" name="Column10524"/>
    <tableColumn id="10525" xr3:uid="{00000000-0010-0000-0000-00001D290000}" name="Column10525"/>
    <tableColumn id="10526" xr3:uid="{00000000-0010-0000-0000-00001E290000}" name="Column10526"/>
    <tableColumn id="10527" xr3:uid="{00000000-0010-0000-0000-00001F290000}" name="Column10527"/>
    <tableColumn id="10528" xr3:uid="{00000000-0010-0000-0000-000020290000}" name="Column10528"/>
    <tableColumn id="10529" xr3:uid="{00000000-0010-0000-0000-000021290000}" name="Column10529"/>
    <tableColumn id="10530" xr3:uid="{00000000-0010-0000-0000-000022290000}" name="Column10530"/>
    <tableColumn id="10531" xr3:uid="{00000000-0010-0000-0000-000023290000}" name="Column10531"/>
    <tableColumn id="10532" xr3:uid="{00000000-0010-0000-0000-000024290000}" name="Column10532"/>
    <tableColumn id="10533" xr3:uid="{00000000-0010-0000-0000-000025290000}" name="Column10533"/>
    <tableColumn id="10534" xr3:uid="{00000000-0010-0000-0000-000026290000}" name="Column10534"/>
    <tableColumn id="10535" xr3:uid="{00000000-0010-0000-0000-000027290000}" name="Column10535"/>
    <tableColumn id="10536" xr3:uid="{00000000-0010-0000-0000-000028290000}" name="Column10536"/>
    <tableColumn id="10537" xr3:uid="{00000000-0010-0000-0000-000029290000}" name="Column10537"/>
    <tableColumn id="10538" xr3:uid="{00000000-0010-0000-0000-00002A290000}" name="Column10538"/>
    <tableColumn id="10539" xr3:uid="{00000000-0010-0000-0000-00002B290000}" name="Column10539"/>
    <tableColumn id="10540" xr3:uid="{00000000-0010-0000-0000-00002C290000}" name="Column10540"/>
    <tableColumn id="10541" xr3:uid="{00000000-0010-0000-0000-00002D290000}" name="Column10541"/>
    <tableColumn id="10542" xr3:uid="{00000000-0010-0000-0000-00002E290000}" name="Column10542"/>
    <tableColumn id="10543" xr3:uid="{00000000-0010-0000-0000-00002F290000}" name="Column10543"/>
    <tableColumn id="10544" xr3:uid="{00000000-0010-0000-0000-000030290000}" name="Column10544"/>
    <tableColumn id="10545" xr3:uid="{00000000-0010-0000-0000-000031290000}" name="Column10545"/>
    <tableColumn id="10546" xr3:uid="{00000000-0010-0000-0000-000032290000}" name="Column10546"/>
    <tableColumn id="10547" xr3:uid="{00000000-0010-0000-0000-000033290000}" name="Column10547"/>
    <tableColumn id="10548" xr3:uid="{00000000-0010-0000-0000-000034290000}" name="Column10548"/>
    <tableColumn id="10549" xr3:uid="{00000000-0010-0000-0000-000035290000}" name="Column10549"/>
    <tableColumn id="10550" xr3:uid="{00000000-0010-0000-0000-000036290000}" name="Column10550"/>
    <tableColumn id="10551" xr3:uid="{00000000-0010-0000-0000-000037290000}" name="Column10551"/>
    <tableColumn id="10552" xr3:uid="{00000000-0010-0000-0000-000038290000}" name="Column10552"/>
    <tableColumn id="10553" xr3:uid="{00000000-0010-0000-0000-000039290000}" name="Column10553"/>
    <tableColumn id="10554" xr3:uid="{00000000-0010-0000-0000-00003A290000}" name="Column10554"/>
    <tableColumn id="10555" xr3:uid="{00000000-0010-0000-0000-00003B290000}" name="Column10555"/>
    <tableColumn id="10556" xr3:uid="{00000000-0010-0000-0000-00003C290000}" name="Column10556"/>
    <tableColumn id="10557" xr3:uid="{00000000-0010-0000-0000-00003D290000}" name="Column10557"/>
    <tableColumn id="10558" xr3:uid="{00000000-0010-0000-0000-00003E290000}" name="Column10558"/>
    <tableColumn id="10559" xr3:uid="{00000000-0010-0000-0000-00003F290000}" name="Column10559"/>
    <tableColumn id="10560" xr3:uid="{00000000-0010-0000-0000-000040290000}" name="Column10560"/>
    <tableColumn id="10561" xr3:uid="{00000000-0010-0000-0000-000041290000}" name="Column10561"/>
    <tableColumn id="10562" xr3:uid="{00000000-0010-0000-0000-000042290000}" name="Column10562"/>
    <tableColumn id="10563" xr3:uid="{00000000-0010-0000-0000-000043290000}" name="Column10563"/>
    <tableColumn id="10564" xr3:uid="{00000000-0010-0000-0000-000044290000}" name="Column10564"/>
    <tableColumn id="10565" xr3:uid="{00000000-0010-0000-0000-000045290000}" name="Column10565"/>
    <tableColumn id="10566" xr3:uid="{00000000-0010-0000-0000-000046290000}" name="Column10566"/>
    <tableColumn id="10567" xr3:uid="{00000000-0010-0000-0000-000047290000}" name="Column10567"/>
    <tableColumn id="10568" xr3:uid="{00000000-0010-0000-0000-000048290000}" name="Column10568"/>
    <tableColumn id="10569" xr3:uid="{00000000-0010-0000-0000-000049290000}" name="Column10569"/>
    <tableColumn id="10570" xr3:uid="{00000000-0010-0000-0000-00004A290000}" name="Column10570"/>
    <tableColumn id="10571" xr3:uid="{00000000-0010-0000-0000-00004B290000}" name="Column10571"/>
    <tableColumn id="10572" xr3:uid="{00000000-0010-0000-0000-00004C290000}" name="Column10572"/>
    <tableColumn id="10573" xr3:uid="{00000000-0010-0000-0000-00004D290000}" name="Column10573"/>
    <tableColumn id="10574" xr3:uid="{00000000-0010-0000-0000-00004E290000}" name="Column10574"/>
    <tableColumn id="10575" xr3:uid="{00000000-0010-0000-0000-00004F290000}" name="Column10575"/>
    <tableColumn id="10576" xr3:uid="{00000000-0010-0000-0000-000050290000}" name="Column10576"/>
    <tableColumn id="10577" xr3:uid="{00000000-0010-0000-0000-000051290000}" name="Column10577"/>
    <tableColumn id="10578" xr3:uid="{00000000-0010-0000-0000-000052290000}" name="Column10578"/>
    <tableColumn id="10579" xr3:uid="{00000000-0010-0000-0000-000053290000}" name="Column10579"/>
    <tableColumn id="10580" xr3:uid="{00000000-0010-0000-0000-000054290000}" name="Column10580"/>
    <tableColumn id="10581" xr3:uid="{00000000-0010-0000-0000-000055290000}" name="Column10581"/>
    <tableColumn id="10582" xr3:uid="{00000000-0010-0000-0000-000056290000}" name="Column10582"/>
    <tableColumn id="10583" xr3:uid="{00000000-0010-0000-0000-000057290000}" name="Column10583"/>
    <tableColumn id="10584" xr3:uid="{00000000-0010-0000-0000-000058290000}" name="Column10584"/>
    <tableColumn id="10585" xr3:uid="{00000000-0010-0000-0000-000059290000}" name="Column10585"/>
    <tableColumn id="10586" xr3:uid="{00000000-0010-0000-0000-00005A290000}" name="Column10586"/>
    <tableColumn id="10587" xr3:uid="{00000000-0010-0000-0000-00005B290000}" name="Column10587"/>
    <tableColumn id="10588" xr3:uid="{00000000-0010-0000-0000-00005C290000}" name="Column10588"/>
    <tableColumn id="10589" xr3:uid="{00000000-0010-0000-0000-00005D290000}" name="Column10589"/>
    <tableColumn id="10590" xr3:uid="{00000000-0010-0000-0000-00005E290000}" name="Column10590"/>
    <tableColumn id="10591" xr3:uid="{00000000-0010-0000-0000-00005F290000}" name="Column10591"/>
    <tableColumn id="10592" xr3:uid="{00000000-0010-0000-0000-000060290000}" name="Column10592"/>
    <tableColumn id="10593" xr3:uid="{00000000-0010-0000-0000-000061290000}" name="Column10593"/>
    <tableColumn id="10594" xr3:uid="{00000000-0010-0000-0000-000062290000}" name="Column10594"/>
    <tableColumn id="10595" xr3:uid="{00000000-0010-0000-0000-000063290000}" name="Column10595"/>
    <tableColumn id="10596" xr3:uid="{00000000-0010-0000-0000-000064290000}" name="Column10596"/>
    <tableColumn id="10597" xr3:uid="{00000000-0010-0000-0000-000065290000}" name="Column10597"/>
    <tableColumn id="10598" xr3:uid="{00000000-0010-0000-0000-000066290000}" name="Column10598"/>
    <tableColumn id="10599" xr3:uid="{00000000-0010-0000-0000-000067290000}" name="Column10599"/>
    <tableColumn id="10600" xr3:uid="{00000000-0010-0000-0000-000068290000}" name="Column10600"/>
    <tableColumn id="10601" xr3:uid="{00000000-0010-0000-0000-000069290000}" name="Column10601"/>
    <tableColumn id="10602" xr3:uid="{00000000-0010-0000-0000-00006A290000}" name="Column10602"/>
    <tableColumn id="10603" xr3:uid="{00000000-0010-0000-0000-00006B290000}" name="Column10603"/>
    <tableColumn id="10604" xr3:uid="{00000000-0010-0000-0000-00006C290000}" name="Column10604"/>
    <tableColumn id="10605" xr3:uid="{00000000-0010-0000-0000-00006D290000}" name="Column10605"/>
    <tableColumn id="10606" xr3:uid="{00000000-0010-0000-0000-00006E290000}" name="Column10606"/>
    <tableColumn id="10607" xr3:uid="{00000000-0010-0000-0000-00006F290000}" name="Column10607"/>
    <tableColumn id="10608" xr3:uid="{00000000-0010-0000-0000-000070290000}" name="Column10608"/>
    <tableColumn id="10609" xr3:uid="{00000000-0010-0000-0000-000071290000}" name="Column10609"/>
    <tableColumn id="10610" xr3:uid="{00000000-0010-0000-0000-000072290000}" name="Column10610"/>
    <tableColumn id="10611" xr3:uid="{00000000-0010-0000-0000-000073290000}" name="Column10611"/>
    <tableColumn id="10612" xr3:uid="{00000000-0010-0000-0000-000074290000}" name="Column10612"/>
    <tableColumn id="10613" xr3:uid="{00000000-0010-0000-0000-000075290000}" name="Column10613"/>
    <tableColumn id="10614" xr3:uid="{00000000-0010-0000-0000-000076290000}" name="Column10614"/>
    <tableColumn id="10615" xr3:uid="{00000000-0010-0000-0000-000077290000}" name="Column10615"/>
    <tableColumn id="10616" xr3:uid="{00000000-0010-0000-0000-000078290000}" name="Column10616"/>
    <tableColumn id="10617" xr3:uid="{00000000-0010-0000-0000-000079290000}" name="Column10617"/>
    <tableColumn id="10618" xr3:uid="{00000000-0010-0000-0000-00007A290000}" name="Column10618"/>
    <tableColumn id="10619" xr3:uid="{00000000-0010-0000-0000-00007B290000}" name="Column10619"/>
    <tableColumn id="10620" xr3:uid="{00000000-0010-0000-0000-00007C290000}" name="Column10620"/>
    <tableColumn id="10621" xr3:uid="{00000000-0010-0000-0000-00007D290000}" name="Column10621"/>
    <tableColumn id="10622" xr3:uid="{00000000-0010-0000-0000-00007E290000}" name="Column10622"/>
    <tableColumn id="10623" xr3:uid="{00000000-0010-0000-0000-00007F290000}" name="Column10623"/>
    <tableColumn id="10624" xr3:uid="{00000000-0010-0000-0000-000080290000}" name="Column10624"/>
    <tableColumn id="10625" xr3:uid="{00000000-0010-0000-0000-000081290000}" name="Column10625"/>
    <tableColumn id="10626" xr3:uid="{00000000-0010-0000-0000-000082290000}" name="Column10626"/>
    <tableColumn id="10627" xr3:uid="{00000000-0010-0000-0000-000083290000}" name="Column10627"/>
    <tableColumn id="10628" xr3:uid="{00000000-0010-0000-0000-000084290000}" name="Column10628"/>
    <tableColumn id="10629" xr3:uid="{00000000-0010-0000-0000-000085290000}" name="Column10629"/>
    <tableColumn id="10630" xr3:uid="{00000000-0010-0000-0000-000086290000}" name="Column10630"/>
    <tableColumn id="10631" xr3:uid="{00000000-0010-0000-0000-000087290000}" name="Column10631"/>
    <tableColumn id="10632" xr3:uid="{00000000-0010-0000-0000-000088290000}" name="Column10632"/>
    <tableColumn id="10633" xr3:uid="{00000000-0010-0000-0000-000089290000}" name="Column10633"/>
    <tableColumn id="10634" xr3:uid="{00000000-0010-0000-0000-00008A290000}" name="Column10634"/>
    <tableColumn id="10635" xr3:uid="{00000000-0010-0000-0000-00008B290000}" name="Column10635"/>
    <tableColumn id="10636" xr3:uid="{00000000-0010-0000-0000-00008C290000}" name="Column10636"/>
    <tableColumn id="10637" xr3:uid="{00000000-0010-0000-0000-00008D290000}" name="Column10637"/>
    <tableColumn id="10638" xr3:uid="{00000000-0010-0000-0000-00008E290000}" name="Column10638"/>
    <tableColumn id="10639" xr3:uid="{00000000-0010-0000-0000-00008F290000}" name="Column10639"/>
    <tableColumn id="10640" xr3:uid="{00000000-0010-0000-0000-000090290000}" name="Column10640"/>
    <tableColumn id="10641" xr3:uid="{00000000-0010-0000-0000-000091290000}" name="Column10641"/>
    <tableColumn id="10642" xr3:uid="{00000000-0010-0000-0000-000092290000}" name="Column10642"/>
    <tableColumn id="10643" xr3:uid="{00000000-0010-0000-0000-000093290000}" name="Column10643"/>
    <tableColumn id="10644" xr3:uid="{00000000-0010-0000-0000-000094290000}" name="Column10644"/>
    <tableColumn id="10645" xr3:uid="{00000000-0010-0000-0000-000095290000}" name="Column10645"/>
    <tableColumn id="10646" xr3:uid="{00000000-0010-0000-0000-000096290000}" name="Column10646"/>
    <tableColumn id="10647" xr3:uid="{00000000-0010-0000-0000-000097290000}" name="Column10647"/>
    <tableColumn id="10648" xr3:uid="{00000000-0010-0000-0000-000098290000}" name="Column10648"/>
    <tableColumn id="10649" xr3:uid="{00000000-0010-0000-0000-000099290000}" name="Column10649"/>
    <tableColumn id="10650" xr3:uid="{00000000-0010-0000-0000-00009A290000}" name="Column10650"/>
    <tableColumn id="10651" xr3:uid="{00000000-0010-0000-0000-00009B290000}" name="Column10651"/>
    <tableColumn id="10652" xr3:uid="{00000000-0010-0000-0000-00009C290000}" name="Column10652"/>
    <tableColumn id="10653" xr3:uid="{00000000-0010-0000-0000-00009D290000}" name="Column10653"/>
    <tableColumn id="10654" xr3:uid="{00000000-0010-0000-0000-00009E290000}" name="Column10654"/>
    <tableColumn id="10655" xr3:uid="{00000000-0010-0000-0000-00009F290000}" name="Column10655"/>
    <tableColumn id="10656" xr3:uid="{00000000-0010-0000-0000-0000A0290000}" name="Column10656"/>
    <tableColumn id="10657" xr3:uid="{00000000-0010-0000-0000-0000A1290000}" name="Column10657"/>
    <tableColumn id="10658" xr3:uid="{00000000-0010-0000-0000-0000A2290000}" name="Column10658"/>
    <tableColumn id="10659" xr3:uid="{00000000-0010-0000-0000-0000A3290000}" name="Column10659"/>
    <tableColumn id="10660" xr3:uid="{00000000-0010-0000-0000-0000A4290000}" name="Column10660"/>
    <tableColumn id="10661" xr3:uid="{00000000-0010-0000-0000-0000A5290000}" name="Column10661"/>
    <tableColumn id="10662" xr3:uid="{00000000-0010-0000-0000-0000A6290000}" name="Column10662"/>
    <tableColumn id="10663" xr3:uid="{00000000-0010-0000-0000-0000A7290000}" name="Column10663"/>
    <tableColumn id="10664" xr3:uid="{00000000-0010-0000-0000-0000A8290000}" name="Column10664"/>
    <tableColumn id="10665" xr3:uid="{00000000-0010-0000-0000-0000A9290000}" name="Column10665"/>
    <tableColumn id="10666" xr3:uid="{00000000-0010-0000-0000-0000AA290000}" name="Column10666"/>
    <tableColumn id="10667" xr3:uid="{00000000-0010-0000-0000-0000AB290000}" name="Column10667"/>
    <tableColumn id="10668" xr3:uid="{00000000-0010-0000-0000-0000AC290000}" name="Column10668"/>
    <tableColumn id="10669" xr3:uid="{00000000-0010-0000-0000-0000AD290000}" name="Column10669"/>
    <tableColumn id="10670" xr3:uid="{00000000-0010-0000-0000-0000AE290000}" name="Column10670"/>
    <tableColumn id="10671" xr3:uid="{00000000-0010-0000-0000-0000AF290000}" name="Column10671"/>
    <tableColumn id="10672" xr3:uid="{00000000-0010-0000-0000-0000B0290000}" name="Column10672"/>
    <tableColumn id="10673" xr3:uid="{00000000-0010-0000-0000-0000B1290000}" name="Column10673"/>
    <tableColumn id="10674" xr3:uid="{00000000-0010-0000-0000-0000B2290000}" name="Column10674"/>
    <tableColumn id="10675" xr3:uid="{00000000-0010-0000-0000-0000B3290000}" name="Column10675"/>
    <tableColumn id="10676" xr3:uid="{00000000-0010-0000-0000-0000B4290000}" name="Column10676"/>
    <tableColumn id="10677" xr3:uid="{00000000-0010-0000-0000-0000B5290000}" name="Column10677"/>
    <tableColumn id="10678" xr3:uid="{00000000-0010-0000-0000-0000B6290000}" name="Column10678"/>
    <tableColumn id="10679" xr3:uid="{00000000-0010-0000-0000-0000B7290000}" name="Column10679"/>
    <tableColumn id="10680" xr3:uid="{00000000-0010-0000-0000-0000B8290000}" name="Column10680"/>
    <tableColumn id="10681" xr3:uid="{00000000-0010-0000-0000-0000B9290000}" name="Column10681"/>
    <tableColumn id="10682" xr3:uid="{00000000-0010-0000-0000-0000BA290000}" name="Column10682"/>
    <tableColumn id="10683" xr3:uid="{00000000-0010-0000-0000-0000BB290000}" name="Column10683"/>
    <tableColumn id="10684" xr3:uid="{00000000-0010-0000-0000-0000BC290000}" name="Column10684"/>
    <tableColumn id="10685" xr3:uid="{00000000-0010-0000-0000-0000BD290000}" name="Column10685"/>
    <tableColumn id="10686" xr3:uid="{00000000-0010-0000-0000-0000BE290000}" name="Column10686"/>
    <tableColumn id="10687" xr3:uid="{00000000-0010-0000-0000-0000BF290000}" name="Column10687"/>
    <tableColumn id="10688" xr3:uid="{00000000-0010-0000-0000-0000C0290000}" name="Column10688"/>
    <tableColumn id="10689" xr3:uid="{00000000-0010-0000-0000-0000C1290000}" name="Column10689"/>
    <tableColumn id="10690" xr3:uid="{00000000-0010-0000-0000-0000C2290000}" name="Column10690"/>
    <tableColumn id="10691" xr3:uid="{00000000-0010-0000-0000-0000C3290000}" name="Column10691"/>
    <tableColumn id="10692" xr3:uid="{00000000-0010-0000-0000-0000C4290000}" name="Column10692"/>
    <tableColumn id="10693" xr3:uid="{00000000-0010-0000-0000-0000C5290000}" name="Column10693"/>
    <tableColumn id="10694" xr3:uid="{00000000-0010-0000-0000-0000C6290000}" name="Column10694"/>
    <tableColumn id="10695" xr3:uid="{00000000-0010-0000-0000-0000C7290000}" name="Column10695"/>
    <tableColumn id="10696" xr3:uid="{00000000-0010-0000-0000-0000C8290000}" name="Column10696"/>
    <tableColumn id="10697" xr3:uid="{00000000-0010-0000-0000-0000C9290000}" name="Column10697"/>
    <tableColumn id="10698" xr3:uid="{00000000-0010-0000-0000-0000CA290000}" name="Column10698"/>
    <tableColumn id="10699" xr3:uid="{00000000-0010-0000-0000-0000CB290000}" name="Column10699"/>
    <tableColumn id="10700" xr3:uid="{00000000-0010-0000-0000-0000CC290000}" name="Column10700"/>
    <tableColumn id="10701" xr3:uid="{00000000-0010-0000-0000-0000CD290000}" name="Column10701"/>
    <tableColumn id="10702" xr3:uid="{00000000-0010-0000-0000-0000CE290000}" name="Column10702"/>
    <tableColumn id="10703" xr3:uid="{00000000-0010-0000-0000-0000CF290000}" name="Column10703"/>
    <tableColumn id="10704" xr3:uid="{00000000-0010-0000-0000-0000D0290000}" name="Column10704"/>
    <tableColumn id="10705" xr3:uid="{00000000-0010-0000-0000-0000D1290000}" name="Column10705"/>
    <tableColumn id="10706" xr3:uid="{00000000-0010-0000-0000-0000D2290000}" name="Column10706"/>
    <tableColumn id="10707" xr3:uid="{00000000-0010-0000-0000-0000D3290000}" name="Column10707"/>
    <tableColumn id="10708" xr3:uid="{00000000-0010-0000-0000-0000D4290000}" name="Column10708"/>
    <tableColumn id="10709" xr3:uid="{00000000-0010-0000-0000-0000D5290000}" name="Column10709"/>
    <tableColumn id="10710" xr3:uid="{00000000-0010-0000-0000-0000D6290000}" name="Column10710"/>
    <tableColumn id="10711" xr3:uid="{00000000-0010-0000-0000-0000D7290000}" name="Column10711"/>
    <tableColumn id="10712" xr3:uid="{00000000-0010-0000-0000-0000D8290000}" name="Column10712"/>
    <tableColumn id="10713" xr3:uid="{00000000-0010-0000-0000-0000D9290000}" name="Column10713"/>
    <tableColumn id="10714" xr3:uid="{00000000-0010-0000-0000-0000DA290000}" name="Column10714"/>
    <tableColumn id="10715" xr3:uid="{00000000-0010-0000-0000-0000DB290000}" name="Column10715"/>
    <tableColumn id="10716" xr3:uid="{00000000-0010-0000-0000-0000DC290000}" name="Column10716"/>
    <tableColumn id="10717" xr3:uid="{00000000-0010-0000-0000-0000DD290000}" name="Column10717"/>
    <tableColumn id="10718" xr3:uid="{00000000-0010-0000-0000-0000DE290000}" name="Column10718"/>
    <tableColumn id="10719" xr3:uid="{00000000-0010-0000-0000-0000DF290000}" name="Column10719"/>
    <tableColumn id="10720" xr3:uid="{00000000-0010-0000-0000-0000E0290000}" name="Column10720"/>
    <tableColumn id="10721" xr3:uid="{00000000-0010-0000-0000-0000E1290000}" name="Column10721"/>
    <tableColumn id="10722" xr3:uid="{00000000-0010-0000-0000-0000E2290000}" name="Column10722"/>
    <tableColumn id="10723" xr3:uid="{00000000-0010-0000-0000-0000E3290000}" name="Column10723"/>
    <tableColumn id="10724" xr3:uid="{00000000-0010-0000-0000-0000E4290000}" name="Column10724"/>
    <tableColumn id="10725" xr3:uid="{00000000-0010-0000-0000-0000E5290000}" name="Column10725"/>
    <tableColumn id="10726" xr3:uid="{00000000-0010-0000-0000-0000E6290000}" name="Column10726"/>
    <tableColumn id="10727" xr3:uid="{00000000-0010-0000-0000-0000E7290000}" name="Column10727"/>
    <tableColumn id="10728" xr3:uid="{00000000-0010-0000-0000-0000E8290000}" name="Column10728"/>
    <tableColumn id="10729" xr3:uid="{00000000-0010-0000-0000-0000E9290000}" name="Column10729"/>
    <tableColumn id="10730" xr3:uid="{00000000-0010-0000-0000-0000EA290000}" name="Column10730"/>
    <tableColumn id="10731" xr3:uid="{00000000-0010-0000-0000-0000EB290000}" name="Column10731"/>
    <tableColumn id="10732" xr3:uid="{00000000-0010-0000-0000-0000EC290000}" name="Column10732"/>
    <tableColumn id="10733" xr3:uid="{00000000-0010-0000-0000-0000ED290000}" name="Column10733"/>
    <tableColumn id="10734" xr3:uid="{00000000-0010-0000-0000-0000EE290000}" name="Column10734"/>
    <tableColumn id="10735" xr3:uid="{00000000-0010-0000-0000-0000EF290000}" name="Column10735"/>
    <tableColumn id="10736" xr3:uid="{00000000-0010-0000-0000-0000F0290000}" name="Column10736"/>
    <tableColumn id="10737" xr3:uid="{00000000-0010-0000-0000-0000F1290000}" name="Column10737"/>
    <tableColumn id="10738" xr3:uid="{00000000-0010-0000-0000-0000F2290000}" name="Column10738"/>
    <tableColumn id="10739" xr3:uid="{00000000-0010-0000-0000-0000F3290000}" name="Column10739"/>
    <tableColumn id="10740" xr3:uid="{00000000-0010-0000-0000-0000F4290000}" name="Column10740"/>
    <tableColumn id="10741" xr3:uid="{00000000-0010-0000-0000-0000F5290000}" name="Column10741"/>
    <tableColumn id="10742" xr3:uid="{00000000-0010-0000-0000-0000F6290000}" name="Column10742"/>
    <tableColumn id="10743" xr3:uid="{00000000-0010-0000-0000-0000F7290000}" name="Column10743"/>
    <tableColumn id="10744" xr3:uid="{00000000-0010-0000-0000-0000F8290000}" name="Column10744"/>
    <tableColumn id="10745" xr3:uid="{00000000-0010-0000-0000-0000F9290000}" name="Column10745"/>
    <tableColumn id="10746" xr3:uid="{00000000-0010-0000-0000-0000FA290000}" name="Column10746"/>
    <tableColumn id="10747" xr3:uid="{00000000-0010-0000-0000-0000FB290000}" name="Column10747"/>
    <tableColumn id="10748" xr3:uid="{00000000-0010-0000-0000-0000FC290000}" name="Column10748"/>
    <tableColumn id="10749" xr3:uid="{00000000-0010-0000-0000-0000FD290000}" name="Column10749"/>
    <tableColumn id="10750" xr3:uid="{00000000-0010-0000-0000-0000FE290000}" name="Column10750"/>
    <tableColumn id="10751" xr3:uid="{00000000-0010-0000-0000-0000FF290000}" name="Column10751"/>
    <tableColumn id="10752" xr3:uid="{00000000-0010-0000-0000-0000002A0000}" name="Column10752"/>
    <tableColumn id="10753" xr3:uid="{00000000-0010-0000-0000-0000012A0000}" name="Column10753"/>
    <tableColumn id="10754" xr3:uid="{00000000-0010-0000-0000-0000022A0000}" name="Column10754"/>
    <tableColumn id="10755" xr3:uid="{00000000-0010-0000-0000-0000032A0000}" name="Column10755"/>
    <tableColumn id="10756" xr3:uid="{00000000-0010-0000-0000-0000042A0000}" name="Column10756"/>
    <tableColumn id="10757" xr3:uid="{00000000-0010-0000-0000-0000052A0000}" name="Column10757"/>
    <tableColumn id="10758" xr3:uid="{00000000-0010-0000-0000-0000062A0000}" name="Column10758"/>
    <tableColumn id="10759" xr3:uid="{00000000-0010-0000-0000-0000072A0000}" name="Column10759"/>
    <tableColumn id="10760" xr3:uid="{00000000-0010-0000-0000-0000082A0000}" name="Column10760"/>
    <tableColumn id="10761" xr3:uid="{00000000-0010-0000-0000-0000092A0000}" name="Column10761"/>
    <tableColumn id="10762" xr3:uid="{00000000-0010-0000-0000-00000A2A0000}" name="Column10762"/>
    <tableColumn id="10763" xr3:uid="{00000000-0010-0000-0000-00000B2A0000}" name="Column10763"/>
    <tableColumn id="10764" xr3:uid="{00000000-0010-0000-0000-00000C2A0000}" name="Column10764"/>
    <tableColumn id="10765" xr3:uid="{00000000-0010-0000-0000-00000D2A0000}" name="Column10765"/>
    <tableColumn id="10766" xr3:uid="{00000000-0010-0000-0000-00000E2A0000}" name="Column10766"/>
    <tableColumn id="10767" xr3:uid="{00000000-0010-0000-0000-00000F2A0000}" name="Column10767"/>
    <tableColumn id="10768" xr3:uid="{00000000-0010-0000-0000-0000102A0000}" name="Column10768"/>
    <tableColumn id="10769" xr3:uid="{00000000-0010-0000-0000-0000112A0000}" name="Column10769"/>
    <tableColumn id="10770" xr3:uid="{00000000-0010-0000-0000-0000122A0000}" name="Column10770"/>
    <tableColumn id="10771" xr3:uid="{00000000-0010-0000-0000-0000132A0000}" name="Column10771"/>
    <tableColumn id="10772" xr3:uid="{00000000-0010-0000-0000-0000142A0000}" name="Column10772"/>
    <tableColumn id="10773" xr3:uid="{00000000-0010-0000-0000-0000152A0000}" name="Column10773"/>
    <tableColumn id="10774" xr3:uid="{00000000-0010-0000-0000-0000162A0000}" name="Column10774"/>
    <tableColumn id="10775" xr3:uid="{00000000-0010-0000-0000-0000172A0000}" name="Column10775"/>
    <tableColumn id="10776" xr3:uid="{00000000-0010-0000-0000-0000182A0000}" name="Column10776"/>
    <tableColumn id="10777" xr3:uid="{00000000-0010-0000-0000-0000192A0000}" name="Column10777"/>
    <tableColumn id="10778" xr3:uid="{00000000-0010-0000-0000-00001A2A0000}" name="Column10778"/>
    <tableColumn id="10779" xr3:uid="{00000000-0010-0000-0000-00001B2A0000}" name="Column10779"/>
    <tableColumn id="10780" xr3:uid="{00000000-0010-0000-0000-00001C2A0000}" name="Column10780"/>
    <tableColumn id="10781" xr3:uid="{00000000-0010-0000-0000-00001D2A0000}" name="Column10781"/>
    <tableColumn id="10782" xr3:uid="{00000000-0010-0000-0000-00001E2A0000}" name="Column10782"/>
    <tableColumn id="10783" xr3:uid="{00000000-0010-0000-0000-00001F2A0000}" name="Column10783"/>
    <tableColumn id="10784" xr3:uid="{00000000-0010-0000-0000-0000202A0000}" name="Column10784"/>
    <tableColumn id="10785" xr3:uid="{00000000-0010-0000-0000-0000212A0000}" name="Column10785"/>
    <tableColumn id="10786" xr3:uid="{00000000-0010-0000-0000-0000222A0000}" name="Column10786"/>
    <tableColumn id="10787" xr3:uid="{00000000-0010-0000-0000-0000232A0000}" name="Column10787"/>
    <tableColumn id="10788" xr3:uid="{00000000-0010-0000-0000-0000242A0000}" name="Column10788"/>
    <tableColumn id="10789" xr3:uid="{00000000-0010-0000-0000-0000252A0000}" name="Column10789"/>
    <tableColumn id="10790" xr3:uid="{00000000-0010-0000-0000-0000262A0000}" name="Column10790"/>
    <tableColumn id="10791" xr3:uid="{00000000-0010-0000-0000-0000272A0000}" name="Column10791"/>
    <tableColumn id="10792" xr3:uid="{00000000-0010-0000-0000-0000282A0000}" name="Column10792"/>
    <tableColumn id="10793" xr3:uid="{00000000-0010-0000-0000-0000292A0000}" name="Column10793"/>
    <tableColumn id="10794" xr3:uid="{00000000-0010-0000-0000-00002A2A0000}" name="Column10794"/>
    <tableColumn id="10795" xr3:uid="{00000000-0010-0000-0000-00002B2A0000}" name="Column10795"/>
    <tableColumn id="10796" xr3:uid="{00000000-0010-0000-0000-00002C2A0000}" name="Column10796"/>
    <tableColumn id="10797" xr3:uid="{00000000-0010-0000-0000-00002D2A0000}" name="Column10797"/>
    <tableColumn id="10798" xr3:uid="{00000000-0010-0000-0000-00002E2A0000}" name="Column10798"/>
    <tableColumn id="10799" xr3:uid="{00000000-0010-0000-0000-00002F2A0000}" name="Column10799"/>
    <tableColumn id="10800" xr3:uid="{00000000-0010-0000-0000-0000302A0000}" name="Column10800"/>
    <tableColumn id="10801" xr3:uid="{00000000-0010-0000-0000-0000312A0000}" name="Column10801"/>
    <tableColumn id="10802" xr3:uid="{00000000-0010-0000-0000-0000322A0000}" name="Column10802"/>
    <tableColumn id="10803" xr3:uid="{00000000-0010-0000-0000-0000332A0000}" name="Column10803"/>
    <tableColumn id="10804" xr3:uid="{00000000-0010-0000-0000-0000342A0000}" name="Column10804"/>
    <tableColumn id="10805" xr3:uid="{00000000-0010-0000-0000-0000352A0000}" name="Column10805"/>
    <tableColumn id="10806" xr3:uid="{00000000-0010-0000-0000-0000362A0000}" name="Column10806"/>
    <tableColumn id="10807" xr3:uid="{00000000-0010-0000-0000-0000372A0000}" name="Column10807"/>
    <tableColumn id="10808" xr3:uid="{00000000-0010-0000-0000-0000382A0000}" name="Column10808"/>
    <tableColumn id="10809" xr3:uid="{00000000-0010-0000-0000-0000392A0000}" name="Column10809"/>
    <tableColumn id="10810" xr3:uid="{00000000-0010-0000-0000-00003A2A0000}" name="Column10810"/>
    <tableColumn id="10811" xr3:uid="{00000000-0010-0000-0000-00003B2A0000}" name="Column10811"/>
    <tableColumn id="10812" xr3:uid="{00000000-0010-0000-0000-00003C2A0000}" name="Column10812"/>
    <tableColumn id="10813" xr3:uid="{00000000-0010-0000-0000-00003D2A0000}" name="Column10813"/>
    <tableColumn id="10814" xr3:uid="{00000000-0010-0000-0000-00003E2A0000}" name="Column10814"/>
    <tableColumn id="10815" xr3:uid="{00000000-0010-0000-0000-00003F2A0000}" name="Column10815"/>
    <tableColumn id="10816" xr3:uid="{00000000-0010-0000-0000-0000402A0000}" name="Column10816"/>
    <tableColumn id="10817" xr3:uid="{00000000-0010-0000-0000-0000412A0000}" name="Column10817"/>
    <tableColumn id="10818" xr3:uid="{00000000-0010-0000-0000-0000422A0000}" name="Column10818"/>
    <tableColumn id="10819" xr3:uid="{00000000-0010-0000-0000-0000432A0000}" name="Column10819"/>
    <tableColumn id="10820" xr3:uid="{00000000-0010-0000-0000-0000442A0000}" name="Column10820"/>
    <tableColumn id="10821" xr3:uid="{00000000-0010-0000-0000-0000452A0000}" name="Column10821"/>
    <tableColumn id="10822" xr3:uid="{00000000-0010-0000-0000-0000462A0000}" name="Column10822"/>
    <tableColumn id="10823" xr3:uid="{00000000-0010-0000-0000-0000472A0000}" name="Column10823"/>
    <tableColumn id="10824" xr3:uid="{00000000-0010-0000-0000-0000482A0000}" name="Column10824"/>
    <tableColumn id="10825" xr3:uid="{00000000-0010-0000-0000-0000492A0000}" name="Column10825"/>
    <tableColumn id="10826" xr3:uid="{00000000-0010-0000-0000-00004A2A0000}" name="Column10826"/>
    <tableColumn id="10827" xr3:uid="{00000000-0010-0000-0000-00004B2A0000}" name="Column10827"/>
    <tableColumn id="10828" xr3:uid="{00000000-0010-0000-0000-00004C2A0000}" name="Column10828"/>
    <tableColumn id="10829" xr3:uid="{00000000-0010-0000-0000-00004D2A0000}" name="Column10829"/>
    <tableColumn id="10830" xr3:uid="{00000000-0010-0000-0000-00004E2A0000}" name="Column10830"/>
    <tableColumn id="10831" xr3:uid="{00000000-0010-0000-0000-00004F2A0000}" name="Column10831"/>
    <tableColumn id="10832" xr3:uid="{00000000-0010-0000-0000-0000502A0000}" name="Column10832"/>
    <tableColumn id="10833" xr3:uid="{00000000-0010-0000-0000-0000512A0000}" name="Column10833"/>
    <tableColumn id="10834" xr3:uid="{00000000-0010-0000-0000-0000522A0000}" name="Column10834"/>
    <tableColumn id="10835" xr3:uid="{00000000-0010-0000-0000-0000532A0000}" name="Column10835"/>
    <tableColumn id="10836" xr3:uid="{00000000-0010-0000-0000-0000542A0000}" name="Column10836"/>
    <tableColumn id="10837" xr3:uid="{00000000-0010-0000-0000-0000552A0000}" name="Column10837"/>
    <tableColumn id="10838" xr3:uid="{00000000-0010-0000-0000-0000562A0000}" name="Column10838"/>
    <tableColumn id="10839" xr3:uid="{00000000-0010-0000-0000-0000572A0000}" name="Column10839"/>
    <tableColumn id="10840" xr3:uid="{00000000-0010-0000-0000-0000582A0000}" name="Column10840"/>
    <tableColumn id="10841" xr3:uid="{00000000-0010-0000-0000-0000592A0000}" name="Column10841"/>
    <tableColumn id="10842" xr3:uid="{00000000-0010-0000-0000-00005A2A0000}" name="Column10842"/>
    <tableColumn id="10843" xr3:uid="{00000000-0010-0000-0000-00005B2A0000}" name="Column10843"/>
    <tableColumn id="10844" xr3:uid="{00000000-0010-0000-0000-00005C2A0000}" name="Column10844"/>
    <tableColumn id="10845" xr3:uid="{00000000-0010-0000-0000-00005D2A0000}" name="Column10845"/>
    <tableColumn id="10846" xr3:uid="{00000000-0010-0000-0000-00005E2A0000}" name="Column10846"/>
    <tableColumn id="10847" xr3:uid="{00000000-0010-0000-0000-00005F2A0000}" name="Column10847"/>
    <tableColumn id="10848" xr3:uid="{00000000-0010-0000-0000-0000602A0000}" name="Column10848"/>
    <tableColumn id="10849" xr3:uid="{00000000-0010-0000-0000-0000612A0000}" name="Column10849"/>
    <tableColumn id="10850" xr3:uid="{00000000-0010-0000-0000-0000622A0000}" name="Column10850"/>
    <tableColumn id="10851" xr3:uid="{00000000-0010-0000-0000-0000632A0000}" name="Column10851"/>
    <tableColumn id="10852" xr3:uid="{00000000-0010-0000-0000-0000642A0000}" name="Column10852"/>
    <tableColumn id="10853" xr3:uid="{00000000-0010-0000-0000-0000652A0000}" name="Column10853"/>
    <tableColumn id="10854" xr3:uid="{00000000-0010-0000-0000-0000662A0000}" name="Column10854"/>
    <tableColumn id="10855" xr3:uid="{00000000-0010-0000-0000-0000672A0000}" name="Column10855"/>
    <tableColumn id="10856" xr3:uid="{00000000-0010-0000-0000-0000682A0000}" name="Column10856"/>
    <tableColumn id="10857" xr3:uid="{00000000-0010-0000-0000-0000692A0000}" name="Column10857"/>
    <tableColumn id="10858" xr3:uid="{00000000-0010-0000-0000-00006A2A0000}" name="Column10858"/>
    <tableColumn id="10859" xr3:uid="{00000000-0010-0000-0000-00006B2A0000}" name="Column10859"/>
    <tableColumn id="10860" xr3:uid="{00000000-0010-0000-0000-00006C2A0000}" name="Column10860"/>
    <tableColumn id="10861" xr3:uid="{00000000-0010-0000-0000-00006D2A0000}" name="Column10861"/>
    <tableColumn id="10862" xr3:uid="{00000000-0010-0000-0000-00006E2A0000}" name="Column10862"/>
    <tableColumn id="10863" xr3:uid="{00000000-0010-0000-0000-00006F2A0000}" name="Column10863"/>
    <tableColumn id="10864" xr3:uid="{00000000-0010-0000-0000-0000702A0000}" name="Column10864"/>
    <tableColumn id="10865" xr3:uid="{00000000-0010-0000-0000-0000712A0000}" name="Column10865"/>
    <tableColumn id="10866" xr3:uid="{00000000-0010-0000-0000-0000722A0000}" name="Column10866"/>
    <tableColumn id="10867" xr3:uid="{00000000-0010-0000-0000-0000732A0000}" name="Column10867"/>
    <tableColumn id="10868" xr3:uid="{00000000-0010-0000-0000-0000742A0000}" name="Column10868"/>
    <tableColumn id="10869" xr3:uid="{00000000-0010-0000-0000-0000752A0000}" name="Column10869"/>
    <tableColumn id="10870" xr3:uid="{00000000-0010-0000-0000-0000762A0000}" name="Column10870"/>
    <tableColumn id="10871" xr3:uid="{00000000-0010-0000-0000-0000772A0000}" name="Column10871"/>
    <tableColumn id="10872" xr3:uid="{00000000-0010-0000-0000-0000782A0000}" name="Column10872"/>
    <tableColumn id="10873" xr3:uid="{00000000-0010-0000-0000-0000792A0000}" name="Column10873"/>
    <tableColumn id="10874" xr3:uid="{00000000-0010-0000-0000-00007A2A0000}" name="Column10874"/>
    <tableColumn id="10875" xr3:uid="{00000000-0010-0000-0000-00007B2A0000}" name="Column10875"/>
    <tableColumn id="10876" xr3:uid="{00000000-0010-0000-0000-00007C2A0000}" name="Column10876"/>
    <tableColumn id="10877" xr3:uid="{00000000-0010-0000-0000-00007D2A0000}" name="Column10877"/>
    <tableColumn id="10878" xr3:uid="{00000000-0010-0000-0000-00007E2A0000}" name="Column10878"/>
    <tableColumn id="10879" xr3:uid="{00000000-0010-0000-0000-00007F2A0000}" name="Column10879"/>
    <tableColumn id="10880" xr3:uid="{00000000-0010-0000-0000-0000802A0000}" name="Column10880"/>
    <tableColumn id="10881" xr3:uid="{00000000-0010-0000-0000-0000812A0000}" name="Column10881"/>
    <tableColumn id="10882" xr3:uid="{00000000-0010-0000-0000-0000822A0000}" name="Column10882"/>
    <tableColumn id="10883" xr3:uid="{00000000-0010-0000-0000-0000832A0000}" name="Column10883"/>
    <tableColumn id="10884" xr3:uid="{00000000-0010-0000-0000-0000842A0000}" name="Column10884"/>
    <tableColumn id="10885" xr3:uid="{00000000-0010-0000-0000-0000852A0000}" name="Column10885"/>
    <tableColumn id="10886" xr3:uid="{00000000-0010-0000-0000-0000862A0000}" name="Column10886"/>
    <tableColumn id="10887" xr3:uid="{00000000-0010-0000-0000-0000872A0000}" name="Column10887"/>
    <tableColumn id="10888" xr3:uid="{00000000-0010-0000-0000-0000882A0000}" name="Column10888"/>
    <tableColumn id="10889" xr3:uid="{00000000-0010-0000-0000-0000892A0000}" name="Column10889"/>
    <tableColumn id="10890" xr3:uid="{00000000-0010-0000-0000-00008A2A0000}" name="Column10890"/>
    <tableColumn id="10891" xr3:uid="{00000000-0010-0000-0000-00008B2A0000}" name="Column10891"/>
    <tableColumn id="10892" xr3:uid="{00000000-0010-0000-0000-00008C2A0000}" name="Column10892"/>
    <tableColumn id="10893" xr3:uid="{00000000-0010-0000-0000-00008D2A0000}" name="Column10893"/>
    <tableColumn id="10894" xr3:uid="{00000000-0010-0000-0000-00008E2A0000}" name="Column10894"/>
    <tableColumn id="10895" xr3:uid="{00000000-0010-0000-0000-00008F2A0000}" name="Column10895"/>
    <tableColumn id="10896" xr3:uid="{00000000-0010-0000-0000-0000902A0000}" name="Column10896"/>
    <tableColumn id="10897" xr3:uid="{00000000-0010-0000-0000-0000912A0000}" name="Column10897"/>
    <tableColumn id="10898" xr3:uid="{00000000-0010-0000-0000-0000922A0000}" name="Column10898"/>
    <tableColumn id="10899" xr3:uid="{00000000-0010-0000-0000-0000932A0000}" name="Column10899"/>
    <tableColumn id="10900" xr3:uid="{00000000-0010-0000-0000-0000942A0000}" name="Column10900"/>
    <tableColumn id="10901" xr3:uid="{00000000-0010-0000-0000-0000952A0000}" name="Column10901"/>
    <tableColumn id="10902" xr3:uid="{00000000-0010-0000-0000-0000962A0000}" name="Column10902"/>
    <tableColumn id="10903" xr3:uid="{00000000-0010-0000-0000-0000972A0000}" name="Column10903"/>
    <tableColumn id="10904" xr3:uid="{00000000-0010-0000-0000-0000982A0000}" name="Column10904"/>
    <tableColumn id="10905" xr3:uid="{00000000-0010-0000-0000-0000992A0000}" name="Column10905"/>
    <tableColumn id="10906" xr3:uid="{00000000-0010-0000-0000-00009A2A0000}" name="Column10906"/>
    <tableColumn id="10907" xr3:uid="{00000000-0010-0000-0000-00009B2A0000}" name="Column10907"/>
    <tableColumn id="10908" xr3:uid="{00000000-0010-0000-0000-00009C2A0000}" name="Column10908"/>
    <tableColumn id="10909" xr3:uid="{00000000-0010-0000-0000-00009D2A0000}" name="Column10909"/>
    <tableColumn id="10910" xr3:uid="{00000000-0010-0000-0000-00009E2A0000}" name="Column10910"/>
    <tableColumn id="10911" xr3:uid="{00000000-0010-0000-0000-00009F2A0000}" name="Column10911"/>
    <tableColumn id="10912" xr3:uid="{00000000-0010-0000-0000-0000A02A0000}" name="Column10912"/>
    <tableColumn id="10913" xr3:uid="{00000000-0010-0000-0000-0000A12A0000}" name="Column10913"/>
    <tableColumn id="10914" xr3:uid="{00000000-0010-0000-0000-0000A22A0000}" name="Column10914"/>
    <tableColumn id="10915" xr3:uid="{00000000-0010-0000-0000-0000A32A0000}" name="Column10915"/>
    <tableColumn id="10916" xr3:uid="{00000000-0010-0000-0000-0000A42A0000}" name="Column10916"/>
    <tableColumn id="10917" xr3:uid="{00000000-0010-0000-0000-0000A52A0000}" name="Column10917"/>
    <tableColumn id="10918" xr3:uid="{00000000-0010-0000-0000-0000A62A0000}" name="Column10918"/>
    <tableColumn id="10919" xr3:uid="{00000000-0010-0000-0000-0000A72A0000}" name="Column10919"/>
    <tableColumn id="10920" xr3:uid="{00000000-0010-0000-0000-0000A82A0000}" name="Column10920"/>
    <tableColumn id="10921" xr3:uid="{00000000-0010-0000-0000-0000A92A0000}" name="Column10921"/>
    <tableColumn id="10922" xr3:uid="{00000000-0010-0000-0000-0000AA2A0000}" name="Column10922"/>
    <tableColumn id="10923" xr3:uid="{00000000-0010-0000-0000-0000AB2A0000}" name="Column10923"/>
    <tableColumn id="10924" xr3:uid="{00000000-0010-0000-0000-0000AC2A0000}" name="Column10924"/>
    <tableColumn id="10925" xr3:uid="{00000000-0010-0000-0000-0000AD2A0000}" name="Column10925"/>
    <tableColumn id="10926" xr3:uid="{00000000-0010-0000-0000-0000AE2A0000}" name="Column10926"/>
    <tableColumn id="10927" xr3:uid="{00000000-0010-0000-0000-0000AF2A0000}" name="Column10927"/>
    <tableColumn id="10928" xr3:uid="{00000000-0010-0000-0000-0000B02A0000}" name="Column10928"/>
    <tableColumn id="10929" xr3:uid="{00000000-0010-0000-0000-0000B12A0000}" name="Column10929"/>
    <tableColumn id="10930" xr3:uid="{00000000-0010-0000-0000-0000B22A0000}" name="Column10930"/>
    <tableColumn id="10931" xr3:uid="{00000000-0010-0000-0000-0000B32A0000}" name="Column10931"/>
    <tableColumn id="10932" xr3:uid="{00000000-0010-0000-0000-0000B42A0000}" name="Column10932"/>
    <tableColumn id="10933" xr3:uid="{00000000-0010-0000-0000-0000B52A0000}" name="Column10933"/>
    <tableColumn id="10934" xr3:uid="{00000000-0010-0000-0000-0000B62A0000}" name="Column10934"/>
    <tableColumn id="10935" xr3:uid="{00000000-0010-0000-0000-0000B72A0000}" name="Column10935"/>
    <tableColumn id="10936" xr3:uid="{00000000-0010-0000-0000-0000B82A0000}" name="Column10936"/>
    <tableColumn id="10937" xr3:uid="{00000000-0010-0000-0000-0000B92A0000}" name="Column10937"/>
    <tableColumn id="10938" xr3:uid="{00000000-0010-0000-0000-0000BA2A0000}" name="Column10938"/>
    <tableColumn id="10939" xr3:uid="{00000000-0010-0000-0000-0000BB2A0000}" name="Column10939"/>
    <tableColumn id="10940" xr3:uid="{00000000-0010-0000-0000-0000BC2A0000}" name="Column10940"/>
    <tableColumn id="10941" xr3:uid="{00000000-0010-0000-0000-0000BD2A0000}" name="Column10941"/>
    <tableColumn id="10942" xr3:uid="{00000000-0010-0000-0000-0000BE2A0000}" name="Column10942"/>
    <tableColumn id="10943" xr3:uid="{00000000-0010-0000-0000-0000BF2A0000}" name="Column10943"/>
    <tableColumn id="10944" xr3:uid="{00000000-0010-0000-0000-0000C02A0000}" name="Column10944"/>
    <tableColumn id="10945" xr3:uid="{00000000-0010-0000-0000-0000C12A0000}" name="Column10945"/>
    <tableColumn id="10946" xr3:uid="{00000000-0010-0000-0000-0000C22A0000}" name="Column10946"/>
    <tableColumn id="10947" xr3:uid="{00000000-0010-0000-0000-0000C32A0000}" name="Column10947"/>
    <tableColumn id="10948" xr3:uid="{00000000-0010-0000-0000-0000C42A0000}" name="Column10948"/>
    <tableColumn id="10949" xr3:uid="{00000000-0010-0000-0000-0000C52A0000}" name="Column10949"/>
    <tableColumn id="10950" xr3:uid="{00000000-0010-0000-0000-0000C62A0000}" name="Column10950"/>
    <tableColumn id="10951" xr3:uid="{00000000-0010-0000-0000-0000C72A0000}" name="Column10951"/>
    <tableColumn id="10952" xr3:uid="{00000000-0010-0000-0000-0000C82A0000}" name="Column10952"/>
    <tableColumn id="10953" xr3:uid="{00000000-0010-0000-0000-0000C92A0000}" name="Column10953"/>
    <tableColumn id="10954" xr3:uid="{00000000-0010-0000-0000-0000CA2A0000}" name="Column10954"/>
    <tableColumn id="10955" xr3:uid="{00000000-0010-0000-0000-0000CB2A0000}" name="Column10955"/>
    <tableColumn id="10956" xr3:uid="{00000000-0010-0000-0000-0000CC2A0000}" name="Column10956"/>
    <tableColumn id="10957" xr3:uid="{00000000-0010-0000-0000-0000CD2A0000}" name="Column10957"/>
    <tableColumn id="10958" xr3:uid="{00000000-0010-0000-0000-0000CE2A0000}" name="Column10958"/>
    <tableColumn id="10959" xr3:uid="{00000000-0010-0000-0000-0000CF2A0000}" name="Column10959"/>
    <tableColumn id="10960" xr3:uid="{00000000-0010-0000-0000-0000D02A0000}" name="Column10960"/>
    <tableColumn id="10961" xr3:uid="{00000000-0010-0000-0000-0000D12A0000}" name="Column10961"/>
    <tableColumn id="10962" xr3:uid="{00000000-0010-0000-0000-0000D22A0000}" name="Column10962"/>
    <tableColumn id="10963" xr3:uid="{00000000-0010-0000-0000-0000D32A0000}" name="Column10963"/>
    <tableColumn id="10964" xr3:uid="{00000000-0010-0000-0000-0000D42A0000}" name="Column10964"/>
    <tableColumn id="10965" xr3:uid="{00000000-0010-0000-0000-0000D52A0000}" name="Column10965"/>
    <tableColumn id="10966" xr3:uid="{00000000-0010-0000-0000-0000D62A0000}" name="Column10966"/>
    <tableColumn id="10967" xr3:uid="{00000000-0010-0000-0000-0000D72A0000}" name="Column10967"/>
    <tableColumn id="10968" xr3:uid="{00000000-0010-0000-0000-0000D82A0000}" name="Column10968"/>
    <tableColumn id="10969" xr3:uid="{00000000-0010-0000-0000-0000D92A0000}" name="Column10969"/>
    <tableColumn id="10970" xr3:uid="{00000000-0010-0000-0000-0000DA2A0000}" name="Column10970"/>
    <tableColumn id="10971" xr3:uid="{00000000-0010-0000-0000-0000DB2A0000}" name="Column10971"/>
    <tableColumn id="10972" xr3:uid="{00000000-0010-0000-0000-0000DC2A0000}" name="Column10972"/>
    <tableColumn id="10973" xr3:uid="{00000000-0010-0000-0000-0000DD2A0000}" name="Column10973"/>
    <tableColumn id="10974" xr3:uid="{00000000-0010-0000-0000-0000DE2A0000}" name="Column10974"/>
    <tableColumn id="10975" xr3:uid="{00000000-0010-0000-0000-0000DF2A0000}" name="Column10975"/>
    <tableColumn id="10976" xr3:uid="{00000000-0010-0000-0000-0000E02A0000}" name="Column10976"/>
    <tableColumn id="10977" xr3:uid="{00000000-0010-0000-0000-0000E12A0000}" name="Column10977"/>
    <tableColumn id="10978" xr3:uid="{00000000-0010-0000-0000-0000E22A0000}" name="Column10978"/>
    <tableColumn id="10979" xr3:uid="{00000000-0010-0000-0000-0000E32A0000}" name="Column10979"/>
    <tableColumn id="10980" xr3:uid="{00000000-0010-0000-0000-0000E42A0000}" name="Column10980"/>
    <tableColumn id="10981" xr3:uid="{00000000-0010-0000-0000-0000E52A0000}" name="Column10981"/>
    <tableColumn id="10982" xr3:uid="{00000000-0010-0000-0000-0000E62A0000}" name="Column10982"/>
    <tableColumn id="10983" xr3:uid="{00000000-0010-0000-0000-0000E72A0000}" name="Column10983"/>
    <tableColumn id="10984" xr3:uid="{00000000-0010-0000-0000-0000E82A0000}" name="Column10984"/>
    <tableColumn id="10985" xr3:uid="{00000000-0010-0000-0000-0000E92A0000}" name="Column10985"/>
    <tableColumn id="10986" xr3:uid="{00000000-0010-0000-0000-0000EA2A0000}" name="Column10986"/>
    <tableColumn id="10987" xr3:uid="{00000000-0010-0000-0000-0000EB2A0000}" name="Column10987"/>
    <tableColumn id="10988" xr3:uid="{00000000-0010-0000-0000-0000EC2A0000}" name="Column10988"/>
    <tableColumn id="10989" xr3:uid="{00000000-0010-0000-0000-0000ED2A0000}" name="Column10989"/>
    <tableColumn id="10990" xr3:uid="{00000000-0010-0000-0000-0000EE2A0000}" name="Column10990"/>
    <tableColumn id="10991" xr3:uid="{00000000-0010-0000-0000-0000EF2A0000}" name="Column10991"/>
    <tableColumn id="10992" xr3:uid="{00000000-0010-0000-0000-0000F02A0000}" name="Column10992"/>
    <tableColumn id="10993" xr3:uid="{00000000-0010-0000-0000-0000F12A0000}" name="Column10993"/>
    <tableColumn id="10994" xr3:uid="{00000000-0010-0000-0000-0000F22A0000}" name="Column10994"/>
    <tableColumn id="10995" xr3:uid="{00000000-0010-0000-0000-0000F32A0000}" name="Column10995"/>
    <tableColumn id="10996" xr3:uid="{00000000-0010-0000-0000-0000F42A0000}" name="Column10996"/>
    <tableColumn id="10997" xr3:uid="{00000000-0010-0000-0000-0000F52A0000}" name="Column10997"/>
    <tableColumn id="10998" xr3:uid="{00000000-0010-0000-0000-0000F62A0000}" name="Column10998"/>
    <tableColumn id="10999" xr3:uid="{00000000-0010-0000-0000-0000F72A0000}" name="Column10999"/>
    <tableColumn id="11000" xr3:uid="{00000000-0010-0000-0000-0000F82A0000}" name="Column11000"/>
    <tableColumn id="11001" xr3:uid="{00000000-0010-0000-0000-0000F92A0000}" name="Column11001"/>
    <tableColumn id="11002" xr3:uid="{00000000-0010-0000-0000-0000FA2A0000}" name="Column11002"/>
    <tableColumn id="11003" xr3:uid="{00000000-0010-0000-0000-0000FB2A0000}" name="Column11003"/>
    <tableColumn id="11004" xr3:uid="{00000000-0010-0000-0000-0000FC2A0000}" name="Column11004"/>
    <tableColumn id="11005" xr3:uid="{00000000-0010-0000-0000-0000FD2A0000}" name="Column11005"/>
    <tableColumn id="11006" xr3:uid="{00000000-0010-0000-0000-0000FE2A0000}" name="Column11006"/>
    <tableColumn id="11007" xr3:uid="{00000000-0010-0000-0000-0000FF2A0000}" name="Column11007"/>
    <tableColumn id="11008" xr3:uid="{00000000-0010-0000-0000-0000002B0000}" name="Column11008"/>
    <tableColumn id="11009" xr3:uid="{00000000-0010-0000-0000-0000012B0000}" name="Column11009"/>
    <tableColumn id="11010" xr3:uid="{00000000-0010-0000-0000-0000022B0000}" name="Column11010"/>
    <tableColumn id="11011" xr3:uid="{00000000-0010-0000-0000-0000032B0000}" name="Column11011"/>
    <tableColumn id="11012" xr3:uid="{00000000-0010-0000-0000-0000042B0000}" name="Column11012"/>
    <tableColumn id="11013" xr3:uid="{00000000-0010-0000-0000-0000052B0000}" name="Column11013"/>
    <tableColumn id="11014" xr3:uid="{00000000-0010-0000-0000-0000062B0000}" name="Column11014"/>
    <tableColumn id="11015" xr3:uid="{00000000-0010-0000-0000-0000072B0000}" name="Column11015"/>
    <tableColumn id="11016" xr3:uid="{00000000-0010-0000-0000-0000082B0000}" name="Column11016"/>
    <tableColumn id="11017" xr3:uid="{00000000-0010-0000-0000-0000092B0000}" name="Column11017"/>
    <tableColumn id="11018" xr3:uid="{00000000-0010-0000-0000-00000A2B0000}" name="Column11018"/>
    <tableColumn id="11019" xr3:uid="{00000000-0010-0000-0000-00000B2B0000}" name="Column11019"/>
    <tableColumn id="11020" xr3:uid="{00000000-0010-0000-0000-00000C2B0000}" name="Column11020"/>
    <tableColumn id="11021" xr3:uid="{00000000-0010-0000-0000-00000D2B0000}" name="Column11021"/>
    <tableColumn id="11022" xr3:uid="{00000000-0010-0000-0000-00000E2B0000}" name="Column11022"/>
    <tableColumn id="11023" xr3:uid="{00000000-0010-0000-0000-00000F2B0000}" name="Column11023"/>
    <tableColumn id="11024" xr3:uid="{00000000-0010-0000-0000-0000102B0000}" name="Column11024"/>
    <tableColumn id="11025" xr3:uid="{00000000-0010-0000-0000-0000112B0000}" name="Column11025"/>
    <tableColumn id="11026" xr3:uid="{00000000-0010-0000-0000-0000122B0000}" name="Column11026"/>
    <tableColumn id="11027" xr3:uid="{00000000-0010-0000-0000-0000132B0000}" name="Column11027"/>
    <tableColumn id="11028" xr3:uid="{00000000-0010-0000-0000-0000142B0000}" name="Column11028"/>
    <tableColumn id="11029" xr3:uid="{00000000-0010-0000-0000-0000152B0000}" name="Column11029"/>
    <tableColumn id="11030" xr3:uid="{00000000-0010-0000-0000-0000162B0000}" name="Column11030"/>
    <tableColumn id="11031" xr3:uid="{00000000-0010-0000-0000-0000172B0000}" name="Column11031"/>
    <tableColumn id="11032" xr3:uid="{00000000-0010-0000-0000-0000182B0000}" name="Column11032"/>
    <tableColumn id="11033" xr3:uid="{00000000-0010-0000-0000-0000192B0000}" name="Column11033"/>
    <tableColumn id="11034" xr3:uid="{00000000-0010-0000-0000-00001A2B0000}" name="Column11034"/>
    <tableColumn id="11035" xr3:uid="{00000000-0010-0000-0000-00001B2B0000}" name="Column11035"/>
    <tableColumn id="11036" xr3:uid="{00000000-0010-0000-0000-00001C2B0000}" name="Column11036"/>
    <tableColumn id="11037" xr3:uid="{00000000-0010-0000-0000-00001D2B0000}" name="Column11037"/>
    <tableColumn id="11038" xr3:uid="{00000000-0010-0000-0000-00001E2B0000}" name="Column11038"/>
    <tableColumn id="11039" xr3:uid="{00000000-0010-0000-0000-00001F2B0000}" name="Column11039"/>
    <tableColumn id="11040" xr3:uid="{00000000-0010-0000-0000-0000202B0000}" name="Column11040"/>
    <tableColumn id="11041" xr3:uid="{00000000-0010-0000-0000-0000212B0000}" name="Column11041"/>
    <tableColumn id="11042" xr3:uid="{00000000-0010-0000-0000-0000222B0000}" name="Column11042"/>
    <tableColumn id="11043" xr3:uid="{00000000-0010-0000-0000-0000232B0000}" name="Column11043"/>
    <tableColumn id="11044" xr3:uid="{00000000-0010-0000-0000-0000242B0000}" name="Column11044"/>
    <tableColumn id="11045" xr3:uid="{00000000-0010-0000-0000-0000252B0000}" name="Column11045"/>
    <tableColumn id="11046" xr3:uid="{00000000-0010-0000-0000-0000262B0000}" name="Column11046"/>
    <tableColumn id="11047" xr3:uid="{00000000-0010-0000-0000-0000272B0000}" name="Column11047"/>
    <tableColumn id="11048" xr3:uid="{00000000-0010-0000-0000-0000282B0000}" name="Column11048"/>
    <tableColumn id="11049" xr3:uid="{00000000-0010-0000-0000-0000292B0000}" name="Column11049"/>
    <tableColumn id="11050" xr3:uid="{00000000-0010-0000-0000-00002A2B0000}" name="Column11050"/>
    <tableColumn id="11051" xr3:uid="{00000000-0010-0000-0000-00002B2B0000}" name="Column11051"/>
    <tableColumn id="11052" xr3:uid="{00000000-0010-0000-0000-00002C2B0000}" name="Column11052"/>
    <tableColumn id="11053" xr3:uid="{00000000-0010-0000-0000-00002D2B0000}" name="Column11053"/>
    <tableColumn id="11054" xr3:uid="{00000000-0010-0000-0000-00002E2B0000}" name="Column11054"/>
    <tableColumn id="11055" xr3:uid="{00000000-0010-0000-0000-00002F2B0000}" name="Column11055"/>
    <tableColumn id="11056" xr3:uid="{00000000-0010-0000-0000-0000302B0000}" name="Column11056"/>
    <tableColumn id="11057" xr3:uid="{00000000-0010-0000-0000-0000312B0000}" name="Column11057"/>
    <tableColumn id="11058" xr3:uid="{00000000-0010-0000-0000-0000322B0000}" name="Column11058"/>
    <tableColumn id="11059" xr3:uid="{00000000-0010-0000-0000-0000332B0000}" name="Column11059"/>
    <tableColumn id="11060" xr3:uid="{00000000-0010-0000-0000-0000342B0000}" name="Column11060"/>
    <tableColumn id="11061" xr3:uid="{00000000-0010-0000-0000-0000352B0000}" name="Column11061"/>
    <tableColumn id="11062" xr3:uid="{00000000-0010-0000-0000-0000362B0000}" name="Column11062"/>
    <tableColumn id="11063" xr3:uid="{00000000-0010-0000-0000-0000372B0000}" name="Column11063"/>
    <tableColumn id="11064" xr3:uid="{00000000-0010-0000-0000-0000382B0000}" name="Column11064"/>
    <tableColumn id="11065" xr3:uid="{00000000-0010-0000-0000-0000392B0000}" name="Column11065"/>
    <tableColumn id="11066" xr3:uid="{00000000-0010-0000-0000-00003A2B0000}" name="Column11066"/>
    <tableColumn id="11067" xr3:uid="{00000000-0010-0000-0000-00003B2B0000}" name="Column11067"/>
    <tableColumn id="11068" xr3:uid="{00000000-0010-0000-0000-00003C2B0000}" name="Column11068"/>
    <tableColumn id="11069" xr3:uid="{00000000-0010-0000-0000-00003D2B0000}" name="Column11069"/>
    <tableColumn id="11070" xr3:uid="{00000000-0010-0000-0000-00003E2B0000}" name="Column11070"/>
    <tableColumn id="11071" xr3:uid="{00000000-0010-0000-0000-00003F2B0000}" name="Column11071"/>
    <tableColumn id="11072" xr3:uid="{00000000-0010-0000-0000-0000402B0000}" name="Column11072"/>
    <tableColumn id="11073" xr3:uid="{00000000-0010-0000-0000-0000412B0000}" name="Column11073"/>
    <tableColumn id="11074" xr3:uid="{00000000-0010-0000-0000-0000422B0000}" name="Column11074"/>
    <tableColumn id="11075" xr3:uid="{00000000-0010-0000-0000-0000432B0000}" name="Column11075"/>
    <tableColumn id="11076" xr3:uid="{00000000-0010-0000-0000-0000442B0000}" name="Column11076"/>
    <tableColumn id="11077" xr3:uid="{00000000-0010-0000-0000-0000452B0000}" name="Column11077"/>
    <tableColumn id="11078" xr3:uid="{00000000-0010-0000-0000-0000462B0000}" name="Column11078"/>
    <tableColumn id="11079" xr3:uid="{00000000-0010-0000-0000-0000472B0000}" name="Column11079"/>
    <tableColumn id="11080" xr3:uid="{00000000-0010-0000-0000-0000482B0000}" name="Column11080"/>
    <tableColumn id="11081" xr3:uid="{00000000-0010-0000-0000-0000492B0000}" name="Column11081"/>
    <tableColumn id="11082" xr3:uid="{00000000-0010-0000-0000-00004A2B0000}" name="Column11082"/>
    <tableColumn id="11083" xr3:uid="{00000000-0010-0000-0000-00004B2B0000}" name="Column11083"/>
    <tableColumn id="11084" xr3:uid="{00000000-0010-0000-0000-00004C2B0000}" name="Column11084"/>
    <tableColumn id="11085" xr3:uid="{00000000-0010-0000-0000-00004D2B0000}" name="Column11085"/>
    <tableColumn id="11086" xr3:uid="{00000000-0010-0000-0000-00004E2B0000}" name="Column11086"/>
    <tableColumn id="11087" xr3:uid="{00000000-0010-0000-0000-00004F2B0000}" name="Column11087"/>
    <tableColumn id="11088" xr3:uid="{00000000-0010-0000-0000-0000502B0000}" name="Column11088"/>
    <tableColumn id="11089" xr3:uid="{00000000-0010-0000-0000-0000512B0000}" name="Column11089"/>
    <tableColumn id="11090" xr3:uid="{00000000-0010-0000-0000-0000522B0000}" name="Column11090"/>
    <tableColumn id="11091" xr3:uid="{00000000-0010-0000-0000-0000532B0000}" name="Column11091"/>
    <tableColumn id="11092" xr3:uid="{00000000-0010-0000-0000-0000542B0000}" name="Column11092"/>
    <tableColumn id="11093" xr3:uid="{00000000-0010-0000-0000-0000552B0000}" name="Column11093"/>
    <tableColumn id="11094" xr3:uid="{00000000-0010-0000-0000-0000562B0000}" name="Column11094"/>
    <tableColumn id="11095" xr3:uid="{00000000-0010-0000-0000-0000572B0000}" name="Column11095"/>
    <tableColumn id="11096" xr3:uid="{00000000-0010-0000-0000-0000582B0000}" name="Column11096"/>
    <tableColumn id="11097" xr3:uid="{00000000-0010-0000-0000-0000592B0000}" name="Column11097"/>
    <tableColumn id="11098" xr3:uid="{00000000-0010-0000-0000-00005A2B0000}" name="Column11098"/>
    <tableColumn id="11099" xr3:uid="{00000000-0010-0000-0000-00005B2B0000}" name="Column11099"/>
    <tableColumn id="11100" xr3:uid="{00000000-0010-0000-0000-00005C2B0000}" name="Column11100"/>
    <tableColumn id="11101" xr3:uid="{00000000-0010-0000-0000-00005D2B0000}" name="Column11101"/>
    <tableColumn id="11102" xr3:uid="{00000000-0010-0000-0000-00005E2B0000}" name="Column11102"/>
    <tableColumn id="11103" xr3:uid="{00000000-0010-0000-0000-00005F2B0000}" name="Column11103"/>
    <tableColumn id="11104" xr3:uid="{00000000-0010-0000-0000-0000602B0000}" name="Column11104"/>
    <tableColumn id="11105" xr3:uid="{00000000-0010-0000-0000-0000612B0000}" name="Column11105"/>
    <tableColumn id="11106" xr3:uid="{00000000-0010-0000-0000-0000622B0000}" name="Column11106"/>
    <tableColumn id="11107" xr3:uid="{00000000-0010-0000-0000-0000632B0000}" name="Column11107"/>
    <tableColumn id="11108" xr3:uid="{00000000-0010-0000-0000-0000642B0000}" name="Column11108"/>
    <tableColumn id="11109" xr3:uid="{00000000-0010-0000-0000-0000652B0000}" name="Column11109"/>
    <tableColumn id="11110" xr3:uid="{00000000-0010-0000-0000-0000662B0000}" name="Column11110"/>
    <tableColumn id="11111" xr3:uid="{00000000-0010-0000-0000-0000672B0000}" name="Column11111"/>
    <tableColumn id="11112" xr3:uid="{00000000-0010-0000-0000-0000682B0000}" name="Column11112"/>
    <tableColumn id="11113" xr3:uid="{00000000-0010-0000-0000-0000692B0000}" name="Column11113"/>
    <tableColumn id="11114" xr3:uid="{00000000-0010-0000-0000-00006A2B0000}" name="Column11114"/>
    <tableColumn id="11115" xr3:uid="{00000000-0010-0000-0000-00006B2B0000}" name="Column11115"/>
    <tableColumn id="11116" xr3:uid="{00000000-0010-0000-0000-00006C2B0000}" name="Column11116"/>
    <tableColumn id="11117" xr3:uid="{00000000-0010-0000-0000-00006D2B0000}" name="Column11117"/>
    <tableColumn id="11118" xr3:uid="{00000000-0010-0000-0000-00006E2B0000}" name="Column11118"/>
    <tableColumn id="11119" xr3:uid="{00000000-0010-0000-0000-00006F2B0000}" name="Column11119"/>
    <tableColumn id="11120" xr3:uid="{00000000-0010-0000-0000-0000702B0000}" name="Column11120"/>
    <tableColumn id="11121" xr3:uid="{00000000-0010-0000-0000-0000712B0000}" name="Column11121"/>
    <tableColumn id="11122" xr3:uid="{00000000-0010-0000-0000-0000722B0000}" name="Column11122"/>
    <tableColumn id="11123" xr3:uid="{00000000-0010-0000-0000-0000732B0000}" name="Column11123"/>
    <tableColumn id="11124" xr3:uid="{00000000-0010-0000-0000-0000742B0000}" name="Column11124"/>
    <tableColumn id="11125" xr3:uid="{00000000-0010-0000-0000-0000752B0000}" name="Column11125"/>
    <tableColumn id="11126" xr3:uid="{00000000-0010-0000-0000-0000762B0000}" name="Column11126"/>
    <tableColumn id="11127" xr3:uid="{00000000-0010-0000-0000-0000772B0000}" name="Column11127"/>
    <tableColumn id="11128" xr3:uid="{00000000-0010-0000-0000-0000782B0000}" name="Column11128"/>
    <tableColumn id="11129" xr3:uid="{00000000-0010-0000-0000-0000792B0000}" name="Column11129"/>
    <tableColumn id="11130" xr3:uid="{00000000-0010-0000-0000-00007A2B0000}" name="Column11130"/>
    <tableColumn id="11131" xr3:uid="{00000000-0010-0000-0000-00007B2B0000}" name="Column11131"/>
    <tableColumn id="11132" xr3:uid="{00000000-0010-0000-0000-00007C2B0000}" name="Column11132"/>
    <tableColumn id="11133" xr3:uid="{00000000-0010-0000-0000-00007D2B0000}" name="Column11133"/>
    <tableColumn id="11134" xr3:uid="{00000000-0010-0000-0000-00007E2B0000}" name="Column11134"/>
    <tableColumn id="11135" xr3:uid="{00000000-0010-0000-0000-00007F2B0000}" name="Column11135"/>
    <tableColumn id="11136" xr3:uid="{00000000-0010-0000-0000-0000802B0000}" name="Column11136"/>
    <tableColumn id="11137" xr3:uid="{00000000-0010-0000-0000-0000812B0000}" name="Column11137"/>
    <tableColumn id="11138" xr3:uid="{00000000-0010-0000-0000-0000822B0000}" name="Column11138"/>
    <tableColumn id="11139" xr3:uid="{00000000-0010-0000-0000-0000832B0000}" name="Column11139"/>
    <tableColumn id="11140" xr3:uid="{00000000-0010-0000-0000-0000842B0000}" name="Column11140"/>
    <tableColumn id="11141" xr3:uid="{00000000-0010-0000-0000-0000852B0000}" name="Column11141"/>
    <tableColumn id="11142" xr3:uid="{00000000-0010-0000-0000-0000862B0000}" name="Column11142"/>
    <tableColumn id="11143" xr3:uid="{00000000-0010-0000-0000-0000872B0000}" name="Column11143"/>
    <tableColumn id="11144" xr3:uid="{00000000-0010-0000-0000-0000882B0000}" name="Column11144"/>
    <tableColumn id="11145" xr3:uid="{00000000-0010-0000-0000-0000892B0000}" name="Column11145"/>
    <tableColumn id="11146" xr3:uid="{00000000-0010-0000-0000-00008A2B0000}" name="Column11146"/>
    <tableColumn id="11147" xr3:uid="{00000000-0010-0000-0000-00008B2B0000}" name="Column11147"/>
    <tableColumn id="11148" xr3:uid="{00000000-0010-0000-0000-00008C2B0000}" name="Column11148"/>
    <tableColumn id="11149" xr3:uid="{00000000-0010-0000-0000-00008D2B0000}" name="Column11149"/>
    <tableColumn id="11150" xr3:uid="{00000000-0010-0000-0000-00008E2B0000}" name="Column11150"/>
    <tableColumn id="11151" xr3:uid="{00000000-0010-0000-0000-00008F2B0000}" name="Column11151"/>
    <tableColumn id="11152" xr3:uid="{00000000-0010-0000-0000-0000902B0000}" name="Column11152"/>
    <tableColumn id="11153" xr3:uid="{00000000-0010-0000-0000-0000912B0000}" name="Column11153"/>
    <tableColumn id="11154" xr3:uid="{00000000-0010-0000-0000-0000922B0000}" name="Column11154"/>
    <tableColumn id="11155" xr3:uid="{00000000-0010-0000-0000-0000932B0000}" name="Column11155"/>
    <tableColumn id="11156" xr3:uid="{00000000-0010-0000-0000-0000942B0000}" name="Column11156"/>
    <tableColumn id="11157" xr3:uid="{00000000-0010-0000-0000-0000952B0000}" name="Column11157"/>
    <tableColumn id="11158" xr3:uid="{00000000-0010-0000-0000-0000962B0000}" name="Column11158"/>
    <tableColumn id="11159" xr3:uid="{00000000-0010-0000-0000-0000972B0000}" name="Column11159"/>
    <tableColumn id="11160" xr3:uid="{00000000-0010-0000-0000-0000982B0000}" name="Column11160"/>
    <tableColumn id="11161" xr3:uid="{00000000-0010-0000-0000-0000992B0000}" name="Column11161"/>
    <tableColumn id="11162" xr3:uid="{00000000-0010-0000-0000-00009A2B0000}" name="Column11162"/>
    <tableColumn id="11163" xr3:uid="{00000000-0010-0000-0000-00009B2B0000}" name="Column11163"/>
    <tableColumn id="11164" xr3:uid="{00000000-0010-0000-0000-00009C2B0000}" name="Column11164"/>
    <tableColumn id="11165" xr3:uid="{00000000-0010-0000-0000-00009D2B0000}" name="Column11165"/>
    <tableColumn id="11166" xr3:uid="{00000000-0010-0000-0000-00009E2B0000}" name="Column11166"/>
    <tableColumn id="11167" xr3:uid="{00000000-0010-0000-0000-00009F2B0000}" name="Column11167"/>
    <tableColumn id="11168" xr3:uid="{00000000-0010-0000-0000-0000A02B0000}" name="Column11168"/>
    <tableColumn id="11169" xr3:uid="{00000000-0010-0000-0000-0000A12B0000}" name="Column11169"/>
    <tableColumn id="11170" xr3:uid="{00000000-0010-0000-0000-0000A22B0000}" name="Column11170"/>
    <tableColumn id="11171" xr3:uid="{00000000-0010-0000-0000-0000A32B0000}" name="Column11171"/>
    <tableColumn id="11172" xr3:uid="{00000000-0010-0000-0000-0000A42B0000}" name="Column11172"/>
    <tableColumn id="11173" xr3:uid="{00000000-0010-0000-0000-0000A52B0000}" name="Column11173"/>
    <tableColumn id="11174" xr3:uid="{00000000-0010-0000-0000-0000A62B0000}" name="Column11174"/>
    <tableColumn id="11175" xr3:uid="{00000000-0010-0000-0000-0000A72B0000}" name="Column11175"/>
    <tableColumn id="11176" xr3:uid="{00000000-0010-0000-0000-0000A82B0000}" name="Column11176"/>
    <tableColumn id="11177" xr3:uid="{00000000-0010-0000-0000-0000A92B0000}" name="Column11177"/>
    <tableColumn id="11178" xr3:uid="{00000000-0010-0000-0000-0000AA2B0000}" name="Column11178"/>
    <tableColumn id="11179" xr3:uid="{00000000-0010-0000-0000-0000AB2B0000}" name="Column11179"/>
    <tableColumn id="11180" xr3:uid="{00000000-0010-0000-0000-0000AC2B0000}" name="Column11180"/>
    <tableColumn id="11181" xr3:uid="{00000000-0010-0000-0000-0000AD2B0000}" name="Column11181"/>
    <tableColumn id="11182" xr3:uid="{00000000-0010-0000-0000-0000AE2B0000}" name="Column11182"/>
    <tableColumn id="11183" xr3:uid="{00000000-0010-0000-0000-0000AF2B0000}" name="Column11183"/>
    <tableColumn id="11184" xr3:uid="{00000000-0010-0000-0000-0000B02B0000}" name="Column11184"/>
    <tableColumn id="11185" xr3:uid="{00000000-0010-0000-0000-0000B12B0000}" name="Column11185"/>
    <tableColumn id="11186" xr3:uid="{00000000-0010-0000-0000-0000B22B0000}" name="Column11186"/>
    <tableColumn id="11187" xr3:uid="{00000000-0010-0000-0000-0000B32B0000}" name="Column11187"/>
    <tableColumn id="11188" xr3:uid="{00000000-0010-0000-0000-0000B42B0000}" name="Column11188"/>
    <tableColumn id="11189" xr3:uid="{00000000-0010-0000-0000-0000B52B0000}" name="Column11189"/>
    <tableColumn id="11190" xr3:uid="{00000000-0010-0000-0000-0000B62B0000}" name="Column11190"/>
    <tableColumn id="11191" xr3:uid="{00000000-0010-0000-0000-0000B72B0000}" name="Column11191"/>
    <tableColumn id="11192" xr3:uid="{00000000-0010-0000-0000-0000B82B0000}" name="Column11192"/>
    <tableColumn id="11193" xr3:uid="{00000000-0010-0000-0000-0000B92B0000}" name="Column11193"/>
    <tableColumn id="11194" xr3:uid="{00000000-0010-0000-0000-0000BA2B0000}" name="Column11194"/>
    <tableColumn id="11195" xr3:uid="{00000000-0010-0000-0000-0000BB2B0000}" name="Column11195"/>
    <tableColumn id="11196" xr3:uid="{00000000-0010-0000-0000-0000BC2B0000}" name="Column11196"/>
    <tableColumn id="11197" xr3:uid="{00000000-0010-0000-0000-0000BD2B0000}" name="Column11197"/>
    <tableColumn id="11198" xr3:uid="{00000000-0010-0000-0000-0000BE2B0000}" name="Column11198"/>
    <tableColumn id="11199" xr3:uid="{00000000-0010-0000-0000-0000BF2B0000}" name="Column11199"/>
    <tableColumn id="11200" xr3:uid="{00000000-0010-0000-0000-0000C02B0000}" name="Column11200"/>
    <tableColumn id="11201" xr3:uid="{00000000-0010-0000-0000-0000C12B0000}" name="Column11201"/>
    <tableColumn id="11202" xr3:uid="{00000000-0010-0000-0000-0000C22B0000}" name="Column11202"/>
    <tableColumn id="11203" xr3:uid="{00000000-0010-0000-0000-0000C32B0000}" name="Column11203"/>
    <tableColumn id="11204" xr3:uid="{00000000-0010-0000-0000-0000C42B0000}" name="Column11204"/>
    <tableColumn id="11205" xr3:uid="{00000000-0010-0000-0000-0000C52B0000}" name="Column11205"/>
    <tableColumn id="11206" xr3:uid="{00000000-0010-0000-0000-0000C62B0000}" name="Column11206"/>
    <tableColumn id="11207" xr3:uid="{00000000-0010-0000-0000-0000C72B0000}" name="Column11207"/>
    <tableColumn id="11208" xr3:uid="{00000000-0010-0000-0000-0000C82B0000}" name="Column11208"/>
    <tableColumn id="11209" xr3:uid="{00000000-0010-0000-0000-0000C92B0000}" name="Column11209"/>
    <tableColumn id="11210" xr3:uid="{00000000-0010-0000-0000-0000CA2B0000}" name="Column11210"/>
    <tableColumn id="11211" xr3:uid="{00000000-0010-0000-0000-0000CB2B0000}" name="Column11211"/>
    <tableColumn id="11212" xr3:uid="{00000000-0010-0000-0000-0000CC2B0000}" name="Column11212"/>
    <tableColumn id="11213" xr3:uid="{00000000-0010-0000-0000-0000CD2B0000}" name="Column11213"/>
    <tableColumn id="11214" xr3:uid="{00000000-0010-0000-0000-0000CE2B0000}" name="Column11214"/>
    <tableColumn id="11215" xr3:uid="{00000000-0010-0000-0000-0000CF2B0000}" name="Column11215"/>
    <tableColumn id="11216" xr3:uid="{00000000-0010-0000-0000-0000D02B0000}" name="Column11216"/>
    <tableColumn id="11217" xr3:uid="{00000000-0010-0000-0000-0000D12B0000}" name="Column11217"/>
    <tableColumn id="11218" xr3:uid="{00000000-0010-0000-0000-0000D22B0000}" name="Column11218"/>
    <tableColumn id="11219" xr3:uid="{00000000-0010-0000-0000-0000D32B0000}" name="Column11219"/>
    <tableColumn id="11220" xr3:uid="{00000000-0010-0000-0000-0000D42B0000}" name="Column11220"/>
    <tableColumn id="11221" xr3:uid="{00000000-0010-0000-0000-0000D52B0000}" name="Column11221"/>
    <tableColumn id="11222" xr3:uid="{00000000-0010-0000-0000-0000D62B0000}" name="Column11222"/>
    <tableColumn id="11223" xr3:uid="{00000000-0010-0000-0000-0000D72B0000}" name="Column11223"/>
    <tableColumn id="11224" xr3:uid="{00000000-0010-0000-0000-0000D82B0000}" name="Column11224"/>
    <tableColumn id="11225" xr3:uid="{00000000-0010-0000-0000-0000D92B0000}" name="Column11225"/>
    <tableColumn id="11226" xr3:uid="{00000000-0010-0000-0000-0000DA2B0000}" name="Column11226"/>
    <tableColumn id="11227" xr3:uid="{00000000-0010-0000-0000-0000DB2B0000}" name="Column11227"/>
    <tableColumn id="11228" xr3:uid="{00000000-0010-0000-0000-0000DC2B0000}" name="Column11228"/>
    <tableColumn id="11229" xr3:uid="{00000000-0010-0000-0000-0000DD2B0000}" name="Column11229"/>
    <tableColumn id="11230" xr3:uid="{00000000-0010-0000-0000-0000DE2B0000}" name="Column11230"/>
    <tableColumn id="11231" xr3:uid="{00000000-0010-0000-0000-0000DF2B0000}" name="Column11231"/>
    <tableColumn id="11232" xr3:uid="{00000000-0010-0000-0000-0000E02B0000}" name="Column11232"/>
    <tableColumn id="11233" xr3:uid="{00000000-0010-0000-0000-0000E12B0000}" name="Column11233"/>
    <tableColumn id="11234" xr3:uid="{00000000-0010-0000-0000-0000E22B0000}" name="Column11234"/>
    <tableColumn id="11235" xr3:uid="{00000000-0010-0000-0000-0000E32B0000}" name="Column11235"/>
    <tableColumn id="11236" xr3:uid="{00000000-0010-0000-0000-0000E42B0000}" name="Column11236"/>
    <tableColumn id="11237" xr3:uid="{00000000-0010-0000-0000-0000E52B0000}" name="Column11237"/>
    <tableColumn id="11238" xr3:uid="{00000000-0010-0000-0000-0000E62B0000}" name="Column11238"/>
    <tableColumn id="11239" xr3:uid="{00000000-0010-0000-0000-0000E72B0000}" name="Column11239"/>
    <tableColumn id="11240" xr3:uid="{00000000-0010-0000-0000-0000E82B0000}" name="Column11240"/>
    <tableColumn id="11241" xr3:uid="{00000000-0010-0000-0000-0000E92B0000}" name="Column11241"/>
    <tableColumn id="11242" xr3:uid="{00000000-0010-0000-0000-0000EA2B0000}" name="Column11242"/>
    <tableColumn id="11243" xr3:uid="{00000000-0010-0000-0000-0000EB2B0000}" name="Column11243"/>
    <tableColumn id="11244" xr3:uid="{00000000-0010-0000-0000-0000EC2B0000}" name="Column11244"/>
    <tableColumn id="11245" xr3:uid="{00000000-0010-0000-0000-0000ED2B0000}" name="Column11245"/>
    <tableColumn id="11246" xr3:uid="{00000000-0010-0000-0000-0000EE2B0000}" name="Column11246"/>
    <tableColumn id="11247" xr3:uid="{00000000-0010-0000-0000-0000EF2B0000}" name="Column11247"/>
    <tableColumn id="11248" xr3:uid="{00000000-0010-0000-0000-0000F02B0000}" name="Column11248"/>
    <tableColumn id="11249" xr3:uid="{00000000-0010-0000-0000-0000F12B0000}" name="Column11249"/>
    <tableColumn id="11250" xr3:uid="{00000000-0010-0000-0000-0000F22B0000}" name="Column11250"/>
    <tableColumn id="11251" xr3:uid="{00000000-0010-0000-0000-0000F32B0000}" name="Column11251"/>
    <tableColumn id="11252" xr3:uid="{00000000-0010-0000-0000-0000F42B0000}" name="Column11252"/>
    <tableColumn id="11253" xr3:uid="{00000000-0010-0000-0000-0000F52B0000}" name="Column11253"/>
    <tableColumn id="11254" xr3:uid="{00000000-0010-0000-0000-0000F62B0000}" name="Column11254"/>
    <tableColumn id="11255" xr3:uid="{00000000-0010-0000-0000-0000F72B0000}" name="Column11255"/>
    <tableColumn id="11256" xr3:uid="{00000000-0010-0000-0000-0000F82B0000}" name="Column11256"/>
    <tableColumn id="11257" xr3:uid="{00000000-0010-0000-0000-0000F92B0000}" name="Column11257"/>
    <tableColumn id="11258" xr3:uid="{00000000-0010-0000-0000-0000FA2B0000}" name="Column11258"/>
    <tableColumn id="11259" xr3:uid="{00000000-0010-0000-0000-0000FB2B0000}" name="Column11259"/>
    <tableColumn id="11260" xr3:uid="{00000000-0010-0000-0000-0000FC2B0000}" name="Column11260"/>
    <tableColumn id="11261" xr3:uid="{00000000-0010-0000-0000-0000FD2B0000}" name="Column11261"/>
    <tableColumn id="11262" xr3:uid="{00000000-0010-0000-0000-0000FE2B0000}" name="Column11262"/>
    <tableColumn id="11263" xr3:uid="{00000000-0010-0000-0000-0000FF2B0000}" name="Column11263"/>
    <tableColumn id="11264" xr3:uid="{00000000-0010-0000-0000-0000002C0000}" name="Column11264"/>
    <tableColumn id="11265" xr3:uid="{00000000-0010-0000-0000-0000012C0000}" name="Column11265"/>
    <tableColumn id="11266" xr3:uid="{00000000-0010-0000-0000-0000022C0000}" name="Column11266"/>
    <tableColumn id="11267" xr3:uid="{00000000-0010-0000-0000-0000032C0000}" name="Column11267"/>
    <tableColumn id="11268" xr3:uid="{00000000-0010-0000-0000-0000042C0000}" name="Column11268"/>
    <tableColumn id="11269" xr3:uid="{00000000-0010-0000-0000-0000052C0000}" name="Column11269"/>
    <tableColumn id="11270" xr3:uid="{00000000-0010-0000-0000-0000062C0000}" name="Column11270"/>
    <tableColumn id="11271" xr3:uid="{00000000-0010-0000-0000-0000072C0000}" name="Column11271"/>
    <tableColumn id="11272" xr3:uid="{00000000-0010-0000-0000-0000082C0000}" name="Column11272"/>
    <tableColumn id="11273" xr3:uid="{00000000-0010-0000-0000-0000092C0000}" name="Column11273"/>
    <tableColumn id="11274" xr3:uid="{00000000-0010-0000-0000-00000A2C0000}" name="Column11274"/>
    <tableColumn id="11275" xr3:uid="{00000000-0010-0000-0000-00000B2C0000}" name="Column11275"/>
    <tableColumn id="11276" xr3:uid="{00000000-0010-0000-0000-00000C2C0000}" name="Column11276"/>
    <tableColumn id="11277" xr3:uid="{00000000-0010-0000-0000-00000D2C0000}" name="Column11277"/>
    <tableColumn id="11278" xr3:uid="{00000000-0010-0000-0000-00000E2C0000}" name="Column11278"/>
    <tableColumn id="11279" xr3:uid="{00000000-0010-0000-0000-00000F2C0000}" name="Column11279"/>
    <tableColumn id="11280" xr3:uid="{00000000-0010-0000-0000-0000102C0000}" name="Column11280"/>
    <tableColumn id="11281" xr3:uid="{00000000-0010-0000-0000-0000112C0000}" name="Column11281"/>
    <tableColumn id="11282" xr3:uid="{00000000-0010-0000-0000-0000122C0000}" name="Column11282"/>
    <tableColumn id="11283" xr3:uid="{00000000-0010-0000-0000-0000132C0000}" name="Column11283"/>
    <tableColumn id="11284" xr3:uid="{00000000-0010-0000-0000-0000142C0000}" name="Column11284"/>
    <tableColumn id="11285" xr3:uid="{00000000-0010-0000-0000-0000152C0000}" name="Column11285"/>
    <tableColumn id="11286" xr3:uid="{00000000-0010-0000-0000-0000162C0000}" name="Column11286"/>
    <tableColumn id="11287" xr3:uid="{00000000-0010-0000-0000-0000172C0000}" name="Column11287"/>
    <tableColumn id="11288" xr3:uid="{00000000-0010-0000-0000-0000182C0000}" name="Column11288"/>
    <tableColumn id="11289" xr3:uid="{00000000-0010-0000-0000-0000192C0000}" name="Column11289"/>
    <tableColumn id="11290" xr3:uid="{00000000-0010-0000-0000-00001A2C0000}" name="Column11290"/>
    <tableColumn id="11291" xr3:uid="{00000000-0010-0000-0000-00001B2C0000}" name="Column11291"/>
    <tableColumn id="11292" xr3:uid="{00000000-0010-0000-0000-00001C2C0000}" name="Column11292"/>
    <tableColumn id="11293" xr3:uid="{00000000-0010-0000-0000-00001D2C0000}" name="Column11293"/>
    <tableColumn id="11294" xr3:uid="{00000000-0010-0000-0000-00001E2C0000}" name="Column11294"/>
    <tableColumn id="11295" xr3:uid="{00000000-0010-0000-0000-00001F2C0000}" name="Column11295"/>
    <tableColumn id="11296" xr3:uid="{00000000-0010-0000-0000-0000202C0000}" name="Column11296"/>
    <tableColumn id="11297" xr3:uid="{00000000-0010-0000-0000-0000212C0000}" name="Column11297"/>
    <tableColumn id="11298" xr3:uid="{00000000-0010-0000-0000-0000222C0000}" name="Column11298"/>
    <tableColumn id="11299" xr3:uid="{00000000-0010-0000-0000-0000232C0000}" name="Column11299"/>
    <tableColumn id="11300" xr3:uid="{00000000-0010-0000-0000-0000242C0000}" name="Column11300"/>
    <tableColumn id="11301" xr3:uid="{00000000-0010-0000-0000-0000252C0000}" name="Column11301"/>
    <tableColumn id="11302" xr3:uid="{00000000-0010-0000-0000-0000262C0000}" name="Column11302"/>
    <tableColumn id="11303" xr3:uid="{00000000-0010-0000-0000-0000272C0000}" name="Column11303"/>
    <tableColumn id="11304" xr3:uid="{00000000-0010-0000-0000-0000282C0000}" name="Column11304"/>
    <tableColumn id="11305" xr3:uid="{00000000-0010-0000-0000-0000292C0000}" name="Column11305"/>
    <tableColumn id="11306" xr3:uid="{00000000-0010-0000-0000-00002A2C0000}" name="Column11306"/>
    <tableColumn id="11307" xr3:uid="{00000000-0010-0000-0000-00002B2C0000}" name="Column11307"/>
    <tableColumn id="11308" xr3:uid="{00000000-0010-0000-0000-00002C2C0000}" name="Column11308"/>
    <tableColumn id="11309" xr3:uid="{00000000-0010-0000-0000-00002D2C0000}" name="Column11309"/>
    <tableColumn id="11310" xr3:uid="{00000000-0010-0000-0000-00002E2C0000}" name="Column11310"/>
    <tableColumn id="11311" xr3:uid="{00000000-0010-0000-0000-00002F2C0000}" name="Column11311"/>
    <tableColumn id="11312" xr3:uid="{00000000-0010-0000-0000-0000302C0000}" name="Column11312"/>
    <tableColumn id="11313" xr3:uid="{00000000-0010-0000-0000-0000312C0000}" name="Column11313"/>
    <tableColumn id="11314" xr3:uid="{00000000-0010-0000-0000-0000322C0000}" name="Column11314"/>
    <tableColumn id="11315" xr3:uid="{00000000-0010-0000-0000-0000332C0000}" name="Column11315"/>
    <tableColumn id="11316" xr3:uid="{00000000-0010-0000-0000-0000342C0000}" name="Column11316"/>
    <tableColumn id="11317" xr3:uid="{00000000-0010-0000-0000-0000352C0000}" name="Column11317"/>
    <tableColumn id="11318" xr3:uid="{00000000-0010-0000-0000-0000362C0000}" name="Column11318"/>
    <tableColumn id="11319" xr3:uid="{00000000-0010-0000-0000-0000372C0000}" name="Column11319"/>
    <tableColumn id="11320" xr3:uid="{00000000-0010-0000-0000-0000382C0000}" name="Column11320"/>
    <tableColumn id="11321" xr3:uid="{00000000-0010-0000-0000-0000392C0000}" name="Column11321"/>
    <tableColumn id="11322" xr3:uid="{00000000-0010-0000-0000-00003A2C0000}" name="Column11322"/>
    <tableColumn id="11323" xr3:uid="{00000000-0010-0000-0000-00003B2C0000}" name="Column11323"/>
    <tableColumn id="11324" xr3:uid="{00000000-0010-0000-0000-00003C2C0000}" name="Column11324"/>
    <tableColumn id="11325" xr3:uid="{00000000-0010-0000-0000-00003D2C0000}" name="Column11325"/>
    <tableColumn id="11326" xr3:uid="{00000000-0010-0000-0000-00003E2C0000}" name="Column11326"/>
    <tableColumn id="11327" xr3:uid="{00000000-0010-0000-0000-00003F2C0000}" name="Column11327"/>
    <tableColumn id="11328" xr3:uid="{00000000-0010-0000-0000-0000402C0000}" name="Column11328"/>
    <tableColumn id="11329" xr3:uid="{00000000-0010-0000-0000-0000412C0000}" name="Column11329"/>
    <tableColumn id="11330" xr3:uid="{00000000-0010-0000-0000-0000422C0000}" name="Column11330"/>
    <tableColumn id="11331" xr3:uid="{00000000-0010-0000-0000-0000432C0000}" name="Column11331"/>
    <tableColumn id="11332" xr3:uid="{00000000-0010-0000-0000-0000442C0000}" name="Column11332"/>
    <tableColumn id="11333" xr3:uid="{00000000-0010-0000-0000-0000452C0000}" name="Column11333"/>
    <tableColumn id="11334" xr3:uid="{00000000-0010-0000-0000-0000462C0000}" name="Column11334"/>
    <tableColumn id="11335" xr3:uid="{00000000-0010-0000-0000-0000472C0000}" name="Column11335"/>
    <tableColumn id="11336" xr3:uid="{00000000-0010-0000-0000-0000482C0000}" name="Column11336"/>
    <tableColumn id="11337" xr3:uid="{00000000-0010-0000-0000-0000492C0000}" name="Column11337"/>
    <tableColumn id="11338" xr3:uid="{00000000-0010-0000-0000-00004A2C0000}" name="Column11338"/>
    <tableColumn id="11339" xr3:uid="{00000000-0010-0000-0000-00004B2C0000}" name="Column11339"/>
    <tableColumn id="11340" xr3:uid="{00000000-0010-0000-0000-00004C2C0000}" name="Column11340"/>
    <tableColumn id="11341" xr3:uid="{00000000-0010-0000-0000-00004D2C0000}" name="Column11341"/>
    <tableColumn id="11342" xr3:uid="{00000000-0010-0000-0000-00004E2C0000}" name="Column11342"/>
    <tableColumn id="11343" xr3:uid="{00000000-0010-0000-0000-00004F2C0000}" name="Column11343"/>
    <tableColumn id="11344" xr3:uid="{00000000-0010-0000-0000-0000502C0000}" name="Column11344"/>
    <tableColumn id="11345" xr3:uid="{00000000-0010-0000-0000-0000512C0000}" name="Column11345"/>
    <tableColumn id="11346" xr3:uid="{00000000-0010-0000-0000-0000522C0000}" name="Column11346"/>
    <tableColumn id="11347" xr3:uid="{00000000-0010-0000-0000-0000532C0000}" name="Column11347"/>
    <tableColumn id="11348" xr3:uid="{00000000-0010-0000-0000-0000542C0000}" name="Column11348"/>
    <tableColumn id="11349" xr3:uid="{00000000-0010-0000-0000-0000552C0000}" name="Column11349"/>
    <tableColumn id="11350" xr3:uid="{00000000-0010-0000-0000-0000562C0000}" name="Column11350"/>
    <tableColumn id="11351" xr3:uid="{00000000-0010-0000-0000-0000572C0000}" name="Column11351"/>
    <tableColumn id="11352" xr3:uid="{00000000-0010-0000-0000-0000582C0000}" name="Column11352"/>
    <tableColumn id="11353" xr3:uid="{00000000-0010-0000-0000-0000592C0000}" name="Column11353"/>
    <tableColumn id="11354" xr3:uid="{00000000-0010-0000-0000-00005A2C0000}" name="Column11354"/>
    <tableColumn id="11355" xr3:uid="{00000000-0010-0000-0000-00005B2C0000}" name="Column11355"/>
    <tableColumn id="11356" xr3:uid="{00000000-0010-0000-0000-00005C2C0000}" name="Column11356"/>
    <tableColumn id="11357" xr3:uid="{00000000-0010-0000-0000-00005D2C0000}" name="Column11357"/>
    <tableColumn id="11358" xr3:uid="{00000000-0010-0000-0000-00005E2C0000}" name="Column11358"/>
    <tableColumn id="11359" xr3:uid="{00000000-0010-0000-0000-00005F2C0000}" name="Column11359"/>
    <tableColumn id="11360" xr3:uid="{00000000-0010-0000-0000-0000602C0000}" name="Column11360"/>
    <tableColumn id="11361" xr3:uid="{00000000-0010-0000-0000-0000612C0000}" name="Column11361"/>
    <tableColumn id="11362" xr3:uid="{00000000-0010-0000-0000-0000622C0000}" name="Column11362"/>
    <tableColumn id="11363" xr3:uid="{00000000-0010-0000-0000-0000632C0000}" name="Column11363"/>
    <tableColumn id="11364" xr3:uid="{00000000-0010-0000-0000-0000642C0000}" name="Column11364"/>
    <tableColumn id="11365" xr3:uid="{00000000-0010-0000-0000-0000652C0000}" name="Column11365"/>
    <tableColumn id="11366" xr3:uid="{00000000-0010-0000-0000-0000662C0000}" name="Column11366"/>
    <tableColumn id="11367" xr3:uid="{00000000-0010-0000-0000-0000672C0000}" name="Column11367"/>
    <tableColumn id="11368" xr3:uid="{00000000-0010-0000-0000-0000682C0000}" name="Column11368"/>
    <tableColumn id="11369" xr3:uid="{00000000-0010-0000-0000-0000692C0000}" name="Column11369"/>
    <tableColumn id="11370" xr3:uid="{00000000-0010-0000-0000-00006A2C0000}" name="Column11370"/>
    <tableColumn id="11371" xr3:uid="{00000000-0010-0000-0000-00006B2C0000}" name="Column11371"/>
    <tableColumn id="11372" xr3:uid="{00000000-0010-0000-0000-00006C2C0000}" name="Column11372"/>
    <tableColumn id="11373" xr3:uid="{00000000-0010-0000-0000-00006D2C0000}" name="Column11373"/>
    <tableColumn id="11374" xr3:uid="{00000000-0010-0000-0000-00006E2C0000}" name="Column11374"/>
    <tableColumn id="11375" xr3:uid="{00000000-0010-0000-0000-00006F2C0000}" name="Column11375"/>
    <tableColumn id="11376" xr3:uid="{00000000-0010-0000-0000-0000702C0000}" name="Column11376"/>
    <tableColumn id="11377" xr3:uid="{00000000-0010-0000-0000-0000712C0000}" name="Column11377"/>
    <tableColumn id="11378" xr3:uid="{00000000-0010-0000-0000-0000722C0000}" name="Column11378"/>
    <tableColumn id="11379" xr3:uid="{00000000-0010-0000-0000-0000732C0000}" name="Column11379"/>
    <tableColumn id="11380" xr3:uid="{00000000-0010-0000-0000-0000742C0000}" name="Column11380"/>
    <tableColumn id="11381" xr3:uid="{00000000-0010-0000-0000-0000752C0000}" name="Column11381"/>
    <tableColumn id="11382" xr3:uid="{00000000-0010-0000-0000-0000762C0000}" name="Column11382"/>
    <tableColumn id="11383" xr3:uid="{00000000-0010-0000-0000-0000772C0000}" name="Column11383"/>
    <tableColumn id="11384" xr3:uid="{00000000-0010-0000-0000-0000782C0000}" name="Column11384"/>
    <tableColumn id="11385" xr3:uid="{00000000-0010-0000-0000-0000792C0000}" name="Column11385"/>
    <tableColumn id="11386" xr3:uid="{00000000-0010-0000-0000-00007A2C0000}" name="Column11386"/>
    <tableColumn id="11387" xr3:uid="{00000000-0010-0000-0000-00007B2C0000}" name="Column11387"/>
    <tableColumn id="11388" xr3:uid="{00000000-0010-0000-0000-00007C2C0000}" name="Column11388"/>
    <tableColumn id="11389" xr3:uid="{00000000-0010-0000-0000-00007D2C0000}" name="Column11389"/>
    <tableColumn id="11390" xr3:uid="{00000000-0010-0000-0000-00007E2C0000}" name="Column11390"/>
    <tableColumn id="11391" xr3:uid="{00000000-0010-0000-0000-00007F2C0000}" name="Column11391"/>
    <tableColumn id="11392" xr3:uid="{00000000-0010-0000-0000-0000802C0000}" name="Column11392"/>
    <tableColumn id="11393" xr3:uid="{00000000-0010-0000-0000-0000812C0000}" name="Column11393"/>
    <tableColumn id="11394" xr3:uid="{00000000-0010-0000-0000-0000822C0000}" name="Column11394"/>
    <tableColumn id="11395" xr3:uid="{00000000-0010-0000-0000-0000832C0000}" name="Column11395"/>
    <tableColumn id="11396" xr3:uid="{00000000-0010-0000-0000-0000842C0000}" name="Column11396"/>
    <tableColumn id="11397" xr3:uid="{00000000-0010-0000-0000-0000852C0000}" name="Column11397"/>
    <tableColumn id="11398" xr3:uid="{00000000-0010-0000-0000-0000862C0000}" name="Column11398"/>
    <tableColumn id="11399" xr3:uid="{00000000-0010-0000-0000-0000872C0000}" name="Column11399"/>
    <tableColumn id="11400" xr3:uid="{00000000-0010-0000-0000-0000882C0000}" name="Column11400"/>
    <tableColumn id="11401" xr3:uid="{00000000-0010-0000-0000-0000892C0000}" name="Column11401"/>
    <tableColumn id="11402" xr3:uid="{00000000-0010-0000-0000-00008A2C0000}" name="Column11402"/>
    <tableColumn id="11403" xr3:uid="{00000000-0010-0000-0000-00008B2C0000}" name="Column11403"/>
    <tableColumn id="11404" xr3:uid="{00000000-0010-0000-0000-00008C2C0000}" name="Column11404"/>
    <tableColumn id="11405" xr3:uid="{00000000-0010-0000-0000-00008D2C0000}" name="Column11405"/>
    <tableColumn id="11406" xr3:uid="{00000000-0010-0000-0000-00008E2C0000}" name="Column11406"/>
    <tableColumn id="11407" xr3:uid="{00000000-0010-0000-0000-00008F2C0000}" name="Column11407"/>
    <tableColumn id="11408" xr3:uid="{00000000-0010-0000-0000-0000902C0000}" name="Column11408"/>
    <tableColumn id="11409" xr3:uid="{00000000-0010-0000-0000-0000912C0000}" name="Column11409"/>
    <tableColumn id="11410" xr3:uid="{00000000-0010-0000-0000-0000922C0000}" name="Column11410"/>
    <tableColumn id="11411" xr3:uid="{00000000-0010-0000-0000-0000932C0000}" name="Column11411"/>
    <tableColumn id="11412" xr3:uid="{00000000-0010-0000-0000-0000942C0000}" name="Column11412"/>
    <tableColumn id="11413" xr3:uid="{00000000-0010-0000-0000-0000952C0000}" name="Column11413"/>
    <tableColumn id="11414" xr3:uid="{00000000-0010-0000-0000-0000962C0000}" name="Column11414"/>
    <tableColumn id="11415" xr3:uid="{00000000-0010-0000-0000-0000972C0000}" name="Column11415"/>
    <tableColumn id="11416" xr3:uid="{00000000-0010-0000-0000-0000982C0000}" name="Column11416"/>
    <tableColumn id="11417" xr3:uid="{00000000-0010-0000-0000-0000992C0000}" name="Column11417"/>
    <tableColumn id="11418" xr3:uid="{00000000-0010-0000-0000-00009A2C0000}" name="Column11418"/>
    <tableColumn id="11419" xr3:uid="{00000000-0010-0000-0000-00009B2C0000}" name="Column11419"/>
    <tableColumn id="11420" xr3:uid="{00000000-0010-0000-0000-00009C2C0000}" name="Column11420"/>
    <tableColumn id="11421" xr3:uid="{00000000-0010-0000-0000-00009D2C0000}" name="Column11421"/>
    <tableColumn id="11422" xr3:uid="{00000000-0010-0000-0000-00009E2C0000}" name="Column11422"/>
    <tableColumn id="11423" xr3:uid="{00000000-0010-0000-0000-00009F2C0000}" name="Column11423"/>
    <tableColumn id="11424" xr3:uid="{00000000-0010-0000-0000-0000A02C0000}" name="Column11424"/>
    <tableColumn id="11425" xr3:uid="{00000000-0010-0000-0000-0000A12C0000}" name="Column11425"/>
    <tableColumn id="11426" xr3:uid="{00000000-0010-0000-0000-0000A22C0000}" name="Column11426"/>
    <tableColumn id="11427" xr3:uid="{00000000-0010-0000-0000-0000A32C0000}" name="Column11427"/>
    <tableColumn id="11428" xr3:uid="{00000000-0010-0000-0000-0000A42C0000}" name="Column11428"/>
    <tableColumn id="11429" xr3:uid="{00000000-0010-0000-0000-0000A52C0000}" name="Column11429"/>
    <tableColumn id="11430" xr3:uid="{00000000-0010-0000-0000-0000A62C0000}" name="Column11430"/>
    <tableColumn id="11431" xr3:uid="{00000000-0010-0000-0000-0000A72C0000}" name="Column11431"/>
    <tableColumn id="11432" xr3:uid="{00000000-0010-0000-0000-0000A82C0000}" name="Column11432"/>
    <tableColumn id="11433" xr3:uid="{00000000-0010-0000-0000-0000A92C0000}" name="Column11433"/>
    <tableColumn id="11434" xr3:uid="{00000000-0010-0000-0000-0000AA2C0000}" name="Column11434"/>
    <tableColumn id="11435" xr3:uid="{00000000-0010-0000-0000-0000AB2C0000}" name="Column11435"/>
    <tableColumn id="11436" xr3:uid="{00000000-0010-0000-0000-0000AC2C0000}" name="Column11436"/>
    <tableColumn id="11437" xr3:uid="{00000000-0010-0000-0000-0000AD2C0000}" name="Column11437"/>
    <tableColumn id="11438" xr3:uid="{00000000-0010-0000-0000-0000AE2C0000}" name="Column11438"/>
    <tableColumn id="11439" xr3:uid="{00000000-0010-0000-0000-0000AF2C0000}" name="Column11439"/>
    <tableColumn id="11440" xr3:uid="{00000000-0010-0000-0000-0000B02C0000}" name="Column11440"/>
    <tableColumn id="11441" xr3:uid="{00000000-0010-0000-0000-0000B12C0000}" name="Column11441"/>
    <tableColumn id="11442" xr3:uid="{00000000-0010-0000-0000-0000B22C0000}" name="Column11442"/>
    <tableColumn id="11443" xr3:uid="{00000000-0010-0000-0000-0000B32C0000}" name="Column11443"/>
    <tableColumn id="11444" xr3:uid="{00000000-0010-0000-0000-0000B42C0000}" name="Column11444"/>
    <tableColumn id="11445" xr3:uid="{00000000-0010-0000-0000-0000B52C0000}" name="Column11445"/>
    <tableColumn id="11446" xr3:uid="{00000000-0010-0000-0000-0000B62C0000}" name="Column11446"/>
    <tableColumn id="11447" xr3:uid="{00000000-0010-0000-0000-0000B72C0000}" name="Column11447"/>
    <tableColumn id="11448" xr3:uid="{00000000-0010-0000-0000-0000B82C0000}" name="Column11448"/>
    <tableColumn id="11449" xr3:uid="{00000000-0010-0000-0000-0000B92C0000}" name="Column11449"/>
    <tableColumn id="11450" xr3:uid="{00000000-0010-0000-0000-0000BA2C0000}" name="Column11450"/>
    <tableColumn id="11451" xr3:uid="{00000000-0010-0000-0000-0000BB2C0000}" name="Column11451"/>
    <tableColumn id="11452" xr3:uid="{00000000-0010-0000-0000-0000BC2C0000}" name="Column11452"/>
    <tableColumn id="11453" xr3:uid="{00000000-0010-0000-0000-0000BD2C0000}" name="Column11453"/>
    <tableColumn id="11454" xr3:uid="{00000000-0010-0000-0000-0000BE2C0000}" name="Column11454"/>
    <tableColumn id="11455" xr3:uid="{00000000-0010-0000-0000-0000BF2C0000}" name="Column11455"/>
    <tableColumn id="11456" xr3:uid="{00000000-0010-0000-0000-0000C02C0000}" name="Column11456"/>
    <tableColumn id="11457" xr3:uid="{00000000-0010-0000-0000-0000C12C0000}" name="Column11457"/>
    <tableColumn id="11458" xr3:uid="{00000000-0010-0000-0000-0000C22C0000}" name="Column11458"/>
    <tableColumn id="11459" xr3:uid="{00000000-0010-0000-0000-0000C32C0000}" name="Column11459"/>
    <tableColumn id="11460" xr3:uid="{00000000-0010-0000-0000-0000C42C0000}" name="Column11460"/>
    <tableColumn id="11461" xr3:uid="{00000000-0010-0000-0000-0000C52C0000}" name="Column11461"/>
    <tableColumn id="11462" xr3:uid="{00000000-0010-0000-0000-0000C62C0000}" name="Column11462"/>
    <tableColumn id="11463" xr3:uid="{00000000-0010-0000-0000-0000C72C0000}" name="Column11463"/>
    <tableColumn id="11464" xr3:uid="{00000000-0010-0000-0000-0000C82C0000}" name="Column11464"/>
    <tableColumn id="11465" xr3:uid="{00000000-0010-0000-0000-0000C92C0000}" name="Column11465"/>
    <tableColumn id="11466" xr3:uid="{00000000-0010-0000-0000-0000CA2C0000}" name="Column11466"/>
    <tableColumn id="11467" xr3:uid="{00000000-0010-0000-0000-0000CB2C0000}" name="Column11467"/>
    <tableColumn id="11468" xr3:uid="{00000000-0010-0000-0000-0000CC2C0000}" name="Column11468"/>
    <tableColumn id="11469" xr3:uid="{00000000-0010-0000-0000-0000CD2C0000}" name="Column11469"/>
    <tableColumn id="11470" xr3:uid="{00000000-0010-0000-0000-0000CE2C0000}" name="Column11470"/>
    <tableColumn id="11471" xr3:uid="{00000000-0010-0000-0000-0000CF2C0000}" name="Column11471"/>
    <tableColumn id="11472" xr3:uid="{00000000-0010-0000-0000-0000D02C0000}" name="Column11472"/>
    <tableColumn id="11473" xr3:uid="{00000000-0010-0000-0000-0000D12C0000}" name="Column11473"/>
    <tableColumn id="11474" xr3:uid="{00000000-0010-0000-0000-0000D22C0000}" name="Column11474"/>
    <tableColumn id="11475" xr3:uid="{00000000-0010-0000-0000-0000D32C0000}" name="Column11475"/>
    <tableColumn id="11476" xr3:uid="{00000000-0010-0000-0000-0000D42C0000}" name="Column11476"/>
    <tableColumn id="11477" xr3:uid="{00000000-0010-0000-0000-0000D52C0000}" name="Column11477"/>
    <tableColumn id="11478" xr3:uid="{00000000-0010-0000-0000-0000D62C0000}" name="Column11478"/>
    <tableColumn id="11479" xr3:uid="{00000000-0010-0000-0000-0000D72C0000}" name="Column11479"/>
    <tableColumn id="11480" xr3:uid="{00000000-0010-0000-0000-0000D82C0000}" name="Column11480"/>
    <tableColumn id="11481" xr3:uid="{00000000-0010-0000-0000-0000D92C0000}" name="Column11481"/>
    <tableColumn id="11482" xr3:uid="{00000000-0010-0000-0000-0000DA2C0000}" name="Column11482"/>
    <tableColumn id="11483" xr3:uid="{00000000-0010-0000-0000-0000DB2C0000}" name="Column11483"/>
    <tableColumn id="11484" xr3:uid="{00000000-0010-0000-0000-0000DC2C0000}" name="Column11484"/>
    <tableColumn id="11485" xr3:uid="{00000000-0010-0000-0000-0000DD2C0000}" name="Column11485"/>
    <tableColumn id="11486" xr3:uid="{00000000-0010-0000-0000-0000DE2C0000}" name="Column11486"/>
    <tableColumn id="11487" xr3:uid="{00000000-0010-0000-0000-0000DF2C0000}" name="Column11487"/>
    <tableColumn id="11488" xr3:uid="{00000000-0010-0000-0000-0000E02C0000}" name="Column11488"/>
    <tableColumn id="11489" xr3:uid="{00000000-0010-0000-0000-0000E12C0000}" name="Column11489"/>
    <tableColumn id="11490" xr3:uid="{00000000-0010-0000-0000-0000E22C0000}" name="Column11490"/>
    <tableColumn id="11491" xr3:uid="{00000000-0010-0000-0000-0000E32C0000}" name="Column11491"/>
    <tableColumn id="11492" xr3:uid="{00000000-0010-0000-0000-0000E42C0000}" name="Column11492"/>
    <tableColumn id="11493" xr3:uid="{00000000-0010-0000-0000-0000E52C0000}" name="Column11493"/>
    <tableColumn id="11494" xr3:uid="{00000000-0010-0000-0000-0000E62C0000}" name="Column11494"/>
    <tableColumn id="11495" xr3:uid="{00000000-0010-0000-0000-0000E72C0000}" name="Column11495"/>
    <tableColumn id="11496" xr3:uid="{00000000-0010-0000-0000-0000E82C0000}" name="Column11496"/>
    <tableColumn id="11497" xr3:uid="{00000000-0010-0000-0000-0000E92C0000}" name="Column11497"/>
    <tableColumn id="11498" xr3:uid="{00000000-0010-0000-0000-0000EA2C0000}" name="Column11498"/>
    <tableColumn id="11499" xr3:uid="{00000000-0010-0000-0000-0000EB2C0000}" name="Column11499"/>
    <tableColumn id="11500" xr3:uid="{00000000-0010-0000-0000-0000EC2C0000}" name="Column11500"/>
    <tableColumn id="11501" xr3:uid="{00000000-0010-0000-0000-0000ED2C0000}" name="Column11501"/>
    <tableColumn id="11502" xr3:uid="{00000000-0010-0000-0000-0000EE2C0000}" name="Column11502"/>
    <tableColumn id="11503" xr3:uid="{00000000-0010-0000-0000-0000EF2C0000}" name="Column11503"/>
    <tableColumn id="11504" xr3:uid="{00000000-0010-0000-0000-0000F02C0000}" name="Column11504"/>
    <tableColumn id="11505" xr3:uid="{00000000-0010-0000-0000-0000F12C0000}" name="Column11505"/>
    <tableColumn id="11506" xr3:uid="{00000000-0010-0000-0000-0000F22C0000}" name="Column11506"/>
    <tableColumn id="11507" xr3:uid="{00000000-0010-0000-0000-0000F32C0000}" name="Column11507"/>
    <tableColumn id="11508" xr3:uid="{00000000-0010-0000-0000-0000F42C0000}" name="Column11508"/>
    <tableColumn id="11509" xr3:uid="{00000000-0010-0000-0000-0000F52C0000}" name="Column11509"/>
    <tableColumn id="11510" xr3:uid="{00000000-0010-0000-0000-0000F62C0000}" name="Column11510"/>
    <tableColumn id="11511" xr3:uid="{00000000-0010-0000-0000-0000F72C0000}" name="Column11511"/>
    <tableColumn id="11512" xr3:uid="{00000000-0010-0000-0000-0000F82C0000}" name="Column11512"/>
    <tableColumn id="11513" xr3:uid="{00000000-0010-0000-0000-0000F92C0000}" name="Column11513"/>
    <tableColumn id="11514" xr3:uid="{00000000-0010-0000-0000-0000FA2C0000}" name="Column11514"/>
    <tableColumn id="11515" xr3:uid="{00000000-0010-0000-0000-0000FB2C0000}" name="Column11515"/>
    <tableColumn id="11516" xr3:uid="{00000000-0010-0000-0000-0000FC2C0000}" name="Column11516"/>
    <tableColumn id="11517" xr3:uid="{00000000-0010-0000-0000-0000FD2C0000}" name="Column11517"/>
    <tableColumn id="11518" xr3:uid="{00000000-0010-0000-0000-0000FE2C0000}" name="Column11518"/>
    <tableColumn id="11519" xr3:uid="{00000000-0010-0000-0000-0000FF2C0000}" name="Column11519"/>
    <tableColumn id="11520" xr3:uid="{00000000-0010-0000-0000-0000002D0000}" name="Column11520"/>
    <tableColumn id="11521" xr3:uid="{00000000-0010-0000-0000-0000012D0000}" name="Column11521"/>
    <tableColumn id="11522" xr3:uid="{00000000-0010-0000-0000-0000022D0000}" name="Column11522"/>
    <tableColumn id="11523" xr3:uid="{00000000-0010-0000-0000-0000032D0000}" name="Column11523"/>
    <tableColumn id="11524" xr3:uid="{00000000-0010-0000-0000-0000042D0000}" name="Column11524"/>
    <tableColumn id="11525" xr3:uid="{00000000-0010-0000-0000-0000052D0000}" name="Column11525"/>
    <tableColumn id="11526" xr3:uid="{00000000-0010-0000-0000-0000062D0000}" name="Column11526"/>
    <tableColumn id="11527" xr3:uid="{00000000-0010-0000-0000-0000072D0000}" name="Column11527"/>
    <tableColumn id="11528" xr3:uid="{00000000-0010-0000-0000-0000082D0000}" name="Column11528"/>
    <tableColumn id="11529" xr3:uid="{00000000-0010-0000-0000-0000092D0000}" name="Column11529"/>
    <tableColumn id="11530" xr3:uid="{00000000-0010-0000-0000-00000A2D0000}" name="Column11530"/>
    <tableColumn id="11531" xr3:uid="{00000000-0010-0000-0000-00000B2D0000}" name="Column11531"/>
    <tableColumn id="11532" xr3:uid="{00000000-0010-0000-0000-00000C2D0000}" name="Column11532"/>
    <tableColumn id="11533" xr3:uid="{00000000-0010-0000-0000-00000D2D0000}" name="Column11533"/>
    <tableColumn id="11534" xr3:uid="{00000000-0010-0000-0000-00000E2D0000}" name="Column11534"/>
    <tableColumn id="11535" xr3:uid="{00000000-0010-0000-0000-00000F2D0000}" name="Column11535"/>
    <tableColumn id="11536" xr3:uid="{00000000-0010-0000-0000-0000102D0000}" name="Column11536"/>
    <tableColumn id="11537" xr3:uid="{00000000-0010-0000-0000-0000112D0000}" name="Column11537"/>
    <tableColumn id="11538" xr3:uid="{00000000-0010-0000-0000-0000122D0000}" name="Column11538"/>
    <tableColumn id="11539" xr3:uid="{00000000-0010-0000-0000-0000132D0000}" name="Column11539"/>
    <tableColumn id="11540" xr3:uid="{00000000-0010-0000-0000-0000142D0000}" name="Column11540"/>
    <tableColumn id="11541" xr3:uid="{00000000-0010-0000-0000-0000152D0000}" name="Column11541"/>
    <tableColumn id="11542" xr3:uid="{00000000-0010-0000-0000-0000162D0000}" name="Column11542"/>
    <tableColumn id="11543" xr3:uid="{00000000-0010-0000-0000-0000172D0000}" name="Column11543"/>
    <tableColumn id="11544" xr3:uid="{00000000-0010-0000-0000-0000182D0000}" name="Column11544"/>
    <tableColumn id="11545" xr3:uid="{00000000-0010-0000-0000-0000192D0000}" name="Column11545"/>
    <tableColumn id="11546" xr3:uid="{00000000-0010-0000-0000-00001A2D0000}" name="Column11546"/>
    <tableColumn id="11547" xr3:uid="{00000000-0010-0000-0000-00001B2D0000}" name="Column11547"/>
    <tableColumn id="11548" xr3:uid="{00000000-0010-0000-0000-00001C2D0000}" name="Column11548"/>
    <tableColumn id="11549" xr3:uid="{00000000-0010-0000-0000-00001D2D0000}" name="Column11549"/>
    <tableColumn id="11550" xr3:uid="{00000000-0010-0000-0000-00001E2D0000}" name="Column11550"/>
    <tableColumn id="11551" xr3:uid="{00000000-0010-0000-0000-00001F2D0000}" name="Column11551"/>
    <tableColumn id="11552" xr3:uid="{00000000-0010-0000-0000-0000202D0000}" name="Column11552"/>
    <tableColumn id="11553" xr3:uid="{00000000-0010-0000-0000-0000212D0000}" name="Column11553"/>
    <tableColumn id="11554" xr3:uid="{00000000-0010-0000-0000-0000222D0000}" name="Column11554"/>
    <tableColumn id="11555" xr3:uid="{00000000-0010-0000-0000-0000232D0000}" name="Column11555"/>
    <tableColumn id="11556" xr3:uid="{00000000-0010-0000-0000-0000242D0000}" name="Column11556"/>
    <tableColumn id="11557" xr3:uid="{00000000-0010-0000-0000-0000252D0000}" name="Column11557"/>
    <tableColumn id="11558" xr3:uid="{00000000-0010-0000-0000-0000262D0000}" name="Column11558"/>
    <tableColumn id="11559" xr3:uid="{00000000-0010-0000-0000-0000272D0000}" name="Column11559"/>
    <tableColumn id="11560" xr3:uid="{00000000-0010-0000-0000-0000282D0000}" name="Column11560"/>
    <tableColumn id="11561" xr3:uid="{00000000-0010-0000-0000-0000292D0000}" name="Column11561"/>
    <tableColumn id="11562" xr3:uid="{00000000-0010-0000-0000-00002A2D0000}" name="Column11562"/>
    <tableColumn id="11563" xr3:uid="{00000000-0010-0000-0000-00002B2D0000}" name="Column11563"/>
    <tableColumn id="11564" xr3:uid="{00000000-0010-0000-0000-00002C2D0000}" name="Column11564"/>
    <tableColumn id="11565" xr3:uid="{00000000-0010-0000-0000-00002D2D0000}" name="Column11565"/>
    <tableColumn id="11566" xr3:uid="{00000000-0010-0000-0000-00002E2D0000}" name="Column11566"/>
    <tableColumn id="11567" xr3:uid="{00000000-0010-0000-0000-00002F2D0000}" name="Column11567"/>
    <tableColumn id="11568" xr3:uid="{00000000-0010-0000-0000-0000302D0000}" name="Column11568"/>
    <tableColumn id="11569" xr3:uid="{00000000-0010-0000-0000-0000312D0000}" name="Column11569"/>
    <tableColumn id="11570" xr3:uid="{00000000-0010-0000-0000-0000322D0000}" name="Column11570"/>
    <tableColumn id="11571" xr3:uid="{00000000-0010-0000-0000-0000332D0000}" name="Column11571"/>
    <tableColumn id="11572" xr3:uid="{00000000-0010-0000-0000-0000342D0000}" name="Column11572"/>
    <tableColumn id="11573" xr3:uid="{00000000-0010-0000-0000-0000352D0000}" name="Column11573"/>
    <tableColumn id="11574" xr3:uid="{00000000-0010-0000-0000-0000362D0000}" name="Column11574"/>
    <tableColumn id="11575" xr3:uid="{00000000-0010-0000-0000-0000372D0000}" name="Column11575"/>
    <tableColumn id="11576" xr3:uid="{00000000-0010-0000-0000-0000382D0000}" name="Column11576"/>
    <tableColumn id="11577" xr3:uid="{00000000-0010-0000-0000-0000392D0000}" name="Column11577"/>
    <tableColumn id="11578" xr3:uid="{00000000-0010-0000-0000-00003A2D0000}" name="Column11578"/>
    <tableColumn id="11579" xr3:uid="{00000000-0010-0000-0000-00003B2D0000}" name="Column11579"/>
    <tableColumn id="11580" xr3:uid="{00000000-0010-0000-0000-00003C2D0000}" name="Column11580"/>
    <tableColumn id="11581" xr3:uid="{00000000-0010-0000-0000-00003D2D0000}" name="Column11581"/>
    <tableColumn id="11582" xr3:uid="{00000000-0010-0000-0000-00003E2D0000}" name="Column11582"/>
    <tableColumn id="11583" xr3:uid="{00000000-0010-0000-0000-00003F2D0000}" name="Column11583"/>
    <tableColumn id="11584" xr3:uid="{00000000-0010-0000-0000-0000402D0000}" name="Column11584"/>
    <tableColumn id="11585" xr3:uid="{00000000-0010-0000-0000-0000412D0000}" name="Column11585"/>
    <tableColumn id="11586" xr3:uid="{00000000-0010-0000-0000-0000422D0000}" name="Column11586"/>
    <tableColumn id="11587" xr3:uid="{00000000-0010-0000-0000-0000432D0000}" name="Column11587"/>
    <tableColumn id="11588" xr3:uid="{00000000-0010-0000-0000-0000442D0000}" name="Column11588"/>
    <tableColumn id="11589" xr3:uid="{00000000-0010-0000-0000-0000452D0000}" name="Column11589"/>
    <tableColumn id="11590" xr3:uid="{00000000-0010-0000-0000-0000462D0000}" name="Column11590"/>
    <tableColumn id="11591" xr3:uid="{00000000-0010-0000-0000-0000472D0000}" name="Column11591"/>
    <tableColumn id="11592" xr3:uid="{00000000-0010-0000-0000-0000482D0000}" name="Column11592"/>
    <tableColumn id="11593" xr3:uid="{00000000-0010-0000-0000-0000492D0000}" name="Column11593"/>
    <tableColumn id="11594" xr3:uid="{00000000-0010-0000-0000-00004A2D0000}" name="Column11594"/>
    <tableColumn id="11595" xr3:uid="{00000000-0010-0000-0000-00004B2D0000}" name="Column11595"/>
    <tableColumn id="11596" xr3:uid="{00000000-0010-0000-0000-00004C2D0000}" name="Column11596"/>
    <tableColumn id="11597" xr3:uid="{00000000-0010-0000-0000-00004D2D0000}" name="Column11597"/>
    <tableColumn id="11598" xr3:uid="{00000000-0010-0000-0000-00004E2D0000}" name="Column11598"/>
    <tableColumn id="11599" xr3:uid="{00000000-0010-0000-0000-00004F2D0000}" name="Column11599"/>
    <tableColumn id="11600" xr3:uid="{00000000-0010-0000-0000-0000502D0000}" name="Column11600"/>
    <tableColumn id="11601" xr3:uid="{00000000-0010-0000-0000-0000512D0000}" name="Column11601"/>
    <tableColumn id="11602" xr3:uid="{00000000-0010-0000-0000-0000522D0000}" name="Column11602"/>
    <tableColumn id="11603" xr3:uid="{00000000-0010-0000-0000-0000532D0000}" name="Column11603"/>
    <tableColumn id="11604" xr3:uid="{00000000-0010-0000-0000-0000542D0000}" name="Column11604"/>
    <tableColumn id="11605" xr3:uid="{00000000-0010-0000-0000-0000552D0000}" name="Column11605"/>
    <tableColumn id="11606" xr3:uid="{00000000-0010-0000-0000-0000562D0000}" name="Column11606"/>
    <tableColumn id="11607" xr3:uid="{00000000-0010-0000-0000-0000572D0000}" name="Column11607"/>
    <tableColumn id="11608" xr3:uid="{00000000-0010-0000-0000-0000582D0000}" name="Column11608"/>
    <tableColumn id="11609" xr3:uid="{00000000-0010-0000-0000-0000592D0000}" name="Column11609"/>
    <tableColumn id="11610" xr3:uid="{00000000-0010-0000-0000-00005A2D0000}" name="Column11610"/>
    <tableColumn id="11611" xr3:uid="{00000000-0010-0000-0000-00005B2D0000}" name="Column11611"/>
    <tableColumn id="11612" xr3:uid="{00000000-0010-0000-0000-00005C2D0000}" name="Column11612"/>
    <tableColumn id="11613" xr3:uid="{00000000-0010-0000-0000-00005D2D0000}" name="Column11613"/>
    <tableColumn id="11614" xr3:uid="{00000000-0010-0000-0000-00005E2D0000}" name="Column11614"/>
    <tableColumn id="11615" xr3:uid="{00000000-0010-0000-0000-00005F2D0000}" name="Column11615"/>
    <tableColumn id="11616" xr3:uid="{00000000-0010-0000-0000-0000602D0000}" name="Column11616"/>
    <tableColumn id="11617" xr3:uid="{00000000-0010-0000-0000-0000612D0000}" name="Column11617"/>
    <tableColumn id="11618" xr3:uid="{00000000-0010-0000-0000-0000622D0000}" name="Column11618"/>
    <tableColumn id="11619" xr3:uid="{00000000-0010-0000-0000-0000632D0000}" name="Column11619"/>
    <tableColumn id="11620" xr3:uid="{00000000-0010-0000-0000-0000642D0000}" name="Column11620"/>
    <tableColumn id="11621" xr3:uid="{00000000-0010-0000-0000-0000652D0000}" name="Column11621"/>
    <tableColumn id="11622" xr3:uid="{00000000-0010-0000-0000-0000662D0000}" name="Column11622"/>
    <tableColumn id="11623" xr3:uid="{00000000-0010-0000-0000-0000672D0000}" name="Column11623"/>
    <tableColumn id="11624" xr3:uid="{00000000-0010-0000-0000-0000682D0000}" name="Column11624"/>
    <tableColumn id="11625" xr3:uid="{00000000-0010-0000-0000-0000692D0000}" name="Column11625"/>
    <tableColumn id="11626" xr3:uid="{00000000-0010-0000-0000-00006A2D0000}" name="Column11626"/>
    <tableColumn id="11627" xr3:uid="{00000000-0010-0000-0000-00006B2D0000}" name="Column11627"/>
    <tableColumn id="11628" xr3:uid="{00000000-0010-0000-0000-00006C2D0000}" name="Column11628"/>
    <tableColumn id="11629" xr3:uid="{00000000-0010-0000-0000-00006D2D0000}" name="Column11629"/>
    <tableColumn id="11630" xr3:uid="{00000000-0010-0000-0000-00006E2D0000}" name="Column11630"/>
    <tableColumn id="11631" xr3:uid="{00000000-0010-0000-0000-00006F2D0000}" name="Column11631"/>
    <tableColumn id="11632" xr3:uid="{00000000-0010-0000-0000-0000702D0000}" name="Column11632"/>
    <tableColumn id="11633" xr3:uid="{00000000-0010-0000-0000-0000712D0000}" name="Column11633"/>
    <tableColumn id="11634" xr3:uid="{00000000-0010-0000-0000-0000722D0000}" name="Column11634"/>
    <tableColumn id="11635" xr3:uid="{00000000-0010-0000-0000-0000732D0000}" name="Column11635"/>
    <tableColumn id="11636" xr3:uid="{00000000-0010-0000-0000-0000742D0000}" name="Column11636"/>
    <tableColumn id="11637" xr3:uid="{00000000-0010-0000-0000-0000752D0000}" name="Column11637"/>
    <tableColumn id="11638" xr3:uid="{00000000-0010-0000-0000-0000762D0000}" name="Column11638"/>
    <tableColumn id="11639" xr3:uid="{00000000-0010-0000-0000-0000772D0000}" name="Column11639"/>
    <tableColumn id="11640" xr3:uid="{00000000-0010-0000-0000-0000782D0000}" name="Column11640"/>
    <tableColumn id="11641" xr3:uid="{00000000-0010-0000-0000-0000792D0000}" name="Column11641"/>
    <tableColumn id="11642" xr3:uid="{00000000-0010-0000-0000-00007A2D0000}" name="Column11642"/>
    <tableColumn id="11643" xr3:uid="{00000000-0010-0000-0000-00007B2D0000}" name="Column11643"/>
    <tableColumn id="11644" xr3:uid="{00000000-0010-0000-0000-00007C2D0000}" name="Column11644"/>
    <tableColumn id="11645" xr3:uid="{00000000-0010-0000-0000-00007D2D0000}" name="Column11645"/>
    <tableColumn id="11646" xr3:uid="{00000000-0010-0000-0000-00007E2D0000}" name="Column11646"/>
    <tableColumn id="11647" xr3:uid="{00000000-0010-0000-0000-00007F2D0000}" name="Column11647"/>
    <tableColumn id="11648" xr3:uid="{00000000-0010-0000-0000-0000802D0000}" name="Column11648"/>
    <tableColumn id="11649" xr3:uid="{00000000-0010-0000-0000-0000812D0000}" name="Column11649"/>
    <tableColumn id="11650" xr3:uid="{00000000-0010-0000-0000-0000822D0000}" name="Column11650"/>
    <tableColumn id="11651" xr3:uid="{00000000-0010-0000-0000-0000832D0000}" name="Column11651"/>
    <tableColumn id="11652" xr3:uid="{00000000-0010-0000-0000-0000842D0000}" name="Column11652"/>
    <tableColumn id="11653" xr3:uid="{00000000-0010-0000-0000-0000852D0000}" name="Column11653"/>
    <tableColumn id="11654" xr3:uid="{00000000-0010-0000-0000-0000862D0000}" name="Column11654"/>
    <tableColumn id="11655" xr3:uid="{00000000-0010-0000-0000-0000872D0000}" name="Column11655"/>
    <tableColumn id="11656" xr3:uid="{00000000-0010-0000-0000-0000882D0000}" name="Column11656"/>
    <tableColumn id="11657" xr3:uid="{00000000-0010-0000-0000-0000892D0000}" name="Column11657"/>
    <tableColumn id="11658" xr3:uid="{00000000-0010-0000-0000-00008A2D0000}" name="Column11658"/>
    <tableColumn id="11659" xr3:uid="{00000000-0010-0000-0000-00008B2D0000}" name="Column11659"/>
    <tableColumn id="11660" xr3:uid="{00000000-0010-0000-0000-00008C2D0000}" name="Column11660"/>
    <tableColumn id="11661" xr3:uid="{00000000-0010-0000-0000-00008D2D0000}" name="Column11661"/>
    <tableColumn id="11662" xr3:uid="{00000000-0010-0000-0000-00008E2D0000}" name="Column11662"/>
    <tableColumn id="11663" xr3:uid="{00000000-0010-0000-0000-00008F2D0000}" name="Column11663"/>
    <tableColumn id="11664" xr3:uid="{00000000-0010-0000-0000-0000902D0000}" name="Column11664"/>
    <tableColumn id="11665" xr3:uid="{00000000-0010-0000-0000-0000912D0000}" name="Column11665"/>
    <tableColumn id="11666" xr3:uid="{00000000-0010-0000-0000-0000922D0000}" name="Column11666"/>
    <tableColumn id="11667" xr3:uid="{00000000-0010-0000-0000-0000932D0000}" name="Column11667"/>
    <tableColumn id="11668" xr3:uid="{00000000-0010-0000-0000-0000942D0000}" name="Column11668"/>
    <tableColumn id="11669" xr3:uid="{00000000-0010-0000-0000-0000952D0000}" name="Column11669"/>
    <tableColumn id="11670" xr3:uid="{00000000-0010-0000-0000-0000962D0000}" name="Column11670"/>
    <tableColumn id="11671" xr3:uid="{00000000-0010-0000-0000-0000972D0000}" name="Column11671"/>
    <tableColumn id="11672" xr3:uid="{00000000-0010-0000-0000-0000982D0000}" name="Column11672"/>
    <tableColumn id="11673" xr3:uid="{00000000-0010-0000-0000-0000992D0000}" name="Column11673"/>
    <tableColumn id="11674" xr3:uid="{00000000-0010-0000-0000-00009A2D0000}" name="Column11674"/>
    <tableColumn id="11675" xr3:uid="{00000000-0010-0000-0000-00009B2D0000}" name="Column11675"/>
    <tableColumn id="11676" xr3:uid="{00000000-0010-0000-0000-00009C2D0000}" name="Column11676"/>
    <tableColumn id="11677" xr3:uid="{00000000-0010-0000-0000-00009D2D0000}" name="Column11677"/>
    <tableColumn id="11678" xr3:uid="{00000000-0010-0000-0000-00009E2D0000}" name="Column11678"/>
    <tableColumn id="11679" xr3:uid="{00000000-0010-0000-0000-00009F2D0000}" name="Column11679"/>
    <tableColumn id="11680" xr3:uid="{00000000-0010-0000-0000-0000A02D0000}" name="Column11680"/>
    <tableColumn id="11681" xr3:uid="{00000000-0010-0000-0000-0000A12D0000}" name="Column11681"/>
    <tableColumn id="11682" xr3:uid="{00000000-0010-0000-0000-0000A22D0000}" name="Column11682"/>
    <tableColumn id="11683" xr3:uid="{00000000-0010-0000-0000-0000A32D0000}" name="Column11683"/>
    <tableColumn id="11684" xr3:uid="{00000000-0010-0000-0000-0000A42D0000}" name="Column11684"/>
    <tableColumn id="11685" xr3:uid="{00000000-0010-0000-0000-0000A52D0000}" name="Column11685"/>
    <tableColumn id="11686" xr3:uid="{00000000-0010-0000-0000-0000A62D0000}" name="Column11686"/>
    <tableColumn id="11687" xr3:uid="{00000000-0010-0000-0000-0000A72D0000}" name="Column11687"/>
    <tableColumn id="11688" xr3:uid="{00000000-0010-0000-0000-0000A82D0000}" name="Column11688"/>
    <tableColumn id="11689" xr3:uid="{00000000-0010-0000-0000-0000A92D0000}" name="Column11689"/>
    <tableColumn id="11690" xr3:uid="{00000000-0010-0000-0000-0000AA2D0000}" name="Column11690"/>
    <tableColumn id="11691" xr3:uid="{00000000-0010-0000-0000-0000AB2D0000}" name="Column11691"/>
    <tableColumn id="11692" xr3:uid="{00000000-0010-0000-0000-0000AC2D0000}" name="Column11692"/>
    <tableColumn id="11693" xr3:uid="{00000000-0010-0000-0000-0000AD2D0000}" name="Column11693"/>
    <tableColumn id="11694" xr3:uid="{00000000-0010-0000-0000-0000AE2D0000}" name="Column11694"/>
    <tableColumn id="11695" xr3:uid="{00000000-0010-0000-0000-0000AF2D0000}" name="Column11695"/>
    <tableColumn id="11696" xr3:uid="{00000000-0010-0000-0000-0000B02D0000}" name="Column11696"/>
    <tableColumn id="11697" xr3:uid="{00000000-0010-0000-0000-0000B12D0000}" name="Column11697"/>
    <tableColumn id="11698" xr3:uid="{00000000-0010-0000-0000-0000B22D0000}" name="Column11698"/>
    <tableColumn id="11699" xr3:uid="{00000000-0010-0000-0000-0000B32D0000}" name="Column11699"/>
    <tableColumn id="11700" xr3:uid="{00000000-0010-0000-0000-0000B42D0000}" name="Column11700"/>
    <tableColumn id="11701" xr3:uid="{00000000-0010-0000-0000-0000B52D0000}" name="Column11701"/>
    <tableColumn id="11702" xr3:uid="{00000000-0010-0000-0000-0000B62D0000}" name="Column11702"/>
    <tableColumn id="11703" xr3:uid="{00000000-0010-0000-0000-0000B72D0000}" name="Column11703"/>
    <tableColumn id="11704" xr3:uid="{00000000-0010-0000-0000-0000B82D0000}" name="Column11704"/>
    <tableColumn id="11705" xr3:uid="{00000000-0010-0000-0000-0000B92D0000}" name="Column11705"/>
    <tableColumn id="11706" xr3:uid="{00000000-0010-0000-0000-0000BA2D0000}" name="Column11706"/>
    <tableColumn id="11707" xr3:uid="{00000000-0010-0000-0000-0000BB2D0000}" name="Column11707"/>
    <tableColumn id="11708" xr3:uid="{00000000-0010-0000-0000-0000BC2D0000}" name="Column11708"/>
    <tableColumn id="11709" xr3:uid="{00000000-0010-0000-0000-0000BD2D0000}" name="Column11709"/>
    <tableColumn id="11710" xr3:uid="{00000000-0010-0000-0000-0000BE2D0000}" name="Column11710"/>
    <tableColumn id="11711" xr3:uid="{00000000-0010-0000-0000-0000BF2D0000}" name="Column11711"/>
    <tableColumn id="11712" xr3:uid="{00000000-0010-0000-0000-0000C02D0000}" name="Column11712"/>
    <tableColumn id="11713" xr3:uid="{00000000-0010-0000-0000-0000C12D0000}" name="Column11713"/>
    <tableColumn id="11714" xr3:uid="{00000000-0010-0000-0000-0000C22D0000}" name="Column11714"/>
    <tableColumn id="11715" xr3:uid="{00000000-0010-0000-0000-0000C32D0000}" name="Column11715"/>
    <tableColumn id="11716" xr3:uid="{00000000-0010-0000-0000-0000C42D0000}" name="Column11716"/>
    <tableColumn id="11717" xr3:uid="{00000000-0010-0000-0000-0000C52D0000}" name="Column11717"/>
    <tableColumn id="11718" xr3:uid="{00000000-0010-0000-0000-0000C62D0000}" name="Column11718"/>
    <tableColumn id="11719" xr3:uid="{00000000-0010-0000-0000-0000C72D0000}" name="Column11719"/>
    <tableColumn id="11720" xr3:uid="{00000000-0010-0000-0000-0000C82D0000}" name="Column11720"/>
    <tableColumn id="11721" xr3:uid="{00000000-0010-0000-0000-0000C92D0000}" name="Column11721"/>
    <tableColumn id="11722" xr3:uid="{00000000-0010-0000-0000-0000CA2D0000}" name="Column11722"/>
    <tableColumn id="11723" xr3:uid="{00000000-0010-0000-0000-0000CB2D0000}" name="Column11723"/>
    <tableColumn id="11724" xr3:uid="{00000000-0010-0000-0000-0000CC2D0000}" name="Column11724"/>
    <tableColumn id="11725" xr3:uid="{00000000-0010-0000-0000-0000CD2D0000}" name="Column11725"/>
    <tableColumn id="11726" xr3:uid="{00000000-0010-0000-0000-0000CE2D0000}" name="Column11726"/>
    <tableColumn id="11727" xr3:uid="{00000000-0010-0000-0000-0000CF2D0000}" name="Column11727"/>
    <tableColumn id="11728" xr3:uid="{00000000-0010-0000-0000-0000D02D0000}" name="Column11728"/>
    <tableColumn id="11729" xr3:uid="{00000000-0010-0000-0000-0000D12D0000}" name="Column11729"/>
    <tableColumn id="11730" xr3:uid="{00000000-0010-0000-0000-0000D22D0000}" name="Column11730"/>
    <tableColumn id="11731" xr3:uid="{00000000-0010-0000-0000-0000D32D0000}" name="Column11731"/>
    <tableColumn id="11732" xr3:uid="{00000000-0010-0000-0000-0000D42D0000}" name="Column11732"/>
    <tableColumn id="11733" xr3:uid="{00000000-0010-0000-0000-0000D52D0000}" name="Column11733"/>
    <tableColumn id="11734" xr3:uid="{00000000-0010-0000-0000-0000D62D0000}" name="Column11734"/>
    <tableColumn id="11735" xr3:uid="{00000000-0010-0000-0000-0000D72D0000}" name="Column11735"/>
    <tableColumn id="11736" xr3:uid="{00000000-0010-0000-0000-0000D82D0000}" name="Column11736"/>
    <tableColumn id="11737" xr3:uid="{00000000-0010-0000-0000-0000D92D0000}" name="Column11737"/>
    <tableColumn id="11738" xr3:uid="{00000000-0010-0000-0000-0000DA2D0000}" name="Column11738"/>
    <tableColumn id="11739" xr3:uid="{00000000-0010-0000-0000-0000DB2D0000}" name="Column11739"/>
    <tableColumn id="11740" xr3:uid="{00000000-0010-0000-0000-0000DC2D0000}" name="Column11740"/>
    <tableColumn id="11741" xr3:uid="{00000000-0010-0000-0000-0000DD2D0000}" name="Column11741"/>
    <tableColumn id="11742" xr3:uid="{00000000-0010-0000-0000-0000DE2D0000}" name="Column11742"/>
    <tableColumn id="11743" xr3:uid="{00000000-0010-0000-0000-0000DF2D0000}" name="Column11743"/>
    <tableColumn id="11744" xr3:uid="{00000000-0010-0000-0000-0000E02D0000}" name="Column11744"/>
    <tableColumn id="11745" xr3:uid="{00000000-0010-0000-0000-0000E12D0000}" name="Column11745"/>
    <tableColumn id="11746" xr3:uid="{00000000-0010-0000-0000-0000E22D0000}" name="Column11746"/>
    <tableColumn id="11747" xr3:uid="{00000000-0010-0000-0000-0000E32D0000}" name="Column11747"/>
    <tableColumn id="11748" xr3:uid="{00000000-0010-0000-0000-0000E42D0000}" name="Column11748"/>
    <tableColumn id="11749" xr3:uid="{00000000-0010-0000-0000-0000E52D0000}" name="Column11749"/>
    <tableColumn id="11750" xr3:uid="{00000000-0010-0000-0000-0000E62D0000}" name="Column11750"/>
    <tableColumn id="11751" xr3:uid="{00000000-0010-0000-0000-0000E72D0000}" name="Column11751"/>
    <tableColumn id="11752" xr3:uid="{00000000-0010-0000-0000-0000E82D0000}" name="Column11752"/>
    <tableColumn id="11753" xr3:uid="{00000000-0010-0000-0000-0000E92D0000}" name="Column11753"/>
    <tableColumn id="11754" xr3:uid="{00000000-0010-0000-0000-0000EA2D0000}" name="Column11754"/>
    <tableColumn id="11755" xr3:uid="{00000000-0010-0000-0000-0000EB2D0000}" name="Column11755"/>
    <tableColumn id="11756" xr3:uid="{00000000-0010-0000-0000-0000EC2D0000}" name="Column11756"/>
    <tableColumn id="11757" xr3:uid="{00000000-0010-0000-0000-0000ED2D0000}" name="Column11757"/>
    <tableColumn id="11758" xr3:uid="{00000000-0010-0000-0000-0000EE2D0000}" name="Column11758"/>
    <tableColumn id="11759" xr3:uid="{00000000-0010-0000-0000-0000EF2D0000}" name="Column11759"/>
    <tableColumn id="11760" xr3:uid="{00000000-0010-0000-0000-0000F02D0000}" name="Column11760"/>
    <tableColumn id="11761" xr3:uid="{00000000-0010-0000-0000-0000F12D0000}" name="Column11761"/>
    <tableColumn id="11762" xr3:uid="{00000000-0010-0000-0000-0000F22D0000}" name="Column11762"/>
    <tableColumn id="11763" xr3:uid="{00000000-0010-0000-0000-0000F32D0000}" name="Column11763"/>
    <tableColumn id="11764" xr3:uid="{00000000-0010-0000-0000-0000F42D0000}" name="Column11764"/>
    <tableColumn id="11765" xr3:uid="{00000000-0010-0000-0000-0000F52D0000}" name="Column11765"/>
    <tableColumn id="11766" xr3:uid="{00000000-0010-0000-0000-0000F62D0000}" name="Column11766"/>
    <tableColumn id="11767" xr3:uid="{00000000-0010-0000-0000-0000F72D0000}" name="Column11767"/>
    <tableColumn id="11768" xr3:uid="{00000000-0010-0000-0000-0000F82D0000}" name="Column11768"/>
    <tableColumn id="11769" xr3:uid="{00000000-0010-0000-0000-0000F92D0000}" name="Column11769"/>
    <tableColumn id="11770" xr3:uid="{00000000-0010-0000-0000-0000FA2D0000}" name="Column11770"/>
    <tableColumn id="11771" xr3:uid="{00000000-0010-0000-0000-0000FB2D0000}" name="Column11771"/>
    <tableColumn id="11772" xr3:uid="{00000000-0010-0000-0000-0000FC2D0000}" name="Column11772"/>
    <tableColumn id="11773" xr3:uid="{00000000-0010-0000-0000-0000FD2D0000}" name="Column11773"/>
    <tableColumn id="11774" xr3:uid="{00000000-0010-0000-0000-0000FE2D0000}" name="Column11774"/>
    <tableColumn id="11775" xr3:uid="{00000000-0010-0000-0000-0000FF2D0000}" name="Column11775"/>
    <tableColumn id="11776" xr3:uid="{00000000-0010-0000-0000-0000002E0000}" name="Column11776"/>
    <tableColumn id="11777" xr3:uid="{00000000-0010-0000-0000-0000012E0000}" name="Column11777"/>
    <tableColumn id="11778" xr3:uid="{00000000-0010-0000-0000-0000022E0000}" name="Column11778"/>
    <tableColumn id="11779" xr3:uid="{00000000-0010-0000-0000-0000032E0000}" name="Column11779"/>
    <tableColumn id="11780" xr3:uid="{00000000-0010-0000-0000-0000042E0000}" name="Column11780"/>
    <tableColumn id="11781" xr3:uid="{00000000-0010-0000-0000-0000052E0000}" name="Column11781"/>
    <tableColumn id="11782" xr3:uid="{00000000-0010-0000-0000-0000062E0000}" name="Column11782"/>
    <tableColumn id="11783" xr3:uid="{00000000-0010-0000-0000-0000072E0000}" name="Column11783"/>
    <tableColumn id="11784" xr3:uid="{00000000-0010-0000-0000-0000082E0000}" name="Column11784"/>
    <tableColumn id="11785" xr3:uid="{00000000-0010-0000-0000-0000092E0000}" name="Column11785"/>
    <tableColumn id="11786" xr3:uid="{00000000-0010-0000-0000-00000A2E0000}" name="Column11786"/>
    <tableColumn id="11787" xr3:uid="{00000000-0010-0000-0000-00000B2E0000}" name="Column11787"/>
    <tableColumn id="11788" xr3:uid="{00000000-0010-0000-0000-00000C2E0000}" name="Column11788"/>
    <tableColumn id="11789" xr3:uid="{00000000-0010-0000-0000-00000D2E0000}" name="Column11789"/>
    <tableColumn id="11790" xr3:uid="{00000000-0010-0000-0000-00000E2E0000}" name="Column11790"/>
    <tableColumn id="11791" xr3:uid="{00000000-0010-0000-0000-00000F2E0000}" name="Column11791"/>
    <tableColumn id="11792" xr3:uid="{00000000-0010-0000-0000-0000102E0000}" name="Column11792"/>
    <tableColumn id="11793" xr3:uid="{00000000-0010-0000-0000-0000112E0000}" name="Column11793"/>
    <tableColumn id="11794" xr3:uid="{00000000-0010-0000-0000-0000122E0000}" name="Column11794"/>
    <tableColumn id="11795" xr3:uid="{00000000-0010-0000-0000-0000132E0000}" name="Column11795"/>
    <tableColumn id="11796" xr3:uid="{00000000-0010-0000-0000-0000142E0000}" name="Column11796"/>
    <tableColumn id="11797" xr3:uid="{00000000-0010-0000-0000-0000152E0000}" name="Column11797"/>
    <tableColumn id="11798" xr3:uid="{00000000-0010-0000-0000-0000162E0000}" name="Column11798"/>
    <tableColumn id="11799" xr3:uid="{00000000-0010-0000-0000-0000172E0000}" name="Column11799"/>
    <tableColumn id="11800" xr3:uid="{00000000-0010-0000-0000-0000182E0000}" name="Column11800"/>
    <tableColumn id="11801" xr3:uid="{00000000-0010-0000-0000-0000192E0000}" name="Column11801"/>
    <tableColumn id="11802" xr3:uid="{00000000-0010-0000-0000-00001A2E0000}" name="Column11802"/>
    <tableColumn id="11803" xr3:uid="{00000000-0010-0000-0000-00001B2E0000}" name="Column11803"/>
    <tableColumn id="11804" xr3:uid="{00000000-0010-0000-0000-00001C2E0000}" name="Column11804"/>
    <tableColumn id="11805" xr3:uid="{00000000-0010-0000-0000-00001D2E0000}" name="Column11805"/>
    <tableColumn id="11806" xr3:uid="{00000000-0010-0000-0000-00001E2E0000}" name="Column11806"/>
    <tableColumn id="11807" xr3:uid="{00000000-0010-0000-0000-00001F2E0000}" name="Column11807"/>
    <tableColumn id="11808" xr3:uid="{00000000-0010-0000-0000-0000202E0000}" name="Column11808"/>
    <tableColumn id="11809" xr3:uid="{00000000-0010-0000-0000-0000212E0000}" name="Column11809"/>
    <tableColumn id="11810" xr3:uid="{00000000-0010-0000-0000-0000222E0000}" name="Column11810"/>
    <tableColumn id="11811" xr3:uid="{00000000-0010-0000-0000-0000232E0000}" name="Column11811"/>
    <tableColumn id="11812" xr3:uid="{00000000-0010-0000-0000-0000242E0000}" name="Column11812"/>
    <tableColumn id="11813" xr3:uid="{00000000-0010-0000-0000-0000252E0000}" name="Column11813"/>
    <tableColumn id="11814" xr3:uid="{00000000-0010-0000-0000-0000262E0000}" name="Column11814"/>
    <tableColumn id="11815" xr3:uid="{00000000-0010-0000-0000-0000272E0000}" name="Column11815"/>
    <tableColumn id="11816" xr3:uid="{00000000-0010-0000-0000-0000282E0000}" name="Column11816"/>
    <tableColumn id="11817" xr3:uid="{00000000-0010-0000-0000-0000292E0000}" name="Column11817"/>
    <tableColumn id="11818" xr3:uid="{00000000-0010-0000-0000-00002A2E0000}" name="Column11818"/>
    <tableColumn id="11819" xr3:uid="{00000000-0010-0000-0000-00002B2E0000}" name="Column11819"/>
    <tableColumn id="11820" xr3:uid="{00000000-0010-0000-0000-00002C2E0000}" name="Column11820"/>
    <tableColumn id="11821" xr3:uid="{00000000-0010-0000-0000-00002D2E0000}" name="Column11821"/>
    <tableColumn id="11822" xr3:uid="{00000000-0010-0000-0000-00002E2E0000}" name="Column11822"/>
    <tableColumn id="11823" xr3:uid="{00000000-0010-0000-0000-00002F2E0000}" name="Column11823"/>
    <tableColumn id="11824" xr3:uid="{00000000-0010-0000-0000-0000302E0000}" name="Column11824"/>
    <tableColumn id="11825" xr3:uid="{00000000-0010-0000-0000-0000312E0000}" name="Column11825"/>
    <tableColumn id="11826" xr3:uid="{00000000-0010-0000-0000-0000322E0000}" name="Column11826"/>
    <tableColumn id="11827" xr3:uid="{00000000-0010-0000-0000-0000332E0000}" name="Column11827"/>
    <tableColumn id="11828" xr3:uid="{00000000-0010-0000-0000-0000342E0000}" name="Column11828"/>
    <tableColumn id="11829" xr3:uid="{00000000-0010-0000-0000-0000352E0000}" name="Column11829"/>
    <tableColumn id="11830" xr3:uid="{00000000-0010-0000-0000-0000362E0000}" name="Column11830"/>
    <tableColumn id="11831" xr3:uid="{00000000-0010-0000-0000-0000372E0000}" name="Column11831"/>
    <tableColumn id="11832" xr3:uid="{00000000-0010-0000-0000-0000382E0000}" name="Column11832"/>
    <tableColumn id="11833" xr3:uid="{00000000-0010-0000-0000-0000392E0000}" name="Column11833"/>
    <tableColumn id="11834" xr3:uid="{00000000-0010-0000-0000-00003A2E0000}" name="Column11834"/>
    <tableColumn id="11835" xr3:uid="{00000000-0010-0000-0000-00003B2E0000}" name="Column11835"/>
    <tableColumn id="11836" xr3:uid="{00000000-0010-0000-0000-00003C2E0000}" name="Column11836"/>
    <tableColumn id="11837" xr3:uid="{00000000-0010-0000-0000-00003D2E0000}" name="Column11837"/>
    <tableColumn id="11838" xr3:uid="{00000000-0010-0000-0000-00003E2E0000}" name="Column11838"/>
    <tableColumn id="11839" xr3:uid="{00000000-0010-0000-0000-00003F2E0000}" name="Column11839"/>
    <tableColumn id="11840" xr3:uid="{00000000-0010-0000-0000-0000402E0000}" name="Column11840"/>
    <tableColumn id="11841" xr3:uid="{00000000-0010-0000-0000-0000412E0000}" name="Column11841"/>
    <tableColumn id="11842" xr3:uid="{00000000-0010-0000-0000-0000422E0000}" name="Column11842"/>
    <tableColumn id="11843" xr3:uid="{00000000-0010-0000-0000-0000432E0000}" name="Column11843"/>
    <tableColumn id="11844" xr3:uid="{00000000-0010-0000-0000-0000442E0000}" name="Column11844"/>
    <tableColumn id="11845" xr3:uid="{00000000-0010-0000-0000-0000452E0000}" name="Column11845"/>
    <tableColumn id="11846" xr3:uid="{00000000-0010-0000-0000-0000462E0000}" name="Column11846"/>
    <tableColumn id="11847" xr3:uid="{00000000-0010-0000-0000-0000472E0000}" name="Column11847"/>
    <tableColumn id="11848" xr3:uid="{00000000-0010-0000-0000-0000482E0000}" name="Column11848"/>
    <tableColumn id="11849" xr3:uid="{00000000-0010-0000-0000-0000492E0000}" name="Column11849"/>
    <tableColumn id="11850" xr3:uid="{00000000-0010-0000-0000-00004A2E0000}" name="Column11850"/>
    <tableColumn id="11851" xr3:uid="{00000000-0010-0000-0000-00004B2E0000}" name="Column11851"/>
    <tableColumn id="11852" xr3:uid="{00000000-0010-0000-0000-00004C2E0000}" name="Column11852"/>
    <tableColumn id="11853" xr3:uid="{00000000-0010-0000-0000-00004D2E0000}" name="Column11853"/>
    <tableColumn id="11854" xr3:uid="{00000000-0010-0000-0000-00004E2E0000}" name="Column11854"/>
    <tableColumn id="11855" xr3:uid="{00000000-0010-0000-0000-00004F2E0000}" name="Column11855"/>
    <tableColumn id="11856" xr3:uid="{00000000-0010-0000-0000-0000502E0000}" name="Column11856"/>
    <tableColumn id="11857" xr3:uid="{00000000-0010-0000-0000-0000512E0000}" name="Column11857"/>
    <tableColumn id="11858" xr3:uid="{00000000-0010-0000-0000-0000522E0000}" name="Column11858"/>
    <tableColumn id="11859" xr3:uid="{00000000-0010-0000-0000-0000532E0000}" name="Column11859"/>
    <tableColumn id="11860" xr3:uid="{00000000-0010-0000-0000-0000542E0000}" name="Column11860"/>
    <tableColumn id="11861" xr3:uid="{00000000-0010-0000-0000-0000552E0000}" name="Column11861"/>
    <tableColumn id="11862" xr3:uid="{00000000-0010-0000-0000-0000562E0000}" name="Column11862"/>
    <tableColumn id="11863" xr3:uid="{00000000-0010-0000-0000-0000572E0000}" name="Column11863"/>
    <tableColumn id="11864" xr3:uid="{00000000-0010-0000-0000-0000582E0000}" name="Column11864"/>
    <tableColumn id="11865" xr3:uid="{00000000-0010-0000-0000-0000592E0000}" name="Column11865"/>
    <tableColumn id="11866" xr3:uid="{00000000-0010-0000-0000-00005A2E0000}" name="Column11866"/>
    <tableColumn id="11867" xr3:uid="{00000000-0010-0000-0000-00005B2E0000}" name="Column11867"/>
    <tableColumn id="11868" xr3:uid="{00000000-0010-0000-0000-00005C2E0000}" name="Column11868"/>
    <tableColumn id="11869" xr3:uid="{00000000-0010-0000-0000-00005D2E0000}" name="Column11869"/>
    <tableColumn id="11870" xr3:uid="{00000000-0010-0000-0000-00005E2E0000}" name="Column11870"/>
    <tableColumn id="11871" xr3:uid="{00000000-0010-0000-0000-00005F2E0000}" name="Column11871"/>
    <tableColumn id="11872" xr3:uid="{00000000-0010-0000-0000-0000602E0000}" name="Column11872"/>
    <tableColumn id="11873" xr3:uid="{00000000-0010-0000-0000-0000612E0000}" name="Column11873"/>
    <tableColumn id="11874" xr3:uid="{00000000-0010-0000-0000-0000622E0000}" name="Column11874"/>
    <tableColumn id="11875" xr3:uid="{00000000-0010-0000-0000-0000632E0000}" name="Column11875"/>
    <tableColumn id="11876" xr3:uid="{00000000-0010-0000-0000-0000642E0000}" name="Column11876"/>
    <tableColumn id="11877" xr3:uid="{00000000-0010-0000-0000-0000652E0000}" name="Column11877"/>
    <tableColumn id="11878" xr3:uid="{00000000-0010-0000-0000-0000662E0000}" name="Column11878"/>
    <tableColumn id="11879" xr3:uid="{00000000-0010-0000-0000-0000672E0000}" name="Column11879"/>
    <tableColumn id="11880" xr3:uid="{00000000-0010-0000-0000-0000682E0000}" name="Column11880"/>
    <tableColumn id="11881" xr3:uid="{00000000-0010-0000-0000-0000692E0000}" name="Column11881"/>
    <tableColumn id="11882" xr3:uid="{00000000-0010-0000-0000-00006A2E0000}" name="Column11882"/>
    <tableColumn id="11883" xr3:uid="{00000000-0010-0000-0000-00006B2E0000}" name="Column11883"/>
    <tableColumn id="11884" xr3:uid="{00000000-0010-0000-0000-00006C2E0000}" name="Column11884"/>
    <tableColumn id="11885" xr3:uid="{00000000-0010-0000-0000-00006D2E0000}" name="Column11885"/>
    <tableColumn id="11886" xr3:uid="{00000000-0010-0000-0000-00006E2E0000}" name="Column11886"/>
    <tableColumn id="11887" xr3:uid="{00000000-0010-0000-0000-00006F2E0000}" name="Column11887"/>
    <tableColumn id="11888" xr3:uid="{00000000-0010-0000-0000-0000702E0000}" name="Column11888"/>
    <tableColumn id="11889" xr3:uid="{00000000-0010-0000-0000-0000712E0000}" name="Column11889"/>
    <tableColumn id="11890" xr3:uid="{00000000-0010-0000-0000-0000722E0000}" name="Column11890"/>
    <tableColumn id="11891" xr3:uid="{00000000-0010-0000-0000-0000732E0000}" name="Column11891"/>
    <tableColumn id="11892" xr3:uid="{00000000-0010-0000-0000-0000742E0000}" name="Column11892"/>
    <tableColumn id="11893" xr3:uid="{00000000-0010-0000-0000-0000752E0000}" name="Column11893"/>
    <tableColumn id="11894" xr3:uid="{00000000-0010-0000-0000-0000762E0000}" name="Column11894"/>
    <tableColumn id="11895" xr3:uid="{00000000-0010-0000-0000-0000772E0000}" name="Column11895"/>
    <tableColumn id="11896" xr3:uid="{00000000-0010-0000-0000-0000782E0000}" name="Column11896"/>
    <tableColumn id="11897" xr3:uid="{00000000-0010-0000-0000-0000792E0000}" name="Column11897"/>
    <tableColumn id="11898" xr3:uid="{00000000-0010-0000-0000-00007A2E0000}" name="Column11898"/>
    <tableColumn id="11899" xr3:uid="{00000000-0010-0000-0000-00007B2E0000}" name="Column11899"/>
    <tableColumn id="11900" xr3:uid="{00000000-0010-0000-0000-00007C2E0000}" name="Column11900"/>
    <tableColumn id="11901" xr3:uid="{00000000-0010-0000-0000-00007D2E0000}" name="Column11901"/>
    <tableColumn id="11902" xr3:uid="{00000000-0010-0000-0000-00007E2E0000}" name="Column11902"/>
    <tableColumn id="11903" xr3:uid="{00000000-0010-0000-0000-00007F2E0000}" name="Column11903"/>
    <tableColumn id="11904" xr3:uid="{00000000-0010-0000-0000-0000802E0000}" name="Column11904"/>
    <tableColumn id="11905" xr3:uid="{00000000-0010-0000-0000-0000812E0000}" name="Column11905"/>
    <tableColumn id="11906" xr3:uid="{00000000-0010-0000-0000-0000822E0000}" name="Column11906"/>
    <tableColumn id="11907" xr3:uid="{00000000-0010-0000-0000-0000832E0000}" name="Column11907"/>
    <tableColumn id="11908" xr3:uid="{00000000-0010-0000-0000-0000842E0000}" name="Column11908"/>
    <tableColumn id="11909" xr3:uid="{00000000-0010-0000-0000-0000852E0000}" name="Column11909"/>
    <tableColumn id="11910" xr3:uid="{00000000-0010-0000-0000-0000862E0000}" name="Column11910"/>
    <tableColumn id="11911" xr3:uid="{00000000-0010-0000-0000-0000872E0000}" name="Column11911"/>
    <tableColumn id="11912" xr3:uid="{00000000-0010-0000-0000-0000882E0000}" name="Column11912"/>
    <tableColumn id="11913" xr3:uid="{00000000-0010-0000-0000-0000892E0000}" name="Column11913"/>
    <tableColumn id="11914" xr3:uid="{00000000-0010-0000-0000-00008A2E0000}" name="Column11914"/>
    <tableColumn id="11915" xr3:uid="{00000000-0010-0000-0000-00008B2E0000}" name="Column11915"/>
    <tableColumn id="11916" xr3:uid="{00000000-0010-0000-0000-00008C2E0000}" name="Column11916"/>
    <tableColumn id="11917" xr3:uid="{00000000-0010-0000-0000-00008D2E0000}" name="Column11917"/>
    <tableColumn id="11918" xr3:uid="{00000000-0010-0000-0000-00008E2E0000}" name="Column11918"/>
    <tableColumn id="11919" xr3:uid="{00000000-0010-0000-0000-00008F2E0000}" name="Column11919"/>
    <tableColumn id="11920" xr3:uid="{00000000-0010-0000-0000-0000902E0000}" name="Column11920"/>
    <tableColumn id="11921" xr3:uid="{00000000-0010-0000-0000-0000912E0000}" name="Column11921"/>
    <tableColumn id="11922" xr3:uid="{00000000-0010-0000-0000-0000922E0000}" name="Column11922"/>
    <tableColumn id="11923" xr3:uid="{00000000-0010-0000-0000-0000932E0000}" name="Column11923"/>
    <tableColumn id="11924" xr3:uid="{00000000-0010-0000-0000-0000942E0000}" name="Column11924"/>
    <tableColumn id="11925" xr3:uid="{00000000-0010-0000-0000-0000952E0000}" name="Column11925"/>
    <tableColumn id="11926" xr3:uid="{00000000-0010-0000-0000-0000962E0000}" name="Column11926"/>
    <tableColumn id="11927" xr3:uid="{00000000-0010-0000-0000-0000972E0000}" name="Column11927"/>
    <tableColumn id="11928" xr3:uid="{00000000-0010-0000-0000-0000982E0000}" name="Column11928"/>
    <tableColumn id="11929" xr3:uid="{00000000-0010-0000-0000-0000992E0000}" name="Column11929"/>
    <tableColumn id="11930" xr3:uid="{00000000-0010-0000-0000-00009A2E0000}" name="Column11930"/>
    <tableColumn id="11931" xr3:uid="{00000000-0010-0000-0000-00009B2E0000}" name="Column11931"/>
    <tableColumn id="11932" xr3:uid="{00000000-0010-0000-0000-00009C2E0000}" name="Column11932"/>
    <tableColumn id="11933" xr3:uid="{00000000-0010-0000-0000-00009D2E0000}" name="Column11933"/>
    <tableColumn id="11934" xr3:uid="{00000000-0010-0000-0000-00009E2E0000}" name="Column11934"/>
    <tableColumn id="11935" xr3:uid="{00000000-0010-0000-0000-00009F2E0000}" name="Column11935"/>
    <tableColumn id="11936" xr3:uid="{00000000-0010-0000-0000-0000A02E0000}" name="Column11936"/>
    <tableColumn id="11937" xr3:uid="{00000000-0010-0000-0000-0000A12E0000}" name="Column11937"/>
    <tableColumn id="11938" xr3:uid="{00000000-0010-0000-0000-0000A22E0000}" name="Column11938"/>
    <tableColumn id="11939" xr3:uid="{00000000-0010-0000-0000-0000A32E0000}" name="Column11939"/>
    <tableColumn id="11940" xr3:uid="{00000000-0010-0000-0000-0000A42E0000}" name="Column11940"/>
    <tableColumn id="11941" xr3:uid="{00000000-0010-0000-0000-0000A52E0000}" name="Column11941"/>
    <tableColumn id="11942" xr3:uid="{00000000-0010-0000-0000-0000A62E0000}" name="Column11942"/>
    <tableColumn id="11943" xr3:uid="{00000000-0010-0000-0000-0000A72E0000}" name="Column11943"/>
    <tableColumn id="11944" xr3:uid="{00000000-0010-0000-0000-0000A82E0000}" name="Column11944"/>
    <tableColumn id="11945" xr3:uid="{00000000-0010-0000-0000-0000A92E0000}" name="Column11945"/>
    <tableColumn id="11946" xr3:uid="{00000000-0010-0000-0000-0000AA2E0000}" name="Column11946"/>
    <tableColumn id="11947" xr3:uid="{00000000-0010-0000-0000-0000AB2E0000}" name="Column11947"/>
    <tableColumn id="11948" xr3:uid="{00000000-0010-0000-0000-0000AC2E0000}" name="Column11948"/>
    <tableColumn id="11949" xr3:uid="{00000000-0010-0000-0000-0000AD2E0000}" name="Column11949"/>
    <tableColumn id="11950" xr3:uid="{00000000-0010-0000-0000-0000AE2E0000}" name="Column11950"/>
    <tableColumn id="11951" xr3:uid="{00000000-0010-0000-0000-0000AF2E0000}" name="Column11951"/>
    <tableColumn id="11952" xr3:uid="{00000000-0010-0000-0000-0000B02E0000}" name="Column11952"/>
    <tableColumn id="11953" xr3:uid="{00000000-0010-0000-0000-0000B12E0000}" name="Column11953"/>
    <tableColumn id="11954" xr3:uid="{00000000-0010-0000-0000-0000B22E0000}" name="Column11954"/>
    <tableColumn id="11955" xr3:uid="{00000000-0010-0000-0000-0000B32E0000}" name="Column11955"/>
    <tableColumn id="11956" xr3:uid="{00000000-0010-0000-0000-0000B42E0000}" name="Column11956"/>
    <tableColumn id="11957" xr3:uid="{00000000-0010-0000-0000-0000B52E0000}" name="Column11957"/>
    <tableColumn id="11958" xr3:uid="{00000000-0010-0000-0000-0000B62E0000}" name="Column11958"/>
    <tableColumn id="11959" xr3:uid="{00000000-0010-0000-0000-0000B72E0000}" name="Column11959"/>
    <tableColumn id="11960" xr3:uid="{00000000-0010-0000-0000-0000B82E0000}" name="Column11960"/>
    <tableColumn id="11961" xr3:uid="{00000000-0010-0000-0000-0000B92E0000}" name="Column11961"/>
    <tableColumn id="11962" xr3:uid="{00000000-0010-0000-0000-0000BA2E0000}" name="Column11962"/>
    <tableColumn id="11963" xr3:uid="{00000000-0010-0000-0000-0000BB2E0000}" name="Column11963"/>
    <tableColumn id="11964" xr3:uid="{00000000-0010-0000-0000-0000BC2E0000}" name="Column11964"/>
    <tableColumn id="11965" xr3:uid="{00000000-0010-0000-0000-0000BD2E0000}" name="Column11965"/>
    <tableColumn id="11966" xr3:uid="{00000000-0010-0000-0000-0000BE2E0000}" name="Column11966"/>
    <tableColumn id="11967" xr3:uid="{00000000-0010-0000-0000-0000BF2E0000}" name="Column11967"/>
    <tableColumn id="11968" xr3:uid="{00000000-0010-0000-0000-0000C02E0000}" name="Column11968"/>
    <tableColumn id="11969" xr3:uid="{00000000-0010-0000-0000-0000C12E0000}" name="Column11969"/>
    <tableColumn id="11970" xr3:uid="{00000000-0010-0000-0000-0000C22E0000}" name="Column11970"/>
    <tableColumn id="11971" xr3:uid="{00000000-0010-0000-0000-0000C32E0000}" name="Column11971"/>
    <tableColumn id="11972" xr3:uid="{00000000-0010-0000-0000-0000C42E0000}" name="Column11972"/>
    <tableColumn id="11973" xr3:uid="{00000000-0010-0000-0000-0000C52E0000}" name="Column11973"/>
    <tableColumn id="11974" xr3:uid="{00000000-0010-0000-0000-0000C62E0000}" name="Column11974"/>
    <tableColumn id="11975" xr3:uid="{00000000-0010-0000-0000-0000C72E0000}" name="Column11975"/>
    <tableColumn id="11976" xr3:uid="{00000000-0010-0000-0000-0000C82E0000}" name="Column11976"/>
    <tableColumn id="11977" xr3:uid="{00000000-0010-0000-0000-0000C92E0000}" name="Column11977"/>
    <tableColumn id="11978" xr3:uid="{00000000-0010-0000-0000-0000CA2E0000}" name="Column11978"/>
    <tableColumn id="11979" xr3:uid="{00000000-0010-0000-0000-0000CB2E0000}" name="Column11979"/>
    <tableColumn id="11980" xr3:uid="{00000000-0010-0000-0000-0000CC2E0000}" name="Column11980"/>
    <tableColumn id="11981" xr3:uid="{00000000-0010-0000-0000-0000CD2E0000}" name="Column11981"/>
    <tableColumn id="11982" xr3:uid="{00000000-0010-0000-0000-0000CE2E0000}" name="Column11982"/>
    <tableColumn id="11983" xr3:uid="{00000000-0010-0000-0000-0000CF2E0000}" name="Column11983"/>
    <tableColumn id="11984" xr3:uid="{00000000-0010-0000-0000-0000D02E0000}" name="Column11984"/>
    <tableColumn id="11985" xr3:uid="{00000000-0010-0000-0000-0000D12E0000}" name="Column11985"/>
    <tableColumn id="11986" xr3:uid="{00000000-0010-0000-0000-0000D22E0000}" name="Column11986"/>
    <tableColumn id="11987" xr3:uid="{00000000-0010-0000-0000-0000D32E0000}" name="Column11987"/>
    <tableColumn id="11988" xr3:uid="{00000000-0010-0000-0000-0000D42E0000}" name="Column11988"/>
    <tableColumn id="11989" xr3:uid="{00000000-0010-0000-0000-0000D52E0000}" name="Column11989"/>
    <tableColumn id="11990" xr3:uid="{00000000-0010-0000-0000-0000D62E0000}" name="Column11990"/>
    <tableColumn id="11991" xr3:uid="{00000000-0010-0000-0000-0000D72E0000}" name="Column11991"/>
    <tableColumn id="11992" xr3:uid="{00000000-0010-0000-0000-0000D82E0000}" name="Column11992"/>
    <tableColumn id="11993" xr3:uid="{00000000-0010-0000-0000-0000D92E0000}" name="Column11993"/>
    <tableColumn id="11994" xr3:uid="{00000000-0010-0000-0000-0000DA2E0000}" name="Column11994"/>
    <tableColumn id="11995" xr3:uid="{00000000-0010-0000-0000-0000DB2E0000}" name="Column11995"/>
    <tableColumn id="11996" xr3:uid="{00000000-0010-0000-0000-0000DC2E0000}" name="Column11996"/>
    <tableColumn id="11997" xr3:uid="{00000000-0010-0000-0000-0000DD2E0000}" name="Column11997"/>
    <tableColumn id="11998" xr3:uid="{00000000-0010-0000-0000-0000DE2E0000}" name="Column11998"/>
    <tableColumn id="11999" xr3:uid="{00000000-0010-0000-0000-0000DF2E0000}" name="Column11999"/>
    <tableColumn id="12000" xr3:uid="{00000000-0010-0000-0000-0000E02E0000}" name="Column12000"/>
    <tableColumn id="12001" xr3:uid="{00000000-0010-0000-0000-0000E12E0000}" name="Column12001"/>
    <tableColumn id="12002" xr3:uid="{00000000-0010-0000-0000-0000E22E0000}" name="Column12002"/>
    <tableColumn id="12003" xr3:uid="{00000000-0010-0000-0000-0000E32E0000}" name="Column12003"/>
    <tableColumn id="12004" xr3:uid="{00000000-0010-0000-0000-0000E42E0000}" name="Column12004"/>
    <tableColumn id="12005" xr3:uid="{00000000-0010-0000-0000-0000E52E0000}" name="Column12005"/>
    <tableColumn id="12006" xr3:uid="{00000000-0010-0000-0000-0000E62E0000}" name="Column12006"/>
    <tableColumn id="12007" xr3:uid="{00000000-0010-0000-0000-0000E72E0000}" name="Column12007"/>
    <tableColumn id="12008" xr3:uid="{00000000-0010-0000-0000-0000E82E0000}" name="Column12008"/>
    <tableColumn id="12009" xr3:uid="{00000000-0010-0000-0000-0000E92E0000}" name="Column12009"/>
    <tableColumn id="12010" xr3:uid="{00000000-0010-0000-0000-0000EA2E0000}" name="Column12010"/>
    <tableColumn id="12011" xr3:uid="{00000000-0010-0000-0000-0000EB2E0000}" name="Column12011"/>
    <tableColumn id="12012" xr3:uid="{00000000-0010-0000-0000-0000EC2E0000}" name="Column12012"/>
    <tableColumn id="12013" xr3:uid="{00000000-0010-0000-0000-0000ED2E0000}" name="Column12013"/>
    <tableColumn id="12014" xr3:uid="{00000000-0010-0000-0000-0000EE2E0000}" name="Column12014"/>
    <tableColumn id="12015" xr3:uid="{00000000-0010-0000-0000-0000EF2E0000}" name="Column12015"/>
    <tableColumn id="12016" xr3:uid="{00000000-0010-0000-0000-0000F02E0000}" name="Column12016"/>
    <tableColumn id="12017" xr3:uid="{00000000-0010-0000-0000-0000F12E0000}" name="Column12017"/>
    <tableColumn id="12018" xr3:uid="{00000000-0010-0000-0000-0000F22E0000}" name="Column12018"/>
    <tableColumn id="12019" xr3:uid="{00000000-0010-0000-0000-0000F32E0000}" name="Column12019"/>
    <tableColumn id="12020" xr3:uid="{00000000-0010-0000-0000-0000F42E0000}" name="Column12020"/>
    <tableColumn id="12021" xr3:uid="{00000000-0010-0000-0000-0000F52E0000}" name="Column12021"/>
    <tableColumn id="12022" xr3:uid="{00000000-0010-0000-0000-0000F62E0000}" name="Column12022"/>
    <tableColumn id="12023" xr3:uid="{00000000-0010-0000-0000-0000F72E0000}" name="Column12023"/>
    <tableColumn id="12024" xr3:uid="{00000000-0010-0000-0000-0000F82E0000}" name="Column12024"/>
    <tableColumn id="12025" xr3:uid="{00000000-0010-0000-0000-0000F92E0000}" name="Column12025"/>
    <tableColumn id="12026" xr3:uid="{00000000-0010-0000-0000-0000FA2E0000}" name="Column12026"/>
    <tableColumn id="12027" xr3:uid="{00000000-0010-0000-0000-0000FB2E0000}" name="Column12027"/>
    <tableColumn id="12028" xr3:uid="{00000000-0010-0000-0000-0000FC2E0000}" name="Column12028"/>
    <tableColumn id="12029" xr3:uid="{00000000-0010-0000-0000-0000FD2E0000}" name="Column12029"/>
    <tableColumn id="12030" xr3:uid="{00000000-0010-0000-0000-0000FE2E0000}" name="Column12030"/>
    <tableColumn id="12031" xr3:uid="{00000000-0010-0000-0000-0000FF2E0000}" name="Column12031"/>
    <tableColumn id="12032" xr3:uid="{00000000-0010-0000-0000-0000002F0000}" name="Column12032"/>
    <tableColumn id="12033" xr3:uid="{00000000-0010-0000-0000-0000012F0000}" name="Column12033"/>
    <tableColumn id="12034" xr3:uid="{00000000-0010-0000-0000-0000022F0000}" name="Column12034"/>
    <tableColumn id="12035" xr3:uid="{00000000-0010-0000-0000-0000032F0000}" name="Column12035"/>
    <tableColumn id="12036" xr3:uid="{00000000-0010-0000-0000-0000042F0000}" name="Column12036"/>
    <tableColumn id="12037" xr3:uid="{00000000-0010-0000-0000-0000052F0000}" name="Column12037"/>
    <tableColumn id="12038" xr3:uid="{00000000-0010-0000-0000-0000062F0000}" name="Column12038"/>
    <tableColumn id="12039" xr3:uid="{00000000-0010-0000-0000-0000072F0000}" name="Column12039"/>
    <tableColumn id="12040" xr3:uid="{00000000-0010-0000-0000-0000082F0000}" name="Column12040"/>
    <tableColumn id="12041" xr3:uid="{00000000-0010-0000-0000-0000092F0000}" name="Column12041"/>
    <tableColumn id="12042" xr3:uid="{00000000-0010-0000-0000-00000A2F0000}" name="Column12042"/>
    <tableColumn id="12043" xr3:uid="{00000000-0010-0000-0000-00000B2F0000}" name="Column12043"/>
    <tableColumn id="12044" xr3:uid="{00000000-0010-0000-0000-00000C2F0000}" name="Column12044"/>
    <tableColumn id="12045" xr3:uid="{00000000-0010-0000-0000-00000D2F0000}" name="Column12045"/>
    <tableColumn id="12046" xr3:uid="{00000000-0010-0000-0000-00000E2F0000}" name="Column12046"/>
    <tableColumn id="12047" xr3:uid="{00000000-0010-0000-0000-00000F2F0000}" name="Column12047"/>
    <tableColumn id="12048" xr3:uid="{00000000-0010-0000-0000-0000102F0000}" name="Column12048"/>
    <tableColumn id="12049" xr3:uid="{00000000-0010-0000-0000-0000112F0000}" name="Column12049"/>
    <tableColumn id="12050" xr3:uid="{00000000-0010-0000-0000-0000122F0000}" name="Column12050"/>
    <tableColumn id="12051" xr3:uid="{00000000-0010-0000-0000-0000132F0000}" name="Column12051"/>
    <tableColumn id="12052" xr3:uid="{00000000-0010-0000-0000-0000142F0000}" name="Column12052"/>
    <tableColumn id="12053" xr3:uid="{00000000-0010-0000-0000-0000152F0000}" name="Column12053"/>
    <tableColumn id="12054" xr3:uid="{00000000-0010-0000-0000-0000162F0000}" name="Column12054"/>
    <tableColumn id="12055" xr3:uid="{00000000-0010-0000-0000-0000172F0000}" name="Column12055"/>
    <tableColumn id="12056" xr3:uid="{00000000-0010-0000-0000-0000182F0000}" name="Column12056"/>
    <tableColumn id="12057" xr3:uid="{00000000-0010-0000-0000-0000192F0000}" name="Column12057"/>
    <tableColumn id="12058" xr3:uid="{00000000-0010-0000-0000-00001A2F0000}" name="Column12058"/>
    <tableColumn id="12059" xr3:uid="{00000000-0010-0000-0000-00001B2F0000}" name="Column12059"/>
    <tableColumn id="12060" xr3:uid="{00000000-0010-0000-0000-00001C2F0000}" name="Column12060"/>
    <tableColumn id="12061" xr3:uid="{00000000-0010-0000-0000-00001D2F0000}" name="Column12061"/>
    <tableColumn id="12062" xr3:uid="{00000000-0010-0000-0000-00001E2F0000}" name="Column12062"/>
    <tableColumn id="12063" xr3:uid="{00000000-0010-0000-0000-00001F2F0000}" name="Column12063"/>
    <tableColumn id="12064" xr3:uid="{00000000-0010-0000-0000-0000202F0000}" name="Column12064"/>
    <tableColumn id="12065" xr3:uid="{00000000-0010-0000-0000-0000212F0000}" name="Column12065"/>
    <tableColumn id="12066" xr3:uid="{00000000-0010-0000-0000-0000222F0000}" name="Column12066"/>
    <tableColumn id="12067" xr3:uid="{00000000-0010-0000-0000-0000232F0000}" name="Column12067"/>
    <tableColumn id="12068" xr3:uid="{00000000-0010-0000-0000-0000242F0000}" name="Column12068"/>
    <tableColumn id="12069" xr3:uid="{00000000-0010-0000-0000-0000252F0000}" name="Column12069"/>
    <tableColumn id="12070" xr3:uid="{00000000-0010-0000-0000-0000262F0000}" name="Column12070"/>
    <tableColumn id="12071" xr3:uid="{00000000-0010-0000-0000-0000272F0000}" name="Column12071"/>
    <tableColumn id="12072" xr3:uid="{00000000-0010-0000-0000-0000282F0000}" name="Column12072"/>
    <tableColumn id="12073" xr3:uid="{00000000-0010-0000-0000-0000292F0000}" name="Column12073"/>
    <tableColumn id="12074" xr3:uid="{00000000-0010-0000-0000-00002A2F0000}" name="Column12074"/>
    <tableColumn id="12075" xr3:uid="{00000000-0010-0000-0000-00002B2F0000}" name="Column12075"/>
    <tableColumn id="12076" xr3:uid="{00000000-0010-0000-0000-00002C2F0000}" name="Column12076"/>
    <tableColumn id="12077" xr3:uid="{00000000-0010-0000-0000-00002D2F0000}" name="Column12077"/>
    <tableColumn id="12078" xr3:uid="{00000000-0010-0000-0000-00002E2F0000}" name="Column12078"/>
    <tableColumn id="12079" xr3:uid="{00000000-0010-0000-0000-00002F2F0000}" name="Column12079"/>
    <tableColumn id="12080" xr3:uid="{00000000-0010-0000-0000-0000302F0000}" name="Column12080"/>
    <tableColumn id="12081" xr3:uid="{00000000-0010-0000-0000-0000312F0000}" name="Column12081"/>
    <tableColumn id="12082" xr3:uid="{00000000-0010-0000-0000-0000322F0000}" name="Column12082"/>
    <tableColumn id="12083" xr3:uid="{00000000-0010-0000-0000-0000332F0000}" name="Column12083"/>
    <tableColumn id="12084" xr3:uid="{00000000-0010-0000-0000-0000342F0000}" name="Column12084"/>
    <tableColumn id="12085" xr3:uid="{00000000-0010-0000-0000-0000352F0000}" name="Column12085"/>
    <tableColumn id="12086" xr3:uid="{00000000-0010-0000-0000-0000362F0000}" name="Column12086"/>
    <tableColumn id="12087" xr3:uid="{00000000-0010-0000-0000-0000372F0000}" name="Column12087"/>
    <tableColumn id="12088" xr3:uid="{00000000-0010-0000-0000-0000382F0000}" name="Column12088"/>
    <tableColumn id="12089" xr3:uid="{00000000-0010-0000-0000-0000392F0000}" name="Column12089"/>
    <tableColumn id="12090" xr3:uid="{00000000-0010-0000-0000-00003A2F0000}" name="Column12090"/>
    <tableColumn id="12091" xr3:uid="{00000000-0010-0000-0000-00003B2F0000}" name="Column12091"/>
    <tableColumn id="12092" xr3:uid="{00000000-0010-0000-0000-00003C2F0000}" name="Column12092"/>
    <tableColumn id="12093" xr3:uid="{00000000-0010-0000-0000-00003D2F0000}" name="Column12093"/>
    <tableColumn id="12094" xr3:uid="{00000000-0010-0000-0000-00003E2F0000}" name="Column12094"/>
    <tableColumn id="12095" xr3:uid="{00000000-0010-0000-0000-00003F2F0000}" name="Column12095"/>
    <tableColumn id="12096" xr3:uid="{00000000-0010-0000-0000-0000402F0000}" name="Column12096"/>
    <tableColumn id="12097" xr3:uid="{00000000-0010-0000-0000-0000412F0000}" name="Column12097"/>
    <tableColumn id="12098" xr3:uid="{00000000-0010-0000-0000-0000422F0000}" name="Column12098"/>
    <tableColumn id="12099" xr3:uid="{00000000-0010-0000-0000-0000432F0000}" name="Column12099"/>
    <tableColumn id="12100" xr3:uid="{00000000-0010-0000-0000-0000442F0000}" name="Column12100"/>
    <tableColumn id="12101" xr3:uid="{00000000-0010-0000-0000-0000452F0000}" name="Column12101"/>
    <tableColumn id="12102" xr3:uid="{00000000-0010-0000-0000-0000462F0000}" name="Column12102"/>
    <tableColumn id="12103" xr3:uid="{00000000-0010-0000-0000-0000472F0000}" name="Column12103"/>
    <tableColumn id="12104" xr3:uid="{00000000-0010-0000-0000-0000482F0000}" name="Column12104"/>
    <tableColumn id="12105" xr3:uid="{00000000-0010-0000-0000-0000492F0000}" name="Column12105"/>
    <tableColumn id="12106" xr3:uid="{00000000-0010-0000-0000-00004A2F0000}" name="Column12106"/>
    <tableColumn id="12107" xr3:uid="{00000000-0010-0000-0000-00004B2F0000}" name="Column12107"/>
    <tableColumn id="12108" xr3:uid="{00000000-0010-0000-0000-00004C2F0000}" name="Column12108"/>
    <tableColumn id="12109" xr3:uid="{00000000-0010-0000-0000-00004D2F0000}" name="Column12109"/>
    <tableColumn id="12110" xr3:uid="{00000000-0010-0000-0000-00004E2F0000}" name="Column12110"/>
    <tableColumn id="12111" xr3:uid="{00000000-0010-0000-0000-00004F2F0000}" name="Column12111"/>
    <tableColumn id="12112" xr3:uid="{00000000-0010-0000-0000-0000502F0000}" name="Column12112"/>
    <tableColumn id="12113" xr3:uid="{00000000-0010-0000-0000-0000512F0000}" name="Column12113"/>
    <tableColumn id="12114" xr3:uid="{00000000-0010-0000-0000-0000522F0000}" name="Column12114"/>
    <tableColumn id="12115" xr3:uid="{00000000-0010-0000-0000-0000532F0000}" name="Column12115"/>
    <tableColumn id="12116" xr3:uid="{00000000-0010-0000-0000-0000542F0000}" name="Column12116"/>
    <tableColumn id="12117" xr3:uid="{00000000-0010-0000-0000-0000552F0000}" name="Column12117"/>
    <tableColumn id="12118" xr3:uid="{00000000-0010-0000-0000-0000562F0000}" name="Column12118"/>
    <tableColumn id="12119" xr3:uid="{00000000-0010-0000-0000-0000572F0000}" name="Column12119"/>
    <tableColumn id="12120" xr3:uid="{00000000-0010-0000-0000-0000582F0000}" name="Column12120"/>
    <tableColumn id="12121" xr3:uid="{00000000-0010-0000-0000-0000592F0000}" name="Column12121"/>
    <tableColumn id="12122" xr3:uid="{00000000-0010-0000-0000-00005A2F0000}" name="Column12122"/>
    <tableColumn id="12123" xr3:uid="{00000000-0010-0000-0000-00005B2F0000}" name="Column12123"/>
    <tableColumn id="12124" xr3:uid="{00000000-0010-0000-0000-00005C2F0000}" name="Column12124"/>
    <tableColumn id="12125" xr3:uid="{00000000-0010-0000-0000-00005D2F0000}" name="Column12125"/>
    <tableColumn id="12126" xr3:uid="{00000000-0010-0000-0000-00005E2F0000}" name="Column12126"/>
    <tableColumn id="12127" xr3:uid="{00000000-0010-0000-0000-00005F2F0000}" name="Column12127"/>
    <tableColumn id="12128" xr3:uid="{00000000-0010-0000-0000-0000602F0000}" name="Column12128"/>
    <tableColumn id="12129" xr3:uid="{00000000-0010-0000-0000-0000612F0000}" name="Column12129"/>
    <tableColumn id="12130" xr3:uid="{00000000-0010-0000-0000-0000622F0000}" name="Column12130"/>
    <tableColumn id="12131" xr3:uid="{00000000-0010-0000-0000-0000632F0000}" name="Column12131"/>
    <tableColumn id="12132" xr3:uid="{00000000-0010-0000-0000-0000642F0000}" name="Column12132"/>
    <tableColumn id="12133" xr3:uid="{00000000-0010-0000-0000-0000652F0000}" name="Column12133"/>
    <tableColumn id="12134" xr3:uid="{00000000-0010-0000-0000-0000662F0000}" name="Column12134"/>
    <tableColumn id="12135" xr3:uid="{00000000-0010-0000-0000-0000672F0000}" name="Column12135"/>
    <tableColumn id="12136" xr3:uid="{00000000-0010-0000-0000-0000682F0000}" name="Column12136"/>
    <tableColumn id="12137" xr3:uid="{00000000-0010-0000-0000-0000692F0000}" name="Column12137"/>
    <tableColumn id="12138" xr3:uid="{00000000-0010-0000-0000-00006A2F0000}" name="Column12138"/>
    <tableColumn id="12139" xr3:uid="{00000000-0010-0000-0000-00006B2F0000}" name="Column12139"/>
    <tableColumn id="12140" xr3:uid="{00000000-0010-0000-0000-00006C2F0000}" name="Column12140"/>
    <tableColumn id="12141" xr3:uid="{00000000-0010-0000-0000-00006D2F0000}" name="Column12141"/>
    <tableColumn id="12142" xr3:uid="{00000000-0010-0000-0000-00006E2F0000}" name="Column12142"/>
    <tableColumn id="12143" xr3:uid="{00000000-0010-0000-0000-00006F2F0000}" name="Column12143"/>
    <tableColumn id="12144" xr3:uid="{00000000-0010-0000-0000-0000702F0000}" name="Column12144"/>
    <tableColumn id="12145" xr3:uid="{00000000-0010-0000-0000-0000712F0000}" name="Column12145"/>
    <tableColumn id="12146" xr3:uid="{00000000-0010-0000-0000-0000722F0000}" name="Column12146"/>
    <tableColumn id="12147" xr3:uid="{00000000-0010-0000-0000-0000732F0000}" name="Column12147"/>
    <tableColumn id="12148" xr3:uid="{00000000-0010-0000-0000-0000742F0000}" name="Column12148"/>
    <tableColumn id="12149" xr3:uid="{00000000-0010-0000-0000-0000752F0000}" name="Column12149"/>
    <tableColumn id="12150" xr3:uid="{00000000-0010-0000-0000-0000762F0000}" name="Column12150"/>
    <tableColumn id="12151" xr3:uid="{00000000-0010-0000-0000-0000772F0000}" name="Column12151"/>
    <tableColumn id="12152" xr3:uid="{00000000-0010-0000-0000-0000782F0000}" name="Column12152"/>
    <tableColumn id="12153" xr3:uid="{00000000-0010-0000-0000-0000792F0000}" name="Column12153"/>
    <tableColumn id="12154" xr3:uid="{00000000-0010-0000-0000-00007A2F0000}" name="Column12154"/>
    <tableColumn id="12155" xr3:uid="{00000000-0010-0000-0000-00007B2F0000}" name="Column12155"/>
    <tableColumn id="12156" xr3:uid="{00000000-0010-0000-0000-00007C2F0000}" name="Column12156"/>
    <tableColumn id="12157" xr3:uid="{00000000-0010-0000-0000-00007D2F0000}" name="Column12157"/>
    <tableColumn id="12158" xr3:uid="{00000000-0010-0000-0000-00007E2F0000}" name="Column12158"/>
    <tableColumn id="12159" xr3:uid="{00000000-0010-0000-0000-00007F2F0000}" name="Column12159"/>
    <tableColumn id="12160" xr3:uid="{00000000-0010-0000-0000-0000802F0000}" name="Column12160"/>
    <tableColumn id="12161" xr3:uid="{00000000-0010-0000-0000-0000812F0000}" name="Column12161"/>
    <tableColumn id="12162" xr3:uid="{00000000-0010-0000-0000-0000822F0000}" name="Column12162"/>
    <tableColumn id="12163" xr3:uid="{00000000-0010-0000-0000-0000832F0000}" name="Column12163"/>
    <tableColumn id="12164" xr3:uid="{00000000-0010-0000-0000-0000842F0000}" name="Column12164"/>
    <tableColumn id="12165" xr3:uid="{00000000-0010-0000-0000-0000852F0000}" name="Column12165"/>
    <tableColumn id="12166" xr3:uid="{00000000-0010-0000-0000-0000862F0000}" name="Column12166"/>
    <tableColumn id="12167" xr3:uid="{00000000-0010-0000-0000-0000872F0000}" name="Column12167"/>
    <tableColumn id="12168" xr3:uid="{00000000-0010-0000-0000-0000882F0000}" name="Column12168"/>
    <tableColumn id="12169" xr3:uid="{00000000-0010-0000-0000-0000892F0000}" name="Column12169"/>
    <tableColumn id="12170" xr3:uid="{00000000-0010-0000-0000-00008A2F0000}" name="Column12170"/>
    <tableColumn id="12171" xr3:uid="{00000000-0010-0000-0000-00008B2F0000}" name="Column12171"/>
    <tableColumn id="12172" xr3:uid="{00000000-0010-0000-0000-00008C2F0000}" name="Column12172"/>
    <tableColumn id="12173" xr3:uid="{00000000-0010-0000-0000-00008D2F0000}" name="Column12173"/>
    <tableColumn id="12174" xr3:uid="{00000000-0010-0000-0000-00008E2F0000}" name="Column12174"/>
    <tableColumn id="12175" xr3:uid="{00000000-0010-0000-0000-00008F2F0000}" name="Column12175"/>
    <tableColumn id="12176" xr3:uid="{00000000-0010-0000-0000-0000902F0000}" name="Column12176"/>
    <tableColumn id="12177" xr3:uid="{00000000-0010-0000-0000-0000912F0000}" name="Column12177"/>
    <tableColumn id="12178" xr3:uid="{00000000-0010-0000-0000-0000922F0000}" name="Column12178"/>
    <tableColumn id="12179" xr3:uid="{00000000-0010-0000-0000-0000932F0000}" name="Column12179"/>
    <tableColumn id="12180" xr3:uid="{00000000-0010-0000-0000-0000942F0000}" name="Column12180"/>
    <tableColumn id="12181" xr3:uid="{00000000-0010-0000-0000-0000952F0000}" name="Column12181"/>
    <tableColumn id="12182" xr3:uid="{00000000-0010-0000-0000-0000962F0000}" name="Column12182"/>
    <tableColumn id="12183" xr3:uid="{00000000-0010-0000-0000-0000972F0000}" name="Column12183"/>
    <tableColumn id="12184" xr3:uid="{00000000-0010-0000-0000-0000982F0000}" name="Column12184"/>
    <tableColumn id="12185" xr3:uid="{00000000-0010-0000-0000-0000992F0000}" name="Column12185"/>
    <tableColumn id="12186" xr3:uid="{00000000-0010-0000-0000-00009A2F0000}" name="Column12186"/>
    <tableColumn id="12187" xr3:uid="{00000000-0010-0000-0000-00009B2F0000}" name="Column12187"/>
    <tableColumn id="12188" xr3:uid="{00000000-0010-0000-0000-00009C2F0000}" name="Column12188"/>
    <tableColumn id="12189" xr3:uid="{00000000-0010-0000-0000-00009D2F0000}" name="Column12189"/>
    <tableColumn id="12190" xr3:uid="{00000000-0010-0000-0000-00009E2F0000}" name="Column12190"/>
    <tableColumn id="12191" xr3:uid="{00000000-0010-0000-0000-00009F2F0000}" name="Column12191"/>
    <tableColumn id="12192" xr3:uid="{00000000-0010-0000-0000-0000A02F0000}" name="Column12192"/>
    <tableColumn id="12193" xr3:uid="{00000000-0010-0000-0000-0000A12F0000}" name="Column12193"/>
    <tableColumn id="12194" xr3:uid="{00000000-0010-0000-0000-0000A22F0000}" name="Column12194"/>
    <tableColumn id="12195" xr3:uid="{00000000-0010-0000-0000-0000A32F0000}" name="Column12195"/>
    <tableColumn id="12196" xr3:uid="{00000000-0010-0000-0000-0000A42F0000}" name="Column12196"/>
    <tableColumn id="12197" xr3:uid="{00000000-0010-0000-0000-0000A52F0000}" name="Column12197"/>
    <tableColumn id="12198" xr3:uid="{00000000-0010-0000-0000-0000A62F0000}" name="Column12198"/>
    <tableColumn id="12199" xr3:uid="{00000000-0010-0000-0000-0000A72F0000}" name="Column12199"/>
    <tableColumn id="12200" xr3:uid="{00000000-0010-0000-0000-0000A82F0000}" name="Column12200"/>
    <tableColumn id="12201" xr3:uid="{00000000-0010-0000-0000-0000A92F0000}" name="Column12201"/>
    <tableColumn id="12202" xr3:uid="{00000000-0010-0000-0000-0000AA2F0000}" name="Column12202"/>
    <tableColumn id="12203" xr3:uid="{00000000-0010-0000-0000-0000AB2F0000}" name="Column12203"/>
    <tableColumn id="12204" xr3:uid="{00000000-0010-0000-0000-0000AC2F0000}" name="Column12204"/>
    <tableColumn id="12205" xr3:uid="{00000000-0010-0000-0000-0000AD2F0000}" name="Column12205"/>
    <tableColumn id="12206" xr3:uid="{00000000-0010-0000-0000-0000AE2F0000}" name="Column12206"/>
    <tableColumn id="12207" xr3:uid="{00000000-0010-0000-0000-0000AF2F0000}" name="Column12207"/>
    <tableColumn id="12208" xr3:uid="{00000000-0010-0000-0000-0000B02F0000}" name="Column12208"/>
    <tableColumn id="12209" xr3:uid="{00000000-0010-0000-0000-0000B12F0000}" name="Column12209"/>
    <tableColumn id="12210" xr3:uid="{00000000-0010-0000-0000-0000B22F0000}" name="Column12210"/>
    <tableColumn id="12211" xr3:uid="{00000000-0010-0000-0000-0000B32F0000}" name="Column12211"/>
    <tableColumn id="12212" xr3:uid="{00000000-0010-0000-0000-0000B42F0000}" name="Column12212"/>
    <tableColumn id="12213" xr3:uid="{00000000-0010-0000-0000-0000B52F0000}" name="Column12213"/>
    <tableColumn id="12214" xr3:uid="{00000000-0010-0000-0000-0000B62F0000}" name="Column12214"/>
    <tableColumn id="12215" xr3:uid="{00000000-0010-0000-0000-0000B72F0000}" name="Column12215"/>
    <tableColumn id="12216" xr3:uid="{00000000-0010-0000-0000-0000B82F0000}" name="Column12216"/>
    <tableColumn id="12217" xr3:uid="{00000000-0010-0000-0000-0000B92F0000}" name="Column12217"/>
    <tableColumn id="12218" xr3:uid="{00000000-0010-0000-0000-0000BA2F0000}" name="Column12218"/>
    <tableColumn id="12219" xr3:uid="{00000000-0010-0000-0000-0000BB2F0000}" name="Column12219"/>
    <tableColumn id="12220" xr3:uid="{00000000-0010-0000-0000-0000BC2F0000}" name="Column12220"/>
    <tableColumn id="12221" xr3:uid="{00000000-0010-0000-0000-0000BD2F0000}" name="Column12221"/>
    <tableColumn id="12222" xr3:uid="{00000000-0010-0000-0000-0000BE2F0000}" name="Column12222"/>
    <tableColumn id="12223" xr3:uid="{00000000-0010-0000-0000-0000BF2F0000}" name="Column12223"/>
    <tableColumn id="12224" xr3:uid="{00000000-0010-0000-0000-0000C02F0000}" name="Column12224"/>
    <tableColumn id="12225" xr3:uid="{00000000-0010-0000-0000-0000C12F0000}" name="Column12225"/>
    <tableColumn id="12226" xr3:uid="{00000000-0010-0000-0000-0000C22F0000}" name="Column12226"/>
    <tableColumn id="12227" xr3:uid="{00000000-0010-0000-0000-0000C32F0000}" name="Column12227"/>
    <tableColumn id="12228" xr3:uid="{00000000-0010-0000-0000-0000C42F0000}" name="Column12228"/>
    <tableColumn id="12229" xr3:uid="{00000000-0010-0000-0000-0000C52F0000}" name="Column12229"/>
    <tableColumn id="12230" xr3:uid="{00000000-0010-0000-0000-0000C62F0000}" name="Column12230"/>
    <tableColumn id="12231" xr3:uid="{00000000-0010-0000-0000-0000C72F0000}" name="Column12231"/>
    <tableColumn id="12232" xr3:uid="{00000000-0010-0000-0000-0000C82F0000}" name="Column12232"/>
    <tableColumn id="12233" xr3:uid="{00000000-0010-0000-0000-0000C92F0000}" name="Column12233"/>
    <tableColumn id="12234" xr3:uid="{00000000-0010-0000-0000-0000CA2F0000}" name="Column12234"/>
    <tableColumn id="12235" xr3:uid="{00000000-0010-0000-0000-0000CB2F0000}" name="Column12235"/>
    <tableColumn id="12236" xr3:uid="{00000000-0010-0000-0000-0000CC2F0000}" name="Column12236"/>
    <tableColumn id="12237" xr3:uid="{00000000-0010-0000-0000-0000CD2F0000}" name="Column12237"/>
    <tableColumn id="12238" xr3:uid="{00000000-0010-0000-0000-0000CE2F0000}" name="Column12238"/>
    <tableColumn id="12239" xr3:uid="{00000000-0010-0000-0000-0000CF2F0000}" name="Column12239"/>
    <tableColumn id="12240" xr3:uid="{00000000-0010-0000-0000-0000D02F0000}" name="Column12240"/>
    <tableColumn id="12241" xr3:uid="{00000000-0010-0000-0000-0000D12F0000}" name="Column12241"/>
    <tableColumn id="12242" xr3:uid="{00000000-0010-0000-0000-0000D22F0000}" name="Column12242"/>
    <tableColumn id="12243" xr3:uid="{00000000-0010-0000-0000-0000D32F0000}" name="Column12243"/>
    <tableColumn id="12244" xr3:uid="{00000000-0010-0000-0000-0000D42F0000}" name="Column12244"/>
    <tableColumn id="12245" xr3:uid="{00000000-0010-0000-0000-0000D52F0000}" name="Column12245"/>
    <tableColumn id="12246" xr3:uid="{00000000-0010-0000-0000-0000D62F0000}" name="Column12246"/>
    <tableColumn id="12247" xr3:uid="{00000000-0010-0000-0000-0000D72F0000}" name="Column12247"/>
    <tableColumn id="12248" xr3:uid="{00000000-0010-0000-0000-0000D82F0000}" name="Column12248"/>
    <tableColumn id="12249" xr3:uid="{00000000-0010-0000-0000-0000D92F0000}" name="Column12249"/>
    <tableColumn id="12250" xr3:uid="{00000000-0010-0000-0000-0000DA2F0000}" name="Column12250"/>
    <tableColumn id="12251" xr3:uid="{00000000-0010-0000-0000-0000DB2F0000}" name="Column12251"/>
    <tableColumn id="12252" xr3:uid="{00000000-0010-0000-0000-0000DC2F0000}" name="Column12252"/>
    <tableColumn id="12253" xr3:uid="{00000000-0010-0000-0000-0000DD2F0000}" name="Column12253"/>
    <tableColumn id="12254" xr3:uid="{00000000-0010-0000-0000-0000DE2F0000}" name="Column12254"/>
    <tableColumn id="12255" xr3:uid="{00000000-0010-0000-0000-0000DF2F0000}" name="Column12255"/>
    <tableColumn id="12256" xr3:uid="{00000000-0010-0000-0000-0000E02F0000}" name="Column12256"/>
    <tableColumn id="12257" xr3:uid="{00000000-0010-0000-0000-0000E12F0000}" name="Column12257"/>
    <tableColumn id="12258" xr3:uid="{00000000-0010-0000-0000-0000E22F0000}" name="Column12258"/>
    <tableColumn id="12259" xr3:uid="{00000000-0010-0000-0000-0000E32F0000}" name="Column12259"/>
    <tableColumn id="12260" xr3:uid="{00000000-0010-0000-0000-0000E42F0000}" name="Column12260"/>
    <tableColumn id="12261" xr3:uid="{00000000-0010-0000-0000-0000E52F0000}" name="Column12261"/>
    <tableColumn id="12262" xr3:uid="{00000000-0010-0000-0000-0000E62F0000}" name="Column12262"/>
    <tableColumn id="12263" xr3:uid="{00000000-0010-0000-0000-0000E72F0000}" name="Column12263"/>
    <tableColumn id="12264" xr3:uid="{00000000-0010-0000-0000-0000E82F0000}" name="Column12264"/>
    <tableColumn id="12265" xr3:uid="{00000000-0010-0000-0000-0000E92F0000}" name="Column12265"/>
    <tableColumn id="12266" xr3:uid="{00000000-0010-0000-0000-0000EA2F0000}" name="Column12266"/>
    <tableColumn id="12267" xr3:uid="{00000000-0010-0000-0000-0000EB2F0000}" name="Column12267"/>
    <tableColumn id="12268" xr3:uid="{00000000-0010-0000-0000-0000EC2F0000}" name="Column12268"/>
    <tableColumn id="12269" xr3:uid="{00000000-0010-0000-0000-0000ED2F0000}" name="Column12269"/>
    <tableColumn id="12270" xr3:uid="{00000000-0010-0000-0000-0000EE2F0000}" name="Column12270"/>
    <tableColumn id="12271" xr3:uid="{00000000-0010-0000-0000-0000EF2F0000}" name="Column12271"/>
    <tableColumn id="12272" xr3:uid="{00000000-0010-0000-0000-0000F02F0000}" name="Column12272"/>
    <tableColumn id="12273" xr3:uid="{00000000-0010-0000-0000-0000F12F0000}" name="Column12273"/>
    <tableColumn id="12274" xr3:uid="{00000000-0010-0000-0000-0000F22F0000}" name="Column12274"/>
    <tableColumn id="12275" xr3:uid="{00000000-0010-0000-0000-0000F32F0000}" name="Column12275"/>
    <tableColumn id="12276" xr3:uid="{00000000-0010-0000-0000-0000F42F0000}" name="Column12276"/>
    <tableColumn id="12277" xr3:uid="{00000000-0010-0000-0000-0000F52F0000}" name="Column12277"/>
    <tableColumn id="12278" xr3:uid="{00000000-0010-0000-0000-0000F62F0000}" name="Column12278"/>
    <tableColumn id="12279" xr3:uid="{00000000-0010-0000-0000-0000F72F0000}" name="Column12279"/>
    <tableColumn id="12280" xr3:uid="{00000000-0010-0000-0000-0000F82F0000}" name="Column12280"/>
    <tableColumn id="12281" xr3:uid="{00000000-0010-0000-0000-0000F92F0000}" name="Column12281"/>
    <tableColumn id="12282" xr3:uid="{00000000-0010-0000-0000-0000FA2F0000}" name="Column12282"/>
    <tableColumn id="12283" xr3:uid="{00000000-0010-0000-0000-0000FB2F0000}" name="Column12283"/>
    <tableColumn id="12284" xr3:uid="{00000000-0010-0000-0000-0000FC2F0000}" name="Column12284"/>
    <tableColumn id="12285" xr3:uid="{00000000-0010-0000-0000-0000FD2F0000}" name="Column12285"/>
    <tableColumn id="12286" xr3:uid="{00000000-0010-0000-0000-0000FE2F0000}" name="Column12286"/>
    <tableColumn id="12287" xr3:uid="{00000000-0010-0000-0000-0000FF2F0000}" name="Column12287"/>
    <tableColumn id="12288" xr3:uid="{00000000-0010-0000-0000-000000300000}" name="Column12288"/>
    <tableColumn id="12289" xr3:uid="{00000000-0010-0000-0000-000001300000}" name="Column12289"/>
    <tableColumn id="12290" xr3:uid="{00000000-0010-0000-0000-000002300000}" name="Column12290"/>
    <tableColumn id="12291" xr3:uid="{00000000-0010-0000-0000-000003300000}" name="Column12291"/>
    <tableColumn id="12292" xr3:uid="{00000000-0010-0000-0000-000004300000}" name="Column12292"/>
    <tableColumn id="12293" xr3:uid="{00000000-0010-0000-0000-000005300000}" name="Column12293"/>
    <tableColumn id="12294" xr3:uid="{00000000-0010-0000-0000-000006300000}" name="Column12294"/>
    <tableColumn id="12295" xr3:uid="{00000000-0010-0000-0000-000007300000}" name="Column12295"/>
    <tableColumn id="12296" xr3:uid="{00000000-0010-0000-0000-000008300000}" name="Column12296"/>
    <tableColumn id="12297" xr3:uid="{00000000-0010-0000-0000-000009300000}" name="Column12297"/>
    <tableColumn id="12298" xr3:uid="{00000000-0010-0000-0000-00000A300000}" name="Column12298"/>
    <tableColumn id="12299" xr3:uid="{00000000-0010-0000-0000-00000B300000}" name="Column12299"/>
    <tableColumn id="12300" xr3:uid="{00000000-0010-0000-0000-00000C300000}" name="Column12300"/>
    <tableColumn id="12301" xr3:uid="{00000000-0010-0000-0000-00000D300000}" name="Column12301"/>
    <tableColumn id="12302" xr3:uid="{00000000-0010-0000-0000-00000E300000}" name="Column12302"/>
    <tableColumn id="12303" xr3:uid="{00000000-0010-0000-0000-00000F300000}" name="Column12303"/>
    <tableColumn id="12304" xr3:uid="{00000000-0010-0000-0000-000010300000}" name="Column12304"/>
    <tableColumn id="12305" xr3:uid="{00000000-0010-0000-0000-000011300000}" name="Column12305"/>
    <tableColumn id="12306" xr3:uid="{00000000-0010-0000-0000-000012300000}" name="Column12306"/>
    <tableColumn id="12307" xr3:uid="{00000000-0010-0000-0000-000013300000}" name="Column12307"/>
    <tableColumn id="12308" xr3:uid="{00000000-0010-0000-0000-000014300000}" name="Column12308"/>
    <tableColumn id="12309" xr3:uid="{00000000-0010-0000-0000-000015300000}" name="Column12309"/>
    <tableColumn id="12310" xr3:uid="{00000000-0010-0000-0000-000016300000}" name="Column12310"/>
    <tableColumn id="12311" xr3:uid="{00000000-0010-0000-0000-000017300000}" name="Column12311"/>
    <tableColumn id="12312" xr3:uid="{00000000-0010-0000-0000-000018300000}" name="Column12312"/>
    <tableColumn id="12313" xr3:uid="{00000000-0010-0000-0000-000019300000}" name="Column12313"/>
    <tableColumn id="12314" xr3:uid="{00000000-0010-0000-0000-00001A300000}" name="Column12314"/>
    <tableColumn id="12315" xr3:uid="{00000000-0010-0000-0000-00001B300000}" name="Column12315"/>
    <tableColumn id="12316" xr3:uid="{00000000-0010-0000-0000-00001C300000}" name="Column12316"/>
    <tableColumn id="12317" xr3:uid="{00000000-0010-0000-0000-00001D300000}" name="Column12317"/>
    <tableColumn id="12318" xr3:uid="{00000000-0010-0000-0000-00001E300000}" name="Column12318"/>
    <tableColumn id="12319" xr3:uid="{00000000-0010-0000-0000-00001F300000}" name="Column12319"/>
    <tableColumn id="12320" xr3:uid="{00000000-0010-0000-0000-000020300000}" name="Column12320"/>
    <tableColumn id="12321" xr3:uid="{00000000-0010-0000-0000-000021300000}" name="Column12321"/>
    <tableColumn id="12322" xr3:uid="{00000000-0010-0000-0000-000022300000}" name="Column12322"/>
    <tableColumn id="12323" xr3:uid="{00000000-0010-0000-0000-000023300000}" name="Column12323"/>
    <tableColumn id="12324" xr3:uid="{00000000-0010-0000-0000-000024300000}" name="Column12324"/>
    <tableColumn id="12325" xr3:uid="{00000000-0010-0000-0000-000025300000}" name="Column12325"/>
    <tableColumn id="12326" xr3:uid="{00000000-0010-0000-0000-000026300000}" name="Column12326"/>
    <tableColumn id="12327" xr3:uid="{00000000-0010-0000-0000-000027300000}" name="Column12327"/>
    <tableColumn id="12328" xr3:uid="{00000000-0010-0000-0000-000028300000}" name="Column12328"/>
    <tableColumn id="12329" xr3:uid="{00000000-0010-0000-0000-000029300000}" name="Column12329"/>
    <tableColumn id="12330" xr3:uid="{00000000-0010-0000-0000-00002A300000}" name="Column12330"/>
    <tableColumn id="12331" xr3:uid="{00000000-0010-0000-0000-00002B300000}" name="Column12331"/>
    <tableColumn id="12332" xr3:uid="{00000000-0010-0000-0000-00002C300000}" name="Column12332"/>
    <tableColumn id="12333" xr3:uid="{00000000-0010-0000-0000-00002D300000}" name="Column12333"/>
    <tableColumn id="12334" xr3:uid="{00000000-0010-0000-0000-00002E300000}" name="Column12334"/>
    <tableColumn id="12335" xr3:uid="{00000000-0010-0000-0000-00002F300000}" name="Column12335"/>
    <tableColumn id="12336" xr3:uid="{00000000-0010-0000-0000-000030300000}" name="Column12336"/>
    <tableColumn id="12337" xr3:uid="{00000000-0010-0000-0000-000031300000}" name="Column12337"/>
    <tableColumn id="12338" xr3:uid="{00000000-0010-0000-0000-000032300000}" name="Column12338"/>
    <tableColumn id="12339" xr3:uid="{00000000-0010-0000-0000-000033300000}" name="Column12339"/>
    <tableColumn id="12340" xr3:uid="{00000000-0010-0000-0000-000034300000}" name="Column12340"/>
    <tableColumn id="12341" xr3:uid="{00000000-0010-0000-0000-000035300000}" name="Column12341"/>
    <tableColumn id="12342" xr3:uid="{00000000-0010-0000-0000-000036300000}" name="Column12342"/>
    <tableColumn id="12343" xr3:uid="{00000000-0010-0000-0000-000037300000}" name="Column12343"/>
    <tableColumn id="12344" xr3:uid="{00000000-0010-0000-0000-000038300000}" name="Column12344"/>
    <tableColumn id="12345" xr3:uid="{00000000-0010-0000-0000-000039300000}" name="Column12345"/>
    <tableColumn id="12346" xr3:uid="{00000000-0010-0000-0000-00003A300000}" name="Column12346"/>
    <tableColumn id="12347" xr3:uid="{00000000-0010-0000-0000-00003B300000}" name="Column12347"/>
    <tableColumn id="12348" xr3:uid="{00000000-0010-0000-0000-00003C300000}" name="Column12348"/>
    <tableColumn id="12349" xr3:uid="{00000000-0010-0000-0000-00003D300000}" name="Column12349"/>
    <tableColumn id="12350" xr3:uid="{00000000-0010-0000-0000-00003E300000}" name="Column12350"/>
    <tableColumn id="12351" xr3:uid="{00000000-0010-0000-0000-00003F300000}" name="Column12351"/>
    <tableColumn id="12352" xr3:uid="{00000000-0010-0000-0000-000040300000}" name="Column12352"/>
    <tableColumn id="12353" xr3:uid="{00000000-0010-0000-0000-000041300000}" name="Column12353"/>
    <tableColumn id="12354" xr3:uid="{00000000-0010-0000-0000-000042300000}" name="Column12354"/>
    <tableColumn id="12355" xr3:uid="{00000000-0010-0000-0000-000043300000}" name="Column12355"/>
    <tableColumn id="12356" xr3:uid="{00000000-0010-0000-0000-000044300000}" name="Column12356"/>
    <tableColumn id="12357" xr3:uid="{00000000-0010-0000-0000-000045300000}" name="Column12357"/>
    <tableColumn id="12358" xr3:uid="{00000000-0010-0000-0000-000046300000}" name="Column12358"/>
    <tableColumn id="12359" xr3:uid="{00000000-0010-0000-0000-000047300000}" name="Column12359"/>
    <tableColumn id="12360" xr3:uid="{00000000-0010-0000-0000-000048300000}" name="Column12360"/>
    <tableColumn id="12361" xr3:uid="{00000000-0010-0000-0000-000049300000}" name="Column12361"/>
    <tableColumn id="12362" xr3:uid="{00000000-0010-0000-0000-00004A300000}" name="Column12362"/>
    <tableColumn id="12363" xr3:uid="{00000000-0010-0000-0000-00004B300000}" name="Column12363"/>
    <tableColumn id="12364" xr3:uid="{00000000-0010-0000-0000-00004C300000}" name="Column12364"/>
    <tableColumn id="12365" xr3:uid="{00000000-0010-0000-0000-00004D300000}" name="Column12365"/>
    <tableColumn id="12366" xr3:uid="{00000000-0010-0000-0000-00004E300000}" name="Column12366"/>
    <tableColumn id="12367" xr3:uid="{00000000-0010-0000-0000-00004F300000}" name="Column12367"/>
    <tableColumn id="12368" xr3:uid="{00000000-0010-0000-0000-000050300000}" name="Column12368"/>
    <tableColumn id="12369" xr3:uid="{00000000-0010-0000-0000-000051300000}" name="Column12369"/>
    <tableColumn id="12370" xr3:uid="{00000000-0010-0000-0000-000052300000}" name="Column12370"/>
    <tableColumn id="12371" xr3:uid="{00000000-0010-0000-0000-000053300000}" name="Column12371"/>
    <tableColumn id="12372" xr3:uid="{00000000-0010-0000-0000-000054300000}" name="Column12372"/>
    <tableColumn id="12373" xr3:uid="{00000000-0010-0000-0000-000055300000}" name="Column12373"/>
    <tableColumn id="12374" xr3:uid="{00000000-0010-0000-0000-000056300000}" name="Column12374"/>
    <tableColumn id="12375" xr3:uid="{00000000-0010-0000-0000-000057300000}" name="Column12375"/>
    <tableColumn id="12376" xr3:uid="{00000000-0010-0000-0000-000058300000}" name="Column12376"/>
    <tableColumn id="12377" xr3:uid="{00000000-0010-0000-0000-000059300000}" name="Column12377"/>
    <tableColumn id="12378" xr3:uid="{00000000-0010-0000-0000-00005A300000}" name="Column12378"/>
    <tableColumn id="12379" xr3:uid="{00000000-0010-0000-0000-00005B300000}" name="Column12379"/>
    <tableColumn id="12380" xr3:uid="{00000000-0010-0000-0000-00005C300000}" name="Column12380"/>
    <tableColumn id="12381" xr3:uid="{00000000-0010-0000-0000-00005D300000}" name="Column12381"/>
    <tableColumn id="12382" xr3:uid="{00000000-0010-0000-0000-00005E300000}" name="Column12382"/>
    <tableColumn id="12383" xr3:uid="{00000000-0010-0000-0000-00005F300000}" name="Column12383"/>
    <tableColumn id="12384" xr3:uid="{00000000-0010-0000-0000-000060300000}" name="Column12384"/>
    <tableColumn id="12385" xr3:uid="{00000000-0010-0000-0000-000061300000}" name="Column12385"/>
    <tableColumn id="12386" xr3:uid="{00000000-0010-0000-0000-000062300000}" name="Column12386"/>
    <tableColumn id="12387" xr3:uid="{00000000-0010-0000-0000-000063300000}" name="Column12387"/>
    <tableColumn id="12388" xr3:uid="{00000000-0010-0000-0000-000064300000}" name="Column12388"/>
    <tableColumn id="12389" xr3:uid="{00000000-0010-0000-0000-000065300000}" name="Column12389"/>
    <tableColumn id="12390" xr3:uid="{00000000-0010-0000-0000-000066300000}" name="Column12390"/>
    <tableColumn id="12391" xr3:uid="{00000000-0010-0000-0000-000067300000}" name="Column12391"/>
    <tableColumn id="12392" xr3:uid="{00000000-0010-0000-0000-000068300000}" name="Column12392"/>
    <tableColumn id="12393" xr3:uid="{00000000-0010-0000-0000-000069300000}" name="Column12393"/>
    <tableColumn id="12394" xr3:uid="{00000000-0010-0000-0000-00006A300000}" name="Column12394"/>
    <tableColumn id="12395" xr3:uid="{00000000-0010-0000-0000-00006B300000}" name="Column12395"/>
    <tableColumn id="12396" xr3:uid="{00000000-0010-0000-0000-00006C300000}" name="Column12396"/>
    <tableColumn id="12397" xr3:uid="{00000000-0010-0000-0000-00006D300000}" name="Column12397"/>
    <tableColumn id="12398" xr3:uid="{00000000-0010-0000-0000-00006E300000}" name="Column12398"/>
    <tableColumn id="12399" xr3:uid="{00000000-0010-0000-0000-00006F300000}" name="Column12399"/>
    <tableColumn id="12400" xr3:uid="{00000000-0010-0000-0000-000070300000}" name="Column12400"/>
    <tableColumn id="12401" xr3:uid="{00000000-0010-0000-0000-000071300000}" name="Column12401"/>
    <tableColumn id="12402" xr3:uid="{00000000-0010-0000-0000-000072300000}" name="Column12402"/>
    <tableColumn id="12403" xr3:uid="{00000000-0010-0000-0000-000073300000}" name="Column12403"/>
    <tableColumn id="12404" xr3:uid="{00000000-0010-0000-0000-000074300000}" name="Column12404"/>
    <tableColumn id="12405" xr3:uid="{00000000-0010-0000-0000-000075300000}" name="Column12405"/>
    <tableColumn id="12406" xr3:uid="{00000000-0010-0000-0000-000076300000}" name="Column12406"/>
    <tableColumn id="12407" xr3:uid="{00000000-0010-0000-0000-000077300000}" name="Column12407"/>
    <tableColumn id="12408" xr3:uid="{00000000-0010-0000-0000-000078300000}" name="Column12408"/>
    <tableColumn id="12409" xr3:uid="{00000000-0010-0000-0000-000079300000}" name="Column12409"/>
    <tableColumn id="12410" xr3:uid="{00000000-0010-0000-0000-00007A300000}" name="Column12410"/>
    <tableColumn id="12411" xr3:uid="{00000000-0010-0000-0000-00007B300000}" name="Column12411"/>
    <tableColumn id="12412" xr3:uid="{00000000-0010-0000-0000-00007C300000}" name="Column12412"/>
    <tableColumn id="12413" xr3:uid="{00000000-0010-0000-0000-00007D300000}" name="Column12413"/>
    <tableColumn id="12414" xr3:uid="{00000000-0010-0000-0000-00007E300000}" name="Column12414"/>
    <tableColumn id="12415" xr3:uid="{00000000-0010-0000-0000-00007F300000}" name="Column12415"/>
    <tableColumn id="12416" xr3:uid="{00000000-0010-0000-0000-000080300000}" name="Column12416"/>
    <tableColumn id="12417" xr3:uid="{00000000-0010-0000-0000-000081300000}" name="Column12417"/>
    <tableColumn id="12418" xr3:uid="{00000000-0010-0000-0000-000082300000}" name="Column12418"/>
    <tableColumn id="12419" xr3:uid="{00000000-0010-0000-0000-000083300000}" name="Column12419"/>
    <tableColumn id="12420" xr3:uid="{00000000-0010-0000-0000-000084300000}" name="Column12420"/>
    <tableColumn id="12421" xr3:uid="{00000000-0010-0000-0000-000085300000}" name="Column12421"/>
    <tableColumn id="12422" xr3:uid="{00000000-0010-0000-0000-000086300000}" name="Column12422"/>
    <tableColumn id="12423" xr3:uid="{00000000-0010-0000-0000-000087300000}" name="Column12423"/>
    <tableColumn id="12424" xr3:uid="{00000000-0010-0000-0000-000088300000}" name="Column12424"/>
    <tableColumn id="12425" xr3:uid="{00000000-0010-0000-0000-000089300000}" name="Column12425"/>
    <tableColumn id="12426" xr3:uid="{00000000-0010-0000-0000-00008A300000}" name="Column12426"/>
    <tableColumn id="12427" xr3:uid="{00000000-0010-0000-0000-00008B300000}" name="Column12427"/>
    <tableColumn id="12428" xr3:uid="{00000000-0010-0000-0000-00008C300000}" name="Column12428"/>
    <tableColumn id="12429" xr3:uid="{00000000-0010-0000-0000-00008D300000}" name="Column12429"/>
    <tableColumn id="12430" xr3:uid="{00000000-0010-0000-0000-00008E300000}" name="Column12430"/>
    <tableColumn id="12431" xr3:uid="{00000000-0010-0000-0000-00008F300000}" name="Column12431"/>
    <tableColumn id="12432" xr3:uid="{00000000-0010-0000-0000-000090300000}" name="Column12432"/>
    <tableColumn id="12433" xr3:uid="{00000000-0010-0000-0000-000091300000}" name="Column12433"/>
    <tableColumn id="12434" xr3:uid="{00000000-0010-0000-0000-000092300000}" name="Column12434"/>
    <tableColumn id="12435" xr3:uid="{00000000-0010-0000-0000-000093300000}" name="Column12435"/>
    <tableColumn id="12436" xr3:uid="{00000000-0010-0000-0000-000094300000}" name="Column12436"/>
    <tableColumn id="12437" xr3:uid="{00000000-0010-0000-0000-000095300000}" name="Column12437"/>
    <tableColumn id="12438" xr3:uid="{00000000-0010-0000-0000-000096300000}" name="Column12438"/>
    <tableColumn id="12439" xr3:uid="{00000000-0010-0000-0000-000097300000}" name="Column12439"/>
    <tableColumn id="12440" xr3:uid="{00000000-0010-0000-0000-000098300000}" name="Column12440"/>
    <tableColumn id="12441" xr3:uid="{00000000-0010-0000-0000-000099300000}" name="Column12441"/>
    <tableColumn id="12442" xr3:uid="{00000000-0010-0000-0000-00009A300000}" name="Column12442"/>
    <tableColumn id="12443" xr3:uid="{00000000-0010-0000-0000-00009B300000}" name="Column12443"/>
    <tableColumn id="12444" xr3:uid="{00000000-0010-0000-0000-00009C300000}" name="Column12444"/>
    <tableColumn id="12445" xr3:uid="{00000000-0010-0000-0000-00009D300000}" name="Column12445"/>
    <tableColumn id="12446" xr3:uid="{00000000-0010-0000-0000-00009E300000}" name="Column12446"/>
    <tableColumn id="12447" xr3:uid="{00000000-0010-0000-0000-00009F300000}" name="Column12447"/>
    <tableColumn id="12448" xr3:uid="{00000000-0010-0000-0000-0000A0300000}" name="Column12448"/>
    <tableColumn id="12449" xr3:uid="{00000000-0010-0000-0000-0000A1300000}" name="Column12449"/>
    <tableColumn id="12450" xr3:uid="{00000000-0010-0000-0000-0000A2300000}" name="Column12450"/>
    <tableColumn id="12451" xr3:uid="{00000000-0010-0000-0000-0000A3300000}" name="Column12451"/>
    <tableColumn id="12452" xr3:uid="{00000000-0010-0000-0000-0000A4300000}" name="Column12452"/>
    <tableColumn id="12453" xr3:uid="{00000000-0010-0000-0000-0000A5300000}" name="Column12453"/>
    <tableColumn id="12454" xr3:uid="{00000000-0010-0000-0000-0000A6300000}" name="Column12454"/>
    <tableColumn id="12455" xr3:uid="{00000000-0010-0000-0000-0000A7300000}" name="Column12455"/>
    <tableColumn id="12456" xr3:uid="{00000000-0010-0000-0000-0000A8300000}" name="Column12456"/>
    <tableColumn id="12457" xr3:uid="{00000000-0010-0000-0000-0000A9300000}" name="Column12457"/>
    <tableColumn id="12458" xr3:uid="{00000000-0010-0000-0000-0000AA300000}" name="Column12458"/>
    <tableColumn id="12459" xr3:uid="{00000000-0010-0000-0000-0000AB300000}" name="Column12459"/>
    <tableColumn id="12460" xr3:uid="{00000000-0010-0000-0000-0000AC300000}" name="Column12460"/>
    <tableColumn id="12461" xr3:uid="{00000000-0010-0000-0000-0000AD300000}" name="Column12461"/>
    <tableColumn id="12462" xr3:uid="{00000000-0010-0000-0000-0000AE300000}" name="Column12462"/>
    <tableColumn id="12463" xr3:uid="{00000000-0010-0000-0000-0000AF300000}" name="Column12463"/>
    <tableColumn id="12464" xr3:uid="{00000000-0010-0000-0000-0000B0300000}" name="Column12464"/>
    <tableColumn id="12465" xr3:uid="{00000000-0010-0000-0000-0000B1300000}" name="Column12465"/>
    <tableColumn id="12466" xr3:uid="{00000000-0010-0000-0000-0000B2300000}" name="Column12466"/>
    <tableColumn id="12467" xr3:uid="{00000000-0010-0000-0000-0000B3300000}" name="Column12467"/>
    <tableColumn id="12468" xr3:uid="{00000000-0010-0000-0000-0000B4300000}" name="Column12468"/>
    <tableColumn id="12469" xr3:uid="{00000000-0010-0000-0000-0000B5300000}" name="Column12469"/>
    <tableColumn id="12470" xr3:uid="{00000000-0010-0000-0000-0000B6300000}" name="Column12470"/>
    <tableColumn id="12471" xr3:uid="{00000000-0010-0000-0000-0000B7300000}" name="Column12471"/>
    <tableColumn id="12472" xr3:uid="{00000000-0010-0000-0000-0000B8300000}" name="Column12472"/>
    <tableColumn id="12473" xr3:uid="{00000000-0010-0000-0000-0000B9300000}" name="Column12473"/>
    <tableColumn id="12474" xr3:uid="{00000000-0010-0000-0000-0000BA300000}" name="Column12474"/>
    <tableColumn id="12475" xr3:uid="{00000000-0010-0000-0000-0000BB300000}" name="Column12475"/>
    <tableColumn id="12476" xr3:uid="{00000000-0010-0000-0000-0000BC300000}" name="Column12476"/>
    <tableColumn id="12477" xr3:uid="{00000000-0010-0000-0000-0000BD300000}" name="Column12477"/>
    <tableColumn id="12478" xr3:uid="{00000000-0010-0000-0000-0000BE300000}" name="Column12478"/>
    <tableColumn id="12479" xr3:uid="{00000000-0010-0000-0000-0000BF300000}" name="Column12479"/>
    <tableColumn id="12480" xr3:uid="{00000000-0010-0000-0000-0000C0300000}" name="Column12480"/>
    <tableColumn id="12481" xr3:uid="{00000000-0010-0000-0000-0000C1300000}" name="Column12481"/>
    <tableColumn id="12482" xr3:uid="{00000000-0010-0000-0000-0000C2300000}" name="Column12482"/>
    <tableColumn id="12483" xr3:uid="{00000000-0010-0000-0000-0000C3300000}" name="Column12483"/>
    <tableColumn id="12484" xr3:uid="{00000000-0010-0000-0000-0000C4300000}" name="Column12484"/>
    <tableColumn id="12485" xr3:uid="{00000000-0010-0000-0000-0000C5300000}" name="Column12485"/>
    <tableColumn id="12486" xr3:uid="{00000000-0010-0000-0000-0000C6300000}" name="Column12486"/>
    <tableColumn id="12487" xr3:uid="{00000000-0010-0000-0000-0000C7300000}" name="Column12487"/>
    <tableColumn id="12488" xr3:uid="{00000000-0010-0000-0000-0000C8300000}" name="Column12488"/>
    <tableColumn id="12489" xr3:uid="{00000000-0010-0000-0000-0000C9300000}" name="Column12489"/>
    <tableColumn id="12490" xr3:uid="{00000000-0010-0000-0000-0000CA300000}" name="Column12490"/>
    <tableColumn id="12491" xr3:uid="{00000000-0010-0000-0000-0000CB300000}" name="Column12491"/>
    <tableColumn id="12492" xr3:uid="{00000000-0010-0000-0000-0000CC300000}" name="Column12492"/>
    <tableColumn id="12493" xr3:uid="{00000000-0010-0000-0000-0000CD300000}" name="Column12493"/>
    <tableColumn id="12494" xr3:uid="{00000000-0010-0000-0000-0000CE300000}" name="Column12494"/>
    <tableColumn id="12495" xr3:uid="{00000000-0010-0000-0000-0000CF300000}" name="Column12495"/>
    <tableColumn id="12496" xr3:uid="{00000000-0010-0000-0000-0000D0300000}" name="Column12496"/>
    <tableColumn id="12497" xr3:uid="{00000000-0010-0000-0000-0000D1300000}" name="Column12497"/>
    <tableColumn id="12498" xr3:uid="{00000000-0010-0000-0000-0000D2300000}" name="Column12498"/>
    <tableColumn id="12499" xr3:uid="{00000000-0010-0000-0000-0000D3300000}" name="Column12499"/>
    <tableColumn id="12500" xr3:uid="{00000000-0010-0000-0000-0000D4300000}" name="Column12500"/>
    <tableColumn id="12501" xr3:uid="{00000000-0010-0000-0000-0000D5300000}" name="Column12501"/>
    <tableColumn id="12502" xr3:uid="{00000000-0010-0000-0000-0000D6300000}" name="Column12502"/>
    <tableColumn id="12503" xr3:uid="{00000000-0010-0000-0000-0000D7300000}" name="Column12503"/>
    <tableColumn id="12504" xr3:uid="{00000000-0010-0000-0000-0000D8300000}" name="Column12504"/>
    <tableColumn id="12505" xr3:uid="{00000000-0010-0000-0000-0000D9300000}" name="Column12505"/>
    <tableColumn id="12506" xr3:uid="{00000000-0010-0000-0000-0000DA300000}" name="Column12506"/>
    <tableColumn id="12507" xr3:uid="{00000000-0010-0000-0000-0000DB300000}" name="Column12507"/>
    <tableColumn id="12508" xr3:uid="{00000000-0010-0000-0000-0000DC300000}" name="Column12508"/>
    <tableColumn id="12509" xr3:uid="{00000000-0010-0000-0000-0000DD300000}" name="Column12509"/>
    <tableColumn id="12510" xr3:uid="{00000000-0010-0000-0000-0000DE300000}" name="Column12510"/>
    <tableColumn id="12511" xr3:uid="{00000000-0010-0000-0000-0000DF300000}" name="Column12511"/>
    <tableColumn id="12512" xr3:uid="{00000000-0010-0000-0000-0000E0300000}" name="Column12512"/>
    <tableColumn id="12513" xr3:uid="{00000000-0010-0000-0000-0000E1300000}" name="Column12513"/>
    <tableColumn id="12514" xr3:uid="{00000000-0010-0000-0000-0000E2300000}" name="Column12514"/>
    <tableColumn id="12515" xr3:uid="{00000000-0010-0000-0000-0000E3300000}" name="Column12515"/>
    <tableColumn id="12516" xr3:uid="{00000000-0010-0000-0000-0000E4300000}" name="Column12516"/>
    <tableColumn id="12517" xr3:uid="{00000000-0010-0000-0000-0000E5300000}" name="Column12517"/>
    <tableColumn id="12518" xr3:uid="{00000000-0010-0000-0000-0000E6300000}" name="Column12518"/>
    <tableColumn id="12519" xr3:uid="{00000000-0010-0000-0000-0000E7300000}" name="Column12519"/>
    <tableColumn id="12520" xr3:uid="{00000000-0010-0000-0000-0000E8300000}" name="Column12520"/>
    <tableColumn id="12521" xr3:uid="{00000000-0010-0000-0000-0000E9300000}" name="Column12521"/>
    <tableColumn id="12522" xr3:uid="{00000000-0010-0000-0000-0000EA300000}" name="Column12522"/>
    <tableColumn id="12523" xr3:uid="{00000000-0010-0000-0000-0000EB300000}" name="Column12523"/>
    <tableColumn id="12524" xr3:uid="{00000000-0010-0000-0000-0000EC300000}" name="Column12524"/>
    <tableColumn id="12525" xr3:uid="{00000000-0010-0000-0000-0000ED300000}" name="Column12525"/>
    <tableColumn id="12526" xr3:uid="{00000000-0010-0000-0000-0000EE300000}" name="Column12526"/>
    <tableColumn id="12527" xr3:uid="{00000000-0010-0000-0000-0000EF300000}" name="Column12527"/>
    <tableColumn id="12528" xr3:uid="{00000000-0010-0000-0000-0000F0300000}" name="Column12528"/>
    <tableColumn id="12529" xr3:uid="{00000000-0010-0000-0000-0000F1300000}" name="Column12529"/>
    <tableColumn id="12530" xr3:uid="{00000000-0010-0000-0000-0000F2300000}" name="Column12530"/>
    <tableColumn id="12531" xr3:uid="{00000000-0010-0000-0000-0000F3300000}" name="Column12531"/>
    <tableColumn id="12532" xr3:uid="{00000000-0010-0000-0000-0000F4300000}" name="Column12532"/>
    <tableColumn id="12533" xr3:uid="{00000000-0010-0000-0000-0000F5300000}" name="Column12533"/>
    <tableColumn id="12534" xr3:uid="{00000000-0010-0000-0000-0000F6300000}" name="Column12534"/>
    <tableColumn id="12535" xr3:uid="{00000000-0010-0000-0000-0000F7300000}" name="Column12535"/>
    <tableColumn id="12536" xr3:uid="{00000000-0010-0000-0000-0000F8300000}" name="Column12536"/>
    <tableColumn id="12537" xr3:uid="{00000000-0010-0000-0000-0000F9300000}" name="Column12537"/>
    <tableColumn id="12538" xr3:uid="{00000000-0010-0000-0000-0000FA300000}" name="Column12538"/>
    <tableColumn id="12539" xr3:uid="{00000000-0010-0000-0000-0000FB300000}" name="Column12539"/>
    <tableColumn id="12540" xr3:uid="{00000000-0010-0000-0000-0000FC300000}" name="Column12540"/>
    <tableColumn id="12541" xr3:uid="{00000000-0010-0000-0000-0000FD300000}" name="Column12541"/>
    <tableColumn id="12542" xr3:uid="{00000000-0010-0000-0000-0000FE300000}" name="Column12542"/>
    <tableColumn id="12543" xr3:uid="{00000000-0010-0000-0000-0000FF300000}" name="Column12543"/>
    <tableColumn id="12544" xr3:uid="{00000000-0010-0000-0000-000000310000}" name="Column12544"/>
    <tableColumn id="12545" xr3:uid="{00000000-0010-0000-0000-000001310000}" name="Column12545"/>
    <tableColumn id="12546" xr3:uid="{00000000-0010-0000-0000-000002310000}" name="Column12546"/>
    <tableColumn id="12547" xr3:uid="{00000000-0010-0000-0000-000003310000}" name="Column12547"/>
    <tableColumn id="12548" xr3:uid="{00000000-0010-0000-0000-000004310000}" name="Column12548"/>
    <tableColumn id="12549" xr3:uid="{00000000-0010-0000-0000-000005310000}" name="Column12549"/>
    <tableColumn id="12550" xr3:uid="{00000000-0010-0000-0000-000006310000}" name="Column12550"/>
    <tableColumn id="12551" xr3:uid="{00000000-0010-0000-0000-000007310000}" name="Column12551"/>
    <tableColumn id="12552" xr3:uid="{00000000-0010-0000-0000-000008310000}" name="Column12552"/>
    <tableColumn id="12553" xr3:uid="{00000000-0010-0000-0000-000009310000}" name="Column12553"/>
    <tableColumn id="12554" xr3:uid="{00000000-0010-0000-0000-00000A310000}" name="Column12554"/>
    <tableColumn id="12555" xr3:uid="{00000000-0010-0000-0000-00000B310000}" name="Column12555"/>
    <tableColumn id="12556" xr3:uid="{00000000-0010-0000-0000-00000C310000}" name="Column12556"/>
    <tableColumn id="12557" xr3:uid="{00000000-0010-0000-0000-00000D310000}" name="Column12557"/>
    <tableColumn id="12558" xr3:uid="{00000000-0010-0000-0000-00000E310000}" name="Column12558"/>
    <tableColumn id="12559" xr3:uid="{00000000-0010-0000-0000-00000F310000}" name="Column12559"/>
    <tableColumn id="12560" xr3:uid="{00000000-0010-0000-0000-000010310000}" name="Column12560"/>
    <tableColumn id="12561" xr3:uid="{00000000-0010-0000-0000-000011310000}" name="Column12561"/>
    <tableColumn id="12562" xr3:uid="{00000000-0010-0000-0000-000012310000}" name="Column12562"/>
    <tableColumn id="12563" xr3:uid="{00000000-0010-0000-0000-000013310000}" name="Column12563"/>
    <tableColumn id="12564" xr3:uid="{00000000-0010-0000-0000-000014310000}" name="Column12564"/>
    <tableColumn id="12565" xr3:uid="{00000000-0010-0000-0000-000015310000}" name="Column12565"/>
    <tableColumn id="12566" xr3:uid="{00000000-0010-0000-0000-000016310000}" name="Column12566"/>
    <tableColumn id="12567" xr3:uid="{00000000-0010-0000-0000-000017310000}" name="Column12567"/>
    <tableColumn id="12568" xr3:uid="{00000000-0010-0000-0000-000018310000}" name="Column12568"/>
    <tableColumn id="12569" xr3:uid="{00000000-0010-0000-0000-000019310000}" name="Column12569"/>
    <tableColumn id="12570" xr3:uid="{00000000-0010-0000-0000-00001A310000}" name="Column12570"/>
    <tableColumn id="12571" xr3:uid="{00000000-0010-0000-0000-00001B310000}" name="Column12571"/>
    <tableColumn id="12572" xr3:uid="{00000000-0010-0000-0000-00001C310000}" name="Column12572"/>
    <tableColumn id="12573" xr3:uid="{00000000-0010-0000-0000-00001D310000}" name="Column12573"/>
    <tableColumn id="12574" xr3:uid="{00000000-0010-0000-0000-00001E310000}" name="Column12574"/>
    <tableColumn id="12575" xr3:uid="{00000000-0010-0000-0000-00001F310000}" name="Column12575"/>
    <tableColumn id="12576" xr3:uid="{00000000-0010-0000-0000-000020310000}" name="Column12576"/>
    <tableColumn id="12577" xr3:uid="{00000000-0010-0000-0000-000021310000}" name="Column12577"/>
    <tableColumn id="12578" xr3:uid="{00000000-0010-0000-0000-000022310000}" name="Column12578"/>
    <tableColumn id="12579" xr3:uid="{00000000-0010-0000-0000-000023310000}" name="Column12579"/>
    <tableColumn id="12580" xr3:uid="{00000000-0010-0000-0000-000024310000}" name="Column12580"/>
    <tableColumn id="12581" xr3:uid="{00000000-0010-0000-0000-000025310000}" name="Column12581"/>
    <tableColumn id="12582" xr3:uid="{00000000-0010-0000-0000-000026310000}" name="Column12582"/>
    <tableColumn id="12583" xr3:uid="{00000000-0010-0000-0000-000027310000}" name="Column12583"/>
    <tableColumn id="12584" xr3:uid="{00000000-0010-0000-0000-000028310000}" name="Column12584"/>
    <tableColumn id="12585" xr3:uid="{00000000-0010-0000-0000-000029310000}" name="Column12585"/>
    <tableColumn id="12586" xr3:uid="{00000000-0010-0000-0000-00002A310000}" name="Column12586"/>
    <tableColumn id="12587" xr3:uid="{00000000-0010-0000-0000-00002B310000}" name="Column12587"/>
    <tableColumn id="12588" xr3:uid="{00000000-0010-0000-0000-00002C310000}" name="Column12588"/>
    <tableColumn id="12589" xr3:uid="{00000000-0010-0000-0000-00002D310000}" name="Column12589"/>
    <tableColumn id="12590" xr3:uid="{00000000-0010-0000-0000-00002E310000}" name="Column12590"/>
    <tableColumn id="12591" xr3:uid="{00000000-0010-0000-0000-00002F310000}" name="Column12591"/>
    <tableColumn id="12592" xr3:uid="{00000000-0010-0000-0000-000030310000}" name="Column12592"/>
    <tableColumn id="12593" xr3:uid="{00000000-0010-0000-0000-000031310000}" name="Column12593"/>
    <tableColumn id="12594" xr3:uid="{00000000-0010-0000-0000-000032310000}" name="Column12594"/>
    <tableColumn id="12595" xr3:uid="{00000000-0010-0000-0000-000033310000}" name="Column12595"/>
    <tableColumn id="12596" xr3:uid="{00000000-0010-0000-0000-000034310000}" name="Column12596"/>
    <tableColumn id="12597" xr3:uid="{00000000-0010-0000-0000-000035310000}" name="Column12597"/>
    <tableColumn id="12598" xr3:uid="{00000000-0010-0000-0000-000036310000}" name="Column12598"/>
    <tableColumn id="12599" xr3:uid="{00000000-0010-0000-0000-000037310000}" name="Column12599"/>
    <tableColumn id="12600" xr3:uid="{00000000-0010-0000-0000-000038310000}" name="Column12600"/>
    <tableColumn id="12601" xr3:uid="{00000000-0010-0000-0000-000039310000}" name="Column12601"/>
    <tableColumn id="12602" xr3:uid="{00000000-0010-0000-0000-00003A310000}" name="Column12602"/>
    <tableColumn id="12603" xr3:uid="{00000000-0010-0000-0000-00003B310000}" name="Column12603"/>
    <tableColumn id="12604" xr3:uid="{00000000-0010-0000-0000-00003C310000}" name="Column12604"/>
    <tableColumn id="12605" xr3:uid="{00000000-0010-0000-0000-00003D310000}" name="Column12605"/>
    <tableColumn id="12606" xr3:uid="{00000000-0010-0000-0000-00003E310000}" name="Column12606"/>
    <tableColumn id="12607" xr3:uid="{00000000-0010-0000-0000-00003F310000}" name="Column12607"/>
    <tableColumn id="12608" xr3:uid="{00000000-0010-0000-0000-000040310000}" name="Column12608"/>
    <tableColumn id="12609" xr3:uid="{00000000-0010-0000-0000-000041310000}" name="Column12609"/>
    <tableColumn id="12610" xr3:uid="{00000000-0010-0000-0000-000042310000}" name="Column12610"/>
    <tableColumn id="12611" xr3:uid="{00000000-0010-0000-0000-000043310000}" name="Column12611"/>
    <tableColumn id="12612" xr3:uid="{00000000-0010-0000-0000-000044310000}" name="Column12612"/>
    <tableColumn id="12613" xr3:uid="{00000000-0010-0000-0000-000045310000}" name="Column12613"/>
    <tableColumn id="12614" xr3:uid="{00000000-0010-0000-0000-000046310000}" name="Column12614"/>
    <tableColumn id="12615" xr3:uid="{00000000-0010-0000-0000-000047310000}" name="Column12615"/>
    <tableColumn id="12616" xr3:uid="{00000000-0010-0000-0000-000048310000}" name="Column12616"/>
    <tableColumn id="12617" xr3:uid="{00000000-0010-0000-0000-000049310000}" name="Column12617"/>
    <tableColumn id="12618" xr3:uid="{00000000-0010-0000-0000-00004A310000}" name="Column12618"/>
    <tableColumn id="12619" xr3:uid="{00000000-0010-0000-0000-00004B310000}" name="Column12619"/>
    <tableColumn id="12620" xr3:uid="{00000000-0010-0000-0000-00004C310000}" name="Column12620"/>
    <tableColumn id="12621" xr3:uid="{00000000-0010-0000-0000-00004D310000}" name="Column12621"/>
    <tableColumn id="12622" xr3:uid="{00000000-0010-0000-0000-00004E310000}" name="Column12622"/>
    <tableColumn id="12623" xr3:uid="{00000000-0010-0000-0000-00004F310000}" name="Column12623"/>
    <tableColumn id="12624" xr3:uid="{00000000-0010-0000-0000-000050310000}" name="Column12624"/>
    <tableColumn id="12625" xr3:uid="{00000000-0010-0000-0000-000051310000}" name="Column12625"/>
    <tableColumn id="12626" xr3:uid="{00000000-0010-0000-0000-000052310000}" name="Column12626"/>
    <tableColumn id="12627" xr3:uid="{00000000-0010-0000-0000-000053310000}" name="Column12627"/>
    <tableColumn id="12628" xr3:uid="{00000000-0010-0000-0000-000054310000}" name="Column12628"/>
    <tableColumn id="12629" xr3:uid="{00000000-0010-0000-0000-000055310000}" name="Column12629"/>
    <tableColumn id="12630" xr3:uid="{00000000-0010-0000-0000-000056310000}" name="Column12630"/>
    <tableColumn id="12631" xr3:uid="{00000000-0010-0000-0000-000057310000}" name="Column12631"/>
    <tableColumn id="12632" xr3:uid="{00000000-0010-0000-0000-000058310000}" name="Column12632"/>
    <tableColumn id="12633" xr3:uid="{00000000-0010-0000-0000-000059310000}" name="Column12633"/>
    <tableColumn id="12634" xr3:uid="{00000000-0010-0000-0000-00005A310000}" name="Column12634"/>
    <tableColumn id="12635" xr3:uid="{00000000-0010-0000-0000-00005B310000}" name="Column12635"/>
    <tableColumn id="12636" xr3:uid="{00000000-0010-0000-0000-00005C310000}" name="Column12636"/>
    <tableColumn id="12637" xr3:uid="{00000000-0010-0000-0000-00005D310000}" name="Column12637"/>
    <tableColumn id="12638" xr3:uid="{00000000-0010-0000-0000-00005E310000}" name="Column12638"/>
    <tableColumn id="12639" xr3:uid="{00000000-0010-0000-0000-00005F310000}" name="Column12639"/>
    <tableColumn id="12640" xr3:uid="{00000000-0010-0000-0000-000060310000}" name="Column12640"/>
    <tableColumn id="12641" xr3:uid="{00000000-0010-0000-0000-000061310000}" name="Column12641"/>
    <tableColumn id="12642" xr3:uid="{00000000-0010-0000-0000-000062310000}" name="Column12642"/>
    <tableColumn id="12643" xr3:uid="{00000000-0010-0000-0000-000063310000}" name="Column12643"/>
    <tableColumn id="12644" xr3:uid="{00000000-0010-0000-0000-000064310000}" name="Column12644"/>
    <tableColumn id="12645" xr3:uid="{00000000-0010-0000-0000-000065310000}" name="Column12645"/>
    <tableColumn id="12646" xr3:uid="{00000000-0010-0000-0000-000066310000}" name="Column12646"/>
    <tableColumn id="12647" xr3:uid="{00000000-0010-0000-0000-000067310000}" name="Column12647"/>
    <tableColumn id="12648" xr3:uid="{00000000-0010-0000-0000-000068310000}" name="Column12648"/>
    <tableColumn id="12649" xr3:uid="{00000000-0010-0000-0000-000069310000}" name="Column12649"/>
    <tableColumn id="12650" xr3:uid="{00000000-0010-0000-0000-00006A310000}" name="Column12650"/>
    <tableColumn id="12651" xr3:uid="{00000000-0010-0000-0000-00006B310000}" name="Column12651"/>
    <tableColumn id="12652" xr3:uid="{00000000-0010-0000-0000-00006C310000}" name="Column12652"/>
    <tableColumn id="12653" xr3:uid="{00000000-0010-0000-0000-00006D310000}" name="Column12653"/>
    <tableColumn id="12654" xr3:uid="{00000000-0010-0000-0000-00006E310000}" name="Column12654"/>
    <tableColumn id="12655" xr3:uid="{00000000-0010-0000-0000-00006F310000}" name="Column12655"/>
    <tableColumn id="12656" xr3:uid="{00000000-0010-0000-0000-000070310000}" name="Column12656"/>
    <tableColumn id="12657" xr3:uid="{00000000-0010-0000-0000-000071310000}" name="Column12657"/>
    <tableColumn id="12658" xr3:uid="{00000000-0010-0000-0000-000072310000}" name="Column12658"/>
    <tableColumn id="12659" xr3:uid="{00000000-0010-0000-0000-000073310000}" name="Column12659"/>
    <tableColumn id="12660" xr3:uid="{00000000-0010-0000-0000-000074310000}" name="Column12660"/>
    <tableColumn id="12661" xr3:uid="{00000000-0010-0000-0000-000075310000}" name="Column12661"/>
    <tableColumn id="12662" xr3:uid="{00000000-0010-0000-0000-000076310000}" name="Column12662"/>
    <tableColumn id="12663" xr3:uid="{00000000-0010-0000-0000-000077310000}" name="Column12663"/>
    <tableColumn id="12664" xr3:uid="{00000000-0010-0000-0000-000078310000}" name="Column12664"/>
    <tableColumn id="12665" xr3:uid="{00000000-0010-0000-0000-000079310000}" name="Column12665"/>
    <tableColumn id="12666" xr3:uid="{00000000-0010-0000-0000-00007A310000}" name="Column12666"/>
    <tableColumn id="12667" xr3:uid="{00000000-0010-0000-0000-00007B310000}" name="Column12667"/>
    <tableColumn id="12668" xr3:uid="{00000000-0010-0000-0000-00007C310000}" name="Column12668"/>
    <tableColumn id="12669" xr3:uid="{00000000-0010-0000-0000-00007D310000}" name="Column12669"/>
    <tableColumn id="12670" xr3:uid="{00000000-0010-0000-0000-00007E310000}" name="Column12670"/>
    <tableColumn id="12671" xr3:uid="{00000000-0010-0000-0000-00007F310000}" name="Column12671"/>
    <tableColumn id="12672" xr3:uid="{00000000-0010-0000-0000-000080310000}" name="Column12672"/>
    <tableColumn id="12673" xr3:uid="{00000000-0010-0000-0000-000081310000}" name="Column12673"/>
    <tableColumn id="12674" xr3:uid="{00000000-0010-0000-0000-000082310000}" name="Column12674"/>
    <tableColumn id="12675" xr3:uid="{00000000-0010-0000-0000-000083310000}" name="Column12675"/>
    <tableColumn id="12676" xr3:uid="{00000000-0010-0000-0000-000084310000}" name="Column12676"/>
    <tableColumn id="12677" xr3:uid="{00000000-0010-0000-0000-000085310000}" name="Column12677"/>
    <tableColumn id="12678" xr3:uid="{00000000-0010-0000-0000-000086310000}" name="Column12678"/>
    <tableColumn id="12679" xr3:uid="{00000000-0010-0000-0000-000087310000}" name="Column12679"/>
    <tableColumn id="12680" xr3:uid="{00000000-0010-0000-0000-000088310000}" name="Column12680"/>
    <tableColumn id="12681" xr3:uid="{00000000-0010-0000-0000-000089310000}" name="Column12681"/>
    <tableColumn id="12682" xr3:uid="{00000000-0010-0000-0000-00008A310000}" name="Column12682"/>
    <tableColumn id="12683" xr3:uid="{00000000-0010-0000-0000-00008B310000}" name="Column12683"/>
    <tableColumn id="12684" xr3:uid="{00000000-0010-0000-0000-00008C310000}" name="Column12684"/>
    <tableColumn id="12685" xr3:uid="{00000000-0010-0000-0000-00008D310000}" name="Column12685"/>
    <tableColumn id="12686" xr3:uid="{00000000-0010-0000-0000-00008E310000}" name="Column12686"/>
    <tableColumn id="12687" xr3:uid="{00000000-0010-0000-0000-00008F310000}" name="Column12687"/>
    <tableColumn id="12688" xr3:uid="{00000000-0010-0000-0000-000090310000}" name="Column12688"/>
    <tableColumn id="12689" xr3:uid="{00000000-0010-0000-0000-000091310000}" name="Column12689"/>
    <tableColumn id="12690" xr3:uid="{00000000-0010-0000-0000-000092310000}" name="Column12690"/>
    <tableColumn id="12691" xr3:uid="{00000000-0010-0000-0000-000093310000}" name="Column12691"/>
    <tableColumn id="12692" xr3:uid="{00000000-0010-0000-0000-000094310000}" name="Column12692"/>
    <tableColumn id="12693" xr3:uid="{00000000-0010-0000-0000-000095310000}" name="Column12693"/>
    <tableColumn id="12694" xr3:uid="{00000000-0010-0000-0000-000096310000}" name="Column12694"/>
    <tableColumn id="12695" xr3:uid="{00000000-0010-0000-0000-000097310000}" name="Column12695"/>
    <tableColumn id="12696" xr3:uid="{00000000-0010-0000-0000-000098310000}" name="Column12696"/>
    <tableColumn id="12697" xr3:uid="{00000000-0010-0000-0000-000099310000}" name="Column12697"/>
    <tableColumn id="12698" xr3:uid="{00000000-0010-0000-0000-00009A310000}" name="Column12698"/>
    <tableColumn id="12699" xr3:uid="{00000000-0010-0000-0000-00009B310000}" name="Column12699"/>
    <tableColumn id="12700" xr3:uid="{00000000-0010-0000-0000-00009C310000}" name="Column12700"/>
    <tableColumn id="12701" xr3:uid="{00000000-0010-0000-0000-00009D310000}" name="Column12701"/>
    <tableColumn id="12702" xr3:uid="{00000000-0010-0000-0000-00009E310000}" name="Column12702"/>
    <tableColumn id="12703" xr3:uid="{00000000-0010-0000-0000-00009F310000}" name="Column12703"/>
    <tableColumn id="12704" xr3:uid="{00000000-0010-0000-0000-0000A0310000}" name="Column12704"/>
    <tableColumn id="12705" xr3:uid="{00000000-0010-0000-0000-0000A1310000}" name="Column12705"/>
    <tableColumn id="12706" xr3:uid="{00000000-0010-0000-0000-0000A2310000}" name="Column12706"/>
    <tableColumn id="12707" xr3:uid="{00000000-0010-0000-0000-0000A3310000}" name="Column12707"/>
    <tableColumn id="12708" xr3:uid="{00000000-0010-0000-0000-0000A4310000}" name="Column12708"/>
    <tableColumn id="12709" xr3:uid="{00000000-0010-0000-0000-0000A5310000}" name="Column12709"/>
    <tableColumn id="12710" xr3:uid="{00000000-0010-0000-0000-0000A6310000}" name="Column12710"/>
    <tableColumn id="12711" xr3:uid="{00000000-0010-0000-0000-0000A7310000}" name="Column12711"/>
    <tableColumn id="12712" xr3:uid="{00000000-0010-0000-0000-0000A8310000}" name="Column12712"/>
    <tableColumn id="12713" xr3:uid="{00000000-0010-0000-0000-0000A9310000}" name="Column12713"/>
    <tableColumn id="12714" xr3:uid="{00000000-0010-0000-0000-0000AA310000}" name="Column12714"/>
    <tableColumn id="12715" xr3:uid="{00000000-0010-0000-0000-0000AB310000}" name="Column12715"/>
    <tableColumn id="12716" xr3:uid="{00000000-0010-0000-0000-0000AC310000}" name="Column12716"/>
    <tableColumn id="12717" xr3:uid="{00000000-0010-0000-0000-0000AD310000}" name="Column12717"/>
    <tableColumn id="12718" xr3:uid="{00000000-0010-0000-0000-0000AE310000}" name="Column12718"/>
    <tableColumn id="12719" xr3:uid="{00000000-0010-0000-0000-0000AF310000}" name="Column12719"/>
    <tableColumn id="12720" xr3:uid="{00000000-0010-0000-0000-0000B0310000}" name="Column12720"/>
    <tableColumn id="12721" xr3:uid="{00000000-0010-0000-0000-0000B1310000}" name="Column12721"/>
    <tableColumn id="12722" xr3:uid="{00000000-0010-0000-0000-0000B2310000}" name="Column12722"/>
    <tableColumn id="12723" xr3:uid="{00000000-0010-0000-0000-0000B3310000}" name="Column12723"/>
    <tableColumn id="12724" xr3:uid="{00000000-0010-0000-0000-0000B4310000}" name="Column12724"/>
    <tableColumn id="12725" xr3:uid="{00000000-0010-0000-0000-0000B5310000}" name="Column12725"/>
    <tableColumn id="12726" xr3:uid="{00000000-0010-0000-0000-0000B6310000}" name="Column12726"/>
    <tableColumn id="12727" xr3:uid="{00000000-0010-0000-0000-0000B7310000}" name="Column12727"/>
    <tableColumn id="12728" xr3:uid="{00000000-0010-0000-0000-0000B8310000}" name="Column12728"/>
    <tableColumn id="12729" xr3:uid="{00000000-0010-0000-0000-0000B9310000}" name="Column12729"/>
    <tableColumn id="12730" xr3:uid="{00000000-0010-0000-0000-0000BA310000}" name="Column12730"/>
    <tableColumn id="12731" xr3:uid="{00000000-0010-0000-0000-0000BB310000}" name="Column12731"/>
    <tableColumn id="12732" xr3:uid="{00000000-0010-0000-0000-0000BC310000}" name="Column12732"/>
    <tableColumn id="12733" xr3:uid="{00000000-0010-0000-0000-0000BD310000}" name="Column12733"/>
    <tableColumn id="12734" xr3:uid="{00000000-0010-0000-0000-0000BE310000}" name="Column12734"/>
    <tableColumn id="12735" xr3:uid="{00000000-0010-0000-0000-0000BF310000}" name="Column12735"/>
    <tableColumn id="12736" xr3:uid="{00000000-0010-0000-0000-0000C0310000}" name="Column12736"/>
    <tableColumn id="12737" xr3:uid="{00000000-0010-0000-0000-0000C1310000}" name="Column12737"/>
    <tableColumn id="12738" xr3:uid="{00000000-0010-0000-0000-0000C2310000}" name="Column12738"/>
    <tableColumn id="12739" xr3:uid="{00000000-0010-0000-0000-0000C3310000}" name="Column12739"/>
    <tableColumn id="12740" xr3:uid="{00000000-0010-0000-0000-0000C4310000}" name="Column12740"/>
    <tableColumn id="12741" xr3:uid="{00000000-0010-0000-0000-0000C5310000}" name="Column12741"/>
    <tableColumn id="12742" xr3:uid="{00000000-0010-0000-0000-0000C6310000}" name="Column12742"/>
    <tableColumn id="12743" xr3:uid="{00000000-0010-0000-0000-0000C7310000}" name="Column12743"/>
    <tableColumn id="12744" xr3:uid="{00000000-0010-0000-0000-0000C8310000}" name="Column12744"/>
    <tableColumn id="12745" xr3:uid="{00000000-0010-0000-0000-0000C9310000}" name="Column12745"/>
    <tableColumn id="12746" xr3:uid="{00000000-0010-0000-0000-0000CA310000}" name="Column12746"/>
    <tableColumn id="12747" xr3:uid="{00000000-0010-0000-0000-0000CB310000}" name="Column12747"/>
    <tableColumn id="12748" xr3:uid="{00000000-0010-0000-0000-0000CC310000}" name="Column12748"/>
    <tableColumn id="12749" xr3:uid="{00000000-0010-0000-0000-0000CD310000}" name="Column12749"/>
    <tableColumn id="12750" xr3:uid="{00000000-0010-0000-0000-0000CE310000}" name="Column12750"/>
    <tableColumn id="12751" xr3:uid="{00000000-0010-0000-0000-0000CF310000}" name="Column12751"/>
    <tableColumn id="12752" xr3:uid="{00000000-0010-0000-0000-0000D0310000}" name="Column12752"/>
    <tableColumn id="12753" xr3:uid="{00000000-0010-0000-0000-0000D1310000}" name="Column12753"/>
    <tableColumn id="12754" xr3:uid="{00000000-0010-0000-0000-0000D2310000}" name="Column12754"/>
    <tableColumn id="12755" xr3:uid="{00000000-0010-0000-0000-0000D3310000}" name="Column12755"/>
    <tableColumn id="12756" xr3:uid="{00000000-0010-0000-0000-0000D4310000}" name="Column12756"/>
    <tableColumn id="12757" xr3:uid="{00000000-0010-0000-0000-0000D5310000}" name="Column12757"/>
    <tableColumn id="12758" xr3:uid="{00000000-0010-0000-0000-0000D6310000}" name="Column12758"/>
    <tableColumn id="12759" xr3:uid="{00000000-0010-0000-0000-0000D7310000}" name="Column12759"/>
    <tableColumn id="12760" xr3:uid="{00000000-0010-0000-0000-0000D8310000}" name="Column12760"/>
    <tableColumn id="12761" xr3:uid="{00000000-0010-0000-0000-0000D9310000}" name="Column12761"/>
    <tableColumn id="12762" xr3:uid="{00000000-0010-0000-0000-0000DA310000}" name="Column12762"/>
    <tableColumn id="12763" xr3:uid="{00000000-0010-0000-0000-0000DB310000}" name="Column12763"/>
    <tableColumn id="12764" xr3:uid="{00000000-0010-0000-0000-0000DC310000}" name="Column12764"/>
    <tableColumn id="12765" xr3:uid="{00000000-0010-0000-0000-0000DD310000}" name="Column12765"/>
    <tableColumn id="12766" xr3:uid="{00000000-0010-0000-0000-0000DE310000}" name="Column12766"/>
    <tableColumn id="12767" xr3:uid="{00000000-0010-0000-0000-0000DF310000}" name="Column12767"/>
    <tableColumn id="12768" xr3:uid="{00000000-0010-0000-0000-0000E0310000}" name="Column12768"/>
    <tableColumn id="12769" xr3:uid="{00000000-0010-0000-0000-0000E1310000}" name="Column12769"/>
    <tableColumn id="12770" xr3:uid="{00000000-0010-0000-0000-0000E2310000}" name="Column12770"/>
    <tableColumn id="12771" xr3:uid="{00000000-0010-0000-0000-0000E3310000}" name="Column12771"/>
    <tableColumn id="12772" xr3:uid="{00000000-0010-0000-0000-0000E4310000}" name="Column12772"/>
    <tableColumn id="12773" xr3:uid="{00000000-0010-0000-0000-0000E5310000}" name="Column12773"/>
    <tableColumn id="12774" xr3:uid="{00000000-0010-0000-0000-0000E6310000}" name="Column12774"/>
    <tableColumn id="12775" xr3:uid="{00000000-0010-0000-0000-0000E7310000}" name="Column12775"/>
    <tableColumn id="12776" xr3:uid="{00000000-0010-0000-0000-0000E8310000}" name="Column12776"/>
    <tableColumn id="12777" xr3:uid="{00000000-0010-0000-0000-0000E9310000}" name="Column12777"/>
    <tableColumn id="12778" xr3:uid="{00000000-0010-0000-0000-0000EA310000}" name="Column12778"/>
    <tableColumn id="12779" xr3:uid="{00000000-0010-0000-0000-0000EB310000}" name="Column12779"/>
    <tableColumn id="12780" xr3:uid="{00000000-0010-0000-0000-0000EC310000}" name="Column12780"/>
    <tableColumn id="12781" xr3:uid="{00000000-0010-0000-0000-0000ED310000}" name="Column12781"/>
    <tableColumn id="12782" xr3:uid="{00000000-0010-0000-0000-0000EE310000}" name="Column12782"/>
    <tableColumn id="12783" xr3:uid="{00000000-0010-0000-0000-0000EF310000}" name="Column12783"/>
    <tableColumn id="12784" xr3:uid="{00000000-0010-0000-0000-0000F0310000}" name="Column12784"/>
    <tableColumn id="12785" xr3:uid="{00000000-0010-0000-0000-0000F1310000}" name="Column12785"/>
    <tableColumn id="12786" xr3:uid="{00000000-0010-0000-0000-0000F2310000}" name="Column12786"/>
    <tableColumn id="12787" xr3:uid="{00000000-0010-0000-0000-0000F3310000}" name="Column12787"/>
    <tableColumn id="12788" xr3:uid="{00000000-0010-0000-0000-0000F4310000}" name="Column12788"/>
    <tableColumn id="12789" xr3:uid="{00000000-0010-0000-0000-0000F5310000}" name="Column12789"/>
    <tableColumn id="12790" xr3:uid="{00000000-0010-0000-0000-0000F6310000}" name="Column12790"/>
    <tableColumn id="12791" xr3:uid="{00000000-0010-0000-0000-0000F7310000}" name="Column12791"/>
    <tableColumn id="12792" xr3:uid="{00000000-0010-0000-0000-0000F8310000}" name="Column12792"/>
    <tableColumn id="12793" xr3:uid="{00000000-0010-0000-0000-0000F9310000}" name="Column12793"/>
    <tableColumn id="12794" xr3:uid="{00000000-0010-0000-0000-0000FA310000}" name="Column12794"/>
    <tableColumn id="12795" xr3:uid="{00000000-0010-0000-0000-0000FB310000}" name="Column12795"/>
    <tableColumn id="12796" xr3:uid="{00000000-0010-0000-0000-0000FC310000}" name="Column12796"/>
    <tableColumn id="12797" xr3:uid="{00000000-0010-0000-0000-0000FD310000}" name="Column12797"/>
    <tableColumn id="12798" xr3:uid="{00000000-0010-0000-0000-0000FE310000}" name="Column12798"/>
    <tableColumn id="12799" xr3:uid="{00000000-0010-0000-0000-0000FF310000}" name="Column12799"/>
    <tableColumn id="12800" xr3:uid="{00000000-0010-0000-0000-000000320000}" name="Column12800"/>
    <tableColumn id="12801" xr3:uid="{00000000-0010-0000-0000-000001320000}" name="Column12801"/>
    <tableColumn id="12802" xr3:uid="{00000000-0010-0000-0000-000002320000}" name="Column12802"/>
    <tableColumn id="12803" xr3:uid="{00000000-0010-0000-0000-000003320000}" name="Column12803"/>
    <tableColumn id="12804" xr3:uid="{00000000-0010-0000-0000-000004320000}" name="Column12804"/>
    <tableColumn id="12805" xr3:uid="{00000000-0010-0000-0000-000005320000}" name="Column12805"/>
    <tableColumn id="12806" xr3:uid="{00000000-0010-0000-0000-000006320000}" name="Column12806"/>
    <tableColumn id="12807" xr3:uid="{00000000-0010-0000-0000-000007320000}" name="Column12807"/>
    <tableColumn id="12808" xr3:uid="{00000000-0010-0000-0000-000008320000}" name="Column12808"/>
    <tableColumn id="12809" xr3:uid="{00000000-0010-0000-0000-000009320000}" name="Column12809"/>
    <tableColumn id="12810" xr3:uid="{00000000-0010-0000-0000-00000A320000}" name="Column12810"/>
    <tableColumn id="12811" xr3:uid="{00000000-0010-0000-0000-00000B320000}" name="Column12811"/>
    <tableColumn id="12812" xr3:uid="{00000000-0010-0000-0000-00000C320000}" name="Column12812"/>
    <tableColumn id="12813" xr3:uid="{00000000-0010-0000-0000-00000D320000}" name="Column12813"/>
    <tableColumn id="12814" xr3:uid="{00000000-0010-0000-0000-00000E320000}" name="Column12814"/>
    <tableColumn id="12815" xr3:uid="{00000000-0010-0000-0000-00000F320000}" name="Column12815"/>
    <tableColumn id="12816" xr3:uid="{00000000-0010-0000-0000-000010320000}" name="Column12816"/>
    <tableColumn id="12817" xr3:uid="{00000000-0010-0000-0000-000011320000}" name="Column12817"/>
    <tableColumn id="12818" xr3:uid="{00000000-0010-0000-0000-000012320000}" name="Column12818"/>
    <tableColumn id="12819" xr3:uid="{00000000-0010-0000-0000-000013320000}" name="Column12819"/>
    <tableColumn id="12820" xr3:uid="{00000000-0010-0000-0000-000014320000}" name="Column12820"/>
    <tableColumn id="12821" xr3:uid="{00000000-0010-0000-0000-000015320000}" name="Column12821"/>
    <tableColumn id="12822" xr3:uid="{00000000-0010-0000-0000-000016320000}" name="Column12822"/>
    <tableColumn id="12823" xr3:uid="{00000000-0010-0000-0000-000017320000}" name="Column12823"/>
    <tableColumn id="12824" xr3:uid="{00000000-0010-0000-0000-000018320000}" name="Column12824"/>
    <tableColumn id="12825" xr3:uid="{00000000-0010-0000-0000-000019320000}" name="Column12825"/>
    <tableColumn id="12826" xr3:uid="{00000000-0010-0000-0000-00001A320000}" name="Column12826"/>
    <tableColumn id="12827" xr3:uid="{00000000-0010-0000-0000-00001B320000}" name="Column12827"/>
    <tableColumn id="12828" xr3:uid="{00000000-0010-0000-0000-00001C320000}" name="Column12828"/>
    <tableColumn id="12829" xr3:uid="{00000000-0010-0000-0000-00001D320000}" name="Column12829"/>
    <tableColumn id="12830" xr3:uid="{00000000-0010-0000-0000-00001E320000}" name="Column12830"/>
    <tableColumn id="12831" xr3:uid="{00000000-0010-0000-0000-00001F320000}" name="Column12831"/>
    <tableColumn id="12832" xr3:uid="{00000000-0010-0000-0000-000020320000}" name="Column12832"/>
    <tableColumn id="12833" xr3:uid="{00000000-0010-0000-0000-000021320000}" name="Column12833"/>
    <tableColumn id="12834" xr3:uid="{00000000-0010-0000-0000-000022320000}" name="Column12834"/>
    <tableColumn id="12835" xr3:uid="{00000000-0010-0000-0000-000023320000}" name="Column12835"/>
    <tableColumn id="12836" xr3:uid="{00000000-0010-0000-0000-000024320000}" name="Column12836"/>
    <tableColumn id="12837" xr3:uid="{00000000-0010-0000-0000-000025320000}" name="Column12837"/>
    <tableColumn id="12838" xr3:uid="{00000000-0010-0000-0000-000026320000}" name="Column12838"/>
    <tableColumn id="12839" xr3:uid="{00000000-0010-0000-0000-000027320000}" name="Column12839"/>
    <tableColumn id="12840" xr3:uid="{00000000-0010-0000-0000-000028320000}" name="Column12840"/>
    <tableColumn id="12841" xr3:uid="{00000000-0010-0000-0000-000029320000}" name="Column12841"/>
    <tableColumn id="12842" xr3:uid="{00000000-0010-0000-0000-00002A320000}" name="Column12842"/>
    <tableColumn id="12843" xr3:uid="{00000000-0010-0000-0000-00002B320000}" name="Column12843"/>
    <tableColumn id="12844" xr3:uid="{00000000-0010-0000-0000-00002C320000}" name="Column12844"/>
    <tableColumn id="12845" xr3:uid="{00000000-0010-0000-0000-00002D320000}" name="Column12845"/>
    <tableColumn id="12846" xr3:uid="{00000000-0010-0000-0000-00002E320000}" name="Column12846"/>
    <tableColumn id="12847" xr3:uid="{00000000-0010-0000-0000-00002F320000}" name="Column12847"/>
    <tableColumn id="12848" xr3:uid="{00000000-0010-0000-0000-000030320000}" name="Column12848"/>
    <tableColumn id="12849" xr3:uid="{00000000-0010-0000-0000-000031320000}" name="Column12849"/>
    <tableColumn id="12850" xr3:uid="{00000000-0010-0000-0000-000032320000}" name="Column12850"/>
    <tableColumn id="12851" xr3:uid="{00000000-0010-0000-0000-000033320000}" name="Column12851"/>
    <tableColumn id="12852" xr3:uid="{00000000-0010-0000-0000-000034320000}" name="Column12852"/>
    <tableColumn id="12853" xr3:uid="{00000000-0010-0000-0000-000035320000}" name="Column12853"/>
    <tableColumn id="12854" xr3:uid="{00000000-0010-0000-0000-000036320000}" name="Column12854"/>
    <tableColumn id="12855" xr3:uid="{00000000-0010-0000-0000-000037320000}" name="Column12855"/>
    <tableColumn id="12856" xr3:uid="{00000000-0010-0000-0000-000038320000}" name="Column12856"/>
    <tableColumn id="12857" xr3:uid="{00000000-0010-0000-0000-000039320000}" name="Column12857"/>
    <tableColumn id="12858" xr3:uid="{00000000-0010-0000-0000-00003A320000}" name="Column12858"/>
    <tableColumn id="12859" xr3:uid="{00000000-0010-0000-0000-00003B320000}" name="Column12859"/>
    <tableColumn id="12860" xr3:uid="{00000000-0010-0000-0000-00003C320000}" name="Column12860"/>
    <tableColumn id="12861" xr3:uid="{00000000-0010-0000-0000-00003D320000}" name="Column12861"/>
    <tableColumn id="12862" xr3:uid="{00000000-0010-0000-0000-00003E320000}" name="Column12862"/>
    <tableColumn id="12863" xr3:uid="{00000000-0010-0000-0000-00003F320000}" name="Column12863"/>
    <tableColumn id="12864" xr3:uid="{00000000-0010-0000-0000-000040320000}" name="Column12864"/>
    <tableColumn id="12865" xr3:uid="{00000000-0010-0000-0000-000041320000}" name="Column12865"/>
    <tableColumn id="12866" xr3:uid="{00000000-0010-0000-0000-000042320000}" name="Column12866"/>
    <tableColumn id="12867" xr3:uid="{00000000-0010-0000-0000-000043320000}" name="Column12867"/>
    <tableColumn id="12868" xr3:uid="{00000000-0010-0000-0000-000044320000}" name="Column12868"/>
    <tableColumn id="12869" xr3:uid="{00000000-0010-0000-0000-000045320000}" name="Column12869"/>
    <tableColumn id="12870" xr3:uid="{00000000-0010-0000-0000-000046320000}" name="Column12870"/>
    <tableColumn id="12871" xr3:uid="{00000000-0010-0000-0000-000047320000}" name="Column12871"/>
    <tableColumn id="12872" xr3:uid="{00000000-0010-0000-0000-000048320000}" name="Column12872"/>
    <tableColumn id="12873" xr3:uid="{00000000-0010-0000-0000-000049320000}" name="Column12873"/>
    <tableColumn id="12874" xr3:uid="{00000000-0010-0000-0000-00004A320000}" name="Column12874"/>
    <tableColumn id="12875" xr3:uid="{00000000-0010-0000-0000-00004B320000}" name="Column12875"/>
    <tableColumn id="12876" xr3:uid="{00000000-0010-0000-0000-00004C320000}" name="Column12876"/>
    <tableColumn id="12877" xr3:uid="{00000000-0010-0000-0000-00004D320000}" name="Column12877"/>
    <tableColumn id="12878" xr3:uid="{00000000-0010-0000-0000-00004E320000}" name="Column12878"/>
    <tableColumn id="12879" xr3:uid="{00000000-0010-0000-0000-00004F320000}" name="Column12879"/>
    <tableColumn id="12880" xr3:uid="{00000000-0010-0000-0000-000050320000}" name="Column12880"/>
    <tableColumn id="12881" xr3:uid="{00000000-0010-0000-0000-000051320000}" name="Column12881"/>
    <tableColumn id="12882" xr3:uid="{00000000-0010-0000-0000-000052320000}" name="Column12882"/>
    <tableColumn id="12883" xr3:uid="{00000000-0010-0000-0000-000053320000}" name="Column12883"/>
    <tableColumn id="12884" xr3:uid="{00000000-0010-0000-0000-000054320000}" name="Column12884"/>
    <tableColumn id="12885" xr3:uid="{00000000-0010-0000-0000-000055320000}" name="Column12885"/>
    <tableColumn id="12886" xr3:uid="{00000000-0010-0000-0000-000056320000}" name="Column12886"/>
    <tableColumn id="12887" xr3:uid="{00000000-0010-0000-0000-000057320000}" name="Column12887"/>
    <tableColumn id="12888" xr3:uid="{00000000-0010-0000-0000-000058320000}" name="Column12888"/>
    <tableColumn id="12889" xr3:uid="{00000000-0010-0000-0000-000059320000}" name="Column12889"/>
    <tableColumn id="12890" xr3:uid="{00000000-0010-0000-0000-00005A320000}" name="Column12890"/>
    <tableColumn id="12891" xr3:uid="{00000000-0010-0000-0000-00005B320000}" name="Column12891"/>
    <tableColumn id="12892" xr3:uid="{00000000-0010-0000-0000-00005C320000}" name="Column12892"/>
    <tableColumn id="12893" xr3:uid="{00000000-0010-0000-0000-00005D320000}" name="Column12893"/>
    <tableColumn id="12894" xr3:uid="{00000000-0010-0000-0000-00005E320000}" name="Column12894"/>
    <tableColumn id="12895" xr3:uid="{00000000-0010-0000-0000-00005F320000}" name="Column12895"/>
    <tableColumn id="12896" xr3:uid="{00000000-0010-0000-0000-000060320000}" name="Column12896"/>
    <tableColumn id="12897" xr3:uid="{00000000-0010-0000-0000-000061320000}" name="Column12897"/>
    <tableColumn id="12898" xr3:uid="{00000000-0010-0000-0000-000062320000}" name="Column12898"/>
    <tableColumn id="12899" xr3:uid="{00000000-0010-0000-0000-000063320000}" name="Column12899"/>
    <tableColumn id="12900" xr3:uid="{00000000-0010-0000-0000-000064320000}" name="Column12900"/>
    <tableColumn id="12901" xr3:uid="{00000000-0010-0000-0000-000065320000}" name="Column12901"/>
    <tableColumn id="12902" xr3:uid="{00000000-0010-0000-0000-000066320000}" name="Column12902"/>
    <tableColumn id="12903" xr3:uid="{00000000-0010-0000-0000-000067320000}" name="Column12903"/>
    <tableColumn id="12904" xr3:uid="{00000000-0010-0000-0000-000068320000}" name="Column12904"/>
    <tableColumn id="12905" xr3:uid="{00000000-0010-0000-0000-000069320000}" name="Column12905"/>
    <tableColumn id="12906" xr3:uid="{00000000-0010-0000-0000-00006A320000}" name="Column12906"/>
    <tableColumn id="12907" xr3:uid="{00000000-0010-0000-0000-00006B320000}" name="Column12907"/>
    <tableColumn id="12908" xr3:uid="{00000000-0010-0000-0000-00006C320000}" name="Column12908"/>
    <tableColumn id="12909" xr3:uid="{00000000-0010-0000-0000-00006D320000}" name="Column12909"/>
    <tableColumn id="12910" xr3:uid="{00000000-0010-0000-0000-00006E320000}" name="Column12910"/>
    <tableColumn id="12911" xr3:uid="{00000000-0010-0000-0000-00006F320000}" name="Column12911"/>
    <tableColumn id="12912" xr3:uid="{00000000-0010-0000-0000-000070320000}" name="Column12912"/>
    <tableColumn id="12913" xr3:uid="{00000000-0010-0000-0000-000071320000}" name="Column12913"/>
    <tableColumn id="12914" xr3:uid="{00000000-0010-0000-0000-000072320000}" name="Column12914"/>
    <tableColumn id="12915" xr3:uid="{00000000-0010-0000-0000-000073320000}" name="Column12915"/>
    <tableColumn id="12916" xr3:uid="{00000000-0010-0000-0000-000074320000}" name="Column12916"/>
    <tableColumn id="12917" xr3:uid="{00000000-0010-0000-0000-000075320000}" name="Column12917"/>
    <tableColumn id="12918" xr3:uid="{00000000-0010-0000-0000-000076320000}" name="Column12918"/>
    <tableColumn id="12919" xr3:uid="{00000000-0010-0000-0000-000077320000}" name="Column12919"/>
    <tableColumn id="12920" xr3:uid="{00000000-0010-0000-0000-000078320000}" name="Column12920"/>
    <tableColumn id="12921" xr3:uid="{00000000-0010-0000-0000-000079320000}" name="Column12921"/>
    <tableColumn id="12922" xr3:uid="{00000000-0010-0000-0000-00007A320000}" name="Column12922"/>
    <tableColumn id="12923" xr3:uid="{00000000-0010-0000-0000-00007B320000}" name="Column12923"/>
    <tableColumn id="12924" xr3:uid="{00000000-0010-0000-0000-00007C320000}" name="Column12924"/>
    <tableColumn id="12925" xr3:uid="{00000000-0010-0000-0000-00007D320000}" name="Column12925"/>
    <tableColumn id="12926" xr3:uid="{00000000-0010-0000-0000-00007E320000}" name="Column12926"/>
    <tableColumn id="12927" xr3:uid="{00000000-0010-0000-0000-00007F320000}" name="Column12927"/>
    <tableColumn id="12928" xr3:uid="{00000000-0010-0000-0000-000080320000}" name="Column12928"/>
    <tableColumn id="12929" xr3:uid="{00000000-0010-0000-0000-000081320000}" name="Column12929"/>
    <tableColumn id="12930" xr3:uid="{00000000-0010-0000-0000-000082320000}" name="Column12930"/>
    <tableColumn id="12931" xr3:uid="{00000000-0010-0000-0000-000083320000}" name="Column12931"/>
    <tableColumn id="12932" xr3:uid="{00000000-0010-0000-0000-000084320000}" name="Column12932"/>
    <tableColumn id="12933" xr3:uid="{00000000-0010-0000-0000-000085320000}" name="Column12933"/>
    <tableColumn id="12934" xr3:uid="{00000000-0010-0000-0000-000086320000}" name="Column12934"/>
    <tableColumn id="12935" xr3:uid="{00000000-0010-0000-0000-000087320000}" name="Column12935"/>
    <tableColumn id="12936" xr3:uid="{00000000-0010-0000-0000-000088320000}" name="Column12936"/>
    <tableColumn id="12937" xr3:uid="{00000000-0010-0000-0000-000089320000}" name="Column12937"/>
    <tableColumn id="12938" xr3:uid="{00000000-0010-0000-0000-00008A320000}" name="Column12938"/>
    <tableColumn id="12939" xr3:uid="{00000000-0010-0000-0000-00008B320000}" name="Column12939"/>
    <tableColumn id="12940" xr3:uid="{00000000-0010-0000-0000-00008C320000}" name="Column12940"/>
    <tableColumn id="12941" xr3:uid="{00000000-0010-0000-0000-00008D320000}" name="Column12941"/>
    <tableColumn id="12942" xr3:uid="{00000000-0010-0000-0000-00008E320000}" name="Column12942"/>
    <tableColumn id="12943" xr3:uid="{00000000-0010-0000-0000-00008F320000}" name="Column12943"/>
    <tableColumn id="12944" xr3:uid="{00000000-0010-0000-0000-000090320000}" name="Column12944"/>
    <tableColumn id="12945" xr3:uid="{00000000-0010-0000-0000-000091320000}" name="Column12945"/>
    <tableColumn id="12946" xr3:uid="{00000000-0010-0000-0000-000092320000}" name="Column12946"/>
    <tableColumn id="12947" xr3:uid="{00000000-0010-0000-0000-000093320000}" name="Column12947"/>
    <tableColumn id="12948" xr3:uid="{00000000-0010-0000-0000-000094320000}" name="Column12948"/>
    <tableColumn id="12949" xr3:uid="{00000000-0010-0000-0000-000095320000}" name="Column12949"/>
    <tableColumn id="12950" xr3:uid="{00000000-0010-0000-0000-000096320000}" name="Column12950"/>
    <tableColumn id="12951" xr3:uid="{00000000-0010-0000-0000-000097320000}" name="Column12951"/>
    <tableColumn id="12952" xr3:uid="{00000000-0010-0000-0000-000098320000}" name="Column12952"/>
    <tableColumn id="12953" xr3:uid="{00000000-0010-0000-0000-000099320000}" name="Column12953"/>
    <tableColumn id="12954" xr3:uid="{00000000-0010-0000-0000-00009A320000}" name="Column12954"/>
    <tableColumn id="12955" xr3:uid="{00000000-0010-0000-0000-00009B320000}" name="Column12955"/>
    <tableColumn id="12956" xr3:uid="{00000000-0010-0000-0000-00009C320000}" name="Column12956"/>
    <tableColumn id="12957" xr3:uid="{00000000-0010-0000-0000-00009D320000}" name="Column12957"/>
    <tableColumn id="12958" xr3:uid="{00000000-0010-0000-0000-00009E320000}" name="Column12958"/>
    <tableColumn id="12959" xr3:uid="{00000000-0010-0000-0000-00009F320000}" name="Column12959"/>
    <tableColumn id="12960" xr3:uid="{00000000-0010-0000-0000-0000A0320000}" name="Column12960"/>
    <tableColumn id="12961" xr3:uid="{00000000-0010-0000-0000-0000A1320000}" name="Column12961"/>
    <tableColumn id="12962" xr3:uid="{00000000-0010-0000-0000-0000A2320000}" name="Column12962"/>
    <tableColumn id="12963" xr3:uid="{00000000-0010-0000-0000-0000A3320000}" name="Column12963"/>
    <tableColumn id="12964" xr3:uid="{00000000-0010-0000-0000-0000A4320000}" name="Column12964"/>
    <tableColumn id="12965" xr3:uid="{00000000-0010-0000-0000-0000A5320000}" name="Column12965"/>
    <tableColumn id="12966" xr3:uid="{00000000-0010-0000-0000-0000A6320000}" name="Column12966"/>
    <tableColumn id="12967" xr3:uid="{00000000-0010-0000-0000-0000A7320000}" name="Column12967"/>
    <tableColumn id="12968" xr3:uid="{00000000-0010-0000-0000-0000A8320000}" name="Column12968"/>
    <tableColumn id="12969" xr3:uid="{00000000-0010-0000-0000-0000A9320000}" name="Column12969"/>
    <tableColumn id="12970" xr3:uid="{00000000-0010-0000-0000-0000AA320000}" name="Column12970"/>
    <tableColumn id="12971" xr3:uid="{00000000-0010-0000-0000-0000AB320000}" name="Column12971"/>
    <tableColumn id="12972" xr3:uid="{00000000-0010-0000-0000-0000AC320000}" name="Column12972"/>
    <tableColumn id="12973" xr3:uid="{00000000-0010-0000-0000-0000AD320000}" name="Column12973"/>
    <tableColumn id="12974" xr3:uid="{00000000-0010-0000-0000-0000AE320000}" name="Column12974"/>
    <tableColumn id="12975" xr3:uid="{00000000-0010-0000-0000-0000AF320000}" name="Column12975"/>
    <tableColumn id="12976" xr3:uid="{00000000-0010-0000-0000-0000B0320000}" name="Column12976"/>
    <tableColumn id="12977" xr3:uid="{00000000-0010-0000-0000-0000B1320000}" name="Column12977"/>
    <tableColumn id="12978" xr3:uid="{00000000-0010-0000-0000-0000B2320000}" name="Column12978"/>
    <tableColumn id="12979" xr3:uid="{00000000-0010-0000-0000-0000B3320000}" name="Column12979"/>
    <tableColumn id="12980" xr3:uid="{00000000-0010-0000-0000-0000B4320000}" name="Column12980"/>
    <tableColumn id="12981" xr3:uid="{00000000-0010-0000-0000-0000B5320000}" name="Column12981"/>
    <tableColumn id="12982" xr3:uid="{00000000-0010-0000-0000-0000B6320000}" name="Column12982"/>
    <tableColumn id="12983" xr3:uid="{00000000-0010-0000-0000-0000B7320000}" name="Column12983"/>
    <tableColumn id="12984" xr3:uid="{00000000-0010-0000-0000-0000B8320000}" name="Column12984"/>
    <tableColumn id="12985" xr3:uid="{00000000-0010-0000-0000-0000B9320000}" name="Column12985"/>
    <tableColumn id="12986" xr3:uid="{00000000-0010-0000-0000-0000BA320000}" name="Column12986"/>
    <tableColumn id="12987" xr3:uid="{00000000-0010-0000-0000-0000BB320000}" name="Column12987"/>
    <tableColumn id="12988" xr3:uid="{00000000-0010-0000-0000-0000BC320000}" name="Column12988"/>
    <tableColumn id="12989" xr3:uid="{00000000-0010-0000-0000-0000BD320000}" name="Column12989"/>
    <tableColumn id="12990" xr3:uid="{00000000-0010-0000-0000-0000BE320000}" name="Column12990"/>
    <tableColumn id="12991" xr3:uid="{00000000-0010-0000-0000-0000BF320000}" name="Column12991"/>
    <tableColumn id="12992" xr3:uid="{00000000-0010-0000-0000-0000C0320000}" name="Column12992"/>
    <tableColumn id="12993" xr3:uid="{00000000-0010-0000-0000-0000C1320000}" name="Column12993"/>
    <tableColumn id="12994" xr3:uid="{00000000-0010-0000-0000-0000C2320000}" name="Column12994"/>
    <tableColumn id="12995" xr3:uid="{00000000-0010-0000-0000-0000C3320000}" name="Column12995"/>
    <tableColumn id="12996" xr3:uid="{00000000-0010-0000-0000-0000C4320000}" name="Column12996"/>
    <tableColumn id="12997" xr3:uid="{00000000-0010-0000-0000-0000C5320000}" name="Column12997"/>
    <tableColumn id="12998" xr3:uid="{00000000-0010-0000-0000-0000C6320000}" name="Column12998"/>
    <tableColumn id="12999" xr3:uid="{00000000-0010-0000-0000-0000C7320000}" name="Column12999"/>
    <tableColumn id="13000" xr3:uid="{00000000-0010-0000-0000-0000C8320000}" name="Column13000"/>
    <tableColumn id="13001" xr3:uid="{00000000-0010-0000-0000-0000C9320000}" name="Column13001"/>
    <tableColumn id="13002" xr3:uid="{00000000-0010-0000-0000-0000CA320000}" name="Column13002"/>
    <tableColumn id="13003" xr3:uid="{00000000-0010-0000-0000-0000CB320000}" name="Column13003"/>
    <tableColumn id="13004" xr3:uid="{00000000-0010-0000-0000-0000CC320000}" name="Column13004"/>
    <tableColumn id="13005" xr3:uid="{00000000-0010-0000-0000-0000CD320000}" name="Column13005"/>
    <tableColumn id="13006" xr3:uid="{00000000-0010-0000-0000-0000CE320000}" name="Column13006"/>
    <tableColumn id="13007" xr3:uid="{00000000-0010-0000-0000-0000CF320000}" name="Column13007"/>
    <tableColumn id="13008" xr3:uid="{00000000-0010-0000-0000-0000D0320000}" name="Column13008"/>
    <tableColumn id="13009" xr3:uid="{00000000-0010-0000-0000-0000D1320000}" name="Column13009"/>
    <tableColumn id="13010" xr3:uid="{00000000-0010-0000-0000-0000D2320000}" name="Column13010"/>
    <tableColumn id="13011" xr3:uid="{00000000-0010-0000-0000-0000D3320000}" name="Column13011"/>
    <tableColumn id="13012" xr3:uid="{00000000-0010-0000-0000-0000D4320000}" name="Column13012"/>
    <tableColumn id="13013" xr3:uid="{00000000-0010-0000-0000-0000D5320000}" name="Column13013"/>
    <tableColumn id="13014" xr3:uid="{00000000-0010-0000-0000-0000D6320000}" name="Column13014"/>
    <tableColumn id="13015" xr3:uid="{00000000-0010-0000-0000-0000D7320000}" name="Column13015"/>
    <tableColumn id="13016" xr3:uid="{00000000-0010-0000-0000-0000D8320000}" name="Column13016"/>
    <tableColumn id="13017" xr3:uid="{00000000-0010-0000-0000-0000D9320000}" name="Column13017"/>
    <tableColumn id="13018" xr3:uid="{00000000-0010-0000-0000-0000DA320000}" name="Column13018"/>
    <tableColumn id="13019" xr3:uid="{00000000-0010-0000-0000-0000DB320000}" name="Column13019"/>
    <tableColumn id="13020" xr3:uid="{00000000-0010-0000-0000-0000DC320000}" name="Column13020"/>
    <tableColumn id="13021" xr3:uid="{00000000-0010-0000-0000-0000DD320000}" name="Column13021"/>
    <tableColumn id="13022" xr3:uid="{00000000-0010-0000-0000-0000DE320000}" name="Column13022"/>
    <tableColumn id="13023" xr3:uid="{00000000-0010-0000-0000-0000DF320000}" name="Column13023"/>
    <tableColumn id="13024" xr3:uid="{00000000-0010-0000-0000-0000E0320000}" name="Column13024"/>
    <tableColumn id="13025" xr3:uid="{00000000-0010-0000-0000-0000E1320000}" name="Column13025"/>
    <tableColumn id="13026" xr3:uid="{00000000-0010-0000-0000-0000E2320000}" name="Column13026"/>
    <tableColumn id="13027" xr3:uid="{00000000-0010-0000-0000-0000E3320000}" name="Column13027"/>
    <tableColumn id="13028" xr3:uid="{00000000-0010-0000-0000-0000E4320000}" name="Column13028"/>
    <tableColumn id="13029" xr3:uid="{00000000-0010-0000-0000-0000E5320000}" name="Column13029"/>
    <tableColumn id="13030" xr3:uid="{00000000-0010-0000-0000-0000E6320000}" name="Column13030"/>
    <tableColumn id="13031" xr3:uid="{00000000-0010-0000-0000-0000E7320000}" name="Column13031"/>
    <tableColumn id="13032" xr3:uid="{00000000-0010-0000-0000-0000E8320000}" name="Column13032"/>
    <tableColumn id="13033" xr3:uid="{00000000-0010-0000-0000-0000E9320000}" name="Column13033"/>
    <tableColumn id="13034" xr3:uid="{00000000-0010-0000-0000-0000EA320000}" name="Column13034"/>
    <tableColumn id="13035" xr3:uid="{00000000-0010-0000-0000-0000EB320000}" name="Column13035"/>
    <tableColumn id="13036" xr3:uid="{00000000-0010-0000-0000-0000EC320000}" name="Column13036"/>
    <tableColumn id="13037" xr3:uid="{00000000-0010-0000-0000-0000ED320000}" name="Column13037"/>
    <tableColumn id="13038" xr3:uid="{00000000-0010-0000-0000-0000EE320000}" name="Column13038"/>
    <tableColumn id="13039" xr3:uid="{00000000-0010-0000-0000-0000EF320000}" name="Column13039"/>
    <tableColumn id="13040" xr3:uid="{00000000-0010-0000-0000-0000F0320000}" name="Column13040"/>
    <tableColumn id="13041" xr3:uid="{00000000-0010-0000-0000-0000F1320000}" name="Column13041"/>
    <tableColumn id="13042" xr3:uid="{00000000-0010-0000-0000-0000F2320000}" name="Column13042"/>
    <tableColumn id="13043" xr3:uid="{00000000-0010-0000-0000-0000F3320000}" name="Column13043"/>
    <tableColumn id="13044" xr3:uid="{00000000-0010-0000-0000-0000F4320000}" name="Column13044"/>
    <tableColumn id="13045" xr3:uid="{00000000-0010-0000-0000-0000F5320000}" name="Column13045"/>
    <tableColumn id="13046" xr3:uid="{00000000-0010-0000-0000-0000F6320000}" name="Column13046"/>
    <tableColumn id="13047" xr3:uid="{00000000-0010-0000-0000-0000F7320000}" name="Column13047"/>
    <tableColumn id="13048" xr3:uid="{00000000-0010-0000-0000-0000F8320000}" name="Column13048"/>
    <tableColumn id="13049" xr3:uid="{00000000-0010-0000-0000-0000F9320000}" name="Column13049"/>
    <tableColumn id="13050" xr3:uid="{00000000-0010-0000-0000-0000FA320000}" name="Column13050"/>
    <tableColumn id="13051" xr3:uid="{00000000-0010-0000-0000-0000FB320000}" name="Column13051"/>
    <tableColumn id="13052" xr3:uid="{00000000-0010-0000-0000-0000FC320000}" name="Column13052"/>
    <tableColumn id="13053" xr3:uid="{00000000-0010-0000-0000-0000FD320000}" name="Column13053"/>
    <tableColumn id="13054" xr3:uid="{00000000-0010-0000-0000-0000FE320000}" name="Column13054"/>
    <tableColumn id="13055" xr3:uid="{00000000-0010-0000-0000-0000FF320000}" name="Column13055"/>
    <tableColumn id="13056" xr3:uid="{00000000-0010-0000-0000-000000330000}" name="Column13056"/>
    <tableColumn id="13057" xr3:uid="{00000000-0010-0000-0000-000001330000}" name="Column13057"/>
    <tableColumn id="13058" xr3:uid="{00000000-0010-0000-0000-000002330000}" name="Column13058"/>
    <tableColumn id="13059" xr3:uid="{00000000-0010-0000-0000-000003330000}" name="Column13059"/>
    <tableColumn id="13060" xr3:uid="{00000000-0010-0000-0000-000004330000}" name="Column13060"/>
    <tableColumn id="13061" xr3:uid="{00000000-0010-0000-0000-000005330000}" name="Column13061"/>
    <tableColumn id="13062" xr3:uid="{00000000-0010-0000-0000-000006330000}" name="Column13062"/>
    <tableColumn id="13063" xr3:uid="{00000000-0010-0000-0000-000007330000}" name="Column13063"/>
    <tableColumn id="13064" xr3:uid="{00000000-0010-0000-0000-000008330000}" name="Column13064"/>
    <tableColumn id="13065" xr3:uid="{00000000-0010-0000-0000-000009330000}" name="Column13065"/>
    <tableColumn id="13066" xr3:uid="{00000000-0010-0000-0000-00000A330000}" name="Column13066"/>
    <tableColumn id="13067" xr3:uid="{00000000-0010-0000-0000-00000B330000}" name="Column13067"/>
    <tableColumn id="13068" xr3:uid="{00000000-0010-0000-0000-00000C330000}" name="Column13068"/>
    <tableColumn id="13069" xr3:uid="{00000000-0010-0000-0000-00000D330000}" name="Column13069"/>
    <tableColumn id="13070" xr3:uid="{00000000-0010-0000-0000-00000E330000}" name="Column13070"/>
    <tableColumn id="13071" xr3:uid="{00000000-0010-0000-0000-00000F330000}" name="Column13071"/>
    <tableColumn id="13072" xr3:uid="{00000000-0010-0000-0000-000010330000}" name="Column13072"/>
    <tableColumn id="13073" xr3:uid="{00000000-0010-0000-0000-000011330000}" name="Column13073"/>
    <tableColumn id="13074" xr3:uid="{00000000-0010-0000-0000-000012330000}" name="Column13074"/>
    <tableColumn id="13075" xr3:uid="{00000000-0010-0000-0000-000013330000}" name="Column13075"/>
    <tableColumn id="13076" xr3:uid="{00000000-0010-0000-0000-000014330000}" name="Column13076"/>
    <tableColumn id="13077" xr3:uid="{00000000-0010-0000-0000-000015330000}" name="Column13077"/>
    <tableColumn id="13078" xr3:uid="{00000000-0010-0000-0000-000016330000}" name="Column13078"/>
    <tableColumn id="13079" xr3:uid="{00000000-0010-0000-0000-000017330000}" name="Column13079"/>
    <tableColumn id="13080" xr3:uid="{00000000-0010-0000-0000-000018330000}" name="Column13080"/>
    <tableColumn id="13081" xr3:uid="{00000000-0010-0000-0000-000019330000}" name="Column13081"/>
    <tableColumn id="13082" xr3:uid="{00000000-0010-0000-0000-00001A330000}" name="Column13082"/>
    <tableColumn id="13083" xr3:uid="{00000000-0010-0000-0000-00001B330000}" name="Column13083"/>
    <tableColumn id="13084" xr3:uid="{00000000-0010-0000-0000-00001C330000}" name="Column13084"/>
    <tableColumn id="13085" xr3:uid="{00000000-0010-0000-0000-00001D330000}" name="Column13085"/>
    <tableColumn id="13086" xr3:uid="{00000000-0010-0000-0000-00001E330000}" name="Column13086"/>
    <tableColumn id="13087" xr3:uid="{00000000-0010-0000-0000-00001F330000}" name="Column13087"/>
    <tableColumn id="13088" xr3:uid="{00000000-0010-0000-0000-000020330000}" name="Column13088"/>
    <tableColumn id="13089" xr3:uid="{00000000-0010-0000-0000-000021330000}" name="Column13089"/>
    <tableColumn id="13090" xr3:uid="{00000000-0010-0000-0000-000022330000}" name="Column13090"/>
    <tableColumn id="13091" xr3:uid="{00000000-0010-0000-0000-000023330000}" name="Column13091"/>
    <tableColumn id="13092" xr3:uid="{00000000-0010-0000-0000-000024330000}" name="Column13092"/>
    <tableColumn id="13093" xr3:uid="{00000000-0010-0000-0000-000025330000}" name="Column13093"/>
    <tableColumn id="13094" xr3:uid="{00000000-0010-0000-0000-000026330000}" name="Column13094"/>
    <tableColumn id="13095" xr3:uid="{00000000-0010-0000-0000-000027330000}" name="Column13095"/>
    <tableColumn id="13096" xr3:uid="{00000000-0010-0000-0000-000028330000}" name="Column13096"/>
    <tableColumn id="13097" xr3:uid="{00000000-0010-0000-0000-000029330000}" name="Column13097"/>
    <tableColumn id="13098" xr3:uid="{00000000-0010-0000-0000-00002A330000}" name="Column13098"/>
    <tableColumn id="13099" xr3:uid="{00000000-0010-0000-0000-00002B330000}" name="Column13099"/>
    <tableColumn id="13100" xr3:uid="{00000000-0010-0000-0000-00002C330000}" name="Column13100"/>
    <tableColumn id="13101" xr3:uid="{00000000-0010-0000-0000-00002D330000}" name="Column13101"/>
    <tableColumn id="13102" xr3:uid="{00000000-0010-0000-0000-00002E330000}" name="Column13102"/>
    <tableColumn id="13103" xr3:uid="{00000000-0010-0000-0000-00002F330000}" name="Column13103"/>
    <tableColumn id="13104" xr3:uid="{00000000-0010-0000-0000-000030330000}" name="Column13104"/>
    <tableColumn id="13105" xr3:uid="{00000000-0010-0000-0000-000031330000}" name="Column13105"/>
    <tableColumn id="13106" xr3:uid="{00000000-0010-0000-0000-000032330000}" name="Column13106"/>
    <tableColumn id="13107" xr3:uid="{00000000-0010-0000-0000-000033330000}" name="Column13107"/>
    <tableColumn id="13108" xr3:uid="{00000000-0010-0000-0000-000034330000}" name="Column13108"/>
    <tableColumn id="13109" xr3:uid="{00000000-0010-0000-0000-000035330000}" name="Column13109"/>
    <tableColumn id="13110" xr3:uid="{00000000-0010-0000-0000-000036330000}" name="Column13110"/>
    <tableColumn id="13111" xr3:uid="{00000000-0010-0000-0000-000037330000}" name="Column13111"/>
    <tableColumn id="13112" xr3:uid="{00000000-0010-0000-0000-000038330000}" name="Column13112"/>
    <tableColumn id="13113" xr3:uid="{00000000-0010-0000-0000-000039330000}" name="Column13113"/>
    <tableColumn id="13114" xr3:uid="{00000000-0010-0000-0000-00003A330000}" name="Column13114"/>
    <tableColumn id="13115" xr3:uid="{00000000-0010-0000-0000-00003B330000}" name="Column13115"/>
    <tableColumn id="13116" xr3:uid="{00000000-0010-0000-0000-00003C330000}" name="Column13116"/>
    <tableColumn id="13117" xr3:uid="{00000000-0010-0000-0000-00003D330000}" name="Column13117"/>
    <tableColumn id="13118" xr3:uid="{00000000-0010-0000-0000-00003E330000}" name="Column13118"/>
    <tableColumn id="13119" xr3:uid="{00000000-0010-0000-0000-00003F330000}" name="Column13119"/>
    <tableColumn id="13120" xr3:uid="{00000000-0010-0000-0000-000040330000}" name="Column13120"/>
    <tableColumn id="13121" xr3:uid="{00000000-0010-0000-0000-000041330000}" name="Column13121"/>
    <tableColumn id="13122" xr3:uid="{00000000-0010-0000-0000-000042330000}" name="Column13122"/>
    <tableColumn id="13123" xr3:uid="{00000000-0010-0000-0000-000043330000}" name="Column13123"/>
    <tableColumn id="13124" xr3:uid="{00000000-0010-0000-0000-000044330000}" name="Column13124"/>
    <tableColumn id="13125" xr3:uid="{00000000-0010-0000-0000-000045330000}" name="Column13125"/>
    <tableColumn id="13126" xr3:uid="{00000000-0010-0000-0000-000046330000}" name="Column13126"/>
    <tableColumn id="13127" xr3:uid="{00000000-0010-0000-0000-000047330000}" name="Column13127"/>
    <tableColumn id="13128" xr3:uid="{00000000-0010-0000-0000-000048330000}" name="Column13128"/>
    <tableColumn id="13129" xr3:uid="{00000000-0010-0000-0000-000049330000}" name="Column13129"/>
    <tableColumn id="13130" xr3:uid="{00000000-0010-0000-0000-00004A330000}" name="Column13130"/>
    <tableColumn id="13131" xr3:uid="{00000000-0010-0000-0000-00004B330000}" name="Column13131"/>
    <tableColumn id="13132" xr3:uid="{00000000-0010-0000-0000-00004C330000}" name="Column13132"/>
    <tableColumn id="13133" xr3:uid="{00000000-0010-0000-0000-00004D330000}" name="Column13133"/>
    <tableColumn id="13134" xr3:uid="{00000000-0010-0000-0000-00004E330000}" name="Column13134"/>
    <tableColumn id="13135" xr3:uid="{00000000-0010-0000-0000-00004F330000}" name="Column13135"/>
    <tableColumn id="13136" xr3:uid="{00000000-0010-0000-0000-000050330000}" name="Column13136"/>
    <tableColumn id="13137" xr3:uid="{00000000-0010-0000-0000-000051330000}" name="Column13137"/>
    <tableColumn id="13138" xr3:uid="{00000000-0010-0000-0000-000052330000}" name="Column13138"/>
    <tableColumn id="13139" xr3:uid="{00000000-0010-0000-0000-000053330000}" name="Column13139"/>
    <tableColumn id="13140" xr3:uid="{00000000-0010-0000-0000-000054330000}" name="Column13140"/>
    <tableColumn id="13141" xr3:uid="{00000000-0010-0000-0000-000055330000}" name="Column13141"/>
    <tableColumn id="13142" xr3:uid="{00000000-0010-0000-0000-000056330000}" name="Column13142"/>
    <tableColumn id="13143" xr3:uid="{00000000-0010-0000-0000-000057330000}" name="Column13143"/>
    <tableColumn id="13144" xr3:uid="{00000000-0010-0000-0000-000058330000}" name="Column13144"/>
    <tableColumn id="13145" xr3:uid="{00000000-0010-0000-0000-000059330000}" name="Column13145"/>
    <tableColumn id="13146" xr3:uid="{00000000-0010-0000-0000-00005A330000}" name="Column13146"/>
    <tableColumn id="13147" xr3:uid="{00000000-0010-0000-0000-00005B330000}" name="Column13147"/>
    <tableColumn id="13148" xr3:uid="{00000000-0010-0000-0000-00005C330000}" name="Column13148"/>
    <tableColumn id="13149" xr3:uid="{00000000-0010-0000-0000-00005D330000}" name="Column13149"/>
    <tableColumn id="13150" xr3:uid="{00000000-0010-0000-0000-00005E330000}" name="Column13150"/>
    <tableColumn id="13151" xr3:uid="{00000000-0010-0000-0000-00005F330000}" name="Column13151"/>
    <tableColumn id="13152" xr3:uid="{00000000-0010-0000-0000-000060330000}" name="Column13152"/>
    <tableColumn id="13153" xr3:uid="{00000000-0010-0000-0000-000061330000}" name="Column13153"/>
    <tableColumn id="13154" xr3:uid="{00000000-0010-0000-0000-000062330000}" name="Column13154"/>
    <tableColumn id="13155" xr3:uid="{00000000-0010-0000-0000-000063330000}" name="Column13155"/>
    <tableColumn id="13156" xr3:uid="{00000000-0010-0000-0000-000064330000}" name="Column13156"/>
    <tableColumn id="13157" xr3:uid="{00000000-0010-0000-0000-000065330000}" name="Column13157"/>
    <tableColumn id="13158" xr3:uid="{00000000-0010-0000-0000-000066330000}" name="Column13158"/>
    <tableColumn id="13159" xr3:uid="{00000000-0010-0000-0000-000067330000}" name="Column13159"/>
    <tableColumn id="13160" xr3:uid="{00000000-0010-0000-0000-000068330000}" name="Column13160"/>
    <tableColumn id="13161" xr3:uid="{00000000-0010-0000-0000-000069330000}" name="Column13161"/>
    <tableColumn id="13162" xr3:uid="{00000000-0010-0000-0000-00006A330000}" name="Column13162"/>
    <tableColumn id="13163" xr3:uid="{00000000-0010-0000-0000-00006B330000}" name="Column13163"/>
    <tableColumn id="13164" xr3:uid="{00000000-0010-0000-0000-00006C330000}" name="Column13164"/>
    <tableColumn id="13165" xr3:uid="{00000000-0010-0000-0000-00006D330000}" name="Column13165"/>
    <tableColumn id="13166" xr3:uid="{00000000-0010-0000-0000-00006E330000}" name="Column13166"/>
    <tableColumn id="13167" xr3:uid="{00000000-0010-0000-0000-00006F330000}" name="Column13167"/>
    <tableColumn id="13168" xr3:uid="{00000000-0010-0000-0000-000070330000}" name="Column13168"/>
    <tableColumn id="13169" xr3:uid="{00000000-0010-0000-0000-000071330000}" name="Column13169"/>
    <tableColumn id="13170" xr3:uid="{00000000-0010-0000-0000-000072330000}" name="Column13170"/>
    <tableColumn id="13171" xr3:uid="{00000000-0010-0000-0000-000073330000}" name="Column13171"/>
    <tableColumn id="13172" xr3:uid="{00000000-0010-0000-0000-000074330000}" name="Column13172"/>
    <tableColumn id="13173" xr3:uid="{00000000-0010-0000-0000-000075330000}" name="Column13173"/>
    <tableColumn id="13174" xr3:uid="{00000000-0010-0000-0000-000076330000}" name="Column13174"/>
    <tableColumn id="13175" xr3:uid="{00000000-0010-0000-0000-000077330000}" name="Column13175"/>
    <tableColumn id="13176" xr3:uid="{00000000-0010-0000-0000-000078330000}" name="Column13176"/>
    <tableColumn id="13177" xr3:uid="{00000000-0010-0000-0000-000079330000}" name="Column13177"/>
    <tableColumn id="13178" xr3:uid="{00000000-0010-0000-0000-00007A330000}" name="Column13178"/>
    <tableColumn id="13179" xr3:uid="{00000000-0010-0000-0000-00007B330000}" name="Column13179"/>
    <tableColumn id="13180" xr3:uid="{00000000-0010-0000-0000-00007C330000}" name="Column13180"/>
    <tableColumn id="13181" xr3:uid="{00000000-0010-0000-0000-00007D330000}" name="Column13181"/>
    <tableColumn id="13182" xr3:uid="{00000000-0010-0000-0000-00007E330000}" name="Column13182"/>
    <tableColumn id="13183" xr3:uid="{00000000-0010-0000-0000-00007F330000}" name="Column13183"/>
    <tableColumn id="13184" xr3:uid="{00000000-0010-0000-0000-000080330000}" name="Column13184"/>
    <tableColumn id="13185" xr3:uid="{00000000-0010-0000-0000-000081330000}" name="Column13185"/>
    <tableColumn id="13186" xr3:uid="{00000000-0010-0000-0000-000082330000}" name="Column13186"/>
    <tableColumn id="13187" xr3:uid="{00000000-0010-0000-0000-000083330000}" name="Column13187"/>
    <tableColumn id="13188" xr3:uid="{00000000-0010-0000-0000-000084330000}" name="Column13188"/>
    <tableColumn id="13189" xr3:uid="{00000000-0010-0000-0000-000085330000}" name="Column13189"/>
    <tableColumn id="13190" xr3:uid="{00000000-0010-0000-0000-000086330000}" name="Column13190"/>
    <tableColumn id="13191" xr3:uid="{00000000-0010-0000-0000-000087330000}" name="Column13191"/>
    <tableColumn id="13192" xr3:uid="{00000000-0010-0000-0000-000088330000}" name="Column13192"/>
    <tableColumn id="13193" xr3:uid="{00000000-0010-0000-0000-000089330000}" name="Column13193"/>
    <tableColumn id="13194" xr3:uid="{00000000-0010-0000-0000-00008A330000}" name="Column13194"/>
    <tableColumn id="13195" xr3:uid="{00000000-0010-0000-0000-00008B330000}" name="Column13195"/>
    <tableColumn id="13196" xr3:uid="{00000000-0010-0000-0000-00008C330000}" name="Column13196"/>
    <tableColumn id="13197" xr3:uid="{00000000-0010-0000-0000-00008D330000}" name="Column13197"/>
    <tableColumn id="13198" xr3:uid="{00000000-0010-0000-0000-00008E330000}" name="Column13198"/>
    <tableColumn id="13199" xr3:uid="{00000000-0010-0000-0000-00008F330000}" name="Column13199"/>
    <tableColumn id="13200" xr3:uid="{00000000-0010-0000-0000-000090330000}" name="Column13200"/>
    <tableColumn id="13201" xr3:uid="{00000000-0010-0000-0000-000091330000}" name="Column13201"/>
    <tableColumn id="13202" xr3:uid="{00000000-0010-0000-0000-000092330000}" name="Column13202"/>
    <tableColumn id="13203" xr3:uid="{00000000-0010-0000-0000-000093330000}" name="Column13203"/>
    <tableColumn id="13204" xr3:uid="{00000000-0010-0000-0000-000094330000}" name="Column13204"/>
    <tableColumn id="13205" xr3:uid="{00000000-0010-0000-0000-000095330000}" name="Column13205"/>
    <tableColumn id="13206" xr3:uid="{00000000-0010-0000-0000-000096330000}" name="Column13206"/>
    <tableColumn id="13207" xr3:uid="{00000000-0010-0000-0000-000097330000}" name="Column13207"/>
    <tableColumn id="13208" xr3:uid="{00000000-0010-0000-0000-000098330000}" name="Column13208"/>
    <tableColumn id="13209" xr3:uid="{00000000-0010-0000-0000-000099330000}" name="Column13209"/>
    <tableColumn id="13210" xr3:uid="{00000000-0010-0000-0000-00009A330000}" name="Column13210"/>
    <tableColumn id="13211" xr3:uid="{00000000-0010-0000-0000-00009B330000}" name="Column13211"/>
    <tableColumn id="13212" xr3:uid="{00000000-0010-0000-0000-00009C330000}" name="Column13212"/>
    <tableColumn id="13213" xr3:uid="{00000000-0010-0000-0000-00009D330000}" name="Column13213"/>
    <tableColumn id="13214" xr3:uid="{00000000-0010-0000-0000-00009E330000}" name="Column13214"/>
    <tableColumn id="13215" xr3:uid="{00000000-0010-0000-0000-00009F330000}" name="Column13215"/>
    <tableColumn id="13216" xr3:uid="{00000000-0010-0000-0000-0000A0330000}" name="Column13216"/>
    <tableColumn id="13217" xr3:uid="{00000000-0010-0000-0000-0000A1330000}" name="Column13217"/>
    <tableColumn id="13218" xr3:uid="{00000000-0010-0000-0000-0000A2330000}" name="Column13218"/>
    <tableColumn id="13219" xr3:uid="{00000000-0010-0000-0000-0000A3330000}" name="Column13219"/>
    <tableColumn id="13220" xr3:uid="{00000000-0010-0000-0000-0000A4330000}" name="Column13220"/>
    <tableColumn id="13221" xr3:uid="{00000000-0010-0000-0000-0000A5330000}" name="Column13221"/>
    <tableColumn id="13222" xr3:uid="{00000000-0010-0000-0000-0000A6330000}" name="Column13222"/>
    <tableColumn id="13223" xr3:uid="{00000000-0010-0000-0000-0000A7330000}" name="Column13223"/>
    <tableColumn id="13224" xr3:uid="{00000000-0010-0000-0000-0000A8330000}" name="Column13224"/>
    <tableColumn id="13225" xr3:uid="{00000000-0010-0000-0000-0000A9330000}" name="Column13225"/>
    <tableColumn id="13226" xr3:uid="{00000000-0010-0000-0000-0000AA330000}" name="Column13226"/>
    <tableColumn id="13227" xr3:uid="{00000000-0010-0000-0000-0000AB330000}" name="Column13227"/>
    <tableColumn id="13228" xr3:uid="{00000000-0010-0000-0000-0000AC330000}" name="Column13228"/>
    <tableColumn id="13229" xr3:uid="{00000000-0010-0000-0000-0000AD330000}" name="Column13229"/>
    <tableColumn id="13230" xr3:uid="{00000000-0010-0000-0000-0000AE330000}" name="Column13230"/>
    <tableColumn id="13231" xr3:uid="{00000000-0010-0000-0000-0000AF330000}" name="Column13231"/>
    <tableColumn id="13232" xr3:uid="{00000000-0010-0000-0000-0000B0330000}" name="Column13232"/>
    <tableColumn id="13233" xr3:uid="{00000000-0010-0000-0000-0000B1330000}" name="Column13233"/>
    <tableColumn id="13234" xr3:uid="{00000000-0010-0000-0000-0000B2330000}" name="Column13234"/>
    <tableColumn id="13235" xr3:uid="{00000000-0010-0000-0000-0000B3330000}" name="Column13235"/>
    <tableColumn id="13236" xr3:uid="{00000000-0010-0000-0000-0000B4330000}" name="Column13236"/>
    <tableColumn id="13237" xr3:uid="{00000000-0010-0000-0000-0000B5330000}" name="Column13237"/>
    <tableColumn id="13238" xr3:uid="{00000000-0010-0000-0000-0000B6330000}" name="Column13238"/>
    <tableColumn id="13239" xr3:uid="{00000000-0010-0000-0000-0000B7330000}" name="Column13239"/>
    <tableColumn id="13240" xr3:uid="{00000000-0010-0000-0000-0000B8330000}" name="Column13240"/>
    <tableColumn id="13241" xr3:uid="{00000000-0010-0000-0000-0000B9330000}" name="Column13241"/>
    <tableColumn id="13242" xr3:uid="{00000000-0010-0000-0000-0000BA330000}" name="Column13242"/>
    <tableColumn id="13243" xr3:uid="{00000000-0010-0000-0000-0000BB330000}" name="Column13243"/>
    <tableColumn id="13244" xr3:uid="{00000000-0010-0000-0000-0000BC330000}" name="Column13244"/>
    <tableColumn id="13245" xr3:uid="{00000000-0010-0000-0000-0000BD330000}" name="Column13245"/>
    <tableColumn id="13246" xr3:uid="{00000000-0010-0000-0000-0000BE330000}" name="Column13246"/>
    <tableColumn id="13247" xr3:uid="{00000000-0010-0000-0000-0000BF330000}" name="Column13247"/>
    <tableColumn id="13248" xr3:uid="{00000000-0010-0000-0000-0000C0330000}" name="Column13248"/>
    <tableColumn id="13249" xr3:uid="{00000000-0010-0000-0000-0000C1330000}" name="Column13249"/>
    <tableColumn id="13250" xr3:uid="{00000000-0010-0000-0000-0000C2330000}" name="Column13250"/>
    <tableColumn id="13251" xr3:uid="{00000000-0010-0000-0000-0000C3330000}" name="Column13251"/>
    <tableColumn id="13252" xr3:uid="{00000000-0010-0000-0000-0000C4330000}" name="Column13252"/>
    <tableColumn id="13253" xr3:uid="{00000000-0010-0000-0000-0000C5330000}" name="Column13253"/>
    <tableColumn id="13254" xr3:uid="{00000000-0010-0000-0000-0000C6330000}" name="Column13254"/>
    <tableColumn id="13255" xr3:uid="{00000000-0010-0000-0000-0000C7330000}" name="Column13255"/>
    <tableColumn id="13256" xr3:uid="{00000000-0010-0000-0000-0000C8330000}" name="Column13256"/>
    <tableColumn id="13257" xr3:uid="{00000000-0010-0000-0000-0000C9330000}" name="Column13257"/>
    <tableColumn id="13258" xr3:uid="{00000000-0010-0000-0000-0000CA330000}" name="Column13258"/>
    <tableColumn id="13259" xr3:uid="{00000000-0010-0000-0000-0000CB330000}" name="Column13259"/>
    <tableColumn id="13260" xr3:uid="{00000000-0010-0000-0000-0000CC330000}" name="Column13260"/>
    <tableColumn id="13261" xr3:uid="{00000000-0010-0000-0000-0000CD330000}" name="Column13261"/>
    <tableColumn id="13262" xr3:uid="{00000000-0010-0000-0000-0000CE330000}" name="Column13262"/>
    <tableColumn id="13263" xr3:uid="{00000000-0010-0000-0000-0000CF330000}" name="Column13263"/>
    <tableColumn id="13264" xr3:uid="{00000000-0010-0000-0000-0000D0330000}" name="Column13264"/>
    <tableColumn id="13265" xr3:uid="{00000000-0010-0000-0000-0000D1330000}" name="Column13265"/>
    <tableColumn id="13266" xr3:uid="{00000000-0010-0000-0000-0000D2330000}" name="Column13266"/>
    <tableColumn id="13267" xr3:uid="{00000000-0010-0000-0000-0000D3330000}" name="Column13267"/>
    <tableColumn id="13268" xr3:uid="{00000000-0010-0000-0000-0000D4330000}" name="Column13268"/>
    <tableColumn id="13269" xr3:uid="{00000000-0010-0000-0000-0000D5330000}" name="Column13269"/>
    <tableColumn id="13270" xr3:uid="{00000000-0010-0000-0000-0000D6330000}" name="Column13270"/>
    <tableColumn id="13271" xr3:uid="{00000000-0010-0000-0000-0000D7330000}" name="Column13271"/>
    <tableColumn id="13272" xr3:uid="{00000000-0010-0000-0000-0000D8330000}" name="Column13272"/>
    <tableColumn id="13273" xr3:uid="{00000000-0010-0000-0000-0000D9330000}" name="Column13273"/>
    <tableColumn id="13274" xr3:uid="{00000000-0010-0000-0000-0000DA330000}" name="Column13274"/>
    <tableColumn id="13275" xr3:uid="{00000000-0010-0000-0000-0000DB330000}" name="Column13275"/>
    <tableColumn id="13276" xr3:uid="{00000000-0010-0000-0000-0000DC330000}" name="Column13276"/>
    <tableColumn id="13277" xr3:uid="{00000000-0010-0000-0000-0000DD330000}" name="Column13277"/>
    <tableColumn id="13278" xr3:uid="{00000000-0010-0000-0000-0000DE330000}" name="Column13278"/>
    <tableColumn id="13279" xr3:uid="{00000000-0010-0000-0000-0000DF330000}" name="Column13279"/>
    <tableColumn id="13280" xr3:uid="{00000000-0010-0000-0000-0000E0330000}" name="Column13280"/>
    <tableColumn id="13281" xr3:uid="{00000000-0010-0000-0000-0000E1330000}" name="Column13281"/>
    <tableColumn id="13282" xr3:uid="{00000000-0010-0000-0000-0000E2330000}" name="Column13282"/>
    <tableColumn id="13283" xr3:uid="{00000000-0010-0000-0000-0000E3330000}" name="Column13283"/>
    <tableColumn id="13284" xr3:uid="{00000000-0010-0000-0000-0000E4330000}" name="Column13284"/>
    <tableColumn id="13285" xr3:uid="{00000000-0010-0000-0000-0000E5330000}" name="Column13285"/>
    <tableColumn id="13286" xr3:uid="{00000000-0010-0000-0000-0000E6330000}" name="Column13286"/>
    <tableColumn id="13287" xr3:uid="{00000000-0010-0000-0000-0000E7330000}" name="Column13287"/>
    <tableColumn id="13288" xr3:uid="{00000000-0010-0000-0000-0000E8330000}" name="Column13288"/>
    <tableColumn id="13289" xr3:uid="{00000000-0010-0000-0000-0000E9330000}" name="Column13289"/>
    <tableColumn id="13290" xr3:uid="{00000000-0010-0000-0000-0000EA330000}" name="Column13290"/>
    <tableColumn id="13291" xr3:uid="{00000000-0010-0000-0000-0000EB330000}" name="Column13291"/>
    <tableColumn id="13292" xr3:uid="{00000000-0010-0000-0000-0000EC330000}" name="Column13292"/>
    <tableColumn id="13293" xr3:uid="{00000000-0010-0000-0000-0000ED330000}" name="Column13293"/>
    <tableColumn id="13294" xr3:uid="{00000000-0010-0000-0000-0000EE330000}" name="Column13294"/>
    <tableColumn id="13295" xr3:uid="{00000000-0010-0000-0000-0000EF330000}" name="Column13295"/>
    <tableColumn id="13296" xr3:uid="{00000000-0010-0000-0000-0000F0330000}" name="Column13296"/>
    <tableColumn id="13297" xr3:uid="{00000000-0010-0000-0000-0000F1330000}" name="Column13297"/>
    <tableColumn id="13298" xr3:uid="{00000000-0010-0000-0000-0000F2330000}" name="Column13298"/>
    <tableColumn id="13299" xr3:uid="{00000000-0010-0000-0000-0000F3330000}" name="Column13299"/>
    <tableColumn id="13300" xr3:uid="{00000000-0010-0000-0000-0000F4330000}" name="Column13300"/>
    <tableColumn id="13301" xr3:uid="{00000000-0010-0000-0000-0000F5330000}" name="Column13301"/>
    <tableColumn id="13302" xr3:uid="{00000000-0010-0000-0000-0000F6330000}" name="Column13302"/>
    <tableColumn id="13303" xr3:uid="{00000000-0010-0000-0000-0000F7330000}" name="Column13303"/>
    <tableColumn id="13304" xr3:uid="{00000000-0010-0000-0000-0000F8330000}" name="Column13304"/>
    <tableColumn id="13305" xr3:uid="{00000000-0010-0000-0000-0000F9330000}" name="Column13305"/>
    <tableColumn id="13306" xr3:uid="{00000000-0010-0000-0000-0000FA330000}" name="Column13306"/>
    <tableColumn id="13307" xr3:uid="{00000000-0010-0000-0000-0000FB330000}" name="Column13307"/>
    <tableColumn id="13308" xr3:uid="{00000000-0010-0000-0000-0000FC330000}" name="Column13308"/>
    <tableColumn id="13309" xr3:uid="{00000000-0010-0000-0000-0000FD330000}" name="Column13309"/>
    <tableColumn id="13310" xr3:uid="{00000000-0010-0000-0000-0000FE330000}" name="Column13310"/>
    <tableColumn id="13311" xr3:uid="{00000000-0010-0000-0000-0000FF330000}" name="Column13311"/>
    <tableColumn id="13312" xr3:uid="{00000000-0010-0000-0000-000000340000}" name="Column13312"/>
    <tableColumn id="13313" xr3:uid="{00000000-0010-0000-0000-000001340000}" name="Column13313"/>
    <tableColumn id="13314" xr3:uid="{00000000-0010-0000-0000-000002340000}" name="Column13314"/>
    <tableColumn id="13315" xr3:uid="{00000000-0010-0000-0000-000003340000}" name="Column13315"/>
    <tableColumn id="13316" xr3:uid="{00000000-0010-0000-0000-000004340000}" name="Column13316"/>
    <tableColumn id="13317" xr3:uid="{00000000-0010-0000-0000-000005340000}" name="Column13317"/>
    <tableColumn id="13318" xr3:uid="{00000000-0010-0000-0000-000006340000}" name="Column13318"/>
    <tableColumn id="13319" xr3:uid="{00000000-0010-0000-0000-000007340000}" name="Column13319"/>
    <tableColumn id="13320" xr3:uid="{00000000-0010-0000-0000-000008340000}" name="Column13320"/>
    <tableColumn id="13321" xr3:uid="{00000000-0010-0000-0000-000009340000}" name="Column13321"/>
    <tableColumn id="13322" xr3:uid="{00000000-0010-0000-0000-00000A340000}" name="Column13322"/>
    <tableColumn id="13323" xr3:uid="{00000000-0010-0000-0000-00000B340000}" name="Column13323"/>
    <tableColumn id="13324" xr3:uid="{00000000-0010-0000-0000-00000C340000}" name="Column13324"/>
    <tableColumn id="13325" xr3:uid="{00000000-0010-0000-0000-00000D340000}" name="Column13325"/>
    <tableColumn id="13326" xr3:uid="{00000000-0010-0000-0000-00000E340000}" name="Column13326"/>
    <tableColumn id="13327" xr3:uid="{00000000-0010-0000-0000-00000F340000}" name="Column13327"/>
    <tableColumn id="13328" xr3:uid="{00000000-0010-0000-0000-000010340000}" name="Column13328"/>
    <tableColumn id="13329" xr3:uid="{00000000-0010-0000-0000-000011340000}" name="Column13329"/>
    <tableColumn id="13330" xr3:uid="{00000000-0010-0000-0000-000012340000}" name="Column13330"/>
    <tableColumn id="13331" xr3:uid="{00000000-0010-0000-0000-000013340000}" name="Column13331"/>
    <tableColumn id="13332" xr3:uid="{00000000-0010-0000-0000-000014340000}" name="Column13332"/>
    <tableColumn id="13333" xr3:uid="{00000000-0010-0000-0000-000015340000}" name="Column13333"/>
    <tableColumn id="13334" xr3:uid="{00000000-0010-0000-0000-000016340000}" name="Column13334"/>
    <tableColumn id="13335" xr3:uid="{00000000-0010-0000-0000-000017340000}" name="Column13335"/>
    <tableColumn id="13336" xr3:uid="{00000000-0010-0000-0000-000018340000}" name="Column13336"/>
    <tableColumn id="13337" xr3:uid="{00000000-0010-0000-0000-000019340000}" name="Column13337"/>
    <tableColumn id="13338" xr3:uid="{00000000-0010-0000-0000-00001A340000}" name="Column13338"/>
    <tableColumn id="13339" xr3:uid="{00000000-0010-0000-0000-00001B340000}" name="Column13339"/>
    <tableColumn id="13340" xr3:uid="{00000000-0010-0000-0000-00001C340000}" name="Column13340"/>
    <tableColumn id="13341" xr3:uid="{00000000-0010-0000-0000-00001D340000}" name="Column13341"/>
    <tableColumn id="13342" xr3:uid="{00000000-0010-0000-0000-00001E340000}" name="Column13342"/>
    <tableColumn id="13343" xr3:uid="{00000000-0010-0000-0000-00001F340000}" name="Column13343"/>
    <tableColumn id="13344" xr3:uid="{00000000-0010-0000-0000-000020340000}" name="Column13344"/>
    <tableColumn id="13345" xr3:uid="{00000000-0010-0000-0000-000021340000}" name="Column13345"/>
    <tableColumn id="13346" xr3:uid="{00000000-0010-0000-0000-000022340000}" name="Column13346"/>
    <tableColumn id="13347" xr3:uid="{00000000-0010-0000-0000-000023340000}" name="Column13347"/>
    <tableColumn id="13348" xr3:uid="{00000000-0010-0000-0000-000024340000}" name="Column13348"/>
    <tableColumn id="13349" xr3:uid="{00000000-0010-0000-0000-000025340000}" name="Column13349"/>
    <tableColumn id="13350" xr3:uid="{00000000-0010-0000-0000-000026340000}" name="Column13350"/>
    <tableColumn id="13351" xr3:uid="{00000000-0010-0000-0000-000027340000}" name="Column13351"/>
    <tableColumn id="13352" xr3:uid="{00000000-0010-0000-0000-000028340000}" name="Column13352"/>
    <tableColumn id="13353" xr3:uid="{00000000-0010-0000-0000-000029340000}" name="Column13353"/>
    <tableColumn id="13354" xr3:uid="{00000000-0010-0000-0000-00002A340000}" name="Column13354"/>
    <tableColumn id="13355" xr3:uid="{00000000-0010-0000-0000-00002B340000}" name="Column13355"/>
    <tableColumn id="13356" xr3:uid="{00000000-0010-0000-0000-00002C340000}" name="Column13356"/>
    <tableColumn id="13357" xr3:uid="{00000000-0010-0000-0000-00002D340000}" name="Column13357"/>
    <tableColumn id="13358" xr3:uid="{00000000-0010-0000-0000-00002E340000}" name="Column13358"/>
    <tableColumn id="13359" xr3:uid="{00000000-0010-0000-0000-00002F340000}" name="Column13359"/>
    <tableColumn id="13360" xr3:uid="{00000000-0010-0000-0000-000030340000}" name="Column13360"/>
    <tableColumn id="13361" xr3:uid="{00000000-0010-0000-0000-000031340000}" name="Column13361"/>
    <tableColumn id="13362" xr3:uid="{00000000-0010-0000-0000-000032340000}" name="Column13362"/>
    <tableColumn id="13363" xr3:uid="{00000000-0010-0000-0000-000033340000}" name="Column13363"/>
    <tableColumn id="13364" xr3:uid="{00000000-0010-0000-0000-000034340000}" name="Column13364"/>
    <tableColumn id="13365" xr3:uid="{00000000-0010-0000-0000-000035340000}" name="Column13365"/>
    <tableColumn id="13366" xr3:uid="{00000000-0010-0000-0000-000036340000}" name="Column13366"/>
    <tableColumn id="13367" xr3:uid="{00000000-0010-0000-0000-000037340000}" name="Column13367"/>
    <tableColumn id="13368" xr3:uid="{00000000-0010-0000-0000-000038340000}" name="Column13368"/>
    <tableColumn id="13369" xr3:uid="{00000000-0010-0000-0000-000039340000}" name="Column13369"/>
    <tableColumn id="13370" xr3:uid="{00000000-0010-0000-0000-00003A340000}" name="Column13370"/>
    <tableColumn id="13371" xr3:uid="{00000000-0010-0000-0000-00003B340000}" name="Column13371"/>
    <tableColumn id="13372" xr3:uid="{00000000-0010-0000-0000-00003C340000}" name="Column13372"/>
    <tableColumn id="13373" xr3:uid="{00000000-0010-0000-0000-00003D340000}" name="Column13373"/>
    <tableColumn id="13374" xr3:uid="{00000000-0010-0000-0000-00003E340000}" name="Column13374"/>
    <tableColumn id="13375" xr3:uid="{00000000-0010-0000-0000-00003F340000}" name="Column13375"/>
    <tableColumn id="13376" xr3:uid="{00000000-0010-0000-0000-000040340000}" name="Column13376"/>
    <tableColumn id="13377" xr3:uid="{00000000-0010-0000-0000-000041340000}" name="Column13377"/>
    <tableColumn id="13378" xr3:uid="{00000000-0010-0000-0000-000042340000}" name="Column13378"/>
    <tableColumn id="13379" xr3:uid="{00000000-0010-0000-0000-000043340000}" name="Column13379"/>
    <tableColumn id="13380" xr3:uid="{00000000-0010-0000-0000-000044340000}" name="Column13380"/>
    <tableColumn id="13381" xr3:uid="{00000000-0010-0000-0000-000045340000}" name="Column13381"/>
    <tableColumn id="13382" xr3:uid="{00000000-0010-0000-0000-000046340000}" name="Column13382"/>
    <tableColumn id="13383" xr3:uid="{00000000-0010-0000-0000-000047340000}" name="Column13383"/>
    <tableColumn id="13384" xr3:uid="{00000000-0010-0000-0000-000048340000}" name="Column13384"/>
    <tableColumn id="13385" xr3:uid="{00000000-0010-0000-0000-000049340000}" name="Column13385"/>
    <tableColumn id="13386" xr3:uid="{00000000-0010-0000-0000-00004A340000}" name="Column13386"/>
    <tableColumn id="13387" xr3:uid="{00000000-0010-0000-0000-00004B340000}" name="Column13387"/>
    <tableColumn id="13388" xr3:uid="{00000000-0010-0000-0000-00004C340000}" name="Column13388"/>
    <tableColumn id="13389" xr3:uid="{00000000-0010-0000-0000-00004D340000}" name="Column13389"/>
    <tableColumn id="13390" xr3:uid="{00000000-0010-0000-0000-00004E340000}" name="Column13390"/>
    <tableColumn id="13391" xr3:uid="{00000000-0010-0000-0000-00004F340000}" name="Column13391"/>
    <tableColumn id="13392" xr3:uid="{00000000-0010-0000-0000-000050340000}" name="Column13392"/>
    <tableColumn id="13393" xr3:uid="{00000000-0010-0000-0000-000051340000}" name="Column13393"/>
    <tableColumn id="13394" xr3:uid="{00000000-0010-0000-0000-000052340000}" name="Column13394"/>
    <tableColumn id="13395" xr3:uid="{00000000-0010-0000-0000-000053340000}" name="Column13395"/>
    <tableColumn id="13396" xr3:uid="{00000000-0010-0000-0000-000054340000}" name="Column13396"/>
    <tableColumn id="13397" xr3:uid="{00000000-0010-0000-0000-000055340000}" name="Column13397"/>
    <tableColumn id="13398" xr3:uid="{00000000-0010-0000-0000-000056340000}" name="Column13398"/>
    <tableColumn id="13399" xr3:uid="{00000000-0010-0000-0000-000057340000}" name="Column13399"/>
    <tableColumn id="13400" xr3:uid="{00000000-0010-0000-0000-000058340000}" name="Column13400"/>
    <tableColumn id="13401" xr3:uid="{00000000-0010-0000-0000-000059340000}" name="Column13401"/>
    <tableColumn id="13402" xr3:uid="{00000000-0010-0000-0000-00005A340000}" name="Column13402"/>
    <tableColumn id="13403" xr3:uid="{00000000-0010-0000-0000-00005B340000}" name="Column13403"/>
    <tableColumn id="13404" xr3:uid="{00000000-0010-0000-0000-00005C340000}" name="Column13404"/>
    <tableColumn id="13405" xr3:uid="{00000000-0010-0000-0000-00005D340000}" name="Column13405"/>
    <tableColumn id="13406" xr3:uid="{00000000-0010-0000-0000-00005E340000}" name="Column13406"/>
    <tableColumn id="13407" xr3:uid="{00000000-0010-0000-0000-00005F340000}" name="Column13407"/>
    <tableColumn id="13408" xr3:uid="{00000000-0010-0000-0000-000060340000}" name="Column13408"/>
    <tableColumn id="13409" xr3:uid="{00000000-0010-0000-0000-000061340000}" name="Column13409"/>
    <tableColumn id="13410" xr3:uid="{00000000-0010-0000-0000-000062340000}" name="Column13410"/>
    <tableColumn id="13411" xr3:uid="{00000000-0010-0000-0000-000063340000}" name="Column13411"/>
    <tableColumn id="13412" xr3:uid="{00000000-0010-0000-0000-000064340000}" name="Column13412"/>
    <tableColumn id="13413" xr3:uid="{00000000-0010-0000-0000-000065340000}" name="Column13413"/>
    <tableColumn id="13414" xr3:uid="{00000000-0010-0000-0000-000066340000}" name="Column13414"/>
    <tableColumn id="13415" xr3:uid="{00000000-0010-0000-0000-000067340000}" name="Column13415"/>
    <tableColumn id="13416" xr3:uid="{00000000-0010-0000-0000-000068340000}" name="Column13416"/>
    <tableColumn id="13417" xr3:uid="{00000000-0010-0000-0000-000069340000}" name="Column13417"/>
    <tableColumn id="13418" xr3:uid="{00000000-0010-0000-0000-00006A340000}" name="Column13418"/>
    <tableColumn id="13419" xr3:uid="{00000000-0010-0000-0000-00006B340000}" name="Column13419"/>
    <tableColumn id="13420" xr3:uid="{00000000-0010-0000-0000-00006C340000}" name="Column13420"/>
    <tableColumn id="13421" xr3:uid="{00000000-0010-0000-0000-00006D340000}" name="Column13421"/>
    <tableColumn id="13422" xr3:uid="{00000000-0010-0000-0000-00006E340000}" name="Column13422"/>
    <tableColumn id="13423" xr3:uid="{00000000-0010-0000-0000-00006F340000}" name="Column13423"/>
    <tableColumn id="13424" xr3:uid="{00000000-0010-0000-0000-000070340000}" name="Column13424"/>
    <tableColumn id="13425" xr3:uid="{00000000-0010-0000-0000-000071340000}" name="Column13425"/>
    <tableColumn id="13426" xr3:uid="{00000000-0010-0000-0000-000072340000}" name="Column13426"/>
    <tableColumn id="13427" xr3:uid="{00000000-0010-0000-0000-000073340000}" name="Column13427"/>
    <tableColumn id="13428" xr3:uid="{00000000-0010-0000-0000-000074340000}" name="Column13428"/>
    <tableColumn id="13429" xr3:uid="{00000000-0010-0000-0000-000075340000}" name="Column13429"/>
    <tableColumn id="13430" xr3:uid="{00000000-0010-0000-0000-000076340000}" name="Column13430"/>
    <tableColumn id="13431" xr3:uid="{00000000-0010-0000-0000-000077340000}" name="Column13431"/>
    <tableColumn id="13432" xr3:uid="{00000000-0010-0000-0000-000078340000}" name="Column13432"/>
    <tableColumn id="13433" xr3:uid="{00000000-0010-0000-0000-000079340000}" name="Column13433"/>
    <tableColumn id="13434" xr3:uid="{00000000-0010-0000-0000-00007A340000}" name="Column13434"/>
    <tableColumn id="13435" xr3:uid="{00000000-0010-0000-0000-00007B340000}" name="Column13435"/>
    <tableColumn id="13436" xr3:uid="{00000000-0010-0000-0000-00007C340000}" name="Column13436"/>
    <tableColumn id="13437" xr3:uid="{00000000-0010-0000-0000-00007D340000}" name="Column13437"/>
    <tableColumn id="13438" xr3:uid="{00000000-0010-0000-0000-00007E340000}" name="Column13438"/>
    <tableColumn id="13439" xr3:uid="{00000000-0010-0000-0000-00007F340000}" name="Column13439"/>
    <tableColumn id="13440" xr3:uid="{00000000-0010-0000-0000-000080340000}" name="Column13440"/>
    <tableColumn id="13441" xr3:uid="{00000000-0010-0000-0000-000081340000}" name="Column13441"/>
    <tableColumn id="13442" xr3:uid="{00000000-0010-0000-0000-000082340000}" name="Column13442"/>
    <tableColumn id="13443" xr3:uid="{00000000-0010-0000-0000-000083340000}" name="Column13443"/>
    <tableColumn id="13444" xr3:uid="{00000000-0010-0000-0000-000084340000}" name="Column13444"/>
    <tableColumn id="13445" xr3:uid="{00000000-0010-0000-0000-000085340000}" name="Column13445"/>
    <tableColumn id="13446" xr3:uid="{00000000-0010-0000-0000-000086340000}" name="Column13446"/>
    <tableColumn id="13447" xr3:uid="{00000000-0010-0000-0000-000087340000}" name="Column13447"/>
    <tableColumn id="13448" xr3:uid="{00000000-0010-0000-0000-000088340000}" name="Column13448"/>
    <tableColumn id="13449" xr3:uid="{00000000-0010-0000-0000-000089340000}" name="Column13449"/>
    <tableColumn id="13450" xr3:uid="{00000000-0010-0000-0000-00008A340000}" name="Column13450"/>
    <tableColumn id="13451" xr3:uid="{00000000-0010-0000-0000-00008B340000}" name="Column13451"/>
    <tableColumn id="13452" xr3:uid="{00000000-0010-0000-0000-00008C340000}" name="Column13452"/>
    <tableColumn id="13453" xr3:uid="{00000000-0010-0000-0000-00008D340000}" name="Column13453"/>
    <tableColumn id="13454" xr3:uid="{00000000-0010-0000-0000-00008E340000}" name="Column13454"/>
    <tableColumn id="13455" xr3:uid="{00000000-0010-0000-0000-00008F340000}" name="Column13455"/>
    <tableColumn id="13456" xr3:uid="{00000000-0010-0000-0000-000090340000}" name="Column13456"/>
    <tableColumn id="13457" xr3:uid="{00000000-0010-0000-0000-000091340000}" name="Column13457"/>
    <tableColumn id="13458" xr3:uid="{00000000-0010-0000-0000-000092340000}" name="Column13458"/>
    <tableColumn id="13459" xr3:uid="{00000000-0010-0000-0000-000093340000}" name="Column13459"/>
    <tableColumn id="13460" xr3:uid="{00000000-0010-0000-0000-000094340000}" name="Column13460"/>
    <tableColumn id="13461" xr3:uid="{00000000-0010-0000-0000-000095340000}" name="Column13461"/>
    <tableColumn id="13462" xr3:uid="{00000000-0010-0000-0000-000096340000}" name="Column13462"/>
    <tableColumn id="13463" xr3:uid="{00000000-0010-0000-0000-000097340000}" name="Column13463"/>
    <tableColumn id="13464" xr3:uid="{00000000-0010-0000-0000-000098340000}" name="Column13464"/>
    <tableColumn id="13465" xr3:uid="{00000000-0010-0000-0000-000099340000}" name="Column13465"/>
    <tableColumn id="13466" xr3:uid="{00000000-0010-0000-0000-00009A340000}" name="Column13466"/>
    <tableColumn id="13467" xr3:uid="{00000000-0010-0000-0000-00009B340000}" name="Column13467"/>
    <tableColumn id="13468" xr3:uid="{00000000-0010-0000-0000-00009C340000}" name="Column13468"/>
    <tableColumn id="13469" xr3:uid="{00000000-0010-0000-0000-00009D340000}" name="Column13469"/>
    <tableColumn id="13470" xr3:uid="{00000000-0010-0000-0000-00009E340000}" name="Column13470"/>
    <tableColumn id="13471" xr3:uid="{00000000-0010-0000-0000-00009F340000}" name="Column13471"/>
    <tableColumn id="13472" xr3:uid="{00000000-0010-0000-0000-0000A0340000}" name="Column13472"/>
    <tableColumn id="13473" xr3:uid="{00000000-0010-0000-0000-0000A1340000}" name="Column13473"/>
    <tableColumn id="13474" xr3:uid="{00000000-0010-0000-0000-0000A2340000}" name="Column13474"/>
    <tableColumn id="13475" xr3:uid="{00000000-0010-0000-0000-0000A3340000}" name="Column13475"/>
    <tableColumn id="13476" xr3:uid="{00000000-0010-0000-0000-0000A4340000}" name="Column13476"/>
    <tableColumn id="13477" xr3:uid="{00000000-0010-0000-0000-0000A5340000}" name="Column13477"/>
    <tableColumn id="13478" xr3:uid="{00000000-0010-0000-0000-0000A6340000}" name="Column13478"/>
    <tableColumn id="13479" xr3:uid="{00000000-0010-0000-0000-0000A7340000}" name="Column13479"/>
    <tableColumn id="13480" xr3:uid="{00000000-0010-0000-0000-0000A8340000}" name="Column13480"/>
    <tableColumn id="13481" xr3:uid="{00000000-0010-0000-0000-0000A9340000}" name="Column13481"/>
    <tableColumn id="13482" xr3:uid="{00000000-0010-0000-0000-0000AA340000}" name="Column13482"/>
    <tableColumn id="13483" xr3:uid="{00000000-0010-0000-0000-0000AB340000}" name="Column13483"/>
    <tableColumn id="13484" xr3:uid="{00000000-0010-0000-0000-0000AC340000}" name="Column13484"/>
    <tableColumn id="13485" xr3:uid="{00000000-0010-0000-0000-0000AD340000}" name="Column13485"/>
    <tableColumn id="13486" xr3:uid="{00000000-0010-0000-0000-0000AE340000}" name="Column13486"/>
    <tableColumn id="13487" xr3:uid="{00000000-0010-0000-0000-0000AF340000}" name="Column13487"/>
    <tableColumn id="13488" xr3:uid="{00000000-0010-0000-0000-0000B0340000}" name="Column13488"/>
    <tableColumn id="13489" xr3:uid="{00000000-0010-0000-0000-0000B1340000}" name="Column13489"/>
    <tableColumn id="13490" xr3:uid="{00000000-0010-0000-0000-0000B2340000}" name="Column13490"/>
    <tableColumn id="13491" xr3:uid="{00000000-0010-0000-0000-0000B3340000}" name="Column13491"/>
    <tableColumn id="13492" xr3:uid="{00000000-0010-0000-0000-0000B4340000}" name="Column13492"/>
    <tableColumn id="13493" xr3:uid="{00000000-0010-0000-0000-0000B5340000}" name="Column13493"/>
    <tableColumn id="13494" xr3:uid="{00000000-0010-0000-0000-0000B6340000}" name="Column13494"/>
    <tableColumn id="13495" xr3:uid="{00000000-0010-0000-0000-0000B7340000}" name="Column13495"/>
    <tableColumn id="13496" xr3:uid="{00000000-0010-0000-0000-0000B8340000}" name="Column13496"/>
    <tableColumn id="13497" xr3:uid="{00000000-0010-0000-0000-0000B9340000}" name="Column13497"/>
    <tableColumn id="13498" xr3:uid="{00000000-0010-0000-0000-0000BA340000}" name="Column13498"/>
    <tableColumn id="13499" xr3:uid="{00000000-0010-0000-0000-0000BB340000}" name="Column13499"/>
    <tableColumn id="13500" xr3:uid="{00000000-0010-0000-0000-0000BC340000}" name="Column13500"/>
    <tableColumn id="13501" xr3:uid="{00000000-0010-0000-0000-0000BD340000}" name="Column13501"/>
    <tableColumn id="13502" xr3:uid="{00000000-0010-0000-0000-0000BE340000}" name="Column13502"/>
    <tableColumn id="13503" xr3:uid="{00000000-0010-0000-0000-0000BF340000}" name="Column13503"/>
    <tableColumn id="13504" xr3:uid="{00000000-0010-0000-0000-0000C0340000}" name="Column13504"/>
    <tableColumn id="13505" xr3:uid="{00000000-0010-0000-0000-0000C1340000}" name="Column13505"/>
    <tableColumn id="13506" xr3:uid="{00000000-0010-0000-0000-0000C2340000}" name="Column13506"/>
    <tableColumn id="13507" xr3:uid="{00000000-0010-0000-0000-0000C3340000}" name="Column13507"/>
    <tableColumn id="13508" xr3:uid="{00000000-0010-0000-0000-0000C4340000}" name="Column13508"/>
    <tableColumn id="13509" xr3:uid="{00000000-0010-0000-0000-0000C5340000}" name="Column13509"/>
    <tableColumn id="13510" xr3:uid="{00000000-0010-0000-0000-0000C6340000}" name="Column13510"/>
    <tableColumn id="13511" xr3:uid="{00000000-0010-0000-0000-0000C7340000}" name="Column13511"/>
    <tableColumn id="13512" xr3:uid="{00000000-0010-0000-0000-0000C8340000}" name="Column13512"/>
    <tableColumn id="13513" xr3:uid="{00000000-0010-0000-0000-0000C9340000}" name="Column13513"/>
    <tableColumn id="13514" xr3:uid="{00000000-0010-0000-0000-0000CA340000}" name="Column13514"/>
    <tableColumn id="13515" xr3:uid="{00000000-0010-0000-0000-0000CB340000}" name="Column13515"/>
    <tableColumn id="13516" xr3:uid="{00000000-0010-0000-0000-0000CC340000}" name="Column13516"/>
    <tableColumn id="13517" xr3:uid="{00000000-0010-0000-0000-0000CD340000}" name="Column13517"/>
    <tableColumn id="13518" xr3:uid="{00000000-0010-0000-0000-0000CE340000}" name="Column13518"/>
    <tableColumn id="13519" xr3:uid="{00000000-0010-0000-0000-0000CF340000}" name="Column13519"/>
    <tableColumn id="13520" xr3:uid="{00000000-0010-0000-0000-0000D0340000}" name="Column13520"/>
    <tableColumn id="13521" xr3:uid="{00000000-0010-0000-0000-0000D1340000}" name="Column13521"/>
    <tableColumn id="13522" xr3:uid="{00000000-0010-0000-0000-0000D2340000}" name="Column13522"/>
    <tableColumn id="13523" xr3:uid="{00000000-0010-0000-0000-0000D3340000}" name="Column13523"/>
    <tableColumn id="13524" xr3:uid="{00000000-0010-0000-0000-0000D4340000}" name="Column13524"/>
    <tableColumn id="13525" xr3:uid="{00000000-0010-0000-0000-0000D5340000}" name="Column13525"/>
    <tableColumn id="13526" xr3:uid="{00000000-0010-0000-0000-0000D6340000}" name="Column13526"/>
    <tableColumn id="13527" xr3:uid="{00000000-0010-0000-0000-0000D7340000}" name="Column13527"/>
    <tableColumn id="13528" xr3:uid="{00000000-0010-0000-0000-0000D8340000}" name="Column13528"/>
    <tableColumn id="13529" xr3:uid="{00000000-0010-0000-0000-0000D9340000}" name="Column13529"/>
    <tableColumn id="13530" xr3:uid="{00000000-0010-0000-0000-0000DA340000}" name="Column13530"/>
    <tableColumn id="13531" xr3:uid="{00000000-0010-0000-0000-0000DB340000}" name="Column13531"/>
    <tableColumn id="13532" xr3:uid="{00000000-0010-0000-0000-0000DC340000}" name="Column13532"/>
    <tableColumn id="13533" xr3:uid="{00000000-0010-0000-0000-0000DD340000}" name="Column13533"/>
    <tableColumn id="13534" xr3:uid="{00000000-0010-0000-0000-0000DE340000}" name="Column13534"/>
    <tableColumn id="13535" xr3:uid="{00000000-0010-0000-0000-0000DF340000}" name="Column13535"/>
    <tableColumn id="13536" xr3:uid="{00000000-0010-0000-0000-0000E0340000}" name="Column13536"/>
    <tableColumn id="13537" xr3:uid="{00000000-0010-0000-0000-0000E1340000}" name="Column13537"/>
    <tableColumn id="13538" xr3:uid="{00000000-0010-0000-0000-0000E2340000}" name="Column13538"/>
    <tableColumn id="13539" xr3:uid="{00000000-0010-0000-0000-0000E3340000}" name="Column13539"/>
    <tableColumn id="13540" xr3:uid="{00000000-0010-0000-0000-0000E4340000}" name="Column13540"/>
    <tableColumn id="13541" xr3:uid="{00000000-0010-0000-0000-0000E5340000}" name="Column13541"/>
    <tableColumn id="13542" xr3:uid="{00000000-0010-0000-0000-0000E6340000}" name="Column13542"/>
    <tableColumn id="13543" xr3:uid="{00000000-0010-0000-0000-0000E7340000}" name="Column13543"/>
    <tableColumn id="13544" xr3:uid="{00000000-0010-0000-0000-0000E8340000}" name="Column13544"/>
    <tableColumn id="13545" xr3:uid="{00000000-0010-0000-0000-0000E9340000}" name="Column13545"/>
    <tableColumn id="13546" xr3:uid="{00000000-0010-0000-0000-0000EA340000}" name="Column13546"/>
    <tableColumn id="13547" xr3:uid="{00000000-0010-0000-0000-0000EB340000}" name="Column13547"/>
    <tableColumn id="13548" xr3:uid="{00000000-0010-0000-0000-0000EC340000}" name="Column13548"/>
    <tableColumn id="13549" xr3:uid="{00000000-0010-0000-0000-0000ED340000}" name="Column13549"/>
    <tableColumn id="13550" xr3:uid="{00000000-0010-0000-0000-0000EE340000}" name="Column13550"/>
    <tableColumn id="13551" xr3:uid="{00000000-0010-0000-0000-0000EF340000}" name="Column13551"/>
    <tableColumn id="13552" xr3:uid="{00000000-0010-0000-0000-0000F0340000}" name="Column13552"/>
    <tableColumn id="13553" xr3:uid="{00000000-0010-0000-0000-0000F1340000}" name="Column13553"/>
    <tableColumn id="13554" xr3:uid="{00000000-0010-0000-0000-0000F2340000}" name="Column13554"/>
    <tableColumn id="13555" xr3:uid="{00000000-0010-0000-0000-0000F3340000}" name="Column13555"/>
    <tableColumn id="13556" xr3:uid="{00000000-0010-0000-0000-0000F4340000}" name="Column13556"/>
    <tableColumn id="13557" xr3:uid="{00000000-0010-0000-0000-0000F5340000}" name="Column13557"/>
    <tableColumn id="13558" xr3:uid="{00000000-0010-0000-0000-0000F6340000}" name="Column13558"/>
    <tableColumn id="13559" xr3:uid="{00000000-0010-0000-0000-0000F7340000}" name="Column13559"/>
    <tableColumn id="13560" xr3:uid="{00000000-0010-0000-0000-0000F8340000}" name="Column13560"/>
    <tableColumn id="13561" xr3:uid="{00000000-0010-0000-0000-0000F9340000}" name="Column13561"/>
    <tableColumn id="13562" xr3:uid="{00000000-0010-0000-0000-0000FA340000}" name="Column13562"/>
    <tableColumn id="13563" xr3:uid="{00000000-0010-0000-0000-0000FB340000}" name="Column13563"/>
    <tableColumn id="13564" xr3:uid="{00000000-0010-0000-0000-0000FC340000}" name="Column13564"/>
    <tableColumn id="13565" xr3:uid="{00000000-0010-0000-0000-0000FD340000}" name="Column13565"/>
    <tableColumn id="13566" xr3:uid="{00000000-0010-0000-0000-0000FE340000}" name="Column13566"/>
    <tableColumn id="13567" xr3:uid="{00000000-0010-0000-0000-0000FF340000}" name="Column13567"/>
    <tableColumn id="13568" xr3:uid="{00000000-0010-0000-0000-000000350000}" name="Column13568"/>
    <tableColumn id="13569" xr3:uid="{00000000-0010-0000-0000-000001350000}" name="Column13569"/>
    <tableColumn id="13570" xr3:uid="{00000000-0010-0000-0000-000002350000}" name="Column13570"/>
    <tableColumn id="13571" xr3:uid="{00000000-0010-0000-0000-000003350000}" name="Column13571"/>
    <tableColumn id="13572" xr3:uid="{00000000-0010-0000-0000-000004350000}" name="Column13572"/>
    <tableColumn id="13573" xr3:uid="{00000000-0010-0000-0000-000005350000}" name="Column13573"/>
    <tableColumn id="13574" xr3:uid="{00000000-0010-0000-0000-000006350000}" name="Column13574"/>
    <tableColumn id="13575" xr3:uid="{00000000-0010-0000-0000-000007350000}" name="Column13575"/>
    <tableColumn id="13576" xr3:uid="{00000000-0010-0000-0000-000008350000}" name="Column13576"/>
    <tableColumn id="13577" xr3:uid="{00000000-0010-0000-0000-000009350000}" name="Column13577"/>
    <tableColumn id="13578" xr3:uid="{00000000-0010-0000-0000-00000A350000}" name="Column13578"/>
    <tableColumn id="13579" xr3:uid="{00000000-0010-0000-0000-00000B350000}" name="Column13579"/>
    <tableColumn id="13580" xr3:uid="{00000000-0010-0000-0000-00000C350000}" name="Column13580"/>
    <tableColumn id="13581" xr3:uid="{00000000-0010-0000-0000-00000D350000}" name="Column13581"/>
    <tableColumn id="13582" xr3:uid="{00000000-0010-0000-0000-00000E350000}" name="Column13582"/>
    <tableColumn id="13583" xr3:uid="{00000000-0010-0000-0000-00000F350000}" name="Column13583"/>
    <tableColumn id="13584" xr3:uid="{00000000-0010-0000-0000-000010350000}" name="Column13584"/>
    <tableColumn id="13585" xr3:uid="{00000000-0010-0000-0000-000011350000}" name="Column13585"/>
    <tableColumn id="13586" xr3:uid="{00000000-0010-0000-0000-000012350000}" name="Column13586"/>
    <tableColumn id="13587" xr3:uid="{00000000-0010-0000-0000-000013350000}" name="Column13587"/>
    <tableColumn id="13588" xr3:uid="{00000000-0010-0000-0000-000014350000}" name="Column13588"/>
    <tableColumn id="13589" xr3:uid="{00000000-0010-0000-0000-000015350000}" name="Column13589"/>
    <tableColumn id="13590" xr3:uid="{00000000-0010-0000-0000-000016350000}" name="Column13590"/>
    <tableColumn id="13591" xr3:uid="{00000000-0010-0000-0000-000017350000}" name="Column13591"/>
    <tableColumn id="13592" xr3:uid="{00000000-0010-0000-0000-000018350000}" name="Column13592"/>
    <tableColumn id="13593" xr3:uid="{00000000-0010-0000-0000-000019350000}" name="Column13593"/>
    <tableColumn id="13594" xr3:uid="{00000000-0010-0000-0000-00001A350000}" name="Column13594"/>
    <tableColumn id="13595" xr3:uid="{00000000-0010-0000-0000-00001B350000}" name="Column13595"/>
    <tableColumn id="13596" xr3:uid="{00000000-0010-0000-0000-00001C350000}" name="Column13596"/>
    <tableColumn id="13597" xr3:uid="{00000000-0010-0000-0000-00001D350000}" name="Column13597"/>
    <tableColumn id="13598" xr3:uid="{00000000-0010-0000-0000-00001E350000}" name="Column13598"/>
    <tableColumn id="13599" xr3:uid="{00000000-0010-0000-0000-00001F350000}" name="Column13599"/>
    <tableColumn id="13600" xr3:uid="{00000000-0010-0000-0000-000020350000}" name="Column13600"/>
    <tableColumn id="13601" xr3:uid="{00000000-0010-0000-0000-000021350000}" name="Column13601"/>
    <tableColumn id="13602" xr3:uid="{00000000-0010-0000-0000-000022350000}" name="Column13602"/>
    <tableColumn id="13603" xr3:uid="{00000000-0010-0000-0000-000023350000}" name="Column13603"/>
    <tableColumn id="13604" xr3:uid="{00000000-0010-0000-0000-000024350000}" name="Column13604"/>
    <tableColumn id="13605" xr3:uid="{00000000-0010-0000-0000-000025350000}" name="Column13605"/>
    <tableColumn id="13606" xr3:uid="{00000000-0010-0000-0000-000026350000}" name="Column13606"/>
    <tableColumn id="13607" xr3:uid="{00000000-0010-0000-0000-000027350000}" name="Column13607"/>
    <tableColumn id="13608" xr3:uid="{00000000-0010-0000-0000-000028350000}" name="Column13608"/>
    <tableColumn id="13609" xr3:uid="{00000000-0010-0000-0000-000029350000}" name="Column13609"/>
    <tableColumn id="13610" xr3:uid="{00000000-0010-0000-0000-00002A350000}" name="Column13610"/>
    <tableColumn id="13611" xr3:uid="{00000000-0010-0000-0000-00002B350000}" name="Column13611"/>
    <tableColumn id="13612" xr3:uid="{00000000-0010-0000-0000-00002C350000}" name="Column13612"/>
    <tableColumn id="13613" xr3:uid="{00000000-0010-0000-0000-00002D350000}" name="Column13613"/>
    <tableColumn id="13614" xr3:uid="{00000000-0010-0000-0000-00002E350000}" name="Column13614"/>
    <tableColumn id="13615" xr3:uid="{00000000-0010-0000-0000-00002F350000}" name="Column13615"/>
    <tableColumn id="13616" xr3:uid="{00000000-0010-0000-0000-000030350000}" name="Column13616"/>
    <tableColumn id="13617" xr3:uid="{00000000-0010-0000-0000-000031350000}" name="Column13617"/>
    <tableColumn id="13618" xr3:uid="{00000000-0010-0000-0000-000032350000}" name="Column13618"/>
    <tableColumn id="13619" xr3:uid="{00000000-0010-0000-0000-000033350000}" name="Column13619"/>
    <tableColumn id="13620" xr3:uid="{00000000-0010-0000-0000-000034350000}" name="Column13620"/>
    <tableColumn id="13621" xr3:uid="{00000000-0010-0000-0000-000035350000}" name="Column13621"/>
    <tableColumn id="13622" xr3:uid="{00000000-0010-0000-0000-000036350000}" name="Column13622"/>
    <tableColumn id="13623" xr3:uid="{00000000-0010-0000-0000-000037350000}" name="Column13623"/>
    <tableColumn id="13624" xr3:uid="{00000000-0010-0000-0000-000038350000}" name="Column13624"/>
    <tableColumn id="13625" xr3:uid="{00000000-0010-0000-0000-000039350000}" name="Column13625"/>
    <tableColumn id="13626" xr3:uid="{00000000-0010-0000-0000-00003A350000}" name="Column13626"/>
    <tableColumn id="13627" xr3:uid="{00000000-0010-0000-0000-00003B350000}" name="Column13627"/>
    <tableColumn id="13628" xr3:uid="{00000000-0010-0000-0000-00003C350000}" name="Column13628"/>
    <tableColumn id="13629" xr3:uid="{00000000-0010-0000-0000-00003D350000}" name="Column13629"/>
    <tableColumn id="13630" xr3:uid="{00000000-0010-0000-0000-00003E350000}" name="Column13630"/>
    <tableColumn id="13631" xr3:uid="{00000000-0010-0000-0000-00003F350000}" name="Column13631"/>
    <tableColumn id="13632" xr3:uid="{00000000-0010-0000-0000-000040350000}" name="Column13632"/>
    <tableColumn id="13633" xr3:uid="{00000000-0010-0000-0000-000041350000}" name="Column13633"/>
    <tableColumn id="13634" xr3:uid="{00000000-0010-0000-0000-000042350000}" name="Column13634"/>
    <tableColumn id="13635" xr3:uid="{00000000-0010-0000-0000-000043350000}" name="Column13635"/>
    <tableColumn id="13636" xr3:uid="{00000000-0010-0000-0000-000044350000}" name="Column13636"/>
    <tableColumn id="13637" xr3:uid="{00000000-0010-0000-0000-000045350000}" name="Column13637"/>
    <tableColumn id="13638" xr3:uid="{00000000-0010-0000-0000-000046350000}" name="Column13638"/>
    <tableColumn id="13639" xr3:uid="{00000000-0010-0000-0000-000047350000}" name="Column13639"/>
    <tableColumn id="13640" xr3:uid="{00000000-0010-0000-0000-000048350000}" name="Column13640"/>
    <tableColumn id="13641" xr3:uid="{00000000-0010-0000-0000-000049350000}" name="Column13641"/>
    <tableColumn id="13642" xr3:uid="{00000000-0010-0000-0000-00004A350000}" name="Column13642"/>
    <tableColumn id="13643" xr3:uid="{00000000-0010-0000-0000-00004B350000}" name="Column13643"/>
    <tableColumn id="13644" xr3:uid="{00000000-0010-0000-0000-00004C350000}" name="Column13644"/>
    <tableColumn id="13645" xr3:uid="{00000000-0010-0000-0000-00004D350000}" name="Column13645"/>
    <tableColumn id="13646" xr3:uid="{00000000-0010-0000-0000-00004E350000}" name="Column13646"/>
    <tableColumn id="13647" xr3:uid="{00000000-0010-0000-0000-00004F350000}" name="Column13647"/>
    <tableColumn id="13648" xr3:uid="{00000000-0010-0000-0000-000050350000}" name="Column13648"/>
    <tableColumn id="13649" xr3:uid="{00000000-0010-0000-0000-000051350000}" name="Column13649"/>
    <tableColumn id="13650" xr3:uid="{00000000-0010-0000-0000-000052350000}" name="Column13650"/>
    <tableColumn id="13651" xr3:uid="{00000000-0010-0000-0000-000053350000}" name="Column13651"/>
    <tableColumn id="13652" xr3:uid="{00000000-0010-0000-0000-000054350000}" name="Column13652"/>
    <tableColumn id="13653" xr3:uid="{00000000-0010-0000-0000-000055350000}" name="Column13653"/>
    <tableColumn id="13654" xr3:uid="{00000000-0010-0000-0000-000056350000}" name="Column13654"/>
    <tableColumn id="13655" xr3:uid="{00000000-0010-0000-0000-000057350000}" name="Column13655"/>
    <tableColumn id="13656" xr3:uid="{00000000-0010-0000-0000-000058350000}" name="Column13656"/>
    <tableColumn id="13657" xr3:uid="{00000000-0010-0000-0000-000059350000}" name="Column13657"/>
    <tableColumn id="13658" xr3:uid="{00000000-0010-0000-0000-00005A350000}" name="Column13658"/>
    <tableColumn id="13659" xr3:uid="{00000000-0010-0000-0000-00005B350000}" name="Column13659"/>
    <tableColumn id="13660" xr3:uid="{00000000-0010-0000-0000-00005C350000}" name="Column13660"/>
    <tableColumn id="13661" xr3:uid="{00000000-0010-0000-0000-00005D350000}" name="Column13661"/>
    <tableColumn id="13662" xr3:uid="{00000000-0010-0000-0000-00005E350000}" name="Column13662"/>
    <tableColumn id="13663" xr3:uid="{00000000-0010-0000-0000-00005F350000}" name="Column13663"/>
    <tableColumn id="13664" xr3:uid="{00000000-0010-0000-0000-000060350000}" name="Column13664"/>
    <tableColumn id="13665" xr3:uid="{00000000-0010-0000-0000-000061350000}" name="Column13665"/>
    <tableColumn id="13666" xr3:uid="{00000000-0010-0000-0000-000062350000}" name="Column13666"/>
    <tableColumn id="13667" xr3:uid="{00000000-0010-0000-0000-000063350000}" name="Column13667"/>
    <tableColumn id="13668" xr3:uid="{00000000-0010-0000-0000-000064350000}" name="Column13668"/>
    <tableColumn id="13669" xr3:uid="{00000000-0010-0000-0000-000065350000}" name="Column13669"/>
    <tableColumn id="13670" xr3:uid="{00000000-0010-0000-0000-000066350000}" name="Column13670"/>
    <tableColumn id="13671" xr3:uid="{00000000-0010-0000-0000-000067350000}" name="Column13671"/>
    <tableColumn id="13672" xr3:uid="{00000000-0010-0000-0000-000068350000}" name="Column13672"/>
    <tableColumn id="13673" xr3:uid="{00000000-0010-0000-0000-000069350000}" name="Column13673"/>
    <tableColumn id="13674" xr3:uid="{00000000-0010-0000-0000-00006A350000}" name="Column13674"/>
    <tableColumn id="13675" xr3:uid="{00000000-0010-0000-0000-00006B350000}" name="Column13675"/>
    <tableColumn id="13676" xr3:uid="{00000000-0010-0000-0000-00006C350000}" name="Column13676"/>
    <tableColumn id="13677" xr3:uid="{00000000-0010-0000-0000-00006D350000}" name="Column13677"/>
    <tableColumn id="13678" xr3:uid="{00000000-0010-0000-0000-00006E350000}" name="Column13678"/>
    <tableColumn id="13679" xr3:uid="{00000000-0010-0000-0000-00006F350000}" name="Column13679"/>
    <tableColumn id="13680" xr3:uid="{00000000-0010-0000-0000-000070350000}" name="Column13680"/>
    <tableColumn id="13681" xr3:uid="{00000000-0010-0000-0000-000071350000}" name="Column13681"/>
    <tableColumn id="13682" xr3:uid="{00000000-0010-0000-0000-000072350000}" name="Column13682"/>
    <tableColumn id="13683" xr3:uid="{00000000-0010-0000-0000-000073350000}" name="Column13683"/>
    <tableColumn id="13684" xr3:uid="{00000000-0010-0000-0000-000074350000}" name="Column13684"/>
    <tableColumn id="13685" xr3:uid="{00000000-0010-0000-0000-000075350000}" name="Column13685"/>
    <tableColumn id="13686" xr3:uid="{00000000-0010-0000-0000-000076350000}" name="Column13686"/>
    <tableColumn id="13687" xr3:uid="{00000000-0010-0000-0000-000077350000}" name="Column13687"/>
    <tableColumn id="13688" xr3:uid="{00000000-0010-0000-0000-000078350000}" name="Column13688"/>
    <tableColumn id="13689" xr3:uid="{00000000-0010-0000-0000-000079350000}" name="Column13689"/>
    <tableColumn id="13690" xr3:uid="{00000000-0010-0000-0000-00007A350000}" name="Column13690"/>
    <tableColumn id="13691" xr3:uid="{00000000-0010-0000-0000-00007B350000}" name="Column13691"/>
    <tableColumn id="13692" xr3:uid="{00000000-0010-0000-0000-00007C350000}" name="Column13692"/>
    <tableColumn id="13693" xr3:uid="{00000000-0010-0000-0000-00007D350000}" name="Column13693"/>
    <tableColumn id="13694" xr3:uid="{00000000-0010-0000-0000-00007E350000}" name="Column13694"/>
    <tableColumn id="13695" xr3:uid="{00000000-0010-0000-0000-00007F350000}" name="Column13695"/>
    <tableColumn id="13696" xr3:uid="{00000000-0010-0000-0000-000080350000}" name="Column13696"/>
    <tableColumn id="13697" xr3:uid="{00000000-0010-0000-0000-000081350000}" name="Column13697"/>
    <tableColumn id="13698" xr3:uid="{00000000-0010-0000-0000-000082350000}" name="Column13698"/>
    <tableColumn id="13699" xr3:uid="{00000000-0010-0000-0000-000083350000}" name="Column13699"/>
    <tableColumn id="13700" xr3:uid="{00000000-0010-0000-0000-000084350000}" name="Column13700"/>
    <tableColumn id="13701" xr3:uid="{00000000-0010-0000-0000-000085350000}" name="Column13701"/>
    <tableColumn id="13702" xr3:uid="{00000000-0010-0000-0000-000086350000}" name="Column13702"/>
    <tableColumn id="13703" xr3:uid="{00000000-0010-0000-0000-000087350000}" name="Column13703"/>
    <tableColumn id="13704" xr3:uid="{00000000-0010-0000-0000-000088350000}" name="Column13704"/>
    <tableColumn id="13705" xr3:uid="{00000000-0010-0000-0000-000089350000}" name="Column13705"/>
    <tableColumn id="13706" xr3:uid="{00000000-0010-0000-0000-00008A350000}" name="Column13706"/>
    <tableColumn id="13707" xr3:uid="{00000000-0010-0000-0000-00008B350000}" name="Column13707"/>
    <tableColumn id="13708" xr3:uid="{00000000-0010-0000-0000-00008C350000}" name="Column13708"/>
    <tableColumn id="13709" xr3:uid="{00000000-0010-0000-0000-00008D350000}" name="Column13709"/>
    <tableColumn id="13710" xr3:uid="{00000000-0010-0000-0000-00008E350000}" name="Column13710"/>
    <tableColumn id="13711" xr3:uid="{00000000-0010-0000-0000-00008F350000}" name="Column13711"/>
    <tableColumn id="13712" xr3:uid="{00000000-0010-0000-0000-000090350000}" name="Column13712"/>
    <tableColumn id="13713" xr3:uid="{00000000-0010-0000-0000-000091350000}" name="Column13713"/>
    <tableColumn id="13714" xr3:uid="{00000000-0010-0000-0000-000092350000}" name="Column13714"/>
    <tableColumn id="13715" xr3:uid="{00000000-0010-0000-0000-000093350000}" name="Column13715"/>
    <tableColumn id="13716" xr3:uid="{00000000-0010-0000-0000-000094350000}" name="Column13716"/>
    <tableColumn id="13717" xr3:uid="{00000000-0010-0000-0000-000095350000}" name="Column13717"/>
    <tableColumn id="13718" xr3:uid="{00000000-0010-0000-0000-000096350000}" name="Column13718"/>
    <tableColumn id="13719" xr3:uid="{00000000-0010-0000-0000-000097350000}" name="Column13719"/>
    <tableColumn id="13720" xr3:uid="{00000000-0010-0000-0000-000098350000}" name="Column13720"/>
    <tableColumn id="13721" xr3:uid="{00000000-0010-0000-0000-000099350000}" name="Column13721"/>
    <tableColumn id="13722" xr3:uid="{00000000-0010-0000-0000-00009A350000}" name="Column13722"/>
    <tableColumn id="13723" xr3:uid="{00000000-0010-0000-0000-00009B350000}" name="Column13723"/>
    <tableColumn id="13724" xr3:uid="{00000000-0010-0000-0000-00009C350000}" name="Column13724"/>
    <tableColumn id="13725" xr3:uid="{00000000-0010-0000-0000-00009D350000}" name="Column13725"/>
    <tableColumn id="13726" xr3:uid="{00000000-0010-0000-0000-00009E350000}" name="Column13726"/>
    <tableColumn id="13727" xr3:uid="{00000000-0010-0000-0000-00009F350000}" name="Column13727"/>
    <tableColumn id="13728" xr3:uid="{00000000-0010-0000-0000-0000A0350000}" name="Column13728"/>
    <tableColumn id="13729" xr3:uid="{00000000-0010-0000-0000-0000A1350000}" name="Column13729"/>
    <tableColumn id="13730" xr3:uid="{00000000-0010-0000-0000-0000A2350000}" name="Column13730"/>
    <tableColumn id="13731" xr3:uid="{00000000-0010-0000-0000-0000A3350000}" name="Column13731"/>
    <tableColumn id="13732" xr3:uid="{00000000-0010-0000-0000-0000A4350000}" name="Column13732"/>
    <tableColumn id="13733" xr3:uid="{00000000-0010-0000-0000-0000A5350000}" name="Column13733"/>
    <tableColumn id="13734" xr3:uid="{00000000-0010-0000-0000-0000A6350000}" name="Column13734"/>
    <tableColumn id="13735" xr3:uid="{00000000-0010-0000-0000-0000A7350000}" name="Column13735"/>
    <tableColumn id="13736" xr3:uid="{00000000-0010-0000-0000-0000A8350000}" name="Column13736"/>
    <tableColumn id="13737" xr3:uid="{00000000-0010-0000-0000-0000A9350000}" name="Column13737"/>
    <tableColumn id="13738" xr3:uid="{00000000-0010-0000-0000-0000AA350000}" name="Column13738"/>
    <tableColumn id="13739" xr3:uid="{00000000-0010-0000-0000-0000AB350000}" name="Column13739"/>
    <tableColumn id="13740" xr3:uid="{00000000-0010-0000-0000-0000AC350000}" name="Column13740"/>
    <tableColumn id="13741" xr3:uid="{00000000-0010-0000-0000-0000AD350000}" name="Column13741"/>
    <tableColumn id="13742" xr3:uid="{00000000-0010-0000-0000-0000AE350000}" name="Column13742"/>
    <tableColumn id="13743" xr3:uid="{00000000-0010-0000-0000-0000AF350000}" name="Column13743"/>
    <tableColumn id="13744" xr3:uid="{00000000-0010-0000-0000-0000B0350000}" name="Column13744"/>
    <tableColumn id="13745" xr3:uid="{00000000-0010-0000-0000-0000B1350000}" name="Column13745"/>
    <tableColumn id="13746" xr3:uid="{00000000-0010-0000-0000-0000B2350000}" name="Column13746"/>
    <tableColumn id="13747" xr3:uid="{00000000-0010-0000-0000-0000B3350000}" name="Column13747"/>
    <tableColumn id="13748" xr3:uid="{00000000-0010-0000-0000-0000B4350000}" name="Column13748"/>
    <tableColumn id="13749" xr3:uid="{00000000-0010-0000-0000-0000B5350000}" name="Column13749"/>
    <tableColumn id="13750" xr3:uid="{00000000-0010-0000-0000-0000B6350000}" name="Column13750"/>
    <tableColumn id="13751" xr3:uid="{00000000-0010-0000-0000-0000B7350000}" name="Column13751"/>
    <tableColumn id="13752" xr3:uid="{00000000-0010-0000-0000-0000B8350000}" name="Column13752"/>
    <tableColumn id="13753" xr3:uid="{00000000-0010-0000-0000-0000B9350000}" name="Column13753"/>
    <tableColumn id="13754" xr3:uid="{00000000-0010-0000-0000-0000BA350000}" name="Column13754"/>
    <tableColumn id="13755" xr3:uid="{00000000-0010-0000-0000-0000BB350000}" name="Column13755"/>
    <tableColumn id="13756" xr3:uid="{00000000-0010-0000-0000-0000BC350000}" name="Column13756"/>
    <tableColumn id="13757" xr3:uid="{00000000-0010-0000-0000-0000BD350000}" name="Column13757"/>
    <tableColumn id="13758" xr3:uid="{00000000-0010-0000-0000-0000BE350000}" name="Column13758"/>
    <tableColumn id="13759" xr3:uid="{00000000-0010-0000-0000-0000BF350000}" name="Column13759"/>
    <tableColumn id="13760" xr3:uid="{00000000-0010-0000-0000-0000C0350000}" name="Column13760"/>
    <tableColumn id="13761" xr3:uid="{00000000-0010-0000-0000-0000C1350000}" name="Column13761"/>
    <tableColumn id="13762" xr3:uid="{00000000-0010-0000-0000-0000C2350000}" name="Column13762"/>
    <tableColumn id="13763" xr3:uid="{00000000-0010-0000-0000-0000C3350000}" name="Column13763"/>
    <tableColumn id="13764" xr3:uid="{00000000-0010-0000-0000-0000C4350000}" name="Column13764"/>
    <tableColumn id="13765" xr3:uid="{00000000-0010-0000-0000-0000C5350000}" name="Column13765"/>
    <tableColumn id="13766" xr3:uid="{00000000-0010-0000-0000-0000C6350000}" name="Column13766"/>
    <tableColumn id="13767" xr3:uid="{00000000-0010-0000-0000-0000C7350000}" name="Column13767"/>
    <tableColumn id="13768" xr3:uid="{00000000-0010-0000-0000-0000C8350000}" name="Column13768"/>
    <tableColumn id="13769" xr3:uid="{00000000-0010-0000-0000-0000C9350000}" name="Column13769"/>
    <tableColumn id="13770" xr3:uid="{00000000-0010-0000-0000-0000CA350000}" name="Column13770"/>
    <tableColumn id="13771" xr3:uid="{00000000-0010-0000-0000-0000CB350000}" name="Column13771"/>
    <tableColumn id="13772" xr3:uid="{00000000-0010-0000-0000-0000CC350000}" name="Column13772"/>
    <tableColumn id="13773" xr3:uid="{00000000-0010-0000-0000-0000CD350000}" name="Column13773"/>
    <tableColumn id="13774" xr3:uid="{00000000-0010-0000-0000-0000CE350000}" name="Column13774"/>
    <tableColumn id="13775" xr3:uid="{00000000-0010-0000-0000-0000CF350000}" name="Column13775"/>
    <tableColumn id="13776" xr3:uid="{00000000-0010-0000-0000-0000D0350000}" name="Column13776"/>
    <tableColumn id="13777" xr3:uid="{00000000-0010-0000-0000-0000D1350000}" name="Column13777"/>
    <tableColumn id="13778" xr3:uid="{00000000-0010-0000-0000-0000D2350000}" name="Column13778"/>
    <tableColumn id="13779" xr3:uid="{00000000-0010-0000-0000-0000D3350000}" name="Column13779"/>
    <tableColumn id="13780" xr3:uid="{00000000-0010-0000-0000-0000D4350000}" name="Column13780"/>
    <tableColumn id="13781" xr3:uid="{00000000-0010-0000-0000-0000D5350000}" name="Column13781"/>
    <tableColumn id="13782" xr3:uid="{00000000-0010-0000-0000-0000D6350000}" name="Column13782"/>
    <tableColumn id="13783" xr3:uid="{00000000-0010-0000-0000-0000D7350000}" name="Column13783"/>
    <tableColumn id="13784" xr3:uid="{00000000-0010-0000-0000-0000D8350000}" name="Column13784"/>
    <tableColumn id="13785" xr3:uid="{00000000-0010-0000-0000-0000D9350000}" name="Column13785"/>
    <tableColumn id="13786" xr3:uid="{00000000-0010-0000-0000-0000DA350000}" name="Column13786"/>
    <tableColumn id="13787" xr3:uid="{00000000-0010-0000-0000-0000DB350000}" name="Column13787"/>
    <tableColumn id="13788" xr3:uid="{00000000-0010-0000-0000-0000DC350000}" name="Column13788"/>
    <tableColumn id="13789" xr3:uid="{00000000-0010-0000-0000-0000DD350000}" name="Column13789"/>
    <tableColumn id="13790" xr3:uid="{00000000-0010-0000-0000-0000DE350000}" name="Column13790"/>
    <tableColumn id="13791" xr3:uid="{00000000-0010-0000-0000-0000DF350000}" name="Column13791"/>
    <tableColumn id="13792" xr3:uid="{00000000-0010-0000-0000-0000E0350000}" name="Column13792"/>
    <tableColumn id="13793" xr3:uid="{00000000-0010-0000-0000-0000E1350000}" name="Column13793"/>
    <tableColumn id="13794" xr3:uid="{00000000-0010-0000-0000-0000E2350000}" name="Column13794"/>
    <tableColumn id="13795" xr3:uid="{00000000-0010-0000-0000-0000E3350000}" name="Column13795"/>
    <tableColumn id="13796" xr3:uid="{00000000-0010-0000-0000-0000E4350000}" name="Column13796"/>
    <tableColumn id="13797" xr3:uid="{00000000-0010-0000-0000-0000E5350000}" name="Column13797"/>
    <tableColumn id="13798" xr3:uid="{00000000-0010-0000-0000-0000E6350000}" name="Column13798"/>
    <tableColumn id="13799" xr3:uid="{00000000-0010-0000-0000-0000E7350000}" name="Column13799"/>
    <tableColumn id="13800" xr3:uid="{00000000-0010-0000-0000-0000E8350000}" name="Column13800"/>
    <tableColumn id="13801" xr3:uid="{00000000-0010-0000-0000-0000E9350000}" name="Column13801"/>
    <tableColumn id="13802" xr3:uid="{00000000-0010-0000-0000-0000EA350000}" name="Column13802"/>
    <tableColumn id="13803" xr3:uid="{00000000-0010-0000-0000-0000EB350000}" name="Column13803"/>
    <tableColumn id="13804" xr3:uid="{00000000-0010-0000-0000-0000EC350000}" name="Column13804"/>
    <tableColumn id="13805" xr3:uid="{00000000-0010-0000-0000-0000ED350000}" name="Column13805"/>
    <tableColumn id="13806" xr3:uid="{00000000-0010-0000-0000-0000EE350000}" name="Column13806"/>
    <tableColumn id="13807" xr3:uid="{00000000-0010-0000-0000-0000EF350000}" name="Column13807"/>
    <tableColumn id="13808" xr3:uid="{00000000-0010-0000-0000-0000F0350000}" name="Column13808"/>
    <tableColumn id="13809" xr3:uid="{00000000-0010-0000-0000-0000F1350000}" name="Column13809"/>
    <tableColumn id="13810" xr3:uid="{00000000-0010-0000-0000-0000F2350000}" name="Column13810"/>
    <tableColumn id="13811" xr3:uid="{00000000-0010-0000-0000-0000F3350000}" name="Column13811"/>
    <tableColumn id="13812" xr3:uid="{00000000-0010-0000-0000-0000F4350000}" name="Column13812"/>
    <tableColumn id="13813" xr3:uid="{00000000-0010-0000-0000-0000F5350000}" name="Column13813"/>
    <tableColumn id="13814" xr3:uid="{00000000-0010-0000-0000-0000F6350000}" name="Column13814"/>
    <tableColumn id="13815" xr3:uid="{00000000-0010-0000-0000-0000F7350000}" name="Column13815"/>
    <tableColumn id="13816" xr3:uid="{00000000-0010-0000-0000-0000F8350000}" name="Column13816"/>
    <tableColumn id="13817" xr3:uid="{00000000-0010-0000-0000-0000F9350000}" name="Column13817"/>
    <tableColumn id="13818" xr3:uid="{00000000-0010-0000-0000-0000FA350000}" name="Column13818"/>
    <tableColumn id="13819" xr3:uid="{00000000-0010-0000-0000-0000FB350000}" name="Column13819"/>
    <tableColumn id="13820" xr3:uid="{00000000-0010-0000-0000-0000FC350000}" name="Column13820"/>
    <tableColumn id="13821" xr3:uid="{00000000-0010-0000-0000-0000FD350000}" name="Column13821"/>
    <tableColumn id="13822" xr3:uid="{00000000-0010-0000-0000-0000FE350000}" name="Column13822"/>
    <tableColumn id="13823" xr3:uid="{00000000-0010-0000-0000-0000FF350000}" name="Column13823"/>
    <tableColumn id="13824" xr3:uid="{00000000-0010-0000-0000-000000360000}" name="Column13824"/>
    <tableColumn id="13825" xr3:uid="{00000000-0010-0000-0000-000001360000}" name="Column13825"/>
    <tableColumn id="13826" xr3:uid="{00000000-0010-0000-0000-000002360000}" name="Column13826"/>
    <tableColumn id="13827" xr3:uid="{00000000-0010-0000-0000-000003360000}" name="Column13827"/>
    <tableColumn id="13828" xr3:uid="{00000000-0010-0000-0000-000004360000}" name="Column13828"/>
    <tableColumn id="13829" xr3:uid="{00000000-0010-0000-0000-000005360000}" name="Column13829"/>
    <tableColumn id="13830" xr3:uid="{00000000-0010-0000-0000-000006360000}" name="Column13830"/>
    <tableColumn id="13831" xr3:uid="{00000000-0010-0000-0000-000007360000}" name="Column13831"/>
    <tableColumn id="13832" xr3:uid="{00000000-0010-0000-0000-000008360000}" name="Column13832"/>
    <tableColumn id="13833" xr3:uid="{00000000-0010-0000-0000-000009360000}" name="Column13833"/>
    <tableColumn id="13834" xr3:uid="{00000000-0010-0000-0000-00000A360000}" name="Column13834"/>
    <tableColumn id="13835" xr3:uid="{00000000-0010-0000-0000-00000B360000}" name="Column13835"/>
    <tableColumn id="13836" xr3:uid="{00000000-0010-0000-0000-00000C360000}" name="Column13836"/>
    <tableColumn id="13837" xr3:uid="{00000000-0010-0000-0000-00000D360000}" name="Column13837"/>
    <tableColumn id="13838" xr3:uid="{00000000-0010-0000-0000-00000E360000}" name="Column13838"/>
    <tableColumn id="13839" xr3:uid="{00000000-0010-0000-0000-00000F360000}" name="Column13839"/>
    <tableColumn id="13840" xr3:uid="{00000000-0010-0000-0000-000010360000}" name="Column13840"/>
    <tableColumn id="13841" xr3:uid="{00000000-0010-0000-0000-000011360000}" name="Column13841"/>
    <tableColumn id="13842" xr3:uid="{00000000-0010-0000-0000-000012360000}" name="Column13842"/>
    <tableColumn id="13843" xr3:uid="{00000000-0010-0000-0000-000013360000}" name="Column13843"/>
    <tableColumn id="13844" xr3:uid="{00000000-0010-0000-0000-000014360000}" name="Column13844"/>
    <tableColumn id="13845" xr3:uid="{00000000-0010-0000-0000-000015360000}" name="Column13845"/>
    <tableColumn id="13846" xr3:uid="{00000000-0010-0000-0000-000016360000}" name="Column13846"/>
    <tableColumn id="13847" xr3:uid="{00000000-0010-0000-0000-000017360000}" name="Column13847"/>
    <tableColumn id="13848" xr3:uid="{00000000-0010-0000-0000-000018360000}" name="Column13848"/>
    <tableColumn id="13849" xr3:uid="{00000000-0010-0000-0000-000019360000}" name="Column13849"/>
    <tableColumn id="13850" xr3:uid="{00000000-0010-0000-0000-00001A360000}" name="Column13850"/>
    <tableColumn id="13851" xr3:uid="{00000000-0010-0000-0000-00001B360000}" name="Column13851"/>
    <tableColumn id="13852" xr3:uid="{00000000-0010-0000-0000-00001C360000}" name="Column13852"/>
    <tableColumn id="13853" xr3:uid="{00000000-0010-0000-0000-00001D360000}" name="Column13853"/>
    <tableColumn id="13854" xr3:uid="{00000000-0010-0000-0000-00001E360000}" name="Column13854"/>
    <tableColumn id="13855" xr3:uid="{00000000-0010-0000-0000-00001F360000}" name="Column13855"/>
    <tableColumn id="13856" xr3:uid="{00000000-0010-0000-0000-000020360000}" name="Column13856"/>
    <tableColumn id="13857" xr3:uid="{00000000-0010-0000-0000-000021360000}" name="Column13857"/>
    <tableColumn id="13858" xr3:uid="{00000000-0010-0000-0000-000022360000}" name="Column13858"/>
    <tableColumn id="13859" xr3:uid="{00000000-0010-0000-0000-000023360000}" name="Column13859"/>
    <tableColumn id="13860" xr3:uid="{00000000-0010-0000-0000-000024360000}" name="Column13860"/>
    <tableColumn id="13861" xr3:uid="{00000000-0010-0000-0000-000025360000}" name="Column13861"/>
    <tableColumn id="13862" xr3:uid="{00000000-0010-0000-0000-000026360000}" name="Column13862"/>
    <tableColumn id="13863" xr3:uid="{00000000-0010-0000-0000-000027360000}" name="Column13863"/>
    <tableColumn id="13864" xr3:uid="{00000000-0010-0000-0000-000028360000}" name="Column13864"/>
    <tableColumn id="13865" xr3:uid="{00000000-0010-0000-0000-000029360000}" name="Column13865"/>
    <tableColumn id="13866" xr3:uid="{00000000-0010-0000-0000-00002A360000}" name="Column13866"/>
    <tableColumn id="13867" xr3:uid="{00000000-0010-0000-0000-00002B360000}" name="Column13867"/>
    <tableColumn id="13868" xr3:uid="{00000000-0010-0000-0000-00002C360000}" name="Column13868"/>
    <tableColumn id="13869" xr3:uid="{00000000-0010-0000-0000-00002D360000}" name="Column13869"/>
    <tableColumn id="13870" xr3:uid="{00000000-0010-0000-0000-00002E360000}" name="Column13870"/>
    <tableColumn id="13871" xr3:uid="{00000000-0010-0000-0000-00002F360000}" name="Column13871"/>
    <tableColumn id="13872" xr3:uid="{00000000-0010-0000-0000-000030360000}" name="Column13872"/>
    <tableColumn id="13873" xr3:uid="{00000000-0010-0000-0000-000031360000}" name="Column13873"/>
    <tableColumn id="13874" xr3:uid="{00000000-0010-0000-0000-000032360000}" name="Column13874"/>
    <tableColumn id="13875" xr3:uid="{00000000-0010-0000-0000-000033360000}" name="Column13875"/>
    <tableColumn id="13876" xr3:uid="{00000000-0010-0000-0000-000034360000}" name="Column13876"/>
    <tableColumn id="13877" xr3:uid="{00000000-0010-0000-0000-000035360000}" name="Column13877"/>
    <tableColumn id="13878" xr3:uid="{00000000-0010-0000-0000-000036360000}" name="Column13878"/>
    <tableColumn id="13879" xr3:uid="{00000000-0010-0000-0000-000037360000}" name="Column13879"/>
    <tableColumn id="13880" xr3:uid="{00000000-0010-0000-0000-000038360000}" name="Column13880"/>
    <tableColumn id="13881" xr3:uid="{00000000-0010-0000-0000-000039360000}" name="Column13881"/>
    <tableColumn id="13882" xr3:uid="{00000000-0010-0000-0000-00003A360000}" name="Column13882"/>
    <tableColumn id="13883" xr3:uid="{00000000-0010-0000-0000-00003B360000}" name="Column13883"/>
    <tableColumn id="13884" xr3:uid="{00000000-0010-0000-0000-00003C360000}" name="Column13884"/>
    <tableColumn id="13885" xr3:uid="{00000000-0010-0000-0000-00003D360000}" name="Column13885"/>
    <tableColumn id="13886" xr3:uid="{00000000-0010-0000-0000-00003E360000}" name="Column13886"/>
    <tableColumn id="13887" xr3:uid="{00000000-0010-0000-0000-00003F360000}" name="Column13887"/>
    <tableColumn id="13888" xr3:uid="{00000000-0010-0000-0000-000040360000}" name="Column13888"/>
    <tableColumn id="13889" xr3:uid="{00000000-0010-0000-0000-000041360000}" name="Column13889"/>
    <tableColumn id="13890" xr3:uid="{00000000-0010-0000-0000-000042360000}" name="Column13890"/>
    <tableColumn id="13891" xr3:uid="{00000000-0010-0000-0000-000043360000}" name="Column13891"/>
    <tableColumn id="13892" xr3:uid="{00000000-0010-0000-0000-000044360000}" name="Column13892"/>
    <tableColumn id="13893" xr3:uid="{00000000-0010-0000-0000-000045360000}" name="Column13893"/>
    <tableColumn id="13894" xr3:uid="{00000000-0010-0000-0000-000046360000}" name="Column13894"/>
    <tableColumn id="13895" xr3:uid="{00000000-0010-0000-0000-000047360000}" name="Column13895"/>
    <tableColumn id="13896" xr3:uid="{00000000-0010-0000-0000-000048360000}" name="Column13896"/>
    <tableColumn id="13897" xr3:uid="{00000000-0010-0000-0000-000049360000}" name="Column13897"/>
    <tableColumn id="13898" xr3:uid="{00000000-0010-0000-0000-00004A360000}" name="Column13898"/>
    <tableColumn id="13899" xr3:uid="{00000000-0010-0000-0000-00004B360000}" name="Column13899"/>
    <tableColumn id="13900" xr3:uid="{00000000-0010-0000-0000-00004C360000}" name="Column13900"/>
    <tableColumn id="13901" xr3:uid="{00000000-0010-0000-0000-00004D360000}" name="Column13901"/>
    <tableColumn id="13902" xr3:uid="{00000000-0010-0000-0000-00004E360000}" name="Column13902"/>
    <tableColumn id="13903" xr3:uid="{00000000-0010-0000-0000-00004F360000}" name="Column13903"/>
    <tableColumn id="13904" xr3:uid="{00000000-0010-0000-0000-000050360000}" name="Column13904"/>
    <tableColumn id="13905" xr3:uid="{00000000-0010-0000-0000-000051360000}" name="Column13905"/>
    <tableColumn id="13906" xr3:uid="{00000000-0010-0000-0000-000052360000}" name="Column13906"/>
    <tableColumn id="13907" xr3:uid="{00000000-0010-0000-0000-000053360000}" name="Column13907"/>
    <tableColumn id="13908" xr3:uid="{00000000-0010-0000-0000-000054360000}" name="Column13908"/>
    <tableColumn id="13909" xr3:uid="{00000000-0010-0000-0000-000055360000}" name="Column13909"/>
    <tableColumn id="13910" xr3:uid="{00000000-0010-0000-0000-000056360000}" name="Column13910"/>
    <tableColumn id="13911" xr3:uid="{00000000-0010-0000-0000-000057360000}" name="Column13911"/>
    <tableColumn id="13912" xr3:uid="{00000000-0010-0000-0000-000058360000}" name="Column13912"/>
    <tableColumn id="13913" xr3:uid="{00000000-0010-0000-0000-000059360000}" name="Column13913"/>
    <tableColumn id="13914" xr3:uid="{00000000-0010-0000-0000-00005A360000}" name="Column13914"/>
    <tableColumn id="13915" xr3:uid="{00000000-0010-0000-0000-00005B360000}" name="Column13915"/>
    <tableColumn id="13916" xr3:uid="{00000000-0010-0000-0000-00005C360000}" name="Column13916"/>
    <tableColumn id="13917" xr3:uid="{00000000-0010-0000-0000-00005D360000}" name="Column13917"/>
    <tableColumn id="13918" xr3:uid="{00000000-0010-0000-0000-00005E360000}" name="Column13918"/>
    <tableColumn id="13919" xr3:uid="{00000000-0010-0000-0000-00005F360000}" name="Column13919"/>
    <tableColumn id="13920" xr3:uid="{00000000-0010-0000-0000-000060360000}" name="Column13920"/>
    <tableColumn id="13921" xr3:uid="{00000000-0010-0000-0000-000061360000}" name="Column13921"/>
    <tableColumn id="13922" xr3:uid="{00000000-0010-0000-0000-000062360000}" name="Column13922"/>
    <tableColumn id="13923" xr3:uid="{00000000-0010-0000-0000-000063360000}" name="Column13923"/>
    <tableColumn id="13924" xr3:uid="{00000000-0010-0000-0000-000064360000}" name="Column13924"/>
    <tableColumn id="13925" xr3:uid="{00000000-0010-0000-0000-000065360000}" name="Column13925"/>
    <tableColumn id="13926" xr3:uid="{00000000-0010-0000-0000-000066360000}" name="Column13926"/>
    <tableColumn id="13927" xr3:uid="{00000000-0010-0000-0000-000067360000}" name="Column13927"/>
    <tableColumn id="13928" xr3:uid="{00000000-0010-0000-0000-000068360000}" name="Column13928"/>
    <tableColumn id="13929" xr3:uid="{00000000-0010-0000-0000-000069360000}" name="Column13929"/>
    <tableColumn id="13930" xr3:uid="{00000000-0010-0000-0000-00006A360000}" name="Column13930"/>
    <tableColumn id="13931" xr3:uid="{00000000-0010-0000-0000-00006B360000}" name="Column13931"/>
    <tableColumn id="13932" xr3:uid="{00000000-0010-0000-0000-00006C360000}" name="Column13932"/>
    <tableColumn id="13933" xr3:uid="{00000000-0010-0000-0000-00006D360000}" name="Column13933"/>
    <tableColumn id="13934" xr3:uid="{00000000-0010-0000-0000-00006E360000}" name="Column13934"/>
    <tableColumn id="13935" xr3:uid="{00000000-0010-0000-0000-00006F360000}" name="Column13935"/>
    <tableColumn id="13936" xr3:uid="{00000000-0010-0000-0000-000070360000}" name="Column13936"/>
    <tableColumn id="13937" xr3:uid="{00000000-0010-0000-0000-000071360000}" name="Column13937"/>
    <tableColumn id="13938" xr3:uid="{00000000-0010-0000-0000-000072360000}" name="Column13938"/>
    <tableColumn id="13939" xr3:uid="{00000000-0010-0000-0000-000073360000}" name="Column13939"/>
    <tableColumn id="13940" xr3:uid="{00000000-0010-0000-0000-000074360000}" name="Column13940"/>
    <tableColumn id="13941" xr3:uid="{00000000-0010-0000-0000-000075360000}" name="Column13941"/>
    <tableColumn id="13942" xr3:uid="{00000000-0010-0000-0000-000076360000}" name="Column13942"/>
    <tableColumn id="13943" xr3:uid="{00000000-0010-0000-0000-000077360000}" name="Column13943"/>
    <tableColumn id="13944" xr3:uid="{00000000-0010-0000-0000-000078360000}" name="Column13944"/>
    <tableColumn id="13945" xr3:uid="{00000000-0010-0000-0000-000079360000}" name="Column13945"/>
    <tableColumn id="13946" xr3:uid="{00000000-0010-0000-0000-00007A360000}" name="Column13946"/>
    <tableColumn id="13947" xr3:uid="{00000000-0010-0000-0000-00007B360000}" name="Column13947"/>
    <tableColumn id="13948" xr3:uid="{00000000-0010-0000-0000-00007C360000}" name="Column13948"/>
    <tableColumn id="13949" xr3:uid="{00000000-0010-0000-0000-00007D360000}" name="Column13949"/>
    <tableColumn id="13950" xr3:uid="{00000000-0010-0000-0000-00007E360000}" name="Column13950"/>
    <tableColumn id="13951" xr3:uid="{00000000-0010-0000-0000-00007F360000}" name="Column13951"/>
    <tableColumn id="13952" xr3:uid="{00000000-0010-0000-0000-000080360000}" name="Column13952"/>
    <tableColumn id="13953" xr3:uid="{00000000-0010-0000-0000-000081360000}" name="Column13953"/>
    <tableColumn id="13954" xr3:uid="{00000000-0010-0000-0000-000082360000}" name="Column13954"/>
    <tableColumn id="13955" xr3:uid="{00000000-0010-0000-0000-000083360000}" name="Column13955"/>
    <tableColumn id="13956" xr3:uid="{00000000-0010-0000-0000-000084360000}" name="Column13956"/>
    <tableColumn id="13957" xr3:uid="{00000000-0010-0000-0000-000085360000}" name="Column13957"/>
    <tableColumn id="13958" xr3:uid="{00000000-0010-0000-0000-000086360000}" name="Column13958"/>
    <tableColumn id="13959" xr3:uid="{00000000-0010-0000-0000-000087360000}" name="Column13959"/>
    <tableColumn id="13960" xr3:uid="{00000000-0010-0000-0000-000088360000}" name="Column13960"/>
    <tableColumn id="13961" xr3:uid="{00000000-0010-0000-0000-000089360000}" name="Column13961"/>
    <tableColumn id="13962" xr3:uid="{00000000-0010-0000-0000-00008A360000}" name="Column13962"/>
    <tableColumn id="13963" xr3:uid="{00000000-0010-0000-0000-00008B360000}" name="Column13963"/>
    <tableColumn id="13964" xr3:uid="{00000000-0010-0000-0000-00008C360000}" name="Column13964"/>
    <tableColumn id="13965" xr3:uid="{00000000-0010-0000-0000-00008D360000}" name="Column13965"/>
    <tableColumn id="13966" xr3:uid="{00000000-0010-0000-0000-00008E360000}" name="Column13966"/>
    <tableColumn id="13967" xr3:uid="{00000000-0010-0000-0000-00008F360000}" name="Column13967"/>
    <tableColumn id="13968" xr3:uid="{00000000-0010-0000-0000-000090360000}" name="Column13968"/>
    <tableColumn id="13969" xr3:uid="{00000000-0010-0000-0000-000091360000}" name="Column13969"/>
    <tableColumn id="13970" xr3:uid="{00000000-0010-0000-0000-000092360000}" name="Column13970"/>
    <tableColumn id="13971" xr3:uid="{00000000-0010-0000-0000-000093360000}" name="Column13971"/>
    <tableColumn id="13972" xr3:uid="{00000000-0010-0000-0000-000094360000}" name="Column13972"/>
    <tableColumn id="13973" xr3:uid="{00000000-0010-0000-0000-000095360000}" name="Column13973"/>
    <tableColumn id="13974" xr3:uid="{00000000-0010-0000-0000-000096360000}" name="Column13974"/>
    <tableColumn id="13975" xr3:uid="{00000000-0010-0000-0000-000097360000}" name="Column13975"/>
    <tableColumn id="13976" xr3:uid="{00000000-0010-0000-0000-000098360000}" name="Column13976"/>
    <tableColumn id="13977" xr3:uid="{00000000-0010-0000-0000-000099360000}" name="Column13977"/>
    <tableColumn id="13978" xr3:uid="{00000000-0010-0000-0000-00009A360000}" name="Column13978"/>
    <tableColumn id="13979" xr3:uid="{00000000-0010-0000-0000-00009B360000}" name="Column13979"/>
    <tableColumn id="13980" xr3:uid="{00000000-0010-0000-0000-00009C360000}" name="Column13980"/>
    <tableColumn id="13981" xr3:uid="{00000000-0010-0000-0000-00009D360000}" name="Column13981"/>
    <tableColumn id="13982" xr3:uid="{00000000-0010-0000-0000-00009E360000}" name="Column13982"/>
    <tableColumn id="13983" xr3:uid="{00000000-0010-0000-0000-00009F360000}" name="Column13983"/>
    <tableColumn id="13984" xr3:uid="{00000000-0010-0000-0000-0000A0360000}" name="Column13984"/>
    <tableColumn id="13985" xr3:uid="{00000000-0010-0000-0000-0000A1360000}" name="Column13985"/>
    <tableColumn id="13986" xr3:uid="{00000000-0010-0000-0000-0000A2360000}" name="Column13986"/>
    <tableColumn id="13987" xr3:uid="{00000000-0010-0000-0000-0000A3360000}" name="Column13987"/>
    <tableColumn id="13988" xr3:uid="{00000000-0010-0000-0000-0000A4360000}" name="Column13988"/>
    <tableColumn id="13989" xr3:uid="{00000000-0010-0000-0000-0000A5360000}" name="Column13989"/>
    <tableColumn id="13990" xr3:uid="{00000000-0010-0000-0000-0000A6360000}" name="Column13990"/>
    <tableColumn id="13991" xr3:uid="{00000000-0010-0000-0000-0000A7360000}" name="Column13991"/>
    <tableColumn id="13992" xr3:uid="{00000000-0010-0000-0000-0000A8360000}" name="Column13992"/>
    <tableColumn id="13993" xr3:uid="{00000000-0010-0000-0000-0000A9360000}" name="Column13993"/>
    <tableColumn id="13994" xr3:uid="{00000000-0010-0000-0000-0000AA360000}" name="Column13994"/>
    <tableColumn id="13995" xr3:uid="{00000000-0010-0000-0000-0000AB360000}" name="Column13995"/>
    <tableColumn id="13996" xr3:uid="{00000000-0010-0000-0000-0000AC360000}" name="Column13996"/>
    <tableColumn id="13997" xr3:uid="{00000000-0010-0000-0000-0000AD360000}" name="Column13997"/>
    <tableColumn id="13998" xr3:uid="{00000000-0010-0000-0000-0000AE360000}" name="Column13998"/>
    <tableColumn id="13999" xr3:uid="{00000000-0010-0000-0000-0000AF360000}" name="Column13999"/>
    <tableColumn id="14000" xr3:uid="{00000000-0010-0000-0000-0000B0360000}" name="Column14000"/>
    <tableColumn id="14001" xr3:uid="{00000000-0010-0000-0000-0000B1360000}" name="Column14001"/>
    <tableColumn id="14002" xr3:uid="{00000000-0010-0000-0000-0000B2360000}" name="Column14002"/>
    <tableColumn id="14003" xr3:uid="{00000000-0010-0000-0000-0000B3360000}" name="Column14003"/>
    <tableColumn id="14004" xr3:uid="{00000000-0010-0000-0000-0000B4360000}" name="Column14004"/>
    <tableColumn id="14005" xr3:uid="{00000000-0010-0000-0000-0000B5360000}" name="Column14005"/>
    <tableColumn id="14006" xr3:uid="{00000000-0010-0000-0000-0000B6360000}" name="Column14006"/>
    <tableColumn id="14007" xr3:uid="{00000000-0010-0000-0000-0000B7360000}" name="Column14007"/>
    <tableColumn id="14008" xr3:uid="{00000000-0010-0000-0000-0000B8360000}" name="Column14008"/>
    <tableColumn id="14009" xr3:uid="{00000000-0010-0000-0000-0000B9360000}" name="Column14009"/>
    <tableColumn id="14010" xr3:uid="{00000000-0010-0000-0000-0000BA360000}" name="Column14010"/>
    <tableColumn id="14011" xr3:uid="{00000000-0010-0000-0000-0000BB360000}" name="Column14011"/>
    <tableColumn id="14012" xr3:uid="{00000000-0010-0000-0000-0000BC360000}" name="Column14012"/>
    <tableColumn id="14013" xr3:uid="{00000000-0010-0000-0000-0000BD360000}" name="Column14013"/>
    <tableColumn id="14014" xr3:uid="{00000000-0010-0000-0000-0000BE360000}" name="Column14014"/>
    <tableColumn id="14015" xr3:uid="{00000000-0010-0000-0000-0000BF360000}" name="Column14015"/>
    <tableColumn id="14016" xr3:uid="{00000000-0010-0000-0000-0000C0360000}" name="Column14016"/>
    <tableColumn id="14017" xr3:uid="{00000000-0010-0000-0000-0000C1360000}" name="Column14017"/>
    <tableColumn id="14018" xr3:uid="{00000000-0010-0000-0000-0000C2360000}" name="Column14018"/>
    <tableColumn id="14019" xr3:uid="{00000000-0010-0000-0000-0000C3360000}" name="Column14019"/>
    <tableColumn id="14020" xr3:uid="{00000000-0010-0000-0000-0000C4360000}" name="Column14020"/>
    <tableColumn id="14021" xr3:uid="{00000000-0010-0000-0000-0000C5360000}" name="Column14021"/>
    <tableColumn id="14022" xr3:uid="{00000000-0010-0000-0000-0000C6360000}" name="Column14022"/>
    <tableColumn id="14023" xr3:uid="{00000000-0010-0000-0000-0000C7360000}" name="Column14023"/>
    <tableColumn id="14024" xr3:uid="{00000000-0010-0000-0000-0000C8360000}" name="Column14024"/>
    <tableColumn id="14025" xr3:uid="{00000000-0010-0000-0000-0000C9360000}" name="Column14025"/>
    <tableColumn id="14026" xr3:uid="{00000000-0010-0000-0000-0000CA360000}" name="Column14026"/>
    <tableColumn id="14027" xr3:uid="{00000000-0010-0000-0000-0000CB360000}" name="Column14027"/>
    <tableColumn id="14028" xr3:uid="{00000000-0010-0000-0000-0000CC360000}" name="Column14028"/>
    <tableColumn id="14029" xr3:uid="{00000000-0010-0000-0000-0000CD360000}" name="Column14029"/>
    <tableColumn id="14030" xr3:uid="{00000000-0010-0000-0000-0000CE360000}" name="Column14030"/>
    <tableColumn id="14031" xr3:uid="{00000000-0010-0000-0000-0000CF360000}" name="Column14031"/>
    <tableColumn id="14032" xr3:uid="{00000000-0010-0000-0000-0000D0360000}" name="Column14032"/>
    <tableColumn id="14033" xr3:uid="{00000000-0010-0000-0000-0000D1360000}" name="Column14033"/>
    <tableColumn id="14034" xr3:uid="{00000000-0010-0000-0000-0000D2360000}" name="Column14034"/>
    <tableColumn id="14035" xr3:uid="{00000000-0010-0000-0000-0000D3360000}" name="Column14035"/>
    <tableColumn id="14036" xr3:uid="{00000000-0010-0000-0000-0000D4360000}" name="Column14036"/>
    <tableColumn id="14037" xr3:uid="{00000000-0010-0000-0000-0000D5360000}" name="Column14037"/>
    <tableColumn id="14038" xr3:uid="{00000000-0010-0000-0000-0000D6360000}" name="Column14038"/>
    <tableColumn id="14039" xr3:uid="{00000000-0010-0000-0000-0000D7360000}" name="Column14039"/>
    <tableColumn id="14040" xr3:uid="{00000000-0010-0000-0000-0000D8360000}" name="Column14040"/>
    <tableColumn id="14041" xr3:uid="{00000000-0010-0000-0000-0000D9360000}" name="Column14041"/>
    <tableColumn id="14042" xr3:uid="{00000000-0010-0000-0000-0000DA360000}" name="Column14042"/>
    <tableColumn id="14043" xr3:uid="{00000000-0010-0000-0000-0000DB360000}" name="Column14043"/>
    <tableColumn id="14044" xr3:uid="{00000000-0010-0000-0000-0000DC360000}" name="Column14044"/>
    <tableColumn id="14045" xr3:uid="{00000000-0010-0000-0000-0000DD360000}" name="Column14045"/>
    <tableColumn id="14046" xr3:uid="{00000000-0010-0000-0000-0000DE360000}" name="Column14046"/>
    <tableColumn id="14047" xr3:uid="{00000000-0010-0000-0000-0000DF360000}" name="Column14047"/>
    <tableColumn id="14048" xr3:uid="{00000000-0010-0000-0000-0000E0360000}" name="Column14048"/>
    <tableColumn id="14049" xr3:uid="{00000000-0010-0000-0000-0000E1360000}" name="Column14049"/>
    <tableColumn id="14050" xr3:uid="{00000000-0010-0000-0000-0000E2360000}" name="Column14050"/>
    <tableColumn id="14051" xr3:uid="{00000000-0010-0000-0000-0000E3360000}" name="Column14051"/>
    <tableColumn id="14052" xr3:uid="{00000000-0010-0000-0000-0000E4360000}" name="Column14052"/>
    <tableColumn id="14053" xr3:uid="{00000000-0010-0000-0000-0000E5360000}" name="Column14053"/>
    <tableColumn id="14054" xr3:uid="{00000000-0010-0000-0000-0000E6360000}" name="Column14054"/>
    <tableColumn id="14055" xr3:uid="{00000000-0010-0000-0000-0000E7360000}" name="Column14055"/>
    <tableColumn id="14056" xr3:uid="{00000000-0010-0000-0000-0000E8360000}" name="Column14056"/>
    <tableColumn id="14057" xr3:uid="{00000000-0010-0000-0000-0000E9360000}" name="Column14057"/>
    <tableColumn id="14058" xr3:uid="{00000000-0010-0000-0000-0000EA360000}" name="Column14058"/>
    <tableColumn id="14059" xr3:uid="{00000000-0010-0000-0000-0000EB360000}" name="Column14059"/>
    <tableColumn id="14060" xr3:uid="{00000000-0010-0000-0000-0000EC360000}" name="Column14060"/>
    <tableColumn id="14061" xr3:uid="{00000000-0010-0000-0000-0000ED360000}" name="Column14061"/>
    <tableColumn id="14062" xr3:uid="{00000000-0010-0000-0000-0000EE360000}" name="Column14062"/>
    <tableColumn id="14063" xr3:uid="{00000000-0010-0000-0000-0000EF360000}" name="Column14063"/>
    <tableColumn id="14064" xr3:uid="{00000000-0010-0000-0000-0000F0360000}" name="Column14064"/>
    <tableColumn id="14065" xr3:uid="{00000000-0010-0000-0000-0000F1360000}" name="Column14065"/>
    <tableColumn id="14066" xr3:uid="{00000000-0010-0000-0000-0000F2360000}" name="Column14066"/>
    <tableColumn id="14067" xr3:uid="{00000000-0010-0000-0000-0000F3360000}" name="Column14067"/>
    <tableColumn id="14068" xr3:uid="{00000000-0010-0000-0000-0000F4360000}" name="Column14068"/>
    <tableColumn id="14069" xr3:uid="{00000000-0010-0000-0000-0000F5360000}" name="Column14069"/>
    <tableColumn id="14070" xr3:uid="{00000000-0010-0000-0000-0000F6360000}" name="Column14070"/>
    <tableColumn id="14071" xr3:uid="{00000000-0010-0000-0000-0000F7360000}" name="Column14071"/>
    <tableColumn id="14072" xr3:uid="{00000000-0010-0000-0000-0000F8360000}" name="Column14072"/>
    <tableColumn id="14073" xr3:uid="{00000000-0010-0000-0000-0000F9360000}" name="Column14073"/>
    <tableColumn id="14074" xr3:uid="{00000000-0010-0000-0000-0000FA360000}" name="Column14074"/>
    <tableColumn id="14075" xr3:uid="{00000000-0010-0000-0000-0000FB360000}" name="Column14075"/>
    <tableColumn id="14076" xr3:uid="{00000000-0010-0000-0000-0000FC360000}" name="Column14076"/>
    <tableColumn id="14077" xr3:uid="{00000000-0010-0000-0000-0000FD360000}" name="Column14077"/>
    <tableColumn id="14078" xr3:uid="{00000000-0010-0000-0000-0000FE360000}" name="Column14078"/>
    <tableColumn id="14079" xr3:uid="{00000000-0010-0000-0000-0000FF360000}" name="Column14079"/>
    <tableColumn id="14080" xr3:uid="{00000000-0010-0000-0000-000000370000}" name="Column14080"/>
    <tableColumn id="14081" xr3:uid="{00000000-0010-0000-0000-000001370000}" name="Column14081"/>
    <tableColumn id="14082" xr3:uid="{00000000-0010-0000-0000-000002370000}" name="Column14082"/>
    <tableColumn id="14083" xr3:uid="{00000000-0010-0000-0000-000003370000}" name="Column14083"/>
    <tableColumn id="14084" xr3:uid="{00000000-0010-0000-0000-000004370000}" name="Column14084"/>
    <tableColumn id="14085" xr3:uid="{00000000-0010-0000-0000-000005370000}" name="Column14085"/>
    <tableColumn id="14086" xr3:uid="{00000000-0010-0000-0000-000006370000}" name="Column14086"/>
    <tableColumn id="14087" xr3:uid="{00000000-0010-0000-0000-000007370000}" name="Column14087"/>
    <tableColumn id="14088" xr3:uid="{00000000-0010-0000-0000-000008370000}" name="Column14088"/>
    <tableColumn id="14089" xr3:uid="{00000000-0010-0000-0000-000009370000}" name="Column14089"/>
    <tableColumn id="14090" xr3:uid="{00000000-0010-0000-0000-00000A370000}" name="Column14090"/>
    <tableColumn id="14091" xr3:uid="{00000000-0010-0000-0000-00000B370000}" name="Column14091"/>
    <tableColumn id="14092" xr3:uid="{00000000-0010-0000-0000-00000C370000}" name="Column14092"/>
    <tableColumn id="14093" xr3:uid="{00000000-0010-0000-0000-00000D370000}" name="Column14093"/>
    <tableColumn id="14094" xr3:uid="{00000000-0010-0000-0000-00000E370000}" name="Column14094"/>
    <tableColumn id="14095" xr3:uid="{00000000-0010-0000-0000-00000F370000}" name="Column14095"/>
    <tableColumn id="14096" xr3:uid="{00000000-0010-0000-0000-000010370000}" name="Column14096"/>
    <tableColumn id="14097" xr3:uid="{00000000-0010-0000-0000-000011370000}" name="Column14097"/>
    <tableColumn id="14098" xr3:uid="{00000000-0010-0000-0000-000012370000}" name="Column14098"/>
    <tableColumn id="14099" xr3:uid="{00000000-0010-0000-0000-000013370000}" name="Column14099"/>
    <tableColumn id="14100" xr3:uid="{00000000-0010-0000-0000-000014370000}" name="Column14100"/>
    <tableColumn id="14101" xr3:uid="{00000000-0010-0000-0000-000015370000}" name="Column14101"/>
    <tableColumn id="14102" xr3:uid="{00000000-0010-0000-0000-000016370000}" name="Column14102"/>
    <tableColumn id="14103" xr3:uid="{00000000-0010-0000-0000-000017370000}" name="Column14103"/>
    <tableColumn id="14104" xr3:uid="{00000000-0010-0000-0000-000018370000}" name="Column14104"/>
    <tableColumn id="14105" xr3:uid="{00000000-0010-0000-0000-000019370000}" name="Column14105"/>
    <tableColumn id="14106" xr3:uid="{00000000-0010-0000-0000-00001A370000}" name="Column14106"/>
    <tableColumn id="14107" xr3:uid="{00000000-0010-0000-0000-00001B370000}" name="Column14107"/>
    <tableColumn id="14108" xr3:uid="{00000000-0010-0000-0000-00001C370000}" name="Column14108"/>
    <tableColumn id="14109" xr3:uid="{00000000-0010-0000-0000-00001D370000}" name="Column14109"/>
    <tableColumn id="14110" xr3:uid="{00000000-0010-0000-0000-00001E370000}" name="Column14110"/>
    <tableColumn id="14111" xr3:uid="{00000000-0010-0000-0000-00001F370000}" name="Column14111"/>
    <tableColumn id="14112" xr3:uid="{00000000-0010-0000-0000-000020370000}" name="Column14112"/>
    <tableColumn id="14113" xr3:uid="{00000000-0010-0000-0000-000021370000}" name="Column14113"/>
    <tableColumn id="14114" xr3:uid="{00000000-0010-0000-0000-000022370000}" name="Column14114"/>
    <tableColumn id="14115" xr3:uid="{00000000-0010-0000-0000-000023370000}" name="Column14115"/>
    <tableColumn id="14116" xr3:uid="{00000000-0010-0000-0000-000024370000}" name="Column14116"/>
    <tableColumn id="14117" xr3:uid="{00000000-0010-0000-0000-000025370000}" name="Column14117"/>
    <tableColumn id="14118" xr3:uid="{00000000-0010-0000-0000-000026370000}" name="Column14118"/>
    <tableColumn id="14119" xr3:uid="{00000000-0010-0000-0000-000027370000}" name="Column14119"/>
    <tableColumn id="14120" xr3:uid="{00000000-0010-0000-0000-000028370000}" name="Column14120"/>
    <tableColumn id="14121" xr3:uid="{00000000-0010-0000-0000-000029370000}" name="Column14121"/>
    <tableColumn id="14122" xr3:uid="{00000000-0010-0000-0000-00002A370000}" name="Column14122"/>
    <tableColumn id="14123" xr3:uid="{00000000-0010-0000-0000-00002B370000}" name="Column14123"/>
    <tableColumn id="14124" xr3:uid="{00000000-0010-0000-0000-00002C370000}" name="Column14124"/>
    <tableColumn id="14125" xr3:uid="{00000000-0010-0000-0000-00002D370000}" name="Column14125"/>
    <tableColumn id="14126" xr3:uid="{00000000-0010-0000-0000-00002E370000}" name="Column14126"/>
    <tableColumn id="14127" xr3:uid="{00000000-0010-0000-0000-00002F370000}" name="Column14127"/>
    <tableColumn id="14128" xr3:uid="{00000000-0010-0000-0000-000030370000}" name="Column14128"/>
    <tableColumn id="14129" xr3:uid="{00000000-0010-0000-0000-000031370000}" name="Column14129"/>
    <tableColumn id="14130" xr3:uid="{00000000-0010-0000-0000-000032370000}" name="Column14130"/>
    <tableColumn id="14131" xr3:uid="{00000000-0010-0000-0000-000033370000}" name="Column14131"/>
    <tableColumn id="14132" xr3:uid="{00000000-0010-0000-0000-000034370000}" name="Column14132"/>
    <tableColumn id="14133" xr3:uid="{00000000-0010-0000-0000-000035370000}" name="Column14133"/>
    <tableColumn id="14134" xr3:uid="{00000000-0010-0000-0000-000036370000}" name="Column14134"/>
    <tableColumn id="14135" xr3:uid="{00000000-0010-0000-0000-000037370000}" name="Column14135"/>
    <tableColumn id="14136" xr3:uid="{00000000-0010-0000-0000-000038370000}" name="Column14136"/>
    <tableColumn id="14137" xr3:uid="{00000000-0010-0000-0000-000039370000}" name="Column14137"/>
    <tableColumn id="14138" xr3:uid="{00000000-0010-0000-0000-00003A370000}" name="Column14138"/>
    <tableColumn id="14139" xr3:uid="{00000000-0010-0000-0000-00003B370000}" name="Column14139"/>
    <tableColumn id="14140" xr3:uid="{00000000-0010-0000-0000-00003C370000}" name="Column14140"/>
    <tableColumn id="14141" xr3:uid="{00000000-0010-0000-0000-00003D370000}" name="Column14141"/>
    <tableColumn id="14142" xr3:uid="{00000000-0010-0000-0000-00003E370000}" name="Column14142"/>
    <tableColumn id="14143" xr3:uid="{00000000-0010-0000-0000-00003F370000}" name="Column14143"/>
    <tableColumn id="14144" xr3:uid="{00000000-0010-0000-0000-000040370000}" name="Column14144"/>
    <tableColumn id="14145" xr3:uid="{00000000-0010-0000-0000-000041370000}" name="Column14145"/>
    <tableColumn id="14146" xr3:uid="{00000000-0010-0000-0000-000042370000}" name="Column14146"/>
    <tableColumn id="14147" xr3:uid="{00000000-0010-0000-0000-000043370000}" name="Column14147"/>
    <tableColumn id="14148" xr3:uid="{00000000-0010-0000-0000-000044370000}" name="Column14148"/>
    <tableColumn id="14149" xr3:uid="{00000000-0010-0000-0000-000045370000}" name="Column14149"/>
    <tableColumn id="14150" xr3:uid="{00000000-0010-0000-0000-000046370000}" name="Column14150"/>
    <tableColumn id="14151" xr3:uid="{00000000-0010-0000-0000-000047370000}" name="Column14151"/>
    <tableColumn id="14152" xr3:uid="{00000000-0010-0000-0000-000048370000}" name="Column14152"/>
    <tableColumn id="14153" xr3:uid="{00000000-0010-0000-0000-000049370000}" name="Column14153"/>
    <tableColumn id="14154" xr3:uid="{00000000-0010-0000-0000-00004A370000}" name="Column14154"/>
    <tableColumn id="14155" xr3:uid="{00000000-0010-0000-0000-00004B370000}" name="Column14155"/>
    <tableColumn id="14156" xr3:uid="{00000000-0010-0000-0000-00004C370000}" name="Column14156"/>
    <tableColumn id="14157" xr3:uid="{00000000-0010-0000-0000-00004D370000}" name="Column14157"/>
    <tableColumn id="14158" xr3:uid="{00000000-0010-0000-0000-00004E370000}" name="Column14158"/>
    <tableColumn id="14159" xr3:uid="{00000000-0010-0000-0000-00004F370000}" name="Column14159"/>
    <tableColumn id="14160" xr3:uid="{00000000-0010-0000-0000-000050370000}" name="Column14160"/>
    <tableColumn id="14161" xr3:uid="{00000000-0010-0000-0000-000051370000}" name="Column14161"/>
    <tableColumn id="14162" xr3:uid="{00000000-0010-0000-0000-000052370000}" name="Column14162"/>
    <tableColumn id="14163" xr3:uid="{00000000-0010-0000-0000-000053370000}" name="Column14163"/>
    <tableColumn id="14164" xr3:uid="{00000000-0010-0000-0000-000054370000}" name="Column14164"/>
    <tableColumn id="14165" xr3:uid="{00000000-0010-0000-0000-000055370000}" name="Column14165"/>
    <tableColumn id="14166" xr3:uid="{00000000-0010-0000-0000-000056370000}" name="Column14166"/>
    <tableColumn id="14167" xr3:uid="{00000000-0010-0000-0000-000057370000}" name="Column14167"/>
    <tableColumn id="14168" xr3:uid="{00000000-0010-0000-0000-000058370000}" name="Column14168"/>
    <tableColumn id="14169" xr3:uid="{00000000-0010-0000-0000-000059370000}" name="Column14169"/>
    <tableColumn id="14170" xr3:uid="{00000000-0010-0000-0000-00005A370000}" name="Column14170"/>
    <tableColumn id="14171" xr3:uid="{00000000-0010-0000-0000-00005B370000}" name="Column14171"/>
    <tableColumn id="14172" xr3:uid="{00000000-0010-0000-0000-00005C370000}" name="Column14172"/>
    <tableColumn id="14173" xr3:uid="{00000000-0010-0000-0000-00005D370000}" name="Column14173"/>
    <tableColumn id="14174" xr3:uid="{00000000-0010-0000-0000-00005E370000}" name="Column14174"/>
    <tableColumn id="14175" xr3:uid="{00000000-0010-0000-0000-00005F370000}" name="Column14175"/>
    <tableColumn id="14176" xr3:uid="{00000000-0010-0000-0000-000060370000}" name="Column14176"/>
    <tableColumn id="14177" xr3:uid="{00000000-0010-0000-0000-000061370000}" name="Column14177"/>
    <tableColumn id="14178" xr3:uid="{00000000-0010-0000-0000-000062370000}" name="Column14178"/>
    <tableColumn id="14179" xr3:uid="{00000000-0010-0000-0000-000063370000}" name="Column14179"/>
    <tableColumn id="14180" xr3:uid="{00000000-0010-0000-0000-000064370000}" name="Column14180"/>
    <tableColumn id="14181" xr3:uid="{00000000-0010-0000-0000-000065370000}" name="Column14181"/>
    <tableColumn id="14182" xr3:uid="{00000000-0010-0000-0000-000066370000}" name="Column14182"/>
    <tableColumn id="14183" xr3:uid="{00000000-0010-0000-0000-000067370000}" name="Column14183"/>
    <tableColumn id="14184" xr3:uid="{00000000-0010-0000-0000-000068370000}" name="Column14184"/>
    <tableColumn id="14185" xr3:uid="{00000000-0010-0000-0000-000069370000}" name="Column14185"/>
    <tableColumn id="14186" xr3:uid="{00000000-0010-0000-0000-00006A370000}" name="Column14186"/>
    <tableColumn id="14187" xr3:uid="{00000000-0010-0000-0000-00006B370000}" name="Column14187"/>
    <tableColumn id="14188" xr3:uid="{00000000-0010-0000-0000-00006C370000}" name="Column14188"/>
    <tableColumn id="14189" xr3:uid="{00000000-0010-0000-0000-00006D370000}" name="Column14189"/>
    <tableColumn id="14190" xr3:uid="{00000000-0010-0000-0000-00006E370000}" name="Column14190"/>
    <tableColumn id="14191" xr3:uid="{00000000-0010-0000-0000-00006F370000}" name="Column14191"/>
    <tableColumn id="14192" xr3:uid="{00000000-0010-0000-0000-000070370000}" name="Column14192"/>
    <tableColumn id="14193" xr3:uid="{00000000-0010-0000-0000-000071370000}" name="Column14193"/>
    <tableColumn id="14194" xr3:uid="{00000000-0010-0000-0000-000072370000}" name="Column14194"/>
    <tableColumn id="14195" xr3:uid="{00000000-0010-0000-0000-000073370000}" name="Column14195"/>
    <tableColumn id="14196" xr3:uid="{00000000-0010-0000-0000-000074370000}" name="Column14196"/>
    <tableColumn id="14197" xr3:uid="{00000000-0010-0000-0000-000075370000}" name="Column14197"/>
    <tableColumn id="14198" xr3:uid="{00000000-0010-0000-0000-000076370000}" name="Column14198"/>
    <tableColumn id="14199" xr3:uid="{00000000-0010-0000-0000-000077370000}" name="Column14199"/>
    <tableColumn id="14200" xr3:uid="{00000000-0010-0000-0000-000078370000}" name="Column14200"/>
    <tableColumn id="14201" xr3:uid="{00000000-0010-0000-0000-000079370000}" name="Column14201"/>
    <tableColumn id="14202" xr3:uid="{00000000-0010-0000-0000-00007A370000}" name="Column14202"/>
    <tableColumn id="14203" xr3:uid="{00000000-0010-0000-0000-00007B370000}" name="Column14203"/>
    <tableColumn id="14204" xr3:uid="{00000000-0010-0000-0000-00007C370000}" name="Column14204"/>
    <tableColumn id="14205" xr3:uid="{00000000-0010-0000-0000-00007D370000}" name="Column14205"/>
    <tableColumn id="14206" xr3:uid="{00000000-0010-0000-0000-00007E370000}" name="Column14206"/>
    <tableColumn id="14207" xr3:uid="{00000000-0010-0000-0000-00007F370000}" name="Column14207"/>
    <tableColumn id="14208" xr3:uid="{00000000-0010-0000-0000-000080370000}" name="Column14208"/>
    <tableColumn id="14209" xr3:uid="{00000000-0010-0000-0000-000081370000}" name="Column14209"/>
    <tableColumn id="14210" xr3:uid="{00000000-0010-0000-0000-000082370000}" name="Column14210"/>
    <tableColumn id="14211" xr3:uid="{00000000-0010-0000-0000-000083370000}" name="Column14211"/>
    <tableColumn id="14212" xr3:uid="{00000000-0010-0000-0000-000084370000}" name="Column14212"/>
    <tableColumn id="14213" xr3:uid="{00000000-0010-0000-0000-000085370000}" name="Column14213"/>
    <tableColumn id="14214" xr3:uid="{00000000-0010-0000-0000-000086370000}" name="Column14214"/>
    <tableColumn id="14215" xr3:uid="{00000000-0010-0000-0000-000087370000}" name="Column14215"/>
    <tableColumn id="14216" xr3:uid="{00000000-0010-0000-0000-000088370000}" name="Column14216"/>
    <tableColumn id="14217" xr3:uid="{00000000-0010-0000-0000-000089370000}" name="Column14217"/>
    <tableColumn id="14218" xr3:uid="{00000000-0010-0000-0000-00008A370000}" name="Column14218"/>
    <tableColumn id="14219" xr3:uid="{00000000-0010-0000-0000-00008B370000}" name="Column14219"/>
    <tableColumn id="14220" xr3:uid="{00000000-0010-0000-0000-00008C370000}" name="Column14220"/>
    <tableColumn id="14221" xr3:uid="{00000000-0010-0000-0000-00008D370000}" name="Column14221"/>
    <tableColumn id="14222" xr3:uid="{00000000-0010-0000-0000-00008E370000}" name="Column14222"/>
    <tableColumn id="14223" xr3:uid="{00000000-0010-0000-0000-00008F370000}" name="Column14223"/>
    <tableColumn id="14224" xr3:uid="{00000000-0010-0000-0000-000090370000}" name="Column14224"/>
    <tableColumn id="14225" xr3:uid="{00000000-0010-0000-0000-000091370000}" name="Column14225"/>
    <tableColumn id="14226" xr3:uid="{00000000-0010-0000-0000-000092370000}" name="Column14226"/>
    <tableColumn id="14227" xr3:uid="{00000000-0010-0000-0000-000093370000}" name="Column14227"/>
    <tableColumn id="14228" xr3:uid="{00000000-0010-0000-0000-000094370000}" name="Column14228"/>
    <tableColumn id="14229" xr3:uid="{00000000-0010-0000-0000-000095370000}" name="Column14229"/>
    <tableColumn id="14230" xr3:uid="{00000000-0010-0000-0000-000096370000}" name="Column14230"/>
    <tableColumn id="14231" xr3:uid="{00000000-0010-0000-0000-000097370000}" name="Column14231"/>
    <tableColumn id="14232" xr3:uid="{00000000-0010-0000-0000-000098370000}" name="Column14232"/>
    <tableColumn id="14233" xr3:uid="{00000000-0010-0000-0000-000099370000}" name="Column14233"/>
    <tableColumn id="14234" xr3:uid="{00000000-0010-0000-0000-00009A370000}" name="Column14234"/>
    <tableColumn id="14235" xr3:uid="{00000000-0010-0000-0000-00009B370000}" name="Column14235"/>
    <tableColumn id="14236" xr3:uid="{00000000-0010-0000-0000-00009C370000}" name="Column14236"/>
    <tableColumn id="14237" xr3:uid="{00000000-0010-0000-0000-00009D370000}" name="Column14237"/>
    <tableColumn id="14238" xr3:uid="{00000000-0010-0000-0000-00009E370000}" name="Column14238"/>
    <tableColumn id="14239" xr3:uid="{00000000-0010-0000-0000-00009F370000}" name="Column14239"/>
    <tableColumn id="14240" xr3:uid="{00000000-0010-0000-0000-0000A0370000}" name="Column14240"/>
    <tableColumn id="14241" xr3:uid="{00000000-0010-0000-0000-0000A1370000}" name="Column14241"/>
    <tableColumn id="14242" xr3:uid="{00000000-0010-0000-0000-0000A2370000}" name="Column14242"/>
    <tableColumn id="14243" xr3:uid="{00000000-0010-0000-0000-0000A3370000}" name="Column14243"/>
    <tableColumn id="14244" xr3:uid="{00000000-0010-0000-0000-0000A4370000}" name="Column14244"/>
    <tableColumn id="14245" xr3:uid="{00000000-0010-0000-0000-0000A5370000}" name="Column14245"/>
    <tableColumn id="14246" xr3:uid="{00000000-0010-0000-0000-0000A6370000}" name="Column14246"/>
    <tableColumn id="14247" xr3:uid="{00000000-0010-0000-0000-0000A7370000}" name="Column14247"/>
    <tableColumn id="14248" xr3:uid="{00000000-0010-0000-0000-0000A8370000}" name="Column14248"/>
    <tableColumn id="14249" xr3:uid="{00000000-0010-0000-0000-0000A9370000}" name="Column14249"/>
    <tableColumn id="14250" xr3:uid="{00000000-0010-0000-0000-0000AA370000}" name="Column14250"/>
    <tableColumn id="14251" xr3:uid="{00000000-0010-0000-0000-0000AB370000}" name="Column14251"/>
    <tableColumn id="14252" xr3:uid="{00000000-0010-0000-0000-0000AC370000}" name="Column14252"/>
    <tableColumn id="14253" xr3:uid="{00000000-0010-0000-0000-0000AD370000}" name="Column14253"/>
    <tableColumn id="14254" xr3:uid="{00000000-0010-0000-0000-0000AE370000}" name="Column14254"/>
    <tableColumn id="14255" xr3:uid="{00000000-0010-0000-0000-0000AF370000}" name="Column14255"/>
    <tableColumn id="14256" xr3:uid="{00000000-0010-0000-0000-0000B0370000}" name="Column14256"/>
    <tableColumn id="14257" xr3:uid="{00000000-0010-0000-0000-0000B1370000}" name="Column14257"/>
    <tableColumn id="14258" xr3:uid="{00000000-0010-0000-0000-0000B2370000}" name="Column14258"/>
    <tableColumn id="14259" xr3:uid="{00000000-0010-0000-0000-0000B3370000}" name="Column14259"/>
    <tableColumn id="14260" xr3:uid="{00000000-0010-0000-0000-0000B4370000}" name="Column14260"/>
    <tableColumn id="14261" xr3:uid="{00000000-0010-0000-0000-0000B5370000}" name="Column14261"/>
    <tableColumn id="14262" xr3:uid="{00000000-0010-0000-0000-0000B6370000}" name="Column14262"/>
    <tableColumn id="14263" xr3:uid="{00000000-0010-0000-0000-0000B7370000}" name="Column14263"/>
    <tableColumn id="14264" xr3:uid="{00000000-0010-0000-0000-0000B8370000}" name="Column14264"/>
    <tableColumn id="14265" xr3:uid="{00000000-0010-0000-0000-0000B9370000}" name="Column14265"/>
    <tableColumn id="14266" xr3:uid="{00000000-0010-0000-0000-0000BA370000}" name="Column14266"/>
    <tableColumn id="14267" xr3:uid="{00000000-0010-0000-0000-0000BB370000}" name="Column14267"/>
    <tableColumn id="14268" xr3:uid="{00000000-0010-0000-0000-0000BC370000}" name="Column14268"/>
    <tableColumn id="14269" xr3:uid="{00000000-0010-0000-0000-0000BD370000}" name="Column14269"/>
    <tableColumn id="14270" xr3:uid="{00000000-0010-0000-0000-0000BE370000}" name="Column14270"/>
    <tableColumn id="14271" xr3:uid="{00000000-0010-0000-0000-0000BF370000}" name="Column14271"/>
    <tableColumn id="14272" xr3:uid="{00000000-0010-0000-0000-0000C0370000}" name="Column14272"/>
    <tableColumn id="14273" xr3:uid="{00000000-0010-0000-0000-0000C1370000}" name="Column14273"/>
    <tableColumn id="14274" xr3:uid="{00000000-0010-0000-0000-0000C2370000}" name="Column14274"/>
    <tableColumn id="14275" xr3:uid="{00000000-0010-0000-0000-0000C3370000}" name="Column14275"/>
    <tableColumn id="14276" xr3:uid="{00000000-0010-0000-0000-0000C4370000}" name="Column14276"/>
    <tableColumn id="14277" xr3:uid="{00000000-0010-0000-0000-0000C5370000}" name="Column14277"/>
    <tableColumn id="14278" xr3:uid="{00000000-0010-0000-0000-0000C6370000}" name="Column14278"/>
    <tableColumn id="14279" xr3:uid="{00000000-0010-0000-0000-0000C7370000}" name="Column14279"/>
    <tableColumn id="14280" xr3:uid="{00000000-0010-0000-0000-0000C8370000}" name="Column14280"/>
    <tableColumn id="14281" xr3:uid="{00000000-0010-0000-0000-0000C9370000}" name="Column14281"/>
    <tableColumn id="14282" xr3:uid="{00000000-0010-0000-0000-0000CA370000}" name="Column14282"/>
    <tableColumn id="14283" xr3:uid="{00000000-0010-0000-0000-0000CB370000}" name="Column14283"/>
    <tableColumn id="14284" xr3:uid="{00000000-0010-0000-0000-0000CC370000}" name="Column14284"/>
    <tableColumn id="14285" xr3:uid="{00000000-0010-0000-0000-0000CD370000}" name="Column14285"/>
    <tableColumn id="14286" xr3:uid="{00000000-0010-0000-0000-0000CE370000}" name="Column14286"/>
    <tableColumn id="14287" xr3:uid="{00000000-0010-0000-0000-0000CF370000}" name="Column14287"/>
    <tableColumn id="14288" xr3:uid="{00000000-0010-0000-0000-0000D0370000}" name="Column14288"/>
    <tableColumn id="14289" xr3:uid="{00000000-0010-0000-0000-0000D1370000}" name="Column14289"/>
    <tableColumn id="14290" xr3:uid="{00000000-0010-0000-0000-0000D2370000}" name="Column14290"/>
    <tableColumn id="14291" xr3:uid="{00000000-0010-0000-0000-0000D3370000}" name="Column14291"/>
    <tableColumn id="14292" xr3:uid="{00000000-0010-0000-0000-0000D4370000}" name="Column14292"/>
    <tableColumn id="14293" xr3:uid="{00000000-0010-0000-0000-0000D5370000}" name="Column14293"/>
    <tableColumn id="14294" xr3:uid="{00000000-0010-0000-0000-0000D6370000}" name="Column14294"/>
    <tableColumn id="14295" xr3:uid="{00000000-0010-0000-0000-0000D7370000}" name="Column14295"/>
    <tableColumn id="14296" xr3:uid="{00000000-0010-0000-0000-0000D8370000}" name="Column14296"/>
    <tableColumn id="14297" xr3:uid="{00000000-0010-0000-0000-0000D9370000}" name="Column14297"/>
    <tableColumn id="14298" xr3:uid="{00000000-0010-0000-0000-0000DA370000}" name="Column14298"/>
    <tableColumn id="14299" xr3:uid="{00000000-0010-0000-0000-0000DB370000}" name="Column14299"/>
    <tableColumn id="14300" xr3:uid="{00000000-0010-0000-0000-0000DC370000}" name="Column14300"/>
    <tableColumn id="14301" xr3:uid="{00000000-0010-0000-0000-0000DD370000}" name="Column14301"/>
    <tableColumn id="14302" xr3:uid="{00000000-0010-0000-0000-0000DE370000}" name="Column14302"/>
    <tableColumn id="14303" xr3:uid="{00000000-0010-0000-0000-0000DF370000}" name="Column14303"/>
    <tableColumn id="14304" xr3:uid="{00000000-0010-0000-0000-0000E0370000}" name="Column14304"/>
    <tableColumn id="14305" xr3:uid="{00000000-0010-0000-0000-0000E1370000}" name="Column14305"/>
    <tableColumn id="14306" xr3:uid="{00000000-0010-0000-0000-0000E2370000}" name="Column14306"/>
    <tableColumn id="14307" xr3:uid="{00000000-0010-0000-0000-0000E3370000}" name="Column14307"/>
    <tableColumn id="14308" xr3:uid="{00000000-0010-0000-0000-0000E4370000}" name="Column14308"/>
    <tableColumn id="14309" xr3:uid="{00000000-0010-0000-0000-0000E5370000}" name="Column14309"/>
    <tableColumn id="14310" xr3:uid="{00000000-0010-0000-0000-0000E6370000}" name="Column14310"/>
    <tableColumn id="14311" xr3:uid="{00000000-0010-0000-0000-0000E7370000}" name="Column14311"/>
    <tableColumn id="14312" xr3:uid="{00000000-0010-0000-0000-0000E8370000}" name="Column14312"/>
    <tableColumn id="14313" xr3:uid="{00000000-0010-0000-0000-0000E9370000}" name="Column14313"/>
    <tableColumn id="14314" xr3:uid="{00000000-0010-0000-0000-0000EA370000}" name="Column14314"/>
    <tableColumn id="14315" xr3:uid="{00000000-0010-0000-0000-0000EB370000}" name="Column14315"/>
    <tableColumn id="14316" xr3:uid="{00000000-0010-0000-0000-0000EC370000}" name="Column14316"/>
    <tableColumn id="14317" xr3:uid="{00000000-0010-0000-0000-0000ED370000}" name="Column14317"/>
    <tableColumn id="14318" xr3:uid="{00000000-0010-0000-0000-0000EE370000}" name="Column14318"/>
    <tableColumn id="14319" xr3:uid="{00000000-0010-0000-0000-0000EF370000}" name="Column14319"/>
    <tableColumn id="14320" xr3:uid="{00000000-0010-0000-0000-0000F0370000}" name="Column14320"/>
    <tableColumn id="14321" xr3:uid="{00000000-0010-0000-0000-0000F1370000}" name="Column14321"/>
    <tableColumn id="14322" xr3:uid="{00000000-0010-0000-0000-0000F2370000}" name="Column14322"/>
    <tableColumn id="14323" xr3:uid="{00000000-0010-0000-0000-0000F3370000}" name="Column14323"/>
    <tableColumn id="14324" xr3:uid="{00000000-0010-0000-0000-0000F4370000}" name="Column14324"/>
    <tableColumn id="14325" xr3:uid="{00000000-0010-0000-0000-0000F5370000}" name="Column14325"/>
    <tableColumn id="14326" xr3:uid="{00000000-0010-0000-0000-0000F6370000}" name="Column14326"/>
    <tableColumn id="14327" xr3:uid="{00000000-0010-0000-0000-0000F7370000}" name="Column14327"/>
    <tableColumn id="14328" xr3:uid="{00000000-0010-0000-0000-0000F8370000}" name="Column14328"/>
    <tableColumn id="14329" xr3:uid="{00000000-0010-0000-0000-0000F9370000}" name="Column14329"/>
    <tableColumn id="14330" xr3:uid="{00000000-0010-0000-0000-0000FA370000}" name="Column14330"/>
    <tableColumn id="14331" xr3:uid="{00000000-0010-0000-0000-0000FB370000}" name="Column14331"/>
    <tableColumn id="14332" xr3:uid="{00000000-0010-0000-0000-0000FC370000}" name="Column14332"/>
    <tableColumn id="14333" xr3:uid="{00000000-0010-0000-0000-0000FD370000}" name="Column14333"/>
    <tableColumn id="14334" xr3:uid="{00000000-0010-0000-0000-0000FE370000}" name="Column14334"/>
    <tableColumn id="14335" xr3:uid="{00000000-0010-0000-0000-0000FF370000}" name="Column14335"/>
    <tableColumn id="14336" xr3:uid="{00000000-0010-0000-0000-000000380000}" name="Column14336"/>
    <tableColumn id="14337" xr3:uid="{00000000-0010-0000-0000-000001380000}" name="Column14337"/>
    <tableColumn id="14338" xr3:uid="{00000000-0010-0000-0000-000002380000}" name="Column14338"/>
    <tableColumn id="14339" xr3:uid="{00000000-0010-0000-0000-000003380000}" name="Column14339"/>
    <tableColumn id="14340" xr3:uid="{00000000-0010-0000-0000-000004380000}" name="Column14340"/>
    <tableColumn id="14341" xr3:uid="{00000000-0010-0000-0000-000005380000}" name="Column14341"/>
    <tableColumn id="14342" xr3:uid="{00000000-0010-0000-0000-000006380000}" name="Column14342"/>
    <tableColumn id="14343" xr3:uid="{00000000-0010-0000-0000-000007380000}" name="Column14343"/>
    <tableColumn id="14344" xr3:uid="{00000000-0010-0000-0000-000008380000}" name="Column14344"/>
    <tableColumn id="14345" xr3:uid="{00000000-0010-0000-0000-000009380000}" name="Column14345"/>
    <tableColumn id="14346" xr3:uid="{00000000-0010-0000-0000-00000A380000}" name="Column14346"/>
    <tableColumn id="14347" xr3:uid="{00000000-0010-0000-0000-00000B380000}" name="Column14347"/>
    <tableColumn id="14348" xr3:uid="{00000000-0010-0000-0000-00000C380000}" name="Column14348"/>
    <tableColumn id="14349" xr3:uid="{00000000-0010-0000-0000-00000D380000}" name="Column14349"/>
    <tableColumn id="14350" xr3:uid="{00000000-0010-0000-0000-00000E380000}" name="Column14350"/>
    <tableColumn id="14351" xr3:uid="{00000000-0010-0000-0000-00000F380000}" name="Column14351"/>
    <tableColumn id="14352" xr3:uid="{00000000-0010-0000-0000-000010380000}" name="Column14352"/>
    <tableColumn id="14353" xr3:uid="{00000000-0010-0000-0000-000011380000}" name="Column14353"/>
    <tableColumn id="14354" xr3:uid="{00000000-0010-0000-0000-000012380000}" name="Column14354"/>
    <tableColumn id="14355" xr3:uid="{00000000-0010-0000-0000-000013380000}" name="Column14355"/>
    <tableColumn id="14356" xr3:uid="{00000000-0010-0000-0000-000014380000}" name="Column14356"/>
    <tableColumn id="14357" xr3:uid="{00000000-0010-0000-0000-000015380000}" name="Column14357"/>
    <tableColumn id="14358" xr3:uid="{00000000-0010-0000-0000-000016380000}" name="Column14358"/>
    <tableColumn id="14359" xr3:uid="{00000000-0010-0000-0000-000017380000}" name="Column14359"/>
    <tableColumn id="14360" xr3:uid="{00000000-0010-0000-0000-000018380000}" name="Column14360"/>
    <tableColumn id="14361" xr3:uid="{00000000-0010-0000-0000-000019380000}" name="Column14361"/>
    <tableColumn id="14362" xr3:uid="{00000000-0010-0000-0000-00001A380000}" name="Column14362"/>
    <tableColumn id="14363" xr3:uid="{00000000-0010-0000-0000-00001B380000}" name="Column14363"/>
    <tableColumn id="14364" xr3:uid="{00000000-0010-0000-0000-00001C380000}" name="Column14364"/>
    <tableColumn id="14365" xr3:uid="{00000000-0010-0000-0000-00001D380000}" name="Column14365"/>
    <tableColumn id="14366" xr3:uid="{00000000-0010-0000-0000-00001E380000}" name="Column14366"/>
    <tableColumn id="14367" xr3:uid="{00000000-0010-0000-0000-00001F380000}" name="Column14367"/>
    <tableColumn id="14368" xr3:uid="{00000000-0010-0000-0000-000020380000}" name="Column14368"/>
    <tableColumn id="14369" xr3:uid="{00000000-0010-0000-0000-000021380000}" name="Column14369"/>
    <tableColumn id="14370" xr3:uid="{00000000-0010-0000-0000-000022380000}" name="Column14370"/>
    <tableColumn id="14371" xr3:uid="{00000000-0010-0000-0000-000023380000}" name="Column14371"/>
    <tableColumn id="14372" xr3:uid="{00000000-0010-0000-0000-000024380000}" name="Column14372"/>
    <tableColumn id="14373" xr3:uid="{00000000-0010-0000-0000-000025380000}" name="Column14373"/>
    <tableColumn id="14374" xr3:uid="{00000000-0010-0000-0000-000026380000}" name="Column14374"/>
    <tableColumn id="14375" xr3:uid="{00000000-0010-0000-0000-000027380000}" name="Column14375"/>
    <tableColumn id="14376" xr3:uid="{00000000-0010-0000-0000-000028380000}" name="Column14376"/>
    <tableColumn id="14377" xr3:uid="{00000000-0010-0000-0000-000029380000}" name="Column14377"/>
    <tableColumn id="14378" xr3:uid="{00000000-0010-0000-0000-00002A380000}" name="Column14378"/>
    <tableColumn id="14379" xr3:uid="{00000000-0010-0000-0000-00002B380000}" name="Column14379"/>
    <tableColumn id="14380" xr3:uid="{00000000-0010-0000-0000-00002C380000}" name="Column14380"/>
    <tableColumn id="14381" xr3:uid="{00000000-0010-0000-0000-00002D380000}" name="Column14381"/>
    <tableColumn id="14382" xr3:uid="{00000000-0010-0000-0000-00002E380000}" name="Column14382"/>
    <tableColumn id="14383" xr3:uid="{00000000-0010-0000-0000-00002F380000}" name="Column14383"/>
    <tableColumn id="14384" xr3:uid="{00000000-0010-0000-0000-000030380000}" name="Column14384"/>
    <tableColumn id="14385" xr3:uid="{00000000-0010-0000-0000-000031380000}" name="Column14385"/>
    <tableColumn id="14386" xr3:uid="{00000000-0010-0000-0000-000032380000}" name="Column14386"/>
    <tableColumn id="14387" xr3:uid="{00000000-0010-0000-0000-000033380000}" name="Column14387"/>
    <tableColumn id="14388" xr3:uid="{00000000-0010-0000-0000-000034380000}" name="Column14388"/>
    <tableColumn id="14389" xr3:uid="{00000000-0010-0000-0000-000035380000}" name="Column14389"/>
    <tableColumn id="14390" xr3:uid="{00000000-0010-0000-0000-000036380000}" name="Column14390"/>
    <tableColumn id="14391" xr3:uid="{00000000-0010-0000-0000-000037380000}" name="Column14391"/>
    <tableColumn id="14392" xr3:uid="{00000000-0010-0000-0000-000038380000}" name="Column14392"/>
    <tableColumn id="14393" xr3:uid="{00000000-0010-0000-0000-000039380000}" name="Column14393"/>
    <tableColumn id="14394" xr3:uid="{00000000-0010-0000-0000-00003A380000}" name="Column14394"/>
    <tableColumn id="14395" xr3:uid="{00000000-0010-0000-0000-00003B380000}" name="Column14395"/>
    <tableColumn id="14396" xr3:uid="{00000000-0010-0000-0000-00003C380000}" name="Column14396"/>
    <tableColumn id="14397" xr3:uid="{00000000-0010-0000-0000-00003D380000}" name="Column14397"/>
    <tableColumn id="14398" xr3:uid="{00000000-0010-0000-0000-00003E380000}" name="Column14398"/>
    <tableColumn id="14399" xr3:uid="{00000000-0010-0000-0000-00003F380000}" name="Column14399"/>
    <tableColumn id="14400" xr3:uid="{00000000-0010-0000-0000-000040380000}" name="Column14400"/>
    <tableColumn id="14401" xr3:uid="{00000000-0010-0000-0000-000041380000}" name="Column14401"/>
    <tableColumn id="14402" xr3:uid="{00000000-0010-0000-0000-000042380000}" name="Column14402"/>
    <tableColumn id="14403" xr3:uid="{00000000-0010-0000-0000-000043380000}" name="Column14403"/>
    <tableColumn id="14404" xr3:uid="{00000000-0010-0000-0000-000044380000}" name="Column14404"/>
    <tableColumn id="14405" xr3:uid="{00000000-0010-0000-0000-000045380000}" name="Column14405"/>
    <tableColumn id="14406" xr3:uid="{00000000-0010-0000-0000-000046380000}" name="Column14406"/>
    <tableColumn id="14407" xr3:uid="{00000000-0010-0000-0000-000047380000}" name="Column14407"/>
    <tableColumn id="14408" xr3:uid="{00000000-0010-0000-0000-000048380000}" name="Column14408"/>
    <tableColumn id="14409" xr3:uid="{00000000-0010-0000-0000-000049380000}" name="Column14409"/>
    <tableColumn id="14410" xr3:uid="{00000000-0010-0000-0000-00004A380000}" name="Column14410"/>
    <tableColumn id="14411" xr3:uid="{00000000-0010-0000-0000-00004B380000}" name="Column14411"/>
    <tableColumn id="14412" xr3:uid="{00000000-0010-0000-0000-00004C380000}" name="Column14412"/>
    <tableColumn id="14413" xr3:uid="{00000000-0010-0000-0000-00004D380000}" name="Column14413"/>
    <tableColumn id="14414" xr3:uid="{00000000-0010-0000-0000-00004E380000}" name="Column14414"/>
    <tableColumn id="14415" xr3:uid="{00000000-0010-0000-0000-00004F380000}" name="Column14415"/>
    <tableColumn id="14416" xr3:uid="{00000000-0010-0000-0000-000050380000}" name="Column14416"/>
    <tableColumn id="14417" xr3:uid="{00000000-0010-0000-0000-000051380000}" name="Column14417"/>
    <tableColumn id="14418" xr3:uid="{00000000-0010-0000-0000-000052380000}" name="Column14418"/>
    <tableColumn id="14419" xr3:uid="{00000000-0010-0000-0000-000053380000}" name="Column14419"/>
    <tableColumn id="14420" xr3:uid="{00000000-0010-0000-0000-000054380000}" name="Column14420"/>
    <tableColumn id="14421" xr3:uid="{00000000-0010-0000-0000-000055380000}" name="Column14421"/>
    <tableColumn id="14422" xr3:uid="{00000000-0010-0000-0000-000056380000}" name="Column14422"/>
    <tableColumn id="14423" xr3:uid="{00000000-0010-0000-0000-000057380000}" name="Column14423"/>
    <tableColumn id="14424" xr3:uid="{00000000-0010-0000-0000-000058380000}" name="Column14424"/>
    <tableColumn id="14425" xr3:uid="{00000000-0010-0000-0000-000059380000}" name="Column14425"/>
    <tableColumn id="14426" xr3:uid="{00000000-0010-0000-0000-00005A380000}" name="Column14426"/>
    <tableColumn id="14427" xr3:uid="{00000000-0010-0000-0000-00005B380000}" name="Column14427"/>
    <tableColumn id="14428" xr3:uid="{00000000-0010-0000-0000-00005C380000}" name="Column14428"/>
    <tableColumn id="14429" xr3:uid="{00000000-0010-0000-0000-00005D380000}" name="Column14429"/>
    <tableColumn id="14430" xr3:uid="{00000000-0010-0000-0000-00005E380000}" name="Column14430"/>
    <tableColumn id="14431" xr3:uid="{00000000-0010-0000-0000-00005F380000}" name="Column14431"/>
    <tableColumn id="14432" xr3:uid="{00000000-0010-0000-0000-000060380000}" name="Column14432"/>
    <tableColumn id="14433" xr3:uid="{00000000-0010-0000-0000-000061380000}" name="Column14433"/>
    <tableColumn id="14434" xr3:uid="{00000000-0010-0000-0000-000062380000}" name="Column14434"/>
    <tableColumn id="14435" xr3:uid="{00000000-0010-0000-0000-000063380000}" name="Column14435"/>
    <tableColumn id="14436" xr3:uid="{00000000-0010-0000-0000-000064380000}" name="Column14436"/>
    <tableColumn id="14437" xr3:uid="{00000000-0010-0000-0000-000065380000}" name="Column14437"/>
    <tableColumn id="14438" xr3:uid="{00000000-0010-0000-0000-000066380000}" name="Column14438"/>
    <tableColumn id="14439" xr3:uid="{00000000-0010-0000-0000-000067380000}" name="Column14439"/>
    <tableColumn id="14440" xr3:uid="{00000000-0010-0000-0000-000068380000}" name="Column14440"/>
    <tableColumn id="14441" xr3:uid="{00000000-0010-0000-0000-000069380000}" name="Column14441"/>
    <tableColumn id="14442" xr3:uid="{00000000-0010-0000-0000-00006A380000}" name="Column14442"/>
    <tableColumn id="14443" xr3:uid="{00000000-0010-0000-0000-00006B380000}" name="Column14443"/>
    <tableColumn id="14444" xr3:uid="{00000000-0010-0000-0000-00006C380000}" name="Column14444"/>
    <tableColumn id="14445" xr3:uid="{00000000-0010-0000-0000-00006D380000}" name="Column14445"/>
    <tableColumn id="14446" xr3:uid="{00000000-0010-0000-0000-00006E380000}" name="Column14446"/>
    <tableColumn id="14447" xr3:uid="{00000000-0010-0000-0000-00006F380000}" name="Column14447"/>
    <tableColumn id="14448" xr3:uid="{00000000-0010-0000-0000-000070380000}" name="Column14448"/>
    <tableColumn id="14449" xr3:uid="{00000000-0010-0000-0000-000071380000}" name="Column14449"/>
    <tableColumn id="14450" xr3:uid="{00000000-0010-0000-0000-000072380000}" name="Column14450"/>
    <tableColumn id="14451" xr3:uid="{00000000-0010-0000-0000-000073380000}" name="Column14451"/>
    <tableColumn id="14452" xr3:uid="{00000000-0010-0000-0000-000074380000}" name="Column14452"/>
    <tableColumn id="14453" xr3:uid="{00000000-0010-0000-0000-000075380000}" name="Column14453"/>
    <tableColumn id="14454" xr3:uid="{00000000-0010-0000-0000-000076380000}" name="Column14454"/>
    <tableColumn id="14455" xr3:uid="{00000000-0010-0000-0000-000077380000}" name="Column14455"/>
    <tableColumn id="14456" xr3:uid="{00000000-0010-0000-0000-000078380000}" name="Column14456"/>
    <tableColumn id="14457" xr3:uid="{00000000-0010-0000-0000-000079380000}" name="Column14457"/>
    <tableColumn id="14458" xr3:uid="{00000000-0010-0000-0000-00007A380000}" name="Column14458"/>
    <tableColumn id="14459" xr3:uid="{00000000-0010-0000-0000-00007B380000}" name="Column14459"/>
    <tableColumn id="14460" xr3:uid="{00000000-0010-0000-0000-00007C380000}" name="Column14460"/>
    <tableColumn id="14461" xr3:uid="{00000000-0010-0000-0000-00007D380000}" name="Column14461"/>
    <tableColumn id="14462" xr3:uid="{00000000-0010-0000-0000-00007E380000}" name="Column14462"/>
    <tableColumn id="14463" xr3:uid="{00000000-0010-0000-0000-00007F380000}" name="Column14463"/>
    <tableColumn id="14464" xr3:uid="{00000000-0010-0000-0000-000080380000}" name="Column14464"/>
    <tableColumn id="14465" xr3:uid="{00000000-0010-0000-0000-000081380000}" name="Column14465"/>
    <tableColumn id="14466" xr3:uid="{00000000-0010-0000-0000-000082380000}" name="Column14466"/>
    <tableColumn id="14467" xr3:uid="{00000000-0010-0000-0000-000083380000}" name="Column14467"/>
    <tableColumn id="14468" xr3:uid="{00000000-0010-0000-0000-000084380000}" name="Column14468"/>
    <tableColumn id="14469" xr3:uid="{00000000-0010-0000-0000-000085380000}" name="Column14469"/>
    <tableColumn id="14470" xr3:uid="{00000000-0010-0000-0000-000086380000}" name="Column14470"/>
    <tableColumn id="14471" xr3:uid="{00000000-0010-0000-0000-000087380000}" name="Column14471"/>
    <tableColumn id="14472" xr3:uid="{00000000-0010-0000-0000-000088380000}" name="Column14472"/>
    <tableColumn id="14473" xr3:uid="{00000000-0010-0000-0000-000089380000}" name="Column14473"/>
    <tableColumn id="14474" xr3:uid="{00000000-0010-0000-0000-00008A380000}" name="Column14474"/>
    <tableColumn id="14475" xr3:uid="{00000000-0010-0000-0000-00008B380000}" name="Column14475"/>
    <tableColumn id="14476" xr3:uid="{00000000-0010-0000-0000-00008C380000}" name="Column14476"/>
    <tableColumn id="14477" xr3:uid="{00000000-0010-0000-0000-00008D380000}" name="Column14477"/>
    <tableColumn id="14478" xr3:uid="{00000000-0010-0000-0000-00008E380000}" name="Column14478"/>
    <tableColumn id="14479" xr3:uid="{00000000-0010-0000-0000-00008F380000}" name="Column14479"/>
    <tableColumn id="14480" xr3:uid="{00000000-0010-0000-0000-000090380000}" name="Column14480"/>
    <tableColumn id="14481" xr3:uid="{00000000-0010-0000-0000-000091380000}" name="Column14481"/>
    <tableColumn id="14482" xr3:uid="{00000000-0010-0000-0000-000092380000}" name="Column14482"/>
    <tableColumn id="14483" xr3:uid="{00000000-0010-0000-0000-000093380000}" name="Column14483"/>
    <tableColumn id="14484" xr3:uid="{00000000-0010-0000-0000-000094380000}" name="Column14484"/>
    <tableColumn id="14485" xr3:uid="{00000000-0010-0000-0000-000095380000}" name="Column14485"/>
    <tableColumn id="14486" xr3:uid="{00000000-0010-0000-0000-000096380000}" name="Column14486"/>
    <tableColumn id="14487" xr3:uid="{00000000-0010-0000-0000-000097380000}" name="Column14487"/>
    <tableColumn id="14488" xr3:uid="{00000000-0010-0000-0000-000098380000}" name="Column14488"/>
    <tableColumn id="14489" xr3:uid="{00000000-0010-0000-0000-000099380000}" name="Column14489"/>
    <tableColumn id="14490" xr3:uid="{00000000-0010-0000-0000-00009A380000}" name="Column14490"/>
    <tableColumn id="14491" xr3:uid="{00000000-0010-0000-0000-00009B380000}" name="Column14491"/>
    <tableColumn id="14492" xr3:uid="{00000000-0010-0000-0000-00009C380000}" name="Column14492"/>
    <tableColumn id="14493" xr3:uid="{00000000-0010-0000-0000-00009D380000}" name="Column14493"/>
    <tableColumn id="14494" xr3:uid="{00000000-0010-0000-0000-00009E380000}" name="Column14494"/>
    <tableColumn id="14495" xr3:uid="{00000000-0010-0000-0000-00009F380000}" name="Column14495"/>
    <tableColumn id="14496" xr3:uid="{00000000-0010-0000-0000-0000A0380000}" name="Column14496"/>
    <tableColumn id="14497" xr3:uid="{00000000-0010-0000-0000-0000A1380000}" name="Column14497"/>
    <tableColumn id="14498" xr3:uid="{00000000-0010-0000-0000-0000A2380000}" name="Column14498"/>
    <tableColumn id="14499" xr3:uid="{00000000-0010-0000-0000-0000A3380000}" name="Column14499"/>
    <tableColumn id="14500" xr3:uid="{00000000-0010-0000-0000-0000A4380000}" name="Column14500"/>
    <tableColumn id="14501" xr3:uid="{00000000-0010-0000-0000-0000A5380000}" name="Column14501"/>
    <tableColumn id="14502" xr3:uid="{00000000-0010-0000-0000-0000A6380000}" name="Column14502"/>
    <tableColumn id="14503" xr3:uid="{00000000-0010-0000-0000-0000A7380000}" name="Column14503"/>
    <tableColumn id="14504" xr3:uid="{00000000-0010-0000-0000-0000A8380000}" name="Column14504"/>
    <tableColumn id="14505" xr3:uid="{00000000-0010-0000-0000-0000A9380000}" name="Column14505"/>
    <tableColumn id="14506" xr3:uid="{00000000-0010-0000-0000-0000AA380000}" name="Column14506"/>
    <tableColumn id="14507" xr3:uid="{00000000-0010-0000-0000-0000AB380000}" name="Column14507"/>
    <tableColumn id="14508" xr3:uid="{00000000-0010-0000-0000-0000AC380000}" name="Column14508"/>
    <tableColumn id="14509" xr3:uid="{00000000-0010-0000-0000-0000AD380000}" name="Column14509"/>
    <tableColumn id="14510" xr3:uid="{00000000-0010-0000-0000-0000AE380000}" name="Column14510"/>
    <tableColumn id="14511" xr3:uid="{00000000-0010-0000-0000-0000AF380000}" name="Column14511"/>
    <tableColumn id="14512" xr3:uid="{00000000-0010-0000-0000-0000B0380000}" name="Column14512"/>
    <tableColumn id="14513" xr3:uid="{00000000-0010-0000-0000-0000B1380000}" name="Column14513"/>
    <tableColumn id="14514" xr3:uid="{00000000-0010-0000-0000-0000B2380000}" name="Column14514"/>
    <tableColumn id="14515" xr3:uid="{00000000-0010-0000-0000-0000B3380000}" name="Column14515"/>
    <tableColumn id="14516" xr3:uid="{00000000-0010-0000-0000-0000B4380000}" name="Column14516"/>
    <tableColumn id="14517" xr3:uid="{00000000-0010-0000-0000-0000B5380000}" name="Column14517"/>
    <tableColumn id="14518" xr3:uid="{00000000-0010-0000-0000-0000B6380000}" name="Column14518"/>
    <tableColumn id="14519" xr3:uid="{00000000-0010-0000-0000-0000B7380000}" name="Column14519"/>
    <tableColumn id="14520" xr3:uid="{00000000-0010-0000-0000-0000B8380000}" name="Column14520"/>
    <tableColumn id="14521" xr3:uid="{00000000-0010-0000-0000-0000B9380000}" name="Column14521"/>
    <tableColumn id="14522" xr3:uid="{00000000-0010-0000-0000-0000BA380000}" name="Column14522"/>
    <tableColumn id="14523" xr3:uid="{00000000-0010-0000-0000-0000BB380000}" name="Column14523"/>
    <tableColumn id="14524" xr3:uid="{00000000-0010-0000-0000-0000BC380000}" name="Column14524"/>
    <tableColumn id="14525" xr3:uid="{00000000-0010-0000-0000-0000BD380000}" name="Column14525"/>
    <tableColumn id="14526" xr3:uid="{00000000-0010-0000-0000-0000BE380000}" name="Column14526"/>
    <tableColumn id="14527" xr3:uid="{00000000-0010-0000-0000-0000BF380000}" name="Column14527"/>
    <tableColumn id="14528" xr3:uid="{00000000-0010-0000-0000-0000C0380000}" name="Column14528"/>
    <tableColumn id="14529" xr3:uid="{00000000-0010-0000-0000-0000C1380000}" name="Column14529"/>
    <tableColumn id="14530" xr3:uid="{00000000-0010-0000-0000-0000C2380000}" name="Column14530"/>
    <tableColumn id="14531" xr3:uid="{00000000-0010-0000-0000-0000C3380000}" name="Column14531"/>
    <tableColumn id="14532" xr3:uid="{00000000-0010-0000-0000-0000C4380000}" name="Column14532"/>
    <tableColumn id="14533" xr3:uid="{00000000-0010-0000-0000-0000C5380000}" name="Column14533"/>
    <tableColumn id="14534" xr3:uid="{00000000-0010-0000-0000-0000C6380000}" name="Column14534"/>
    <tableColumn id="14535" xr3:uid="{00000000-0010-0000-0000-0000C7380000}" name="Column14535"/>
    <tableColumn id="14536" xr3:uid="{00000000-0010-0000-0000-0000C8380000}" name="Column14536"/>
    <tableColumn id="14537" xr3:uid="{00000000-0010-0000-0000-0000C9380000}" name="Column14537"/>
    <tableColumn id="14538" xr3:uid="{00000000-0010-0000-0000-0000CA380000}" name="Column14538"/>
    <tableColumn id="14539" xr3:uid="{00000000-0010-0000-0000-0000CB380000}" name="Column14539"/>
    <tableColumn id="14540" xr3:uid="{00000000-0010-0000-0000-0000CC380000}" name="Column14540"/>
    <tableColumn id="14541" xr3:uid="{00000000-0010-0000-0000-0000CD380000}" name="Column14541"/>
    <tableColumn id="14542" xr3:uid="{00000000-0010-0000-0000-0000CE380000}" name="Column14542"/>
    <tableColumn id="14543" xr3:uid="{00000000-0010-0000-0000-0000CF380000}" name="Column14543"/>
    <tableColumn id="14544" xr3:uid="{00000000-0010-0000-0000-0000D0380000}" name="Column14544"/>
    <tableColumn id="14545" xr3:uid="{00000000-0010-0000-0000-0000D1380000}" name="Column14545"/>
    <tableColumn id="14546" xr3:uid="{00000000-0010-0000-0000-0000D2380000}" name="Column14546"/>
    <tableColumn id="14547" xr3:uid="{00000000-0010-0000-0000-0000D3380000}" name="Column14547"/>
    <tableColumn id="14548" xr3:uid="{00000000-0010-0000-0000-0000D4380000}" name="Column14548"/>
    <tableColumn id="14549" xr3:uid="{00000000-0010-0000-0000-0000D5380000}" name="Column14549"/>
    <tableColumn id="14550" xr3:uid="{00000000-0010-0000-0000-0000D6380000}" name="Column14550"/>
    <tableColumn id="14551" xr3:uid="{00000000-0010-0000-0000-0000D7380000}" name="Column14551"/>
    <tableColumn id="14552" xr3:uid="{00000000-0010-0000-0000-0000D8380000}" name="Column14552"/>
    <tableColumn id="14553" xr3:uid="{00000000-0010-0000-0000-0000D9380000}" name="Column14553"/>
    <tableColumn id="14554" xr3:uid="{00000000-0010-0000-0000-0000DA380000}" name="Column14554"/>
    <tableColumn id="14555" xr3:uid="{00000000-0010-0000-0000-0000DB380000}" name="Column14555"/>
    <tableColumn id="14556" xr3:uid="{00000000-0010-0000-0000-0000DC380000}" name="Column14556"/>
    <tableColumn id="14557" xr3:uid="{00000000-0010-0000-0000-0000DD380000}" name="Column14557"/>
    <tableColumn id="14558" xr3:uid="{00000000-0010-0000-0000-0000DE380000}" name="Column14558"/>
    <tableColumn id="14559" xr3:uid="{00000000-0010-0000-0000-0000DF380000}" name="Column14559"/>
    <tableColumn id="14560" xr3:uid="{00000000-0010-0000-0000-0000E0380000}" name="Column14560"/>
    <tableColumn id="14561" xr3:uid="{00000000-0010-0000-0000-0000E1380000}" name="Column14561"/>
    <tableColumn id="14562" xr3:uid="{00000000-0010-0000-0000-0000E2380000}" name="Column14562"/>
    <tableColumn id="14563" xr3:uid="{00000000-0010-0000-0000-0000E3380000}" name="Column14563"/>
    <tableColumn id="14564" xr3:uid="{00000000-0010-0000-0000-0000E4380000}" name="Column14564"/>
    <tableColumn id="14565" xr3:uid="{00000000-0010-0000-0000-0000E5380000}" name="Column14565"/>
    <tableColumn id="14566" xr3:uid="{00000000-0010-0000-0000-0000E6380000}" name="Column14566"/>
    <tableColumn id="14567" xr3:uid="{00000000-0010-0000-0000-0000E7380000}" name="Column14567"/>
    <tableColumn id="14568" xr3:uid="{00000000-0010-0000-0000-0000E8380000}" name="Column14568"/>
    <tableColumn id="14569" xr3:uid="{00000000-0010-0000-0000-0000E9380000}" name="Column14569"/>
    <tableColumn id="14570" xr3:uid="{00000000-0010-0000-0000-0000EA380000}" name="Column14570"/>
    <tableColumn id="14571" xr3:uid="{00000000-0010-0000-0000-0000EB380000}" name="Column14571"/>
    <tableColumn id="14572" xr3:uid="{00000000-0010-0000-0000-0000EC380000}" name="Column14572"/>
    <tableColumn id="14573" xr3:uid="{00000000-0010-0000-0000-0000ED380000}" name="Column14573"/>
    <tableColumn id="14574" xr3:uid="{00000000-0010-0000-0000-0000EE380000}" name="Column14574"/>
    <tableColumn id="14575" xr3:uid="{00000000-0010-0000-0000-0000EF380000}" name="Column14575"/>
    <tableColumn id="14576" xr3:uid="{00000000-0010-0000-0000-0000F0380000}" name="Column14576"/>
    <tableColumn id="14577" xr3:uid="{00000000-0010-0000-0000-0000F1380000}" name="Column14577"/>
    <tableColumn id="14578" xr3:uid="{00000000-0010-0000-0000-0000F2380000}" name="Column14578"/>
    <tableColumn id="14579" xr3:uid="{00000000-0010-0000-0000-0000F3380000}" name="Column14579"/>
    <tableColumn id="14580" xr3:uid="{00000000-0010-0000-0000-0000F4380000}" name="Column14580"/>
    <tableColumn id="14581" xr3:uid="{00000000-0010-0000-0000-0000F5380000}" name="Column14581"/>
    <tableColumn id="14582" xr3:uid="{00000000-0010-0000-0000-0000F6380000}" name="Column14582"/>
    <tableColumn id="14583" xr3:uid="{00000000-0010-0000-0000-0000F7380000}" name="Column14583"/>
    <tableColumn id="14584" xr3:uid="{00000000-0010-0000-0000-0000F8380000}" name="Column14584"/>
    <tableColumn id="14585" xr3:uid="{00000000-0010-0000-0000-0000F9380000}" name="Column14585"/>
    <tableColumn id="14586" xr3:uid="{00000000-0010-0000-0000-0000FA380000}" name="Column14586"/>
    <tableColumn id="14587" xr3:uid="{00000000-0010-0000-0000-0000FB380000}" name="Column14587"/>
    <tableColumn id="14588" xr3:uid="{00000000-0010-0000-0000-0000FC380000}" name="Column14588"/>
    <tableColumn id="14589" xr3:uid="{00000000-0010-0000-0000-0000FD380000}" name="Column14589"/>
    <tableColumn id="14590" xr3:uid="{00000000-0010-0000-0000-0000FE380000}" name="Column14590"/>
    <tableColumn id="14591" xr3:uid="{00000000-0010-0000-0000-0000FF380000}" name="Column14591"/>
    <tableColumn id="14592" xr3:uid="{00000000-0010-0000-0000-000000390000}" name="Column14592"/>
    <tableColumn id="14593" xr3:uid="{00000000-0010-0000-0000-000001390000}" name="Column14593"/>
    <tableColumn id="14594" xr3:uid="{00000000-0010-0000-0000-000002390000}" name="Column14594"/>
    <tableColumn id="14595" xr3:uid="{00000000-0010-0000-0000-000003390000}" name="Column14595"/>
    <tableColumn id="14596" xr3:uid="{00000000-0010-0000-0000-000004390000}" name="Column14596"/>
    <tableColumn id="14597" xr3:uid="{00000000-0010-0000-0000-000005390000}" name="Column14597"/>
    <tableColumn id="14598" xr3:uid="{00000000-0010-0000-0000-000006390000}" name="Column14598"/>
    <tableColumn id="14599" xr3:uid="{00000000-0010-0000-0000-000007390000}" name="Column14599"/>
    <tableColumn id="14600" xr3:uid="{00000000-0010-0000-0000-000008390000}" name="Column14600"/>
    <tableColumn id="14601" xr3:uid="{00000000-0010-0000-0000-000009390000}" name="Column14601"/>
    <tableColumn id="14602" xr3:uid="{00000000-0010-0000-0000-00000A390000}" name="Column14602"/>
    <tableColumn id="14603" xr3:uid="{00000000-0010-0000-0000-00000B390000}" name="Column14603"/>
    <tableColumn id="14604" xr3:uid="{00000000-0010-0000-0000-00000C390000}" name="Column14604"/>
    <tableColumn id="14605" xr3:uid="{00000000-0010-0000-0000-00000D390000}" name="Column14605"/>
    <tableColumn id="14606" xr3:uid="{00000000-0010-0000-0000-00000E390000}" name="Column14606"/>
    <tableColumn id="14607" xr3:uid="{00000000-0010-0000-0000-00000F390000}" name="Column14607"/>
    <tableColumn id="14608" xr3:uid="{00000000-0010-0000-0000-000010390000}" name="Column14608"/>
    <tableColumn id="14609" xr3:uid="{00000000-0010-0000-0000-000011390000}" name="Column14609"/>
    <tableColumn id="14610" xr3:uid="{00000000-0010-0000-0000-000012390000}" name="Column14610"/>
    <tableColumn id="14611" xr3:uid="{00000000-0010-0000-0000-000013390000}" name="Column14611"/>
    <tableColumn id="14612" xr3:uid="{00000000-0010-0000-0000-000014390000}" name="Column14612"/>
    <tableColumn id="14613" xr3:uid="{00000000-0010-0000-0000-000015390000}" name="Column14613"/>
    <tableColumn id="14614" xr3:uid="{00000000-0010-0000-0000-000016390000}" name="Column14614"/>
    <tableColumn id="14615" xr3:uid="{00000000-0010-0000-0000-000017390000}" name="Column14615"/>
    <tableColumn id="14616" xr3:uid="{00000000-0010-0000-0000-000018390000}" name="Column14616"/>
    <tableColumn id="14617" xr3:uid="{00000000-0010-0000-0000-000019390000}" name="Column14617"/>
    <tableColumn id="14618" xr3:uid="{00000000-0010-0000-0000-00001A390000}" name="Column14618"/>
    <tableColumn id="14619" xr3:uid="{00000000-0010-0000-0000-00001B390000}" name="Column14619"/>
    <tableColumn id="14620" xr3:uid="{00000000-0010-0000-0000-00001C390000}" name="Column14620"/>
    <tableColumn id="14621" xr3:uid="{00000000-0010-0000-0000-00001D390000}" name="Column14621"/>
    <tableColumn id="14622" xr3:uid="{00000000-0010-0000-0000-00001E390000}" name="Column14622"/>
    <tableColumn id="14623" xr3:uid="{00000000-0010-0000-0000-00001F390000}" name="Column14623"/>
    <tableColumn id="14624" xr3:uid="{00000000-0010-0000-0000-000020390000}" name="Column14624"/>
    <tableColumn id="14625" xr3:uid="{00000000-0010-0000-0000-000021390000}" name="Column14625"/>
    <tableColumn id="14626" xr3:uid="{00000000-0010-0000-0000-000022390000}" name="Column14626"/>
    <tableColumn id="14627" xr3:uid="{00000000-0010-0000-0000-000023390000}" name="Column14627"/>
    <tableColumn id="14628" xr3:uid="{00000000-0010-0000-0000-000024390000}" name="Column14628"/>
    <tableColumn id="14629" xr3:uid="{00000000-0010-0000-0000-000025390000}" name="Column14629"/>
    <tableColumn id="14630" xr3:uid="{00000000-0010-0000-0000-000026390000}" name="Column14630"/>
    <tableColumn id="14631" xr3:uid="{00000000-0010-0000-0000-000027390000}" name="Column14631"/>
    <tableColumn id="14632" xr3:uid="{00000000-0010-0000-0000-000028390000}" name="Column14632"/>
    <tableColumn id="14633" xr3:uid="{00000000-0010-0000-0000-000029390000}" name="Column14633"/>
    <tableColumn id="14634" xr3:uid="{00000000-0010-0000-0000-00002A390000}" name="Column14634"/>
    <tableColumn id="14635" xr3:uid="{00000000-0010-0000-0000-00002B390000}" name="Column14635"/>
    <tableColumn id="14636" xr3:uid="{00000000-0010-0000-0000-00002C390000}" name="Column14636"/>
    <tableColumn id="14637" xr3:uid="{00000000-0010-0000-0000-00002D390000}" name="Column14637"/>
    <tableColumn id="14638" xr3:uid="{00000000-0010-0000-0000-00002E390000}" name="Column14638"/>
    <tableColumn id="14639" xr3:uid="{00000000-0010-0000-0000-00002F390000}" name="Column14639"/>
    <tableColumn id="14640" xr3:uid="{00000000-0010-0000-0000-000030390000}" name="Column14640"/>
    <tableColumn id="14641" xr3:uid="{00000000-0010-0000-0000-000031390000}" name="Column14641"/>
    <tableColumn id="14642" xr3:uid="{00000000-0010-0000-0000-000032390000}" name="Column14642"/>
    <tableColumn id="14643" xr3:uid="{00000000-0010-0000-0000-000033390000}" name="Column14643"/>
    <tableColumn id="14644" xr3:uid="{00000000-0010-0000-0000-000034390000}" name="Column14644"/>
    <tableColumn id="14645" xr3:uid="{00000000-0010-0000-0000-000035390000}" name="Column14645"/>
    <tableColumn id="14646" xr3:uid="{00000000-0010-0000-0000-000036390000}" name="Column14646"/>
    <tableColumn id="14647" xr3:uid="{00000000-0010-0000-0000-000037390000}" name="Column14647"/>
    <tableColumn id="14648" xr3:uid="{00000000-0010-0000-0000-000038390000}" name="Column14648"/>
    <tableColumn id="14649" xr3:uid="{00000000-0010-0000-0000-000039390000}" name="Column14649"/>
    <tableColumn id="14650" xr3:uid="{00000000-0010-0000-0000-00003A390000}" name="Column14650"/>
    <tableColumn id="14651" xr3:uid="{00000000-0010-0000-0000-00003B390000}" name="Column14651"/>
    <tableColumn id="14652" xr3:uid="{00000000-0010-0000-0000-00003C390000}" name="Column14652"/>
    <tableColumn id="14653" xr3:uid="{00000000-0010-0000-0000-00003D390000}" name="Column14653"/>
    <tableColumn id="14654" xr3:uid="{00000000-0010-0000-0000-00003E390000}" name="Column14654"/>
    <tableColumn id="14655" xr3:uid="{00000000-0010-0000-0000-00003F390000}" name="Column14655"/>
    <tableColumn id="14656" xr3:uid="{00000000-0010-0000-0000-000040390000}" name="Column14656"/>
    <tableColumn id="14657" xr3:uid="{00000000-0010-0000-0000-000041390000}" name="Column14657"/>
    <tableColumn id="14658" xr3:uid="{00000000-0010-0000-0000-000042390000}" name="Column14658"/>
    <tableColumn id="14659" xr3:uid="{00000000-0010-0000-0000-000043390000}" name="Column14659"/>
    <tableColumn id="14660" xr3:uid="{00000000-0010-0000-0000-000044390000}" name="Column14660"/>
    <tableColumn id="14661" xr3:uid="{00000000-0010-0000-0000-000045390000}" name="Column14661"/>
    <tableColumn id="14662" xr3:uid="{00000000-0010-0000-0000-000046390000}" name="Column14662"/>
    <tableColumn id="14663" xr3:uid="{00000000-0010-0000-0000-000047390000}" name="Column14663"/>
    <tableColumn id="14664" xr3:uid="{00000000-0010-0000-0000-000048390000}" name="Column14664"/>
    <tableColumn id="14665" xr3:uid="{00000000-0010-0000-0000-000049390000}" name="Column14665"/>
    <tableColumn id="14666" xr3:uid="{00000000-0010-0000-0000-00004A390000}" name="Column14666"/>
    <tableColumn id="14667" xr3:uid="{00000000-0010-0000-0000-00004B390000}" name="Column14667"/>
    <tableColumn id="14668" xr3:uid="{00000000-0010-0000-0000-00004C390000}" name="Column14668"/>
    <tableColumn id="14669" xr3:uid="{00000000-0010-0000-0000-00004D390000}" name="Column14669"/>
    <tableColumn id="14670" xr3:uid="{00000000-0010-0000-0000-00004E390000}" name="Column14670"/>
    <tableColumn id="14671" xr3:uid="{00000000-0010-0000-0000-00004F390000}" name="Column14671"/>
    <tableColumn id="14672" xr3:uid="{00000000-0010-0000-0000-000050390000}" name="Column14672"/>
    <tableColumn id="14673" xr3:uid="{00000000-0010-0000-0000-000051390000}" name="Column14673"/>
    <tableColumn id="14674" xr3:uid="{00000000-0010-0000-0000-000052390000}" name="Column14674"/>
    <tableColumn id="14675" xr3:uid="{00000000-0010-0000-0000-000053390000}" name="Column14675"/>
    <tableColumn id="14676" xr3:uid="{00000000-0010-0000-0000-000054390000}" name="Column14676"/>
    <tableColumn id="14677" xr3:uid="{00000000-0010-0000-0000-000055390000}" name="Column14677"/>
    <tableColumn id="14678" xr3:uid="{00000000-0010-0000-0000-000056390000}" name="Column14678"/>
    <tableColumn id="14679" xr3:uid="{00000000-0010-0000-0000-000057390000}" name="Column14679"/>
    <tableColumn id="14680" xr3:uid="{00000000-0010-0000-0000-000058390000}" name="Column14680"/>
    <tableColumn id="14681" xr3:uid="{00000000-0010-0000-0000-000059390000}" name="Column14681"/>
    <tableColumn id="14682" xr3:uid="{00000000-0010-0000-0000-00005A390000}" name="Column14682"/>
    <tableColumn id="14683" xr3:uid="{00000000-0010-0000-0000-00005B390000}" name="Column14683"/>
    <tableColumn id="14684" xr3:uid="{00000000-0010-0000-0000-00005C390000}" name="Column14684"/>
    <tableColumn id="14685" xr3:uid="{00000000-0010-0000-0000-00005D390000}" name="Column14685"/>
    <tableColumn id="14686" xr3:uid="{00000000-0010-0000-0000-00005E390000}" name="Column14686"/>
    <tableColumn id="14687" xr3:uid="{00000000-0010-0000-0000-00005F390000}" name="Column14687"/>
    <tableColumn id="14688" xr3:uid="{00000000-0010-0000-0000-000060390000}" name="Column14688"/>
    <tableColumn id="14689" xr3:uid="{00000000-0010-0000-0000-000061390000}" name="Column14689"/>
    <tableColumn id="14690" xr3:uid="{00000000-0010-0000-0000-000062390000}" name="Column14690"/>
    <tableColumn id="14691" xr3:uid="{00000000-0010-0000-0000-000063390000}" name="Column14691"/>
    <tableColumn id="14692" xr3:uid="{00000000-0010-0000-0000-000064390000}" name="Column14692"/>
    <tableColumn id="14693" xr3:uid="{00000000-0010-0000-0000-000065390000}" name="Column14693"/>
    <tableColumn id="14694" xr3:uid="{00000000-0010-0000-0000-000066390000}" name="Column14694"/>
    <tableColumn id="14695" xr3:uid="{00000000-0010-0000-0000-000067390000}" name="Column14695"/>
    <tableColumn id="14696" xr3:uid="{00000000-0010-0000-0000-000068390000}" name="Column14696"/>
    <tableColumn id="14697" xr3:uid="{00000000-0010-0000-0000-000069390000}" name="Column14697"/>
    <tableColumn id="14698" xr3:uid="{00000000-0010-0000-0000-00006A390000}" name="Column14698"/>
    <tableColumn id="14699" xr3:uid="{00000000-0010-0000-0000-00006B390000}" name="Column14699"/>
    <tableColumn id="14700" xr3:uid="{00000000-0010-0000-0000-00006C390000}" name="Column14700"/>
    <tableColumn id="14701" xr3:uid="{00000000-0010-0000-0000-00006D390000}" name="Column14701"/>
    <tableColumn id="14702" xr3:uid="{00000000-0010-0000-0000-00006E390000}" name="Column14702"/>
    <tableColumn id="14703" xr3:uid="{00000000-0010-0000-0000-00006F390000}" name="Column14703"/>
    <tableColumn id="14704" xr3:uid="{00000000-0010-0000-0000-000070390000}" name="Column14704"/>
    <tableColumn id="14705" xr3:uid="{00000000-0010-0000-0000-000071390000}" name="Column14705"/>
    <tableColumn id="14706" xr3:uid="{00000000-0010-0000-0000-000072390000}" name="Column14706"/>
    <tableColumn id="14707" xr3:uid="{00000000-0010-0000-0000-000073390000}" name="Column14707"/>
    <tableColumn id="14708" xr3:uid="{00000000-0010-0000-0000-000074390000}" name="Column14708"/>
    <tableColumn id="14709" xr3:uid="{00000000-0010-0000-0000-000075390000}" name="Column14709"/>
    <tableColumn id="14710" xr3:uid="{00000000-0010-0000-0000-000076390000}" name="Column14710"/>
    <tableColumn id="14711" xr3:uid="{00000000-0010-0000-0000-000077390000}" name="Column14711"/>
    <tableColumn id="14712" xr3:uid="{00000000-0010-0000-0000-000078390000}" name="Column14712"/>
    <tableColumn id="14713" xr3:uid="{00000000-0010-0000-0000-000079390000}" name="Column14713"/>
    <tableColumn id="14714" xr3:uid="{00000000-0010-0000-0000-00007A390000}" name="Column14714"/>
    <tableColumn id="14715" xr3:uid="{00000000-0010-0000-0000-00007B390000}" name="Column14715"/>
    <tableColumn id="14716" xr3:uid="{00000000-0010-0000-0000-00007C390000}" name="Column14716"/>
    <tableColumn id="14717" xr3:uid="{00000000-0010-0000-0000-00007D390000}" name="Column14717"/>
    <tableColumn id="14718" xr3:uid="{00000000-0010-0000-0000-00007E390000}" name="Column14718"/>
    <tableColumn id="14719" xr3:uid="{00000000-0010-0000-0000-00007F390000}" name="Column14719"/>
    <tableColumn id="14720" xr3:uid="{00000000-0010-0000-0000-000080390000}" name="Column14720"/>
    <tableColumn id="14721" xr3:uid="{00000000-0010-0000-0000-000081390000}" name="Column14721"/>
    <tableColumn id="14722" xr3:uid="{00000000-0010-0000-0000-000082390000}" name="Column14722"/>
    <tableColumn id="14723" xr3:uid="{00000000-0010-0000-0000-000083390000}" name="Column14723"/>
    <tableColumn id="14724" xr3:uid="{00000000-0010-0000-0000-000084390000}" name="Column14724"/>
    <tableColumn id="14725" xr3:uid="{00000000-0010-0000-0000-000085390000}" name="Column14725"/>
    <tableColumn id="14726" xr3:uid="{00000000-0010-0000-0000-000086390000}" name="Column14726"/>
    <tableColumn id="14727" xr3:uid="{00000000-0010-0000-0000-000087390000}" name="Column14727"/>
    <tableColumn id="14728" xr3:uid="{00000000-0010-0000-0000-000088390000}" name="Column14728"/>
    <tableColumn id="14729" xr3:uid="{00000000-0010-0000-0000-000089390000}" name="Column14729"/>
    <tableColumn id="14730" xr3:uid="{00000000-0010-0000-0000-00008A390000}" name="Column14730"/>
    <tableColumn id="14731" xr3:uid="{00000000-0010-0000-0000-00008B390000}" name="Column14731"/>
    <tableColumn id="14732" xr3:uid="{00000000-0010-0000-0000-00008C390000}" name="Column14732"/>
    <tableColumn id="14733" xr3:uid="{00000000-0010-0000-0000-00008D390000}" name="Column14733"/>
    <tableColumn id="14734" xr3:uid="{00000000-0010-0000-0000-00008E390000}" name="Column14734"/>
    <tableColumn id="14735" xr3:uid="{00000000-0010-0000-0000-00008F390000}" name="Column14735"/>
    <tableColumn id="14736" xr3:uid="{00000000-0010-0000-0000-000090390000}" name="Column14736"/>
    <tableColumn id="14737" xr3:uid="{00000000-0010-0000-0000-000091390000}" name="Column14737"/>
    <tableColumn id="14738" xr3:uid="{00000000-0010-0000-0000-000092390000}" name="Column14738"/>
    <tableColumn id="14739" xr3:uid="{00000000-0010-0000-0000-000093390000}" name="Column14739"/>
    <tableColumn id="14740" xr3:uid="{00000000-0010-0000-0000-000094390000}" name="Column14740"/>
    <tableColumn id="14741" xr3:uid="{00000000-0010-0000-0000-000095390000}" name="Column14741"/>
    <tableColumn id="14742" xr3:uid="{00000000-0010-0000-0000-000096390000}" name="Column14742"/>
    <tableColumn id="14743" xr3:uid="{00000000-0010-0000-0000-000097390000}" name="Column14743"/>
    <tableColumn id="14744" xr3:uid="{00000000-0010-0000-0000-000098390000}" name="Column14744"/>
    <tableColumn id="14745" xr3:uid="{00000000-0010-0000-0000-000099390000}" name="Column14745"/>
    <tableColumn id="14746" xr3:uid="{00000000-0010-0000-0000-00009A390000}" name="Column14746"/>
    <tableColumn id="14747" xr3:uid="{00000000-0010-0000-0000-00009B390000}" name="Column14747"/>
    <tableColumn id="14748" xr3:uid="{00000000-0010-0000-0000-00009C390000}" name="Column14748"/>
    <tableColumn id="14749" xr3:uid="{00000000-0010-0000-0000-00009D390000}" name="Column14749"/>
    <tableColumn id="14750" xr3:uid="{00000000-0010-0000-0000-00009E390000}" name="Column14750"/>
    <tableColumn id="14751" xr3:uid="{00000000-0010-0000-0000-00009F390000}" name="Column14751"/>
    <tableColumn id="14752" xr3:uid="{00000000-0010-0000-0000-0000A0390000}" name="Column14752"/>
    <tableColumn id="14753" xr3:uid="{00000000-0010-0000-0000-0000A1390000}" name="Column14753"/>
    <tableColumn id="14754" xr3:uid="{00000000-0010-0000-0000-0000A2390000}" name="Column14754"/>
    <tableColumn id="14755" xr3:uid="{00000000-0010-0000-0000-0000A3390000}" name="Column14755"/>
    <tableColumn id="14756" xr3:uid="{00000000-0010-0000-0000-0000A4390000}" name="Column14756"/>
    <tableColumn id="14757" xr3:uid="{00000000-0010-0000-0000-0000A5390000}" name="Column14757"/>
    <tableColumn id="14758" xr3:uid="{00000000-0010-0000-0000-0000A6390000}" name="Column14758"/>
    <tableColumn id="14759" xr3:uid="{00000000-0010-0000-0000-0000A7390000}" name="Column14759"/>
    <tableColumn id="14760" xr3:uid="{00000000-0010-0000-0000-0000A8390000}" name="Column14760"/>
    <tableColumn id="14761" xr3:uid="{00000000-0010-0000-0000-0000A9390000}" name="Column14761"/>
    <tableColumn id="14762" xr3:uid="{00000000-0010-0000-0000-0000AA390000}" name="Column14762"/>
    <tableColumn id="14763" xr3:uid="{00000000-0010-0000-0000-0000AB390000}" name="Column14763"/>
    <tableColumn id="14764" xr3:uid="{00000000-0010-0000-0000-0000AC390000}" name="Column14764"/>
    <tableColumn id="14765" xr3:uid="{00000000-0010-0000-0000-0000AD390000}" name="Column14765"/>
    <tableColumn id="14766" xr3:uid="{00000000-0010-0000-0000-0000AE390000}" name="Column14766"/>
    <tableColumn id="14767" xr3:uid="{00000000-0010-0000-0000-0000AF390000}" name="Column14767"/>
    <tableColumn id="14768" xr3:uid="{00000000-0010-0000-0000-0000B0390000}" name="Column14768"/>
    <tableColumn id="14769" xr3:uid="{00000000-0010-0000-0000-0000B1390000}" name="Column14769"/>
    <tableColumn id="14770" xr3:uid="{00000000-0010-0000-0000-0000B2390000}" name="Column14770"/>
    <tableColumn id="14771" xr3:uid="{00000000-0010-0000-0000-0000B3390000}" name="Column14771"/>
    <tableColumn id="14772" xr3:uid="{00000000-0010-0000-0000-0000B4390000}" name="Column14772"/>
    <tableColumn id="14773" xr3:uid="{00000000-0010-0000-0000-0000B5390000}" name="Column14773"/>
    <tableColumn id="14774" xr3:uid="{00000000-0010-0000-0000-0000B6390000}" name="Column14774"/>
    <tableColumn id="14775" xr3:uid="{00000000-0010-0000-0000-0000B7390000}" name="Column14775"/>
    <tableColumn id="14776" xr3:uid="{00000000-0010-0000-0000-0000B8390000}" name="Column14776"/>
    <tableColumn id="14777" xr3:uid="{00000000-0010-0000-0000-0000B9390000}" name="Column14777"/>
    <tableColumn id="14778" xr3:uid="{00000000-0010-0000-0000-0000BA390000}" name="Column14778"/>
    <tableColumn id="14779" xr3:uid="{00000000-0010-0000-0000-0000BB390000}" name="Column14779"/>
    <tableColumn id="14780" xr3:uid="{00000000-0010-0000-0000-0000BC390000}" name="Column14780"/>
    <tableColumn id="14781" xr3:uid="{00000000-0010-0000-0000-0000BD390000}" name="Column14781"/>
    <tableColumn id="14782" xr3:uid="{00000000-0010-0000-0000-0000BE390000}" name="Column14782"/>
    <tableColumn id="14783" xr3:uid="{00000000-0010-0000-0000-0000BF390000}" name="Column14783"/>
    <tableColumn id="14784" xr3:uid="{00000000-0010-0000-0000-0000C0390000}" name="Column14784"/>
    <tableColumn id="14785" xr3:uid="{00000000-0010-0000-0000-0000C1390000}" name="Column14785"/>
    <tableColumn id="14786" xr3:uid="{00000000-0010-0000-0000-0000C2390000}" name="Column14786"/>
    <tableColumn id="14787" xr3:uid="{00000000-0010-0000-0000-0000C3390000}" name="Column14787"/>
    <tableColumn id="14788" xr3:uid="{00000000-0010-0000-0000-0000C4390000}" name="Column14788"/>
    <tableColumn id="14789" xr3:uid="{00000000-0010-0000-0000-0000C5390000}" name="Column14789"/>
    <tableColumn id="14790" xr3:uid="{00000000-0010-0000-0000-0000C6390000}" name="Column14790"/>
    <tableColumn id="14791" xr3:uid="{00000000-0010-0000-0000-0000C7390000}" name="Column14791"/>
    <tableColumn id="14792" xr3:uid="{00000000-0010-0000-0000-0000C8390000}" name="Column14792"/>
    <tableColumn id="14793" xr3:uid="{00000000-0010-0000-0000-0000C9390000}" name="Column14793"/>
    <tableColumn id="14794" xr3:uid="{00000000-0010-0000-0000-0000CA390000}" name="Column14794"/>
    <tableColumn id="14795" xr3:uid="{00000000-0010-0000-0000-0000CB390000}" name="Column14795"/>
    <tableColumn id="14796" xr3:uid="{00000000-0010-0000-0000-0000CC390000}" name="Column14796"/>
    <tableColumn id="14797" xr3:uid="{00000000-0010-0000-0000-0000CD390000}" name="Column14797"/>
    <tableColumn id="14798" xr3:uid="{00000000-0010-0000-0000-0000CE390000}" name="Column14798"/>
    <tableColumn id="14799" xr3:uid="{00000000-0010-0000-0000-0000CF390000}" name="Column14799"/>
    <tableColumn id="14800" xr3:uid="{00000000-0010-0000-0000-0000D0390000}" name="Column14800"/>
    <tableColumn id="14801" xr3:uid="{00000000-0010-0000-0000-0000D1390000}" name="Column14801"/>
    <tableColumn id="14802" xr3:uid="{00000000-0010-0000-0000-0000D2390000}" name="Column14802"/>
    <tableColumn id="14803" xr3:uid="{00000000-0010-0000-0000-0000D3390000}" name="Column14803"/>
    <tableColumn id="14804" xr3:uid="{00000000-0010-0000-0000-0000D4390000}" name="Column14804"/>
    <tableColumn id="14805" xr3:uid="{00000000-0010-0000-0000-0000D5390000}" name="Column14805"/>
    <tableColumn id="14806" xr3:uid="{00000000-0010-0000-0000-0000D6390000}" name="Column14806"/>
    <tableColumn id="14807" xr3:uid="{00000000-0010-0000-0000-0000D7390000}" name="Column14807"/>
    <tableColumn id="14808" xr3:uid="{00000000-0010-0000-0000-0000D8390000}" name="Column14808"/>
    <tableColumn id="14809" xr3:uid="{00000000-0010-0000-0000-0000D9390000}" name="Column14809"/>
    <tableColumn id="14810" xr3:uid="{00000000-0010-0000-0000-0000DA390000}" name="Column14810"/>
    <tableColumn id="14811" xr3:uid="{00000000-0010-0000-0000-0000DB390000}" name="Column14811"/>
    <tableColumn id="14812" xr3:uid="{00000000-0010-0000-0000-0000DC390000}" name="Column14812"/>
    <tableColumn id="14813" xr3:uid="{00000000-0010-0000-0000-0000DD390000}" name="Column14813"/>
    <tableColumn id="14814" xr3:uid="{00000000-0010-0000-0000-0000DE390000}" name="Column14814"/>
    <tableColumn id="14815" xr3:uid="{00000000-0010-0000-0000-0000DF390000}" name="Column14815"/>
    <tableColumn id="14816" xr3:uid="{00000000-0010-0000-0000-0000E0390000}" name="Column14816"/>
    <tableColumn id="14817" xr3:uid="{00000000-0010-0000-0000-0000E1390000}" name="Column14817"/>
    <tableColumn id="14818" xr3:uid="{00000000-0010-0000-0000-0000E2390000}" name="Column14818"/>
    <tableColumn id="14819" xr3:uid="{00000000-0010-0000-0000-0000E3390000}" name="Column14819"/>
    <tableColumn id="14820" xr3:uid="{00000000-0010-0000-0000-0000E4390000}" name="Column14820"/>
    <tableColumn id="14821" xr3:uid="{00000000-0010-0000-0000-0000E5390000}" name="Column14821"/>
    <tableColumn id="14822" xr3:uid="{00000000-0010-0000-0000-0000E6390000}" name="Column14822"/>
    <tableColumn id="14823" xr3:uid="{00000000-0010-0000-0000-0000E7390000}" name="Column14823"/>
    <tableColumn id="14824" xr3:uid="{00000000-0010-0000-0000-0000E8390000}" name="Column14824"/>
    <tableColumn id="14825" xr3:uid="{00000000-0010-0000-0000-0000E9390000}" name="Column14825"/>
    <tableColumn id="14826" xr3:uid="{00000000-0010-0000-0000-0000EA390000}" name="Column14826"/>
    <tableColumn id="14827" xr3:uid="{00000000-0010-0000-0000-0000EB390000}" name="Column14827"/>
    <tableColumn id="14828" xr3:uid="{00000000-0010-0000-0000-0000EC390000}" name="Column14828"/>
    <tableColumn id="14829" xr3:uid="{00000000-0010-0000-0000-0000ED390000}" name="Column14829"/>
    <tableColumn id="14830" xr3:uid="{00000000-0010-0000-0000-0000EE390000}" name="Column14830"/>
    <tableColumn id="14831" xr3:uid="{00000000-0010-0000-0000-0000EF390000}" name="Column14831"/>
    <tableColumn id="14832" xr3:uid="{00000000-0010-0000-0000-0000F0390000}" name="Column14832"/>
    <tableColumn id="14833" xr3:uid="{00000000-0010-0000-0000-0000F1390000}" name="Column14833"/>
    <tableColumn id="14834" xr3:uid="{00000000-0010-0000-0000-0000F2390000}" name="Column14834"/>
    <tableColumn id="14835" xr3:uid="{00000000-0010-0000-0000-0000F3390000}" name="Column14835"/>
    <tableColumn id="14836" xr3:uid="{00000000-0010-0000-0000-0000F4390000}" name="Column14836"/>
    <tableColumn id="14837" xr3:uid="{00000000-0010-0000-0000-0000F5390000}" name="Column14837"/>
    <tableColumn id="14838" xr3:uid="{00000000-0010-0000-0000-0000F6390000}" name="Column14838"/>
    <tableColumn id="14839" xr3:uid="{00000000-0010-0000-0000-0000F7390000}" name="Column14839"/>
    <tableColumn id="14840" xr3:uid="{00000000-0010-0000-0000-0000F8390000}" name="Column14840"/>
    <tableColumn id="14841" xr3:uid="{00000000-0010-0000-0000-0000F9390000}" name="Column14841"/>
    <tableColumn id="14842" xr3:uid="{00000000-0010-0000-0000-0000FA390000}" name="Column14842"/>
    <tableColumn id="14843" xr3:uid="{00000000-0010-0000-0000-0000FB390000}" name="Column14843"/>
    <tableColumn id="14844" xr3:uid="{00000000-0010-0000-0000-0000FC390000}" name="Column14844"/>
    <tableColumn id="14845" xr3:uid="{00000000-0010-0000-0000-0000FD390000}" name="Column14845"/>
    <tableColumn id="14846" xr3:uid="{00000000-0010-0000-0000-0000FE390000}" name="Column14846"/>
    <tableColumn id="14847" xr3:uid="{00000000-0010-0000-0000-0000FF390000}" name="Column14847"/>
    <tableColumn id="14848" xr3:uid="{00000000-0010-0000-0000-0000003A0000}" name="Column14848"/>
    <tableColumn id="14849" xr3:uid="{00000000-0010-0000-0000-0000013A0000}" name="Column14849"/>
    <tableColumn id="14850" xr3:uid="{00000000-0010-0000-0000-0000023A0000}" name="Column14850"/>
    <tableColumn id="14851" xr3:uid="{00000000-0010-0000-0000-0000033A0000}" name="Column14851"/>
    <tableColumn id="14852" xr3:uid="{00000000-0010-0000-0000-0000043A0000}" name="Column14852"/>
    <tableColumn id="14853" xr3:uid="{00000000-0010-0000-0000-0000053A0000}" name="Column14853"/>
    <tableColumn id="14854" xr3:uid="{00000000-0010-0000-0000-0000063A0000}" name="Column14854"/>
    <tableColumn id="14855" xr3:uid="{00000000-0010-0000-0000-0000073A0000}" name="Column14855"/>
    <tableColumn id="14856" xr3:uid="{00000000-0010-0000-0000-0000083A0000}" name="Column14856"/>
    <tableColumn id="14857" xr3:uid="{00000000-0010-0000-0000-0000093A0000}" name="Column14857"/>
    <tableColumn id="14858" xr3:uid="{00000000-0010-0000-0000-00000A3A0000}" name="Column14858"/>
    <tableColumn id="14859" xr3:uid="{00000000-0010-0000-0000-00000B3A0000}" name="Column14859"/>
    <tableColumn id="14860" xr3:uid="{00000000-0010-0000-0000-00000C3A0000}" name="Column14860"/>
    <tableColumn id="14861" xr3:uid="{00000000-0010-0000-0000-00000D3A0000}" name="Column14861"/>
    <tableColumn id="14862" xr3:uid="{00000000-0010-0000-0000-00000E3A0000}" name="Column14862"/>
    <tableColumn id="14863" xr3:uid="{00000000-0010-0000-0000-00000F3A0000}" name="Column14863"/>
    <tableColumn id="14864" xr3:uid="{00000000-0010-0000-0000-0000103A0000}" name="Column14864"/>
    <tableColumn id="14865" xr3:uid="{00000000-0010-0000-0000-0000113A0000}" name="Column14865"/>
    <tableColumn id="14866" xr3:uid="{00000000-0010-0000-0000-0000123A0000}" name="Column14866"/>
    <tableColumn id="14867" xr3:uid="{00000000-0010-0000-0000-0000133A0000}" name="Column14867"/>
    <tableColumn id="14868" xr3:uid="{00000000-0010-0000-0000-0000143A0000}" name="Column14868"/>
    <tableColumn id="14869" xr3:uid="{00000000-0010-0000-0000-0000153A0000}" name="Column14869"/>
    <tableColumn id="14870" xr3:uid="{00000000-0010-0000-0000-0000163A0000}" name="Column14870"/>
    <tableColumn id="14871" xr3:uid="{00000000-0010-0000-0000-0000173A0000}" name="Column14871"/>
    <tableColumn id="14872" xr3:uid="{00000000-0010-0000-0000-0000183A0000}" name="Column14872"/>
    <tableColumn id="14873" xr3:uid="{00000000-0010-0000-0000-0000193A0000}" name="Column14873"/>
    <tableColumn id="14874" xr3:uid="{00000000-0010-0000-0000-00001A3A0000}" name="Column14874"/>
    <tableColumn id="14875" xr3:uid="{00000000-0010-0000-0000-00001B3A0000}" name="Column14875"/>
    <tableColumn id="14876" xr3:uid="{00000000-0010-0000-0000-00001C3A0000}" name="Column14876"/>
    <tableColumn id="14877" xr3:uid="{00000000-0010-0000-0000-00001D3A0000}" name="Column14877"/>
    <tableColumn id="14878" xr3:uid="{00000000-0010-0000-0000-00001E3A0000}" name="Column14878"/>
    <tableColumn id="14879" xr3:uid="{00000000-0010-0000-0000-00001F3A0000}" name="Column14879"/>
    <tableColumn id="14880" xr3:uid="{00000000-0010-0000-0000-0000203A0000}" name="Column14880"/>
    <tableColumn id="14881" xr3:uid="{00000000-0010-0000-0000-0000213A0000}" name="Column14881"/>
    <tableColumn id="14882" xr3:uid="{00000000-0010-0000-0000-0000223A0000}" name="Column14882"/>
    <tableColumn id="14883" xr3:uid="{00000000-0010-0000-0000-0000233A0000}" name="Column14883"/>
    <tableColumn id="14884" xr3:uid="{00000000-0010-0000-0000-0000243A0000}" name="Column14884"/>
    <tableColumn id="14885" xr3:uid="{00000000-0010-0000-0000-0000253A0000}" name="Column14885"/>
    <tableColumn id="14886" xr3:uid="{00000000-0010-0000-0000-0000263A0000}" name="Column14886"/>
    <tableColumn id="14887" xr3:uid="{00000000-0010-0000-0000-0000273A0000}" name="Column14887"/>
    <tableColumn id="14888" xr3:uid="{00000000-0010-0000-0000-0000283A0000}" name="Column14888"/>
    <tableColumn id="14889" xr3:uid="{00000000-0010-0000-0000-0000293A0000}" name="Column14889"/>
    <tableColumn id="14890" xr3:uid="{00000000-0010-0000-0000-00002A3A0000}" name="Column14890"/>
    <tableColumn id="14891" xr3:uid="{00000000-0010-0000-0000-00002B3A0000}" name="Column14891"/>
    <tableColumn id="14892" xr3:uid="{00000000-0010-0000-0000-00002C3A0000}" name="Column14892"/>
    <tableColumn id="14893" xr3:uid="{00000000-0010-0000-0000-00002D3A0000}" name="Column14893"/>
    <tableColumn id="14894" xr3:uid="{00000000-0010-0000-0000-00002E3A0000}" name="Column14894"/>
    <tableColumn id="14895" xr3:uid="{00000000-0010-0000-0000-00002F3A0000}" name="Column14895"/>
    <tableColumn id="14896" xr3:uid="{00000000-0010-0000-0000-0000303A0000}" name="Column14896"/>
    <tableColumn id="14897" xr3:uid="{00000000-0010-0000-0000-0000313A0000}" name="Column14897"/>
    <tableColumn id="14898" xr3:uid="{00000000-0010-0000-0000-0000323A0000}" name="Column14898"/>
    <tableColumn id="14899" xr3:uid="{00000000-0010-0000-0000-0000333A0000}" name="Column14899"/>
    <tableColumn id="14900" xr3:uid="{00000000-0010-0000-0000-0000343A0000}" name="Column14900"/>
    <tableColumn id="14901" xr3:uid="{00000000-0010-0000-0000-0000353A0000}" name="Column14901"/>
    <tableColumn id="14902" xr3:uid="{00000000-0010-0000-0000-0000363A0000}" name="Column14902"/>
    <tableColumn id="14903" xr3:uid="{00000000-0010-0000-0000-0000373A0000}" name="Column14903"/>
    <tableColumn id="14904" xr3:uid="{00000000-0010-0000-0000-0000383A0000}" name="Column14904"/>
    <tableColumn id="14905" xr3:uid="{00000000-0010-0000-0000-0000393A0000}" name="Column14905"/>
    <tableColumn id="14906" xr3:uid="{00000000-0010-0000-0000-00003A3A0000}" name="Column14906"/>
    <tableColumn id="14907" xr3:uid="{00000000-0010-0000-0000-00003B3A0000}" name="Column14907"/>
    <tableColumn id="14908" xr3:uid="{00000000-0010-0000-0000-00003C3A0000}" name="Column14908"/>
    <tableColumn id="14909" xr3:uid="{00000000-0010-0000-0000-00003D3A0000}" name="Column14909"/>
    <tableColumn id="14910" xr3:uid="{00000000-0010-0000-0000-00003E3A0000}" name="Column14910"/>
    <tableColumn id="14911" xr3:uid="{00000000-0010-0000-0000-00003F3A0000}" name="Column14911"/>
    <tableColumn id="14912" xr3:uid="{00000000-0010-0000-0000-0000403A0000}" name="Column14912"/>
    <tableColumn id="14913" xr3:uid="{00000000-0010-0000-0000-0000413A0000}" name="Column14913"/>
    <tableColumn id="14914" xr3:uid="{00000000-0010-0000-0000-0000423A0000}" name="Column14914"/>
    <tableColumn id="14915" xr3:uid="{00000000-0010-0000-0000-0000433A0000}" name="Column14915"/>
    <tableColumn id="14916" xr3:uid="{00000000-0010-0000-0000-0000443A0000}" name="Column14916"/>
    <tableColumn id="14917" xr3:uid="{00000000-0010-0000-0000-0000453A0000}" name="Column14917"/>
    <tableColumn id="14918" xr3:uid="{00000000-0010-0000-0000-0000463A0000}" name="Column14918"/>
    <tableColumn id="14919" xr3:uid="{00000000-0010-0000-0000-0000473A0000}" name="Column14919"/>
    <tableColumn id="14920" xr3:uid="{00000000-0010-0000-0000-0000483A0000}" name="Column14920"/>
    <tableColumn id="14921" xr3:uid="{00000000-0010-0000-0000-0000493A0000}" name="Column14921"/>
    <tableColumn id="14922" xr3:uid="{00000000-0010-0000-0000-00004A3A0000}" name="Column14922"/>
    <tableColumn id="14923" xr3:uid="{00000000-0010-0000-0000-00004B3A0000}" name="Column14923"/>
    <tableColumn id="14924" xr3:uid="{00000000-0010-0000-0000-00004C3A0000}" name="Column14924"/>
    <tableColumn id="14925" xr3:uid="{00000000-0010-0000-0000-00004D3A0000}" name="Column14925"/>
    <tableColumn id="14926" xr3:uid="{00000000-0010-0000-0000-00004E3A0000}" name="Column14926"/>
    <tableColumn id="14927" xr3:uid="{00000000-0010-0000-0000-00004F3A0000}" name="Column14927"/>
    <tableColumn id="14928" xr3:uid="{00000000-0010-0000-0000-0000503A0000}" name="Column14928"/>
    <tableColumn id="14929" xr3:uid="{00000000-0010-0000-0000-0000513A0000}" name="Column14929"/>
    <tableColumn id="14930" xr3:uid="{00000000-0010-0000-0000-0000523A0000}" name="Column14930"/>
    <tableColumn id="14931" xr3:uid="{00000000-0010-0000-0000-0000533A0000}" name="Column14931"/>
    <tableColumn id="14932" xr3:uid="{00000000-0010-0000-0000-0000543A0000}" name="Column14932"/>
    <tableColumn id="14933" xr3:uid="{00000000-0010-0000-0000-0000553A0000}" name="Column14933"/>
    <tableColumn id="14934" xr3:uid="{00000000-0010-0000-0000-0000563A0000}" name="Column14934"/>
    <tableColumn id="14935" xr3:uid="{00000000-0010-0000-0000-0000573A0000}" name="Column14935"/>
    <tableColumn id="14936" xr3:uid="{00000000-0010-0000-0000-0000583A0000}" name="Column14936"/>
    <tableColumn id="14937" xr3:uid="{00000000-0010-0000-0000-0000593A0000}" name="Column14937"/>
    <tableColumn id="14938" xr3:uid="{00000000-0010-0000-0000-00005A3A0000}" name="Column14938"/>
    <tableColumn id="14939" xr3:uid="{00000000-0010-0000-0000-00005B3A0000}" name="Column14939"/>
    <tableColumn id="14940" xr3:uid="{00000000-0010-0000-0000-00005C3A0000}" name="Column14940"/>
    <tableColumn id="14941" xr3:uid="{00000000-0010-0000-0000-00005D3A0000}" name="Column14941"/>
    <tableColumn id="14942" xr3:uid="{00000000-0010-0000-0000-00005E3A0000}" name="Column14942"/>
    <tableColumn id="14943" xr3:uid="{00000000-0010-0000-0000-00005F3A0000}" name="Column14943"/>
    <tableColumn id="14944" xr3:uid="{00000000-0010-0000-0000-0000603A0000}" name="Column14944"/>
    <tableColumn id="14945" xr3:uid="{00000000-0010-0000-0000-0000613A0000}" name="Column14945"/>
    <tableColumn id="14946" xr3:uid="{00000000-0010-0000-0000-0000623A0000}" name="Column14946"/>
    <tableColumn id="14947" xr3:uid="{00000000-0010-0000-0000-0000633A0000}" name="Column14947"/>
    <tableColumn id="14948" xr3:uid="{00000000-0010-0000-0000-0000643A0000}" name="Column14948"/>
    <tableColumn id="14949" xr3:uid="{00000000-0010-0000-0000-0000653A0000}" name="Column14949"/>
    <tableColumn id="14950" xr3:uid="{00000000-0010-0000-0000-0000663A0000}" name="Column14950"/>
    <tableColumn id="14951" xr3:uid="{00000000-0010-0000-0000-0000673A0000}" name="Column14951"/>
    <tableColumn id="14952" xr3:uid="{00000000-0010-0000-0000-0000683A0000}" name="Column14952"/>
    <tableColumn id="14953" xr3:uid="{00000000-0010-0000-0000-0000693A0000}" name="Column14953"/>
    <tableColumn id="14954" xr3:uid="{00000000-0010-0000-0000-00006A3A0000}" name="Column14954"/>
    <tableColumn id="14955" xr3:uid="{00000000-0010-0000-0000-00006B3A0000}" name="Column14955"/>
    <tableColumn id="14956" xr3:uid="{00000000-0010-0000-0000-00006C3A0000}" name="Column14956"/>
    <tableColumn id="14957" xr3:uid="{00000000-0010-0000-0000-00006D3A0000}" name="Column14957"/>
    <tableColumn id="14958" xr3:uid="{00000000-0010-0000-0000-00006E3A0000}" name="Column14958"/>
    <tableColumn id="14959" xr3:uid="{00000000-0010-0000-0000-00006F3A0000}" name="Column14959"/>
    <tableColumn id="14960" xr3:uid="{00000000-0010-0000-0000-0000703A0000}" name="Column14960"/>
    <tableColumn id="14961" xr3:uid="{00000000-0010-0000-0000-0000713A0000}" name="Column14961"/>
    <tableColumn id="14962" xr3:uid="{00000000-0010-0000-0000-0000723A0000}" name="Column14962"/>
    <tableColumn id="14963" xr3:uid="{00000000-0010-0000-0000-0000733A0000}" name="Column14963"/>
    <tableColumn id="14964" xr3:uid="{00000000-0010-0000-0000-0000743A0000}" name="Column14964"/>
    <tableColumn id="14965" xr3:uid="{00000000-0010-0000-0000-0000753A0000}" name="Column14965"/>
    <tableColumn id="14966" xr3:uid="{00000000-0010-0000-0000-0000763A0000}" name="Column14966"/>
    <tableColumn id="14967" xr3:uid="{00000000-0010-0000-0000-0000773A0000}" name="Column14967"/>
    <tableColumn id="14968" xr3:uid="{00000000-0010-0000-0000-0000783A0000}" name="Column14968"/>
    <tableColumn id="14969" xr3:uid="{00000000-0010-0000-0000-0000793A0000}" name="Column14969"/>
    <tableColumn id="14970" xr3:uid="{00000000-0010-0000-0000-00007A3A0000}" name="Column14970"/>
    <tableColumn id="14971" xr3:uid="{00000000-0010-0000-0000-00007B3A0000}" name="Column14971"/>
    <tableColumn id="14972" xr3:uid="{00000000-0010-0000-0000-00007C3A0000}" name="Column14972"/>
    <tableColumn id="14973" xr3:uid="{00000000-0010-0000-0000-00007D3A0000}" name="Column14973"/>
    <tableColumn id="14974" xr3:uid="{00000000-0010-0000-0000-00007E3A0000}" name="Column14974"/>
    <tableColumn id="14975" xr3:uid="{00000000-0010-0000-0000-00007F3A0000}" name="Column14975"/>
    <tableColumn id="14976" xr3:uid="{00000000-0010-0000-0000-0000803A0000}" name="Column14976"/>
    <tableColumn id="14977" xr3:uid="{00000000-0010-0000-0000-0000813A0000}" name="Column14977"/>
    <tableColumn id="14978" xr3:uid="{00000000-0010-0000-0000-0000823A0000}" name="Column14978"/>
    <tableColumn id="14979" xr3:uid="{00000000-0010-0000-0000-0000833A0000}" name="Column14979"/>
    <tableColumn id="14980" xr3:uid="{00000000-0010-0000-0000-0000843A0000}" name="Column14980"/>
    <tableColumn id="14981" xr3:uid="{00000000-0010-0000-0000-0000853A0000}" name="Column14981"/>
    <tableColumn id="14982" xr3:uid="{00000000-0010-0000-0000-0000863A0000}" name="Column14982"/>
    <tableColumn id="14983" xr3:uid="{00000000-0010-0000-0000-0000873A0000}" name="Column14983"/>
    <tableColumn id="14984" xr3:uid="{00000000-0010-0000-0000-0000883A0000}" name="Column14984"/>
    <tableColumn id="14985" xr3:uid="{00000000-0010-0000-0000-0000893A0000}" name="Column14985"/>
    <tableColumn id="14986" xr3:uid="{00000000-0010-0000-0000-00008A3A0000}" name="Column14986"/>
    <tableColumn id="14987" xr3:uid="{00000000-0010-0000-0000-00008B3A0000}" name="Column14987"/>
    <tableColumn id="14988" xr3:uid="{00000000-0010-0000-0000-00008C3A0000}" name="Column14988"/>
    <tableColumn id="14989" xr3:uid="{00000000-0010-0000-0000-00008D3A0000}" name="Column14989"/>
    <tableColumn id="14990" xr3:uid="{00000000-0010-0000-0000-00008E3A0000}" name="Column14990"/>
    <tableColumn id="14991" xr3:uid="{00000000-0010-0000-0000-00008F3A0000}" name="Column14991"/>
    <tableColumn id="14992" xr3:uid="{00000000-0010-0000-0000-0000903A0000}" name="Column14992"/>
    <tableColumn id="14993" xr3:uid="{00000000-0010-0000-0000-0000913A0000}" name="Column14993"/>
    <tableColumn id="14994" xr3:uid="{00000000-0010-0000-0000-0000923A0000}" name="Column14994"/>
    <tableColumn id="14995" xr3:uid="{00000000-0010-0000-0000-0000933A0000}" name="Column14995"/>
    <tableColumn id="14996" xr3:uid="{00000000-0010-0000-0000-0000943A0000}" name="Column14996"/>
    <tableColumn id="14997" xr3:uid="{00000000-0010-0000-0000-0000953A0000}" name="Column14997"/>
    <tableColumn id="14998" xr3:uid="{00000000-0010-0000-0000-0000963A0000}" name="Column14998"/>
    <tableColumn id="14999" xr3:uid="{00000000-0010-0000-0000-0000973A0000}" name="Column14999"/>
    <tableColumn id="15000" xr3:uid="{00000000-0010-0000-0000-0000983A0000}" name="Column15000"/>
    <tableColumn id="15001" xr3:uid="{00000000-0010-0000-0000-0000993A0000}" name="Column15001"/>
    <tableColumn id="15002" xr3:uid="{00000000-0010-0000-0000-00009A3A0000}" name="Column15002"/>
    <tableColumn id="15003" xr3:uid="{00000000-0010-0000-0000-00009B3A0000}" name="Column15003"/>
    <tableColumn id="15004" xr3:uid="{00000000-0010-0000-0000-00009C3A0000}" name="Column15004"/>
    <tableColumn id="15005" xr3:uid="{00000000-0010-0000-0000-00009D3A0000}" name="Column15005"/>
    <tableColumn id="15006" xr3:uid="{00000000-0010-0000-0000-00009E3A0000}" name="Column15006"/>
    <tableColumn id="15007" xr3:uid="{00000000-0010-0000-0000-00009F3A0000}" name="Column15007"/>
    <tableColumn id="15008" xr3:uid="{00000000-0010-0000-0000-0000A03A0000}" name="Column15008"/>
    <tableColumn id="15009" xr3:uid="{00000000-0010-0000-0000-0000A13A0000}" name="Column15009"/>
    <tableColumn id="15010" xr3:uid="{00000000-0010-0000-0000-0000A23A0000}" name="Column15010"/>
    <tableColumn id="15011" xr3:uid="{00000000-0010-0000-0000-0000A33A0000}" name="Column15011"/>
    <tableColumn id="15012" xr3:uid="{00000000-0010-0000-0000-0000A43A0000}" name="Column15012"/>
    <tableColumn id="15013" xr3:uid="{00000000-0010-0000-0000-0000A53A0000}" name="Column15013"/>
    <tableColumn id="15014" xr3:uid="{00000000-0010-0000-0000-0000A63A0000}" name="Column15014"/>
    <tableColumn id="15015" xr3:uid="{00000000-0010-0000-0000-0000A73A0000}" name="Column15015"/>
    <tableColumn id="15016" xr3:uid="{00000000-0010-0000-0000-0000A83A0000}" name="Column15016"/>
    <tableColumn id="15017" xr3:uid="{00000000-0010-0000-0000-0000A93A0000}" name="Column15017"/>
    <tableColumn id="15018" xr3:uid="{00000000-0010-0000-0000-0000AA3A0000}" name="Column15018"/>
    <tableColumn id="15019" xr3:uid="{00000000-0010-0000-0000-0000AB3A0000}" name="Column15019"/>
    <tableColumn id="15020" xr3:uid="{00000000-0010-0000-0000-0000AC3A0000}" name="Column15020"/>
    <tableColumn id="15021" xr3:uid="{00000000-0010-0000-0000-0000AD3A0000}" name="Column15021"/>
    <tableColumn id="15022" xr3:uid="{00000000-0010-0000-0000-0000AE3A0000}" name="Column15022"/>
    <tableColumn id="15023" xr3:uid="{00000000-0010-0000-0000-0000AF3A0000}" name="Column15023"/>
    <tableColumn id="15024" xr3:uid="{00000000-0010-0000-0000-0000B03A0000}" name="Column15024"/>
    <tableColumn id="15025" xr3:uid="{00000000-0010-0000-0000-0000B13A0000}" name="Column15025"/>
    <tableColumn id="15026" xr3:uid="{00000000-0010-0000-0000-0000B23A0000}" name="Column15026"/>
    <tableColumn id="15027" xr3:uid="{00000000-0010-0000-0000-0000B33A0000}" name="Column15027"/>
    <tableColumn id="15028" xr3:uid="{00000000-0010-0000-0000-0000B43A0000}" name="Column15028"/>
    <tableColumn id="15029" xr3:uid="{00000000-0010-0000-0000-0000B53A0000}" name="Column15029"/>
    <tableColumn id="15030" xr3:uid="{00000000-0010-0000-0000-0000B63A0000}" name="Column15030"/>
    <tableColumn id="15031" xr3:uid="{00000000-0010-0000-0000-0000B73A0000}" name="Column15031"/>
    <tableColumn id="15032" xr3:uid="{00000000-0010-0000-0000-0000B83A0000}" name="Column15032"/>
    <tableColumn id="15033" xr3:uid="{00000000-0010-0000-0000-0000B93A0000}" name="Column15033"/>
    <tableColumn id="15034" xr3:uid="{00000000-0010-0000-0000-0000BA3A0000}" name="Column15034"/>
    <tableColumn id="15035" xr3:uid="{00000000-0010-0000-0000-0000BB3A0000}" name="Column15035"/>
    <tableColumn id="15036" xr3:uid="{00000000-0010-0000-0000-0000BC3A0000}" name="Column15036"/>
    <tableColumn id="15037" xr3:uid="{00000000-0010-0000-0000-0000BD3A0000}" name="Column15037"/>
    <tableColumn id="15038" xr3:uid="{00000000-0010-0000-0000-0000BE3A0000}" name="Column15038"/>
    <tableColumn id="15039" xr3:uid="{00000000-0010-0000-0000-0000BF3A0000}" name="Column15039"/>
    <tableColumn id="15040" xr3:uid="{00000000-0010-0000-0000-0000C03A0000}" name="Column15040"/>
    <tableColumn id="15041" xr3:uid="{00000000-0010-0000-0000-0000C13A0000}" name="Column15041"/>
    <tableColumn id="15042" xr3:uid="{00000000-0010-0000-0000-0000C23A0000}" name="Column15042"/>
    <tableColumn id="15043" xr3:uid="{00000000-0010-0000-0000-0000C33A0000}" name="Column15043"/>
    <tableColumn id="15044" xr3:uid="{00000000-0010-0000-0000-0000C43A0000}" name="Column15044"/>
    <tableColumn id="15045" xr3:uid="{00000000-0010-0000-0000-0000C53A0000}" name="Column15045"/>
    <tableColumn id="15046" xr3:uid="{00000000-0010-0000-0000-0000C63A0000}" name="Column15046"/>
    <tableColumn id="15047" xr3:uid="{00000000-0010-0000-0000-0000C73A0000}" name="Column15047"/>
    <tableColumn id="15048" xr3:uid="{00000000-0010-0000-0000-0000C83A0000}" name="Column15048"/>
    <tableColumn id="15049" xr3:uid="{00000000-0010-0000-0000-0000C93A0000}" name="Column15049"/>
    <tableColumn id="15050" xr3:uid="{00000000-0010-0000-0000-0000CA3A0000}" name="Column15050"/>
    <tableColumn id="15051" xr3:uid="{00000000-0010-0000-0000-0000CB3A0000}" name="Column15051"/>
    <tableColumn id="15052" xr3:uid="{00000000-0010-0000-0000-0000CC3A0000}" name="Column15052"/>
    <tableColumn id="15053" xr3:uid="{00000000-0010-0000-0000-0000CD3A0000}" name="Column15053"/>
    <tableColumn id="15054" xr3:uid="{00000000-0010-0000-0000-0000CE3A0000}" name="Column15054"/>
    <tableColumn id="15055" xr3:uid="{00000000-0010-0000-0000-0000CF3A0000}" name="Column15055"/>
    <tableColumn id="15056" xr3:uid="{00000000-0010-0000-0000-0000D03A0000}" name="Column15056"/>
    <tableColumn id="15057" xr3:uid="{00000000-0010-0000-0000-0000D13A0000}" name="Column15057"/>
    <tableColumn id="15058" xr3:uid="{00000000-0010-0000-0000-0000D23A0000}" name="Column15058"/>
    <tableColumn id="15059" xr3:uid="{00000000-0010-0000-0000-0000D33A0000}" name="Column15059"/>
    <tableColumn id="15060" xr3:uid="{00000000-0010-0000-0000-0000D43A0000}" name="Column15060"/>
    <tableColumn id="15061" xr3:uid="{00000000-0010-0000-0000-0000D53A0000}" name="Column15061"/>
    <tableColumn id="15062" xr3:uid="{00000000-0010-0000-0000-0000D63A0000}" name="Column15062"/>
    <tableColumn id="15063" xr3:uid="{00000000-0010-0000-0000-0000D73A0000}" name="Column15063"/>
    <tableColumn id="15064" xr3:uid="{00000000-0010-0000-0000-0000D83A0000}" name="Column15064"/>
    <tableColumn id="15065" xr3:uid="{00000000-0010-0000-0000-0000D93A0000}" name="Column15065"/>
    <tableColumn id="15066" xr3:uid="{00000000-0010-0000-0000-0000DA3A0000}" name="Column15066"/>
    <tableColumn id="15067" xr3:uid="{00000000-0010-0000-0000-0000DB3A0000}" name="Column15067"/>
    <tableColumn id="15068" xr3:uid="{00000000-0010-0000-0000-0000DC3A0000}" name="Column15068"/>
    <tableColumn id="15069" xr3:uid="{00000000-0010-0000-0000-0000DD3A0000}" name="Column15069"/>
    <tableColumn id="15070" xr3:uid="{00000000-0010-0000-0000-0000DE3A0000}" name="Column15070"/>
    <tableColumn id="15071" xr3:uid="{00000000-0010-0000-0000-0000DF3A0000}" name="Column15071"/>
    <tableColumn id="15072" xr3:uid="{00000000-0010-0000-0000-0000E03A0000}" name="Column15072"/>
    <tableColumn id="15073" xr3:uid="{00000000-0010-0000-0000-0000E13A0000}" name="Column15073"/>
    <tableColumn id="15074" xr3:uid="{00000000-0010-0000-0000-0000E23A0000}" name="Column15074"/>
    <tableColumn id="15075" xr3:uid="{00000000-0010-0000-0000-0000E33A0000}" name="Column15075"/>
    <tableColumn id="15076" xr3:uid="{00000000-0010-0000-0000-0000E43A0000}" name="Column15076"/>
    <tableColumn id="15077" xr3:uid="{00000000-0010-0000-0000-0000E53A0000}" name="Column15077"/>
    <tableColumn id="15078" xr3:uid="{00000000-0010-0000-0000-0000E63A0000}" name="Column15078"/>
    <tableColumn id="15079" xr3:uid="{00000000-0010-0000-0000-0000E73A0000}" name="Column15079"/>
    <tableColumn id="15080" xr3:uid="{00000000-0010-0000-0000-0000E83A0000}" name="Column15080"/>
    <tableColumn id="15081" xr3:uid="{00000000-0010-0000-0000-0000E93A0000}" name="Column15081"/>
    <tableColumn id="15082" xr3:uid="{00000000-0010-0000-0000-0000EA3A0000}" name="Column15082"/>
    <tableColumn id="15083" xr3:uid="{00000000-0010-0000-0000-0000EB3A0000}" name="Column15083"/>
    <tableColumn id="15084" xr3:uid="{00000000-0010-0000-0000-0000EC3A0000}" name="Column15084"/>
    <tableColumn id="15085" xr3:uid="{00000000-0010-0000-0000-0000ED3A0000}" name="Column15085"/>
    <tableColumn id="15086" xr3:uid="{00000000-0010-0000-0000-0000EE3A0000}" name="Column15086"/>
    <tableColumn id="15087" xr3:uid="{00000000-0010-0000-0000-0000EF3A0000}" name="Column15087"/>
    <tableColumn id="15088" xr3:uid="{00000000-0010-0000-0000-0000F03A0000}" name="Column15088"/>
    <tableColumn id="15089" xr3:uid="{00000000-0010-0000-0000-0000F13A0000}" name="Column15089"/>
    <tableColumn id="15090" xr3:uid="{00000000-0010-0000-0000-0000F23A0000}" name="Column15090"/>
    <tableColumn id="15091" xr3:uid="{00000000-0010-0000-0000-0000F33A0000}" name="Column15091"/>
    <tableColumn id="15092" xr3:uid="{00000000-0010-0000-0000-0000F43A0000}" name="Column15092"/>
    <tableColumn id="15093" xr3:uid="{00000000-0010-0000-0000-0000F53A0000}" name="Column15093"/>
    <tableColumn id="15094" xr3:uid="{00000000-0010-0000-0000-0000F63A0000}" name="Column15094"/>
    <tableColumn id="15095" xr3:uid="{00000000-0010-0000-0000-0000F73A0000}" name="Column15095"/>
    <tableColumn id="15096" xr3:uid="{00000000-0010-0000-0000-0000F83A0000}" name="Column15096"/>
    <tableColumn id="15097" xr3:uid="{00000000-0010-0000-0000-0000F93A0000}" name="Column15097"/>
    <tableColumn id="15098" xr3:uid="{00000000-0010-0000-0000-0000FA3A0000}" name="Column15098"/>
    <tableColumn id="15099" xr3:uid="{00000000-0010-0000-0000-0000FB3A0000}" name="Column15099"/>
    <tableColumn id="15100" xr3:uid="{00000000-0010-0000-0000-0000FC3A0000}" name="Column15100"/>
    <tableColumn id="15101" xr3:uid="{00000000-0010-0000-0000-0000FD3A0000}" name="Column15101"/>
    <tableColumn id="15102" xr3:uid="{00000000-0010-0000-0000-0000FE3A0000}" name="Column15102"/>
    <tableColumn id="15103" xr3:uid="{00000000-0010-0000-0000-0000FF3A0000}" name="Column15103"/>
    <tableColumn id="15104" xr3:uid="{00000000-0010-0000-0000-0000003B0000}" name="Column15104"/>
    <tableColumn id="15105" xr3:uid="{00000000-0010-0000-0000-0000013B0000}" name="Column15105"/>
    <tableColumn id="15106" xr3:uid="{00000000-0010-0000-0000-0000023B0000}" name="Column15106"/>
    <tableColumn id="15107" xr3:uid="{00000000-0010-0000-0000-0000033B0000}" name="Column15107"/>
    <tableColumn id="15108" xr3:uid="{00000000-0010-0000-0000-0000043B0000}" name="Column15108"/>
    <tableColumn id="15109" xr3:uid="{00000000-0010-0000-0000-0000053B0000}" name="Column15109"/>
    <tableColumn id="15110" xr3:uid="{00000000-0010-0000-0000-0000063B0000}" name="Column15110"/>
    <tableColumn id="15111" xr3:uid="{00000000-0010-0000-0000-0000073B0000}" name="Column15111"/>
    <tableColumn id="15112" xr3:uid="{00000000-0010-0000-0000-0000083B0000}" name="Column15112"/>
    <tableColumn id="15113" xr3:uid="{00000000-0010-0000-0000-0000093B0000}" name="Column15113"/>
    <tableColumn id="15114" xr3:uid="{00000000-0010-0000-0000-00000A3B0000}" name="Column15114"/>
    <tableColumn id="15115" xr3:uid="{00000000-0010-0000-0000-00000B3B0000}" name="Column15115"/>
    <tableColumn id="15116" xr3:uid="{00000000-0010-0000-0000-00000C3B0000}" name="Column15116"/>
    <tableColumn id="15117" xr3:uid="{00000000-0010-0000-0000-00000D3B0000}" name="Column15117"/>
    <tableColumn id="15118" xr3:uid="{00000000-0010-0000-0000-00000E3B0000}" name="Column15118"/>
    <tableColumn id="15119" xr3:uid="{00000000-0010-0000-0000-00000F3B0000}" name="Column15119"/>
    <tableColumn id="15120" xr3:uid="{00000000-0010-0000-0000-0000103B0000}" name="Column15120"/>
    <tableColumn id="15121" xr3:uid="{00000000-0010-0000-0000-0000113B0000}" name="Column15121"/>
    <tableColumn id="15122" xr3:uid="{00000000-0010-0000-0000-0000123B0000}" name="Column15122"/>
    <tableColumn id="15123" xr3:uid="{00000000-0010-0000-0000-0000133B0000}" name="Column15123"/>
    <tableColumn id="15124" xr3:uid="{00000000-0010-0000-0000-0000143B0000}" name="Column15124"/>
    <tableColumn id="15125" xr3:uid="{00000000-0010-0000-0000-0000153B0000}" name="Column15125"/>
    <tableColumn id="15126" xr3:uid="{00000000-0010-0000-0000-0000163B0000}" name="Column15126"/>
    <tableColumn id="15127" xr3:uid="{00000000-0010-0000-0000-0000173B0000}" name="Column15127"/>
    <tableColumn id="15128" xr3:uid="{00000000-0010-0000-0000-0000183B0000}" name="Column15128"/>
    <tableColumn id="15129" xr3:uid="{00000000-0010-0000-0000-0000193B0000}" name="Column15129"/>
    <tableColumn id="15130" xr3:uid="{00000000-0010-0000-0000-00001A3B0000}" name="Column15130"/>
    <tableColumn id="15131" xr3:uid="{00000000-0010-0000-0000-00001B3B0000}" name="Column15131"/>
    <tableColumn id="15132" xr3:uid="{00000000-0010-0000-0000-00001C3B0000}" name="Column15132"/>
    <tableColumn id="15133" xr3:uid="{00000000-0010-0000-0000-00001D3B0000}" name="Column15133"/>
    <tableColumn id="15134" xr3:uid="{00000000-0010-0000-0000-00001E3B0000}" name="Column15134"/>
    <tableColumn id="15135" xr3:uid="{00000000-0010-0000-0000-00001F3B0000}" name="Column15135"/>
    <tableColumn id="15136" xr3:uid="{00000000-0010-0000-0000-0000203B0000}" name="Column15136"/>
    <tableColumn id="15137" xr3:uid="{00000000-0010-0000-0000-0000213B0000}" name="Column15137"/>
    <tableColumn id="15138" xr3:uid="{00000000-0010-0000-0000-0000223B0000}" name="Column15138"/>
    <tableColumn id="15139" xr3:uid="{00000000-0010-0000-0000-0000233B0000}" name="Column15139"/>
    <tableColumn id="15140" xr3:uid="{00000000-0010-0000-0000-0000243B0000}" name="Column15140"/>
    <tableColumn id="15141" xr3:uid="{00000000-0010-0000-0000-0000253B0000}" name="Column15141"/>
    <tableColumn id="15142" xr3:uid="{00000000-0010-0000-0000-0000263B0000}" name="Column15142"/>
    <tableColumn id="15143" xr3:uid="{00000000-0010-0000-0000-0000273B0000}" name="Column15143"/>
    <tableColumn id="15144" xr3:uid="{00000000-0010-0000-0000-0000283B0000}" name="Column15144"/>
    <tableColumn id="15145" xr3:uid="{00000000-0010-0000-0000-0000293B0000}" name="Column15145"/>
    <tableColumn id="15146" xr3:uid="{00000000-0010-0000-0000-00002A3B0000}" name="Column15146"/>
    <tableColumn id="15147" xr3:uid="{00000000-0010-0000-0000-00002B3B0000}" name="Column15147"/>
    <tableColumn id="15148" xr3:uid="{00000000-0010-0000-0000-00002C3B0000}" name="Column15148"/>
    <tableColumn id="15149" xr3:uid="{00000000-0010-0000-0000-00002D3B0000}" name="Column15149"/>
    <tableColumn id="15150" xr3:uid="{00000000-0010-0000-0000-00002E3B0000}" name="Column15150"/>
    <tableColumn id="15151" xr3:uid="{00000000-0010-0000-0000-00002F3B0000}" name="Column15151"/>
    <tableColumn id="15152" xr3:uid="{00000000-0010-0000-0000-0000303B0000}" name="Column15152"/>
    <tableColumn id="15153" xr3:uid="{00000000-0010-0000-0000-0000313B0000}" name="Column15153"/>
    <tableColumn id="15154" xr3:uid="{00000000-0010-0000-0000-0000323B0000}" name="Column15154"/>
    <tableColumn id="15155" xr3:uid="{00000000-0010-0000-0000-0000333B0000}" name="Column15155"/>
    <tableColumn id="15156" xr3:uid="{00000000-0010-0000-0000-0000343B0000}" name="Column15156"/>
    <tableColumn id="15157" xr3:uid="{00000000-0010-0000-0000-0000353B0000}" name="Column15157"/>
    <tableColumn id="15158" xr3:uid="{00000000-0010-0000-0000-0000363B0000}" name="Column15158"/>
    <tableColumn id="15159" xr3:uid="{00000000-0010-0000-0000-0000373B0000}" name="Column15159"/>
    <tableColumn id="15160" xr3:uid="{00000000-0010-0000-0000-0000383B0000}" name="Column15160"/>
    <tableColumn id="15161" xr3:uid="{00000000-0010-0000-0000-0000393B0000}" name="Column15161"/>
    <tableColumn id="15162" xr3:uid="{00000000-0010-0000-0000-00003A3B0000}" name="Column15162"/>
    <tableColumn id="15163" xr3:uid="{00000000-0010-0000-0000-00003B3B0000}" name="Column15163"/>
    <tableColumn id="15164" xr3:uid="{00000000-0010-0000-0000-00003C3B0000}" name="Column15164"/>
    <tableColumn id="15165" xr3:uid="{00000000-0010-0000-0000-00003D3B0000}" name="Column15165"/>
    <tableColumn id="15166" xr3:uid="{00000000-0010-0000-0000-00003E3B0000}" name="Column15166"/>
    <tableColumn id="15167" xr3:uid="{00000000-0010-0000-0000-00003F3B0000}" name="Column15167"/>
    <tableColumn id="15168" xr3:uid="{00000000-0010-0000-0000-0000403B0000}" name="Column15168"/>
    <tableColumn id="15169" xr3:uid="{00000000-0010-0000-0000-0000413B0000}" name="Column15169"/>
    <tableColumn id="15170" xr3:uid="{00000000-0010-0000-0000-0000423B0000}" name="Column15170"/>
    <tableColumn id="15171" xr3:uid="{00000000-0010-0000-0000-0000433B0000}" name="Column15171"/>
    <tableColumn id="15172" xr3:uid="{00000000-0010-0000-0000-0000443B0000}" name="Column15172"/>
    <tableColumn id="15173" xr3:uid="{00000000-0010-0000-0000-0000453B0000}" name="Column15173"/>
    <tableColumn id="15174" xr3:uid="{00000000-0010-0000-0000-0000463B0000}" name="Column15174"/>
    <tableColumn id="15175" xr3:uid="{00000000-0010-0000-0000-0000473B0000}" name="Column15175"/>
    <tableColumn id="15176" xr3:uid="{00000000-0010-0000-0000-0000483B0000}" name="Column15176"/>
    <tableColumn id="15177" xr3:uid="{00000000-0010-0000-0000-0000493B0000}" name="Column15177"/>
    <tableColumn id="15178" xr3:uid="{00000000-0010-0000-0000-00004A3B0000}" name="Column15178"/>
    <tableColumn id="15179" xr3:uid="{00000000-0010-0000-0000-00004B3B0000}" name="Column15179"/>
    <tableColumn id="15180" xr3:uid="{00000000-0010-0000-0000-00004C3B0000}" name="Column15180"/>
    <tableColumn id="15181" xr3:uid="{00000000-0010-0000-0000-00004D3B0000}" name="Column15181"/>
    <tableColumn id="15182" xr3:uid="{00000000-0010-0000-0000-00004E3B0000}" name="Column15182"/>
    <tableColumn id="15183" xr3:uid="{00000000-0010-0000-0000-00004F3B0000}" name="Column15183"/>
    <tableColumn id="15184" xr3:uid="{00000000-0010-0000-0000-0000503B0000}" name="Column15184"/>
    <tableColumn id="15185" xr3:uid="{00000000-0010-0000-0000-0000513B0000}" name="Column15185"/>
    <tableColumn id="15186" xr3:uid="{00000000-0010-0000-0000-0000523B0000}" name="Column15186"/>
    <tableColumn id="15187" xr3:uid="{00000000-0010-0000-0000-0000533B0000}" name="Column15187"/>
    <tableColumn id="15188" xr3:uid="{00000000-0010-0000-0000-0000543B0000}" name="Column15188"/>
    <tableColumn id="15189" xr3:uid="{00000000-0010-0000-0000-0000553B0000}" name="Column15189"/>
    <tableColumn id="15190" xr3:uid="{00000000-0010-0000-0000-0000563B0000}" name="Column15190"/>
    <tableColumn id="15191" xr3:uid="{00000000-0010-0000-0000-0000573B0000}" name="Column15191"/>
    <tableColumn id="15192" xr3:uid="{00000000-0010-0000-0000-0000583B0000}" name="Column15192"/>
    <tableColumn id="15193" xr3:uid="{00000000-0010-0000-0000-0000593B0000}" name="Column15193"/>
    <tableColumn id="15194" xr3:uid="{00000000-0010-0000-0000-00005A3B0000}" name="Column15194"/>
    <tableColumn id="15195" xr3:uid="{00000000-0010-0000-0000-00005B3B0000}" name="Column15195"/>
    <tableColumn id="15196" xr3:uid="{00000000-0010-0000-0000-00005C3B0000}" name="Column15196"/>
    <tableColumn id="15197" xr3:uid="{00000000-0010-0000-0000-00005D3B0000}" name="Column15197"/>
    <tableColumn id="15198" xr3:uid="{00000000-0010-0000-0000-00005E3B0000}" name="Column15198"/>
    <tableColumn id="15199" xr3:uid="{00000000-0010-0000-0000-00005F3B0000}" name="Column15199"/>
    <tableColumn id="15200" xr3:uid="{00000000-0010-0000-0000-0000603B0000}" name="Column15200"/>
    <tableColumn id="15201" xr3:uid="{00000000-0010-0000-0000-0000613B0000}" name="Column15201"/>
    <tableColumn id="15202" xr3:uid="{00000000-0010-0000-0000-0000623B0000}" name="Column15202"/>
    <tableColumn id="15203" xr3:uid="{00000000-0010-0000-0000-0000633B0000}" name="Column15203"/>
    <tableColumn id="15204" xr3:uid="{00000000-0010-0000-0000-0000643B0000}" name="Column15204"/>
    <tableColumn id="15205" xr3:uid="{00000000-0010-0000-0000-0000653B0000}" name="Column15205"/>
    <tableColumn id="15206" xr3:uid="{00000000-0010-0000-0000-0000663B0000}" name="Column15206"/>
    <tableColumn id="15207" xr3:uid="{00000000-0010-0000-0000-0000673B0000}" name="Column15207"/>
    <tableColumn id="15208" xr3:uid="{00000000-0010-0000-0000-0000683B0000}" name="Column15208"/>
    <tableColumn id="15209" xr3:uid="{00000000-0010-0000-0000-0000693B0000}" name="Column15209"/>
    <tableColumn id="15210" xr3:uid="{00000000-0010-0000-0000-00006A3B0000}" name="Column15210"/>
    <tableColumn id="15211" xr3:uid="{00000000-0010-0000-0000-00006B3B0000}" name="Column15211"/>
    <tableColumn id="15212" xr3:uid="{00000000-0010-0000-0000-00006C3B0000}" name="Column15212"/>
    <tableColumn id="15213" xr3:uid="{00000000-0010-0000-0000-00006D3B0000}" name="Column15213"/>
    <tableColumn id="15214" xr3:uid="{00000000-0010-0000-0000-00006E3B0000}" name="Column15214"/>
    <tableColumn id="15215" xr3:uid="{00000000-0010-0000-0000-00006F3B0000}" name="Column15215"/>
    <tableColumn id="15216" xr3:uid="{00000000-0010-0000-0000-0000703B0000}" name="Column15216"/>
    <tableColumn id="15217" xr3:uid="{00000000-0010-0000-0000-0000713B0000}" name="Column15217"/>
    <tableColumn id="15218" xr3:uid="{00000000-0010-0000-0000-0000723B0000}" name="Column15218"/>
    <tableColumn id="15219" xr3:uid="{00000000-0010-0000-0000-0000733B0000}" name="Column15219"/>
    <tableColumn id="15220" xr3:uid="{00000000-0010-0000-0000-0000743B0000}" name="Column15220"/>
    <tableColumn id="15221" xr3:uid="{00000000-0010-0000-0000-0000753B0000}" name="Column15221"/>
    <tableColumn id="15222" xr3:uid="{00000000-0010-0000-0000-0000763B0000}" name="Column15222"/>
    <tableColumn id="15223" xr3:uid="{00000000-0010-0000-0000-0000773B0000}" name="Column15223"/>
    <tableColumn id="15224" xr3:uid="{00000000-0010-0000-0000-0000783B0000}" name="Column15224"/>
    <tableColumn id="15225" xr3:uid="{00000000-0010-0000-0000-0000793B0000}" name="Column15225"/>
    <tableColumn id="15226" xr3:uid="{00000000-0010-0000-0000-00007A3B0000}" name="Column15226"/>
    <tableColumn id="15227" xr3:uid="{00000000-0010-0000-0000-00007B3B0000}" name="Column15227"/>
    <tableColumn id="15228" xr3:uid="{00000000-0010-0000-0000-00007C3B0000}" name="Column15228"/>
    <tableColumn id="15229" xr3:uid="{00000000-0010-0000-0000-00007D3B0000}" name="Column15229"/>
    <tableColumn id="15230" xr3:uid="{00000000-0010-0000-0000-00007E3B0000}" name="Column15230"/>
    <tableColumn id="15231" xr3:uid="{00000000-0010-0000-0000-00007F3B0000}" name="Column15231"/>
    <tableColumn id="15232" xr3:uid="{00000000-0010-0000-0000-0000803B0000}" name="Column15232"/>
    <tableColumn id="15233" xr3:uid="{00000000-0010-0000-0000-0000813B0000}" name="Column15233"/>
    <tableColumn id="15234" xr3:uid="{00000000-0010-0000-0000-0000823B0000}" name="Column15234"/>
    <tableColumn id="15235" xr3:uid="{00000000-0010-0000-0000-0000833B0000}" name="Column15235"/>
    <tableColumn id="15236" xr3:uid="{00000000-0010-0000-0000-0000843B0000}" name="Column15236"/>
    <tableColumn id="15237" xr3:uid="{00000000-0010-0000-0000-0000853B0000}" name="Column15237"/>
    <tableColumn id="15238" xr3:uid="{00000000-0010-0000-0000-0000863B0000}" name="Column15238"/>
    <tableColumn id="15239" xr3:uid="{00000000-0010-0000-0000-0000873B0000}" name="Column15239"/>
    <tableColumn id="15240" xr3:uid="{00000000-0010-0000-0000-0000883B0000}" name="Column15240"/>
    <tableColumn id="15241" xr3:uid="{00000000-0010-0000-0000-0000893B0000}" name="Column15241"/>
    <tableColumn id="15242" xr3:uid="{00000000-0010-0000-0000-00008A3B0000}" name="Column15242"/>
    <tableColumn id="15243" xr3:uid="{00000000-0010-0000-0000-00008B3B0000}" name="Column15243"/>
    <tableColumn id="15244" xr3:uid="{00000000-0010-0000-0000-00008C3B0000}" name="Column15244"/>
    <tableColumn id="15245" xr3:uid="{00000000-0010-0000-0000-00008D3B0000}" name="Column15245"/>
    <tableColumn id="15246" xr3:uid="{00000000-0010-0000-0000-00008E3B0000}" name="Column15246"/>
    <tableColumn id="15247" xr3:uid="{00000000-0010-0000-0000-00008F3B0000}" name="Column15247"/>
    <tableColumn id="15248" xr3:uid="{00000000-0010-0000-0000-0000903B0000}" name="Column15248"/>
    <tableColumn id="15249" xr3:uid="{00000000-0010-0000-0000-0000913B0000}" name="Column15249"/>
    <tableColumn id="15250" xr3:uid="{00000000-0010-0000-0000-0000923B0000}" name="Column15250"/>
    <tableColumn id="15251" xr3:uid="{00000000-0010-0000-0000-0000933B0000}" name="Column15251"/>
    <tableColumn id="15252" xr3:uid="{00000000-0010-0000-0000-0000943B0000}" name="Column15252"/>
    <tableColumn id="15253" xr3:uid="{00000000-0010-0000-0000-0000953B0000}" name="Column15253"/>
    <tableColumn id="15254" xr3:uid="{00000000-0010-0000-0000-0000963B0000}" name="Column15254"/>
    <tableColumn id="15255" xr3:uid="{00000000-0010-0000-0000-0000973B0000}" name="Column15255"/>
    <tableColumn id="15256" xr3:uid="{00000000-0010-0000-0000-0000983B0000}" name="Column15256"/>
    <tableColumn id="15257" xr3:uid="{00000000-0010-0000-0000-0000993B0000}" name="Column15257"/>
    <tableColumn id="15258" xr3:uid="{00000000-0010-0000-0000-00009A3B0000}" name="Column15258"/>
    <tableColumn id="15259" xr3:uid="{00000000-0010-0000-0000-00009B3B0000}" name="Column15259"/>
    <tableColumn id="15260" xr3:uid="{00000000-0010-0000-0000-00009C3B0000}" name="Column15260"/>
    <tableColumn id="15261" xr3:uid="{00000000-0010-0000-0000-00009D3B0000}" name="Column15261"/>
    <tableColumn id="15262" xr3:uid="{00000000-0010-0000-0000-00009E3B0000}" name="Column15262"/>
    <tableColumn id="15263" xr3:uid="{00000000-0010-0000-0000-00009F3B0000}" name="Column15263"/>
    <tableColumn id="15264" xr3:uid="{00000000-0010-0000-0000-0000A03B0000}" name="Column15264"/>
    <tableColumn id="15265" xr3:uid="{00000000-0010-0000-0000-0000A13B0000}" name="Column15265"/>
    <tableColumn id="15266" xr3:uid="{00000000-0010-0000-0000-0000A23B0000}" name="Column15266"/>
    <tableColumn id="15267" xr3:uid="{00000000-0010-0000-0000-0000A33B0000}" name="Column15267"/>
    <tableColumn id="15268" xr3:uid="{00000000-0010-0000-0000-0000A43B0000}" name="Column15268"/>
    <tableColumn id="15269" xr3:uid="{00000000-0010-0000-0000-0000A53B0000}" name="Column15269"/>
    <tableColumn id="15270" xr3:uid="{00000000-0010-0000-0000-0000A63B0000}" name="Column15270"/>
    <tableColumn id="15271" xr3:uid="{00000000-0010-0000-0000-0000A73B0000}" name="Column15271"/>
    <tableColumn id="15272" xr3:uid="{00000000-0010-0000-0000-0000A83B0000}" name="Column15272"/>
    <tableColumn id="15273" xr3:uid="{00000000-0010-0000-0000-0000A93B0000}" name="Column15273"/>
    <tableColumn id="15274" xr3:uid="{00000000-0010-0000-0000-0000AA3B0000}" name="Column15274"/>
    <tableColumn id="15275" xr3:uid="{00000000-0010-0000-0000-0000AB3B0000}" name="Column15275"/>
    <tableColumn id="15276" xr3:uid="{00000000-0010-0000-0000-0000AC3B0000}" name="Column15276"/>
    <tableColumn id="15277" xr3:uid="{00000000-0010-0000-0000-0000AD3B0000}" name="Column15277"/>
    <tableColumn id="15278" xr3:uid="{00000000-0010-0000-0000-0000AE3B0000}" name="Column15278"/>
    <tableColumn id="15279" xr3:uid="{00000000-0010-0000-0000-0000AF3B0000}" name="Column15279"/>
    <tableColumn id="15280" xr3:uid="{00000000-0010-0000-0000-0000B03B0000}" name="Column15280"/>
    <tableColumn id="15281" xr3:uid="{00000000-0010-0000-0000-0000B13B0000}" name="Column15281"/>
    <tableColumn id="15282" xr3:uid="{00000000-0010-0000-0000-0000B23B0000}" name="Column15282"/>
    <tableColumn id="15283" xr3:uid="{00000000-0010-0000-0000-0000B33B0000}" name="Column15283"/>
    <tableColumn id="15284" xr3:uid="{00000000-0010-0000-0000-0000B43B0000}" name="Column15284"/>
    <tableColumn id="15285" xr3:uid="{00000000-0010-0000-0000-0000B53B0000}" name="Column15285"/>
    <tableColumn id="15286" xr3:uid="{00000000-0010-0000-0000-0000B63B0000}" name="Column15286"/>
    <tableColumn id="15287" xr3:uid="{00000000-0010-0000-0000-0000B73B0000}" name="Column15287"/>
    <tableColumn id="15288" xr3:uid="{00000000-0010-0000-0000-0000B83B0000}" name="Column15288"/>
    <tableColumn id="15289" xr3:uid="{00000000-0010-0000-0000-0000B93B0000}" name="Column15289"/>
    <tableColumn id="15290" xr3:uid="{00000000-0010-0000-0000-0000BA3B0000}" name="Column15290"/>
    <tableColumn id="15291" xr3:uid="{00000000-0010-0000-0000-0000BB3B0000}" name="Column15291"/>
    <tableColumn id="15292" xr3:uid="{00000000-0010-0000-0000-0000BC3B0000}" name="Column15292"/>
    <tableColumn id="15293" xr3:uid="{00000000-0010-0000-0000-0000BD3B0000}" name="Column15293"/>
    <tableColumn id="15294" xr3:uid="{00000000-0010-0000-0000-0000BE3B0000}" name="Column15294"/>
    <tableColumn id="15295" xr3:uid="{00000000-0010-0000-0000-0000BF3B0000}" name="Column15295"/>
    <tableColumn id="15296" xr3:uid="{00000000-0010-0000-0000-0000C03B0000}" name="Column15296"/>
    <tableColumn id="15297" xr3:uid="{00000000-0010-0000-0000-0000C13B0000}" name="Column15297"/>
    <tableColumn id="15298" xr3:uid="{00000000-0010-0000-0000-0000C23B0000}" name="Column15298"/>
    <tableColumn id="15299" xr3:uid="{00000000-0010-0000-0000-0000C33B0000}" name="Column15299"/>
    <tableColumn id="15300" xr3:uid="{00000000-0010-0000-0000-0000C43B0000}" name="Column15300"/>
    <tableColumn id="15301" xr3:uid="{00000000-0010-0000-0000-0000C53B0000}" name="Column15301"/>
    <tableColumn id="15302" xr3:uid="{00000000-0010-0000-0000-0000C63B0000}" name="Column15302"/>
    <tableColumn id="15303" xr3:uid="{00000000-0010-0000-0000-0000C73B0000}" name="Column15303"/>
    <tableColumn id="15304" xr3:uid="{00000000-0010-0000-0000-0000C83B0000}" name="Column15304"/>
    <tableColumn id="15305" xr3:uid="{00000000-0010-0000-0000-0000C93B0000}" name="Column15305"/>
    <tableColumn id="15306" xr3:uid="{00000000-0010-0000-0000-0000CA3B0000}" name="Column15306"/>
    <tableColumn id="15307" xr3:uid="{00000000-0010-0000-0000-0000CB3B0000}" name="Column15307"/>
    <tableColumn id="15308" xr3:uid="{00000000-0010-0000-0000-0000CC3B0000}" name="Column15308"/>
    <tableColumn id="15309" xr3:uid="{00000000-0010-0000-0000-0000CD3B0000}" name="Column15309"/>
    <tableColumn id="15310" xr3:uid="{00000000-0010-0000-0000-0000CE3B0000}" name="Column15310"/>
    <tableColumn id="15311" xr3:uid="{00000000-0010-0000-0000-0000CF3B0000}" name="Column15311"/>
    <tableColumn id="15312" xr3:uid="{00000000-0010-0000-0000-0000D03B0000}" name="Column15312"/>
    <tableColumn id="15313" xr3:uid="{00000000-0010-0000-0000-0000D13B0000}" name="Column15313"/>
    <tableColumn id="15314" xr3:uid="{00000000-0010-0000-0000-0000D23B0000}" name="Column15314"/>
    <tableColumn id="15315" xr3:uid="{00000000-0010-0000-0000-0000D33B0000}" name="Column15315"/>
    <tableColumn id="15316" xr3:uid="{00000000-0010-0000-0000-0000D43B0000}" name="Column15316"/>
    <tableColumn id="15317" xr3:uid="{00000000-0010-0000-0000-0000D53B0000}" name="Column15317"/>
    <tableColumn id="15318" xr3:uid="{00000000-0010-0000-0000-0000D63B0000}" name="Column15318"/>
    <tableColumn id="15319" xr3:uid="{00000000-0010-0000-0000-0000D73B0000}" name="Column15319"/>
    <tableColumn id="15320" xr3:uid="{00000000-0010-0000-0000-0000D83B0000}" name="Column15320"/>
    <tableColumn id="15321" xr3:uid="{00000000-0010-0000-0000-0000D93B0000}" name="Column15321"/>
    <tableColumn id="15322" xr3:uid="{00000000-0010-0000-0000-0000DA3B0000}" name="Column15322"/>
    <tableColumn id="15323" xr3:uid="{00000000-0010-0000-0000-0000DB3B0000}" name="Column15323"/>
    <tableColumn id="15324" xr3:uid="{00000000-0010-0000-0000-0000DC3B0000}" name="Column15324"/>
    <tableColumn id="15325" xr3:uid="{00000000-0010-0000-0000-0000DD3B0000}" name="Column15325"/>
    <tableColumn id="15326" xr3:uid="{00000000-0010-0000-0000-0000DE3B0000}" name="Column15326"/>
    <tableColumn id="15327" xr3:uid="{00000000-0010-0000-0000-0000DF3B0000}" name="Column15327"/>
    <tableColumn id="15328" xr3:uid="{00000000-0010-0000-0000-0000E03B0000}" name="Column15328"/>
    <tableColumn id="15329" xr3:uid="{00000000-0010-0000-0000-0000E13B0000}" name="Column15329"/>
    <tableColumn id="15330" xr3:uid="{00000000-0010-0000-0000-0000E23B0000}" name="Column15330"/>
    <tableColumn id="15331" xr3:uid="{00000000-0010-0000-0000-0000E33B0000}" name="Column15331"/>
    <tableColumn id="15332" xr3:uid="{00000000-0010-0000-0000-0000E43B0000}" name="Column15332"/>
    <tableColumn id="15333" xr3:uid="{00000000-0010-0000-0000-0000E53B0000}" name="Column15333"/>
    <tableColumn id="15334" xr3:uid="{00000000-0010-0000-0000-0000E63B0000}" name="Column15334"/>
    <tableColumn id="15335" xr3:uid="{00000000-0010-0000-0000-0000E73B0000}" name="Column15335"/>
    <tableColumn id="15336" xr3:uid="{00000000-0010-0000-0000-0000E83B0000}" name="Column15336"/>
    <tableColumn id="15337" xr3:uid="{00000000-0010-0000-0000-0000E93B0000}" name="Column15337"/>
    <tableColumn id="15338" xr3:uid="{00000000-0010-0000-0000-0000EA3B0000}" name="Column15338"/>
    <tableColumn id="15339" xr3:uid="{00000000-0010-0000-0000-0000EB3B0000}" name="Column15339"/>
    <tableColumn id="15340" xr3:uid="{00000000-0010-0000-0000-0000EC3B0000}" name="Column15340"/>
    <tableColumn id="15341" xr3:uid="{00000000-0010-0000-0000-0000ED3B0000}" name="Column15341"/>
    <tableColumn id="15342" xr3:uid="{00000000-0010-0000-0000-0000EE3B0000}" name="Column15342"/>
    <tableColumn id="15343" xr3:uid="{00000000-0010-0000-0000-0000EF3B0000}" name="Column15343"/>
    <tableColumn id="15344" xr3:uid="{00000000-0010-0000-0000-0000F03B0000}" name="Column15344"/>
    <tableColumn id="15345" xr3:uid="{00000000-0010-0000-0000-0000F13B0000}" name="Column15345"/>
    <tableColumn id="15346" xr3:uid="{00000000-0010-0000-0000-0000F23B0000}" name="Column15346"/>
    <tableColumn id="15347" xr3:uid="{00000000-0010-0000-0000-0000F33B0000}" name="Column15347"/>
    <tableColumn id="15348" xr3:uid="{00000000-0010-0000-0000-0000F43B0000}" name="Column15348"/>
    <tableColumn id="15349" xr3:uid="{00000000-0010-0000-0000-0000F53B0000}" name="Column15349"/>
    <tableColumn id="15350" xr3:uid="{00000000-0010-0000-0000-0000F63B0000}" name="Column15350"/>
    <tableColumn id="15351" xr3:uid="{00000000-0010-0000-0000-0000F73B0000}" name="Column15351"/>
    <tableColumn id="15352" xr3:uid="{00000000-0010-0000-0000-0000F83B0000}" name="Column15352"/>
    <tableColumn id="15353" xr3:uid="{00000000-0010-0000-0000-0000F93B0000}" name="Column15353"/>
    <tableColumn id="15354" xr3:uid="{00000000-0010-0000-0000-0000FA3B0000}" name="Column15354"/>
    <tableColumn id="15355" xr3:uid="{00000000-0010-0000-0000-0000FB3B0000}" name="Column15355"/>
    <tableColumn id="15356" xr3:uid="{00000000-0010-0000-0000-0000FC3B0000}" name="Column15356"/>
    <tableColumn id="15357" xr3:uid="{00000000-0010-0000-0000-0000FD3B0000}" name="Column15357"/>
    <tableColumn id="15358" xr3:uid="{00000000-0010-0000-0000-0000FE3B0000}" name="Column15358"/>
    <tableColumn id="15359" xr3:uid="{00000000-0010-0000-0000-0000FF3B0000}" name="Column15359"/>
    <tableColumn id="15360" xr3:uid="{00000000-0010-0000-0000-0000003C0000}" name="Column15360"/>
    <tableColumn id="15361" xr3:uid="{00000000-0010-0000-0000-0000013C0000}" name="Column15361"/>
    <tableColumn id="15362" xr3:uid="{00000000-0010-0000-0000-0000023C0000}" name="Column15362"/>
    <tableColumn id="15363" xr3:uid="{00000000-0010-0000-0000-0000033C0000}" name="Column15363"/>
    <tableColumn id="15364" xr3:uid="{00000000-0010-0000-0000-0000043C0000}" name="Column15364"/>
    <tableColumn id="15365" xr3:uid="{00000000-0010-0000-0000-0000053C0000}" name="Column15365"/>
    <tableColumn id="15366" xr3:uid="{00000000-0010-0000-0000-0000063C0000}" name="Column15366"/>
    <tableColumn id="15367" xr3:uid="{00000000-0010-0000-0000-0000073C0000}" name="Column15367"/>
    <tableColumn id="15368" xr3:uid="{00000000-0010-0000-0000-0000083C0000}" name="Column15368"/>
    <tableColumn id="15369" xr3:uid="{00000000-0010-0000-0000-0000093C0000}" name="Column15369"/>
    <tableColumn id="15370" xr3:uid="{00000000-0010-0000-0000-00000A3C0000}" name="Column15370"/>
    <tableColumn id="15371" xr3:uid="{00000000-0010-0000-0000-00000B3C0000}" name="Column15371"/>
    <tableColumn id="15372" xr3:uid="{00000000-0010-0000-0000-00000C3C0000}" name="Column15372"/>
    <tableColumn id="15373" xr3:uid="{00000000-0010-0000-0000-00000D3C0000}" name="Column15373"/>
    <tableColumn id="15374" xr3:uid="{00000000-0010-0000-0000-00000E3C0000}" name="Column15374"/>
    <tableColumn id="15375" xr3:uid="{00000000-0010-0000-0000-00000F3C0000}" name="Column15375"/>
    <tableColumn id="15376" xr3:uid="{00000000-0010-0000-0000-0000103C0000}" name="Column15376"/>
    <tableColumn id="15377" xr3:uid="{00000000-0010-0000-0000-0000113C0000}" name="Column15377"/>
    <tableColumn id="15378" xr3:uid="{00000000-0010-0000-0000-0000123C0000}" name="Column15378"/>
    <tableColumn id="15379" xr3:uid="{00000000-0010-0000-0000-0000133C0000}" name="Column15379"/>
    <tableColumn id="15380" xr3:uid="{00000000-0010-0000-0000-0000143C0000}" name="Column15380"/>
    <tableColumn id="15381" xr3:uid="{00000000-0010-0000-0000-0000153C0000}" name="Column15381"/>
    <tableColumn id="15382" xr3:uid="{00000000-0010-0000-0000-0000163C0000}" name="Column15382"/>
    <tableColumn id="15383" xr3:uid="{00000000-0010-0000-0000-0000173C0000}" name="Column15383"/>
    <tableColumn id="15384" xr3:uid="{00000000-0010-0000-0000-0000183C0000}" name="Column15384"/>
    <tableColumn id="15385" xr3:uid="{00000000-0010-0000-0000-0000193C0000}" name="Column15385"/>
    <tableColumn id="15386" xr3:uid="{00000000-0010-0000-0000-00001A3C0000}" name="Column15386"/>
    <tableColumn id="15387" xr3:uid="{00000000-0010-0000-0000-00001B3C0000}" name="Column15387"/>
    <tableColumn id="15388" xr3:uid="{00000000-0010-0000-0000-00001C3C0000}" name="Column15388"/>
    <tableColumn id="15389" xr3:uid="{00000000-0010-0000-0000-00001D3C0000}" name="Column15389"/>
    <tableColumn id="15390" xr3:uid="{00000000-0010-0000-0000-00001E3C0000}" name="Column15390"/>
    <tableColumn id="15391" xr3:uid="{00000000-0010-0000-0000-00001F3C0000}" name="Column15391"/>
    <tableColumn id="15392" xr3:uid="{00000000-0010-0000-0000-0000203C0000}" name="Column15392"/>
    <tableColumn id="15393" xr3:uid="{00000000-0010-0000-0000-0000213C0000}" name="Column15393"/>
    <tableColumn id="15394" xr3:uid="{00000000-0010-0000-0000-0000223C0000}" name="Column15394"/>
    <tableColumn id="15395" xr3:uid="{00000000-0010-0000-0000-0000233C0000}" name="Column15395"/>
    <tableColumn id="15396" xr3:uid="{00000000-0010-0000-0000-0000243C0000}" name="Column15396"/>
    <tableColumn id="15397" xr3:uid="{00000000-0010-0000-0000-0000253C0000}" name="Column15397"/>
    <tableColumn id="15398" xr3:uid="{00000000-0010-0000-0000-0000263C0000}" name="Column15398"/>
    <tableColumn id="15399" xr3:uid="{00000000-0010-0000-0000-0000273C0000}" name="Column15399"/>
    <tableColumn id="15400" xr3:uid="{00000000-0010-0000-0000-0000283C0000}" name="Column15400"/>
    <tableColumn id="15401" xr3:uid="{00000000-0010-0000-0000-0000293C0000}" name="Column15401"/>
    <tableColumn id="15402" xr3:uid="{00000000-0010-0000-0000-00002A3C0000}" name="Column15402"/>
    <tableColumn id="15403" xr3:uid="{00000000-0010-0000-0000-00002B3C0000}" name="Column15403"/>
    <tableColumn id="15404" xr3:uid="{00000000-0010-0000-0000-00002C3C0000}" name="Column15404"/>
    <tableColumn id="15405" xr3:uid="{00000000-0010-0000-0000-00002D3C0000}" name="Column15405"/>
    <tableColumn id="15406" xr3:uid="{00000000-0010-0000-0000-00002E3C0000}" name="Column15406"/>
    <tableColumn id="15407" xr3:uid="{00000000-0010-0000-0000-00002F3C0000}" name="Column15407"/>
    <tableColumn id="15408" xr3:uid="{00000000-0010-0000-0000-0000303C0000}" name="Column15408"/>
    <tableColumn id="15409" xr3:uid="{00000000-0010-0000-0000-0000313C0000}" name="Column15409"/>
    <tableColumn id="15410" xr3:uid="{00000000-0010-0000-0000-0000323C0000}" name="Column15410"/>
    <tableColumn id="15411" xr3:uid="{00000000-0010-0000-0000-0000333C0000}" name="Column15411"/>
    <tableColumn id="15412" xr3:uid="{00000000-0010-0000-0000-0000343C0000}" name="Column15412"/>
    <tableColumn id="15413" xr3:uid="{00000000-0010-0000-0000-0000353C0000}" name="Column15413"/>
    <tableColumn id="15414" xr3:uid="{00000000-0010-0000-0000-0000363C0000}" name="Column15414"/>
    <tableColumn id="15415" xr3:uid="{00000000-0010-0000-0000-0000373C0000}" name="Column15415"/>
    <tableColumn id="15416" xr3:uid="{00000000-0010-0000-0000-0000383C0000}" name="Column15416"/>
    <tableColumn id="15417" xr3:uid="{00000000-0010-0000-0000-0000393C0000}" name="Column15417"/>
    <tableColumn id="15418" xr3:uid="{00000000-0010-0000-0000-00003A3C0000}" name="Column15418"/>
    <tableColumn id="15419" xr3:uid="{00000000-0010-0000-0000-00003B3C0000}" name="Column15419"/>
    <tableColumn id="15420" xr3:uid="{00000000-0010-0000-0000-00003C3C0000}" name="Column15420"/>
    <tableColumn id="15421" xr3:uid="{00000000-0010-0000-0000-00003D3C0000}" name="Column15421"/>
    <tableColumn id="15422" xr3:uid="{00000000-0010-0000-0000-00003E3C0000}" name="Column15422"/>
    <tableColumn id="15423" xr3:uid="{00000000-0010-0000-0000-00003F3C0000}" name="Column15423"/>
    <tableColumn id="15424" xr3:uid="{00000000-0010-0000-0000-0000403C0000}" name="Column15424"/>
    <tableColumn id="15425" xr3:uid="{00000000-0010-0000-0000-0000413C0000}" name="Column15425"/>
    <tableColumn id="15426" xr3:uid="{00000000-0010-0000-0000-0000423C0000}" name="Column15426"/>
    <tableColumn id="15427" xr3:uid="{00000000-0010-0000-0000-0000433C0000}" name="Column15427"/>
    <tableColumn id="15428" xr3:uid="{00000000-0010-0000-0000-0000443C0000}" name="Column15428"/>
    <tableColumn id="15429" xr3:uid="{00000000-0010-0000-0000-0000453C0000}" name="Column15429"/>
    <tableColumn id="15430" xr3:uid="{00000000-0010-0000-0000-0000463C0000}" name="Column15430"/>
    <tableColumn id="15431" xr3:uid="{00000000-0010-0000-0000-0000473C0000}" name="Column15431"/>
    <tableColumn id="15432" xr3:uid="{00000000-0010-0000-0000-0000483C0000}" name="Column15432"/>
    <tableColumn id="15433" xr3:uid="{00000000-0010-0000-0000-0000493C0000}" name="Column15433"/>
    <tableColumn id="15434" xr3:uid="{00000000-0010-0000-0000-00004A3C0000}" name="Column15434"/>
    <tableColumn id="15435" xr3:uid="{00000000-0010-0000-0000-00004B3C0000}" name="Column15435"/>
    <tableColumn id="15436" xr3:uid="{00000000-0010-0000-0000-00004C3C0000}" name="Column15436"/>
    <tableColumn id="15437" xr3:uid="{00000000-0010-0000-0000-00004D3C0000}" name="Column15437"/>
    <tableColumn id="15438" xr3:uid="{00000000-0010-0000-0000-00004E3C0000}" name="Column15438"/>
    <tableColumn id="15439" xr3:uid="{00000000-0010-0000-0000-00004F3C0000}" name="Column15439"/>
    <tableColumn id="15440" xr3:uid="{00000000-0010-0000-0000-0000503C0000}" name="Column15440"/>
    <tableColumn id="15441" xr3:uid="{00000000-0010-0000-0000-0000513C0000}" name="Column15441"/>
    <tableColumn id="15442" xr3:uid="{00000000-0010-0000-0000-0000523C0000}" name="Column15442"/>
    <tableColumn id="15443" xr3:uid="{00000000-0010-0000-0000-0000533C0000}" name="Column15443"/>
    <tableColumn id="15444" xr3:uid="{00000000-0010-0000-0000-0000543C0000}" name="Column15444"/>
    <tableColumn id="15445" xr3:uid="{00000000-0010-0000-0000-0000553C0000}" name="Column15445"/>
    <tableColumn id="15446" xr3:uid="{00000000-0010-0000-0000-0000563C0000}" name="Column15446"/>
    <tableColumn id="15447" xr3:uid="{00000000-0010-0000-0000-0000573C0000}" name="Column15447"/>
    <tableColumn id="15448" xr3:uid="{00000000-0010-0000-0000-0000583C0000}" name="Column15448"/>
    <tableColumn id="15449" xr3:uid="{00000000-0010-0000-0000-0000593C0000}" name="Column15449"/>
    <tableColumn id="15450" xr3:uid="{00000000-0010-0000-0000-00005A3C0000}" name="Column15450"/>
    <tableColumn id="15451" xr3:uid="{00000000-0010-0000-0000-00005B3C0000}" name="Column15451"/>
    <tableColumn id="15452" xr3:uid="{00000000-0010-0000-0000-00005C3C0000}" name="Column15452"/>
    <tableColumn id="15453" xr3:uid="{00000000-0010-0000-0000-00005D3C0000}" name="Column15453"/>
    <tableColumn id="15454" xr3:uid="{00000000-0010-0000-0000-00005E3C0000}" name="Column15454"/>
    <tableColumn id="15455" xr3:uid="{00000000-0010-0000-0000-00005F3C0000}" name="Column15455"/>
    <tableColumn id="15456" xr3:uid="{00000000-0010-0000-0000-0000603C0000}" name="Column15456"/>
    <tableColumn id="15457" xr3:uid="{00000000-0010-0000-0000-0000613C0000}" name="Column15457"/>
    <tableColumn id="15458" xr3:uid="{00000000-0010-0000-0000-0000623C0000}" name="Column15458"/>
    <tableColumn id="15459" xr3:uid="{00000000-0010-0000-0000-0000633C0000}" name="Column15459"/>
    <tableColumn id="15460" xr3:uid="{00000000-0010-0000-0000-0000643C0000}" name="Column15460"/>
    <tableColumn id="15461" xr3:uid="{00000000-0010-0000-0000-0000653C0000}" name="Column15461"/>
    <tableColumn id="15462" xr3:uid="{00000000-0010-0000-0000-0000663C0000}" name="Column15462"/>
    <tableColumn id="15463" xr3:uid="{00000000-0010-0000-0000-0000673C0000}" name="Column15463"/>
    <tableColumn id="15464" xr3:uid="{00000000-0010-0000-0000-0000683C0000}" name="Column15464"/>
    <tableColumn id="15465" xr3:uid="{00000000-0010-0000-0000-0000693C0000}" name="Column15465"/>
    <tableColumn id="15466" xr3:uid="{00000000-0010-0000-0000-00006A3C0000}" name="Column15466"/>
    <tableColumn id="15467" xr3:uid="{00000000-0010-0000-0000-00006B3C0000}" name="Column15467"/>
    <tableColumn id="15468" xr3:uid="{00000000-0010-0000-0000-00006C3C0000}" name="Column15468"/>
    <tableColumn id="15469" xr3:uid="{00000000-0010-0000-0000-00006D3C0000}" name="Column15469"/>
    <tableColumn id="15470" xr3:uid="{00000000-0010-0000-0000-00006E3C0000}" name="Column15470"/>
    <tableColumn id="15471" xr3:uid="{00000000-0010-0000-0000-00006F3C0000}" name="Column15471"/>
    <tableColumn id="15472" xr3:uid="{00000000-0010-0000-0000-0000703C0000}" name="Column15472"/>
    <tableColumn id="15473" xr3:uid="{00000000-0010-0000-0000-0000713C0000}" name="Column15473"/>
    <tableColumn id="15474" xr3:uid="{00000000-0010-0000-0000-0000723C0000}" name="Column15474"/>
    <tableColumn id="15475" xr3:uid="{00000000-0010-0000-0000-0000733C0000}" name="Column15475"/>
    <tableColumn id="15476" xr3:uid="{00000000-0010-0000-0000-0000743C0000}" name="Column15476"/>
    <tableColumn id="15477" xr3:uid="{00000000-0010-0000-0000-0000753C0000}" name="Column15477"/>
    <tableColumn id="15478" xr3:uid="{00000000-0010-0000-0000-0000763C0000}" name="Column15478"/>
    <tableColumn id="15479" xr3:uid="{00000000-0010-0000-0000-0000773C0000}" name="Column15479"/>
    <tableColumn id="15480" xr3:uid="{00000000-0010-0000-0000-0000783C0000}" name="Column15480"/>
    <tableColumn id="15481" xr3:uid="{00000000-0010-0000-0000-0000793C0000}" name="Column15481"/>
    <tableColumn id="15482" xr3:uid="{00000000-0010-0000-0000-00007A3C0000}" name="Column15482"/>
    <tableColumn id="15483" xr3:uid="{00000000-0010-0000-0000-00007B3C0000}" name="Column15483"/>
    <tableColumn id="15484" xr3:uid="{00000000-0010-0000-0000-00007C3C0000}" name="Column15484"/>
    <tableColumn id="15485" xr3:uid="{00000000-0010-0000-0000-00007D3C0000}" name="Column15485"/>
    <tableColumn id="15486" xr3:uid="{00000000-0010-0000-0000-00007E3C0000}" name="Column15486"/>
    <tableColumn id="15487" xr3:uid="{00000000-0010-0000-0000-00007F3C0000}" name="Column15487"/>
    <tableColumn id="15488" xr3:uid="{00000000-0010-0000-0000-0000803C0000}" name="Column15488"/>
    <tableColumn id="15489" xr3:uid="{00000000-0010-0000-0000-0000813C0000}" name="Column15489"/>
    <tableColumn id="15490" xr3:uid="{00000000-0010-0000-0000-0000823C0000}" name="Column15490"/>
    <tableColumn id="15491" xr3:uid="{00000000-0010-0000-0000-0000833C0000}" name="Column15491"/>
    <tableColumn id="15492" xr3:uid="{00000000-0010-0000-0000-0000843C0000}" name="Column15492"/>
    <tableColumn id="15493" xr3:uid="{00000000-0010-0000-0000-0000853C0000}" name="Column15493"/>
    <tableColumn id="15494" xr3:uid="{00000000-0010-0000-0000-0000863C0000}" name="Column15494"/>
    <tableColumn id="15495" xr3:uid="{00000000-0010-0000-0000-0000873C0000}" name="Column15495"/>
    <tableColumn id="15496" xr3:uid="{00000000-0010-0000-0000-0000883C0000}" name="Column15496"/>
    <tableColumn id="15497" xr3:uid="{00000000-0010-0000-0000-0000893C0000}" name="Column15497"/>
    <tableColumn id="15498" xr3:uid="{00000000-0010-0000-0000-00008A3C0000}" name="Column15498"/>
    <tableColumn id="15499" xr3:uid="{00000000-0010-0000-0000-00008B3C0000}" name="Column15499"/>
    <tableColumn id="15500" xr3:uid="{00000000-0010-0000-0000-00008C3C0000}" name="Column15500"/>
    <tableColumn id="15501" xr3:uid="{00000000-0010-0000-0000-00008D3C0000}" name="Column15501"/>
    <tableColumn id="15502" xr3:uid="{00000000-0010-0000-0000-00008E3C0000}" name="Column15502"/>
    <tableColumn id="15503" xr3:uid="{00000000-0010-0000-0000-00008F3C0000}" name="Column15503"/>
    <tableColumn id="15504" xr3:uid="{00000000-0010-0000-0000-0000903C0000}" name="Column15504"/>
    <tableColumn id="15505" xr3:uid="{00000000-0010-0000-0000-0000913C0000}" name="Column15505"/>
    <tableColumn id="15506" xr3:uid="{00000000-0010-0000-0000-0000923C0000}" name="Column15506"/>
    <tableColumn id="15507" xr3:uid="{00000000-0010-0000-0000-0000933C0000}" name="Column15507"/>
    <tableColumn id="15508" xr3:uid="{00000000-0010-0000-0000-0000943C0000}" name="Column15508"/>
    <tableColumn id="15509" xr3:uid="{00000000-0010-0000-0000-0000953C0000}" name="Column15509"/>
    <tableColumn id="15510" xr3:uid="{00000000-0010-0000-0000-0000963C0000}" name="Column15510"/>
    <tableColumn id="15511" xr3:uid="{00000000-0010-0000-0000-0000973C0000}" name="Column15511"/>
    <tableColumn id="15512" xr3:uid="{00000000-0010-0000-0000-0000983C0000}" name="Column15512"/>
    <tableColumn id="15513" xr3:uid="{00000000-0010-0000-0000-0000993C0000}" name="Column15513"/>
    <tableColumn id="15514" xr3:uid="{00000000-0010-0000-0000-00009A3C0000}" name="Column15514"/>
    <tableColumn id="15515" xr3:uid="{00000000-0010-0000-0000-00009B3C0000}" name="Column15515"/>
    <tableColumn id="15516" xr3:uid="{00000000-0010-0000-0000-00009C3C0000}" name="Column15516"/>
    <tableColumn id="15517" xr3:uid="{00000000-0010-0000-0000-00009D3C0000}" name="Column15517"/>
    <tableColumn id="15518" xr3:uid="{00000000-0010-0000-0000-00009E3C0000}" name="Column15518"/>
    <tableColumn id="15519" xr3:uid="{00000000-0010-0000-0000-00009F3C0000}" name="Column15519"/>
    <tableColumn id="15520" xr3:uid="{00000000-0010-0000-0000-0000A03C0000}" name="Column15520"/>
    <tableColumn id="15521" xr3:uid="{00000000-0010-0000-0000-0000A13C0000}" name="Column15521"/>
    <tableColumn id="15522" xr3:uid="{00000000-0010-0000-0000-0000A23C0000}" name="Column15522"/>
    <tableColumn id="15523" xr3:uid="{00000000-0010-0000-0000-0000A33C0000}" name="Column15523"/>
    <tableColumn id="15524" xr3:uid="{00000000-0010-0000-0000-0000A43C0000}" name="Column15524"/>
    <tableColumn id="15525" xr3:uid="{00000000-0010-0000-0000-0000A53C0000}" name="Column15525"/>
    <tableColumn id="15526" xr3:uid="{00000000-0010-0000-0000-0000A63C0000}" name="Column15526"/>
    <tableColumn id="15527" xr3:uid="{00000000-0010-0000-0000-0000A73C0000}" name="Column15527"/>
    <tableColumn id="15528" xr3:uid="{00000000-0010-0000-0000-0000A83C0000}" name="Column15528"/>
    <tableColumn id="15529" xr3:uid="{00000000-0010-0000-0000-0000A93C0000}" name="Column15529"/>
    <tableColumn id="15530" xr3:uid="{00000000-0010-0000-0000-0000AA3C0000}" name="Column15530"/>
    <tableColumn id="15531" xr3:uid="{00000000-0010-0000-0000-0000AB3C0000}" name="Column15531"/>
    <tableColumn id="15532" xr3:uid="{00000000-0010-0000-0000-0000AC3C0000}" name="Column15532"/>
    <tableColumn id="15533" xr3:uid="{00000000-0010-0000-0000-0000AD3C0000}" name="Column15533"/>
    <tableColumn id="15534" xr3:uid="{00000000-0010-0000-0000-0000AE3C0000}" name="Column15534"/>
    <tableColumn id="15535" xr3:uid="{00000000-0010-0000-0000-0000AF3C0000}" name="Column15535"/>
    <tableColumn id="15536" xr3:uid="{00000000-0010-0000-0000-0000B03C0000}" name="Column15536"/>
    <tableColumn id="15537" xr3:uid="{00000000-0010-0000-0000-0000B13C0000}" name="Column15537"/>
    <tableColumn id="15538" xr3:uid="{00000000-0010-0000-0000-0000B23C0000}" name="Column15538"/>
    <tableColumn id="15539" xr3:uid="{00000000-0010-0000-0000-0000B33C0000}" name="Column15539"/>
    <tableColumn id="15540" xr3:uid="{00000000-0010-0000-0000-0000B43C0000}" name="Column15540"/>
    <tableColumn id="15541" xr3:uid="{00000000-0010-0000-0000-0000B53C0000}" name="Column15541"/>
    <tableColumn id="15542" xr3:uid="{00000000-0010-0000-0000-0000B63C0000}" name="Column15542"/>
    <tableColumn id="15543" xr3:uid="{00000000-0010-0000-0000-0000B73C0000}" name="Column15543"/>
    <tableColumn id="15544" xr3:uid="{00000000-0010-0000-0000-0000B83C0000}" name="Column15544"/>
    <tableColumn id="15545" xr3:uid="{00000000-0010-0000-0000-0000B93C0000}" name="Column15545"/>
    <tableColumn id="15546" xr3:uid="{00000000-0010-0000-0000-0000BA3C0000}" name="Column15546"/>
    <tableColumn id="15547" xr3:uid="{00000000-0010-0000-0000-0000BB3C0000}" name="Column15547"/>
    <tableColumn id="15548" xr3:uid="{00000000-0010-0000-0000-0000BC3C0000}" name="Column15548"/>
    <tableColumn id="15549" xr3:uid="{00000000-0010-0000-0000-0000BD3C0000}" name="Column15549"/>
    <tableColumn id="15550" xr3:uid="{00000000-0010-0000-0000-0000BE3C0000}" name="Column15550"/>
    <tableColumn id="15551" xr3:uid="{00000000-0010-0000-0000-0000BF3C0000}" name="Column15551"/>
    <tableColumn id="15552" xr3:uid="{00000000-0010-0000-0000-0000C03C0000}" name="Column15552"/>
    <tableColumn id="15553" xr3:uid="{00000000-0010-0000-0000-0000C13C0000}" name="Column15553"/>
    <tableColumn id="15554" xr3:uid="{00000000-0010-0000-0000-0000C23C0000}" name="Column15554"/>
    <tableColumn id="15555" xr3:uid="{00000000-0010-0000-0000-0000C33C0000}" name="Column15555"/>
    <tableColumn id="15556" xr3:uid="{00000000-0010-0000-0000-0000C43C0000}" name="Column15556"/>
    <tableColumn id="15557" xr3:uid="{00000000-0010-0000-0000-0000C53C0000}" name="Column15557"/>
    <tableColumn id="15558" xr3:uid="{00000000-0010-0000-0000-0000C63C0000}" name="Column15558"/>
    <tableColumn id="15559" xr3:uid="{00000000-0010-0000-0000-0000C73C0000}" name="Column15559"/>
    <tableColumn id="15560" xr3:uid="{00000000-0010-0000-0000-0000C83C0000}" name="Column15560"/>
    <tableColumn id="15561" xr3:uid="{00000000-0010-0000-0000-0000C93C0000}" name="Column15561"/>
    <tableColumn id="15562" xr3:uid="{00000000-0010-0000-0000-0000CA3C0000}" name="Column15562"/>
    <tableColumn id="15563" xr3:uid="{00000000-0010-0000-0000-0000CB3C0000}" name="Column15563"/>
    <tableColumn id="15564" xr3:uid="{00000000-0010-0000-0000-0000CC3C0000}" name="Column15564"/>
    <tableColumn id="15565" xr3:uid="{00000000-0010-0000-0000-0000CD3C0000}" name="Column15565"/>
    <tableColumn id="15566" xr3:uid="{00000000-0010-0000-0000-0000CE3C0000}" name="Column15566"/>
    <tableColumn id="15567" xr3:uid="{00000000-0010-0000-0000-0000CF3C0000}" name="Column15567"/>
    <tableColumn id="15568" xr3:uid="{00000000-0010-0000-0000-0000D03C0000}" name="Column15568"/>
    <tableColumn id="15569" xr3:uid="{00000000-0010-0000-0000-0000D13C0000}" name="Column15569"/>
    <tableColumn id="15570" xr3:uid="{00000000-0010-0000-0000-0000D23C0000}" name="Column15570"/>
    <tableColumn id="15571" xr3:uid="{00000000-0010-0000-0000-0000D33C0000}" name="Column15571"/>
    <tableColumn id="15572" xr3:uid="{00000000-0010-0000-0000-0000D43C0000}" name="Column15572"/>
    <tableColumn id="15573" xr3:uid="{00000000-0010-0000-0000-0000D53C0000}" name="Column15573"/>
    <tableColumn id="15574" xr3:uid="{00000000-0010-0000-0000-0000D63C0000}" name="Column15574"/>
    <tableColumn id="15575" xr3:uid="{00000000-0010-0000-0000-0000D73C0000}" name="Column15575"/>
    <tableColumn id="15576" xr3:uid="{00000000-0010-0000-0000-0000D83C0000}" name="Column15576"/>
    <tableColumn id="15577" xr3:uid="{00000000-0010-0000-0000-0000D93C0000}" name="Column15577"/>
    <tableColumn id="15578" xr3:uid="{00000000-0010-0000-0000-0000DA3C0000}" name="Column15578"/>
    <tableColumn id="15579" xr3:uid="{00000000-0010-0000-0000-0000DB3C0000}" name="Column15579"/>
    <tableColumn id="15580" xr3:uid="{00000000-0010-0000-0000-0000DC3C0000}" name="Column15580"/>
    <tableColumn id="15581" xr3:uid="{00000000-0010-0000-0000-0000DD3C0000}" name="Column15581"/>
    <tableColumn id="15582" xr3:uid="{00000000-0010-0000-0000-0000DE3C0000}" name="Column15582"/>
    <tableColumn id="15583" xr3:uid="{00000000-0010-0000-0000-0000DF3C0000}" name="Column15583"/>
    <tableColumn id="15584" xr3:uid="{00000000-0010-0000-0000-0000E03C0000}" name="Column15584"/>
    <tableColumn id="15585" xr3:uid="{00000000-0010-0000-0000-0000E13C0000}" name="Column15585"/>
    <tableColumn id="15586" xr3:uid="{00000000-0010-0000-0000-0000E23C0000}" name="Column15586"/>
    <tableColumn id="15587" xr3:uid="{00000000-0010-0000-0000-0000E33C0000}" name="Column15587"/>
    <tableColumn id="15588" xr3:uid="{00000000-0010-0000-0000-0000E43C0000}" name="Column15588"/>
    <tableColumn id="15589" xr3:uid="{00000000-0010-0000-0000-0000E53C0000}" name="Column15589"/>
    <tableColumn id="15590" xr3:uid="{00000000-0010-0000-0000-0000E63C0000}" name="Column15590"/>
    <tableColumn id="15591" xr3:uid="{00000000-0010-0000-0000-0000E73C0000}" name="Column15591"/>
    <tableColumn id="15592" xr3:uid="{00000000-0010-0000-0000-0000E83C0000}" name="Column15592"/>
    <tableColumn id="15593" xr3:uid="{00000000-0010-0000-0000-0000E93C0000}" name="Column15593"/>
    <tableColumn id="15594" xr3:uid="{00000000-0010-0000-0000-0000EA3C0000}" name="Column15594"/>
    <tableColumn id="15595" xr3:uid="{00000000-0010-0000-0000-0000EB3C0000}" name="Column15595"/>
    <tableColumn id="15596" xr3:uid="{00000000-0010-0000-0000-0000EC3C0000}" name="Column15596"/>
    <tableColumn id="15597" xr3:uid="{00000000-0010-0000-0000-0000ED3C0000}" name="Column15597"/>
    <tableColumn id="15598" xr3:uid="{00000000-0010-0000-0000-0000EE3C0000}" name="Column15598"/>
    <tableColumn id="15599" xr3:uid="{00000000-0010-0000-0000-0000EF3C0000}" name="Column15599"/>
    <tableColumn id="15600" xr3:uid="{00000000-0010-0000-0000-0000F03C0000}" name="Column15600"/>
    <tableColumn id="15601" xr3:uid="{00000000-0010-0000-0000-0000F13C0000}" name="Column15601"/>
    <tableColumn id="15602" xr3:uid="{00000000-0010-0000-0000-0000F23C0000}" name="Column15602"/>
    <tableColumn id="15603" xr3:uid="{00000000-0010-0000-0000-0000F33C0000}" name="Column15603"/>
    <tableColumn id="15604" xr3:uid="{00000000-0010-0000-0000-0000F43C0000}" name="Column15604"/>
    <tableColumn id="15605" xr3:uid="{00000000-0010-0000-0000-0000F53C0000}" name="Column15605"/>
    <tableColumn id="15606" xr3:uid="{00000000-0010-0000-0000-0000F63C0000}" name="Column15606"/>
    <tableColumn id="15607" xr3:uid="{00000000-0010-0000-0000-0000F73C0000}" name="Column15607"/>
    <tableColumn id="15608" xr3:uid="{00000000-0010-0000-0000-0000F83C0000}" name="Column15608"/>
    <tableColumn id="15609" xr3:uid="{00000000-0010-0000-0000-0000F93C0000}" name="Column15609"/>
    <tableColumn id="15610" xr3:uid="{00000000-0010-0000-0000-0000FA3C0000}" name="Column15610"/>
    <tableColumn id="15611" xr3:uid="{00000000-0010-0000-0000-0000FB3C0000}" name="Column15611"/>
    <tableColumn id="15612" xr3:uid="{00000000-0010-0000-0000-0000FC3C0000}" name="Column15612"/>
    <tableColumn id="15613" xr3:uid="{00000000-0010-0000-0000-0000FD3C0000}" name="Column15613"/>
    <tableColumn id="15614" xr3:uid="{00000000-0010-0000-0000-0000FE3C0000}" name="Column15614"/>
    <tableColumn id="15615" xr3:uid="{00000000-0010-0000-0000-0000FF3C0000}" name="Column15615"/>
    <tableColumn id="15616" xr3:uid="{00000000-0010-0000-0000-0000003D0000}" name="Column15616"/>
    <tableColumn id="15617" xr3:uid="{00000000-0010-0000-0000-0000013D0000}" name="Column15617"/>
    <tableColumn id="15618" xr3:uid="{00000000-0010-0000-0000-0000023D0000}" name="Column15618"/>
    <tableColumn id="15619" xr3:uid="{00000000-0010-0000-0000-0000033D0000}" name="Column15619"/>
    <tableColumn id="15620" xr3:uid="{00000000-0010-0000-0000-0000043D0000}" name="Column15620"/>
    <tableColumn id="15621" xr3:uid="{00000000-0010-0000-0000-0000053D0000}" name="Column15621"/>
    <tableColumn id="15622" xr3:uid="{00000000-0010-0000-0000-0000063D0000}" name="Column15622"/>
    <tableColumn id="15623" xr3:uid="{00000000-0010-0000-0000-0000073D0000}" name="Column15623"/>
    <tableColumn id="15624" xr3:uid="{00000000-0010-0000-0000-0000083D0000}" name="Column15624"/>
    <tableColumn id="15625" xr3:uid="{00000000-0010-0000-0000-0000093D0000}" name="Column15625"/>
    <tableColumn id="15626" xr3:uid="{00000000-0010-0000-0000-00000A3D0000}" name="Column15626"/>
    <tableColumn id="15627" xr3:uid="{00000000-0010-0000-0000-00000B3D0000}" name="Column15627"/>
    <tableColumn id="15628" xr3:uid="{00000000-0010-0000-0000-00000C3D0000}" name="Column15628"/>
    <tableColumn id="15629" xr3:uid="{00000000-0010-0000-0000-00000D3D0000}" name="Column15629"/>
    <tableColumn id="15630" xr3:uid="{00000000-0010-0000-0000-00000E3D0000}" name="Column15630"/>
    <tableColumn id="15631" xr3:uid="{00000000-0010-0000-0000-00000F3D0000}" name="Column15631"/>
    <tableColumn id="15632" xr3:uid="{00000000-0010-0000-0000-0000103D0000}" name="Column15632"/>
    <tableColumn id="15633" xr3:uid="{00000000-0010-0000-0000-0000113D0000}" name="Column15633"/>
    <tableColumn id="15634" xr3:uid="{00000000-0010-0000-0000-0000123D0000}" name="Column15634"/>
    <tableColumn id="15635" xr3:uid="{00000000-0010-0000-0000-0000133D0000}" name="Column15635"/>
    <tableColumn id="15636" xr3:uid="{00000000-0010-0000-0000-0000143D0000}" name="Column15636"/>
    <tableColumn id="15637" xr3:uid="{00000000-0010-0000-0000-0000153D0000}" name="Column15637"/>
    <tableColumn id="15638" xr3:uid="{00000000-0010-0000-0000-0000163D0000}" name="Column15638"/>
    <tableColumn id="15639" xr3:uid="{00000000-0010-0000-0000-0000173D0000}" name="Column15639"/>
    <tableColumn id="15640" xr3:uid="{00000000-0010-0000-0000-0000183D0000}" name="Column15640"/>
    <tableColumn id="15641" xr3:uid="{00000000-0010-0000-0000-0000193D0000}" name="Column15641"/>
    <tableColumn id="15642" xr3:uid="{00000000-0010-0000-0000-00001A3D0000}" name="Column15642"/>
    <tableColumn id="15643" xr3:uid="{00000000-0010-0000-0000-00001B3D0000}" name="Column15643"/>
    <tableColumn id="15644" xr3:uid="{00000000-0010-0000-0000-00001C3D0000}" name="Column15644"/>
    <tableColumn id="15645" xr3:uid="{00000000-0010-0000-0000-00001D3D0000}" name="Column15645"/>
    <tableColumn id="15646" xr3:uid="{00000000-0010-0000-0000-00001E3D0000}" name="Column15646"/>
    <tableColumn id="15647" xr3:uid="{00000000-0010-0000-0000-00001F3D0000}" name="Column15647"/>
    <tableColumn id="15648" xr3:uid="{00000000-0010-0000-0000-0000203D0000}" name="Column15648"/>
    <tableColumn id="15649" xr3:uid="{00000000-0010-0000-0000-0000213D0000}" name="Column15649"/>
    <tableColumn id="15650" xr3:uid="{00000000-0010-0000-0000-0000223D0000}" name="Column15650"/>
    <tableColumn id="15651" xr3:uid="{00000000-0010-0000-0000-0000233D0000}" name="Column15651"/>
    <tableColumn id="15652" xr3:uid="{00000000-0010-0000-0000-0000243D0000}" name="Column15652"/>
    <tableColumn id="15653" xr3:uid="{00000000-0010-0000-0000-0000253D0000}" name="Column15653"/>
    <tableColumn id="15654" xr3:uid="{00000000-0010-0000-0000-0000263D0000}" name="Column15654"/>
    <tableColumn id="15655" xr3:uid="{00000000-0010-0000-0000-0000273D0000}" name="Column15655"/>
    <tableColumn id="15656" xr3:uid="{00000000-0010-0000-0000-0000283D0000}" name="Column15656"/>
    <tableColumn id="15657" xr3:uid="{00000000-0010-0000-0000-0000293D0000}" name="Column15657"/>
    <tableColumn id="15658" xr3:uid="{00000000-0010-0000-0000-00002A3D0000}" name="Column15658"/>
    <tableColumn id="15659" xr3:uid="{00000000-0010-0000-0000-00002B3D0000}" name="Column15659"/>
    <tableColumn id="15660" xr3:uid="{00000000-0010-0000-0000-00002C3D0000}" name="Column15660"/>
    <tableColumn id="15661" xr3:uid="{00000000-0010-0000-0000-00002D3D0000}" name="Column15661"/>
    <tableColumn id="15662" xr3:uid="{00000000-0010-0000-0000-00002E3D0000}" name="Column15662"/>
    <tableColumn id="15663" xr3:uid="{00000000-0010-0000-0000-00002F3D0000}" name="Column15663"/>
    <tableColumn id="15664" xr3:uid="{00000000-0010-0000-0000-0000303D0000}" name="Column15664"/>
    <tableColumn id="15665" xr3:uid="{00000000-0010-0000-0000-0000313D0000}" name="Column15665"/>
    <tableColumn id="15666" xr3:uid="{00000000-0010-0000-0000-0000323D0000}" name="Column15666"/>
    <tableColumn id="15667" xr3:uid="{00000000-0010-0000-0000-0000333D0000}" name="Column15667"/>
    <tableColumn id="15668" xr3:uid="{00000000-0010-0000-0000-0000343D0000}" name="Column15668"/>
    <tableColumn id="15669" xr3:uid="{00000000-0010-0000-0000-0000353D0000}" name="Column15669"/>
    <tableColumn id="15670" xr3:uid="{00000000-0010-0000-0000-0000363D0000}" name="Column15670"/>
    <tableColumn id="15671" xr3:uid="{00000000-0010-0000-0000-0000373D0000}" name="Column15671"/>
    <tableColumn id="15672" xr3:uid="{00000000-0010-0000-0000-0000383D0000}" name="Column15672"/>
    <tableColumn id="15673" xr3:uid="{00000000-0010-0000-0000-0000393D0000}" name="Column15673"/>
    <tableColumn id="15674" xr3:uid="{00000000-0010-0000-0000-00003A3D0000}" name="Column15674"/>
    <tableColumn id="15675" xr3:uid="{00000000-0010-0000-0000-00003B3D0000}" name="Column15675"/>
    <tableColumn id="15676" xr3:uid="{00000000-0010-0000-0000-00003C3D0000}" name="Column15676"/>
    <tableColumn id="15677" xr3:uid="{00000000-0010-0000-0000-00003D3D0000}" name="Column15677"/>
    <tableColumn id="15678" xr3:uid="{00000000-0010-0000-0000-00003E3D0000}" name="Column15678"/>
    <tableColumn id="15679" xr3:uid="{00000000-0010-0000-0000-00003F3D0000}" name="Column15679"/>
    <tableColumn id="15680" xr3:uid="{00000000-0010-0000-0000-0000403D0000}" name="Column15680"/>
    <tableColumn id="15681" xr3:uid="{00000000-0010-0000-0000-0000413D0000}" name="Column15681"/>
    <tableColumn id="15682" xr3:uid="{00000000-0010-0000-0000-0000423D0000}" name="Column15682"/>
    <tableColumn id="15683" xr3:uid="{00000000-0010-0000-0000-0000433D0000}" name="Column15683"/>
    <tableColumn id="15684" xr3:uid="{00000000-0010-0000-0000-0000443D0000}" name="Column15684"/>
    <tableColumn id="15685" xr3:uid="{00000000-0010-0000-0000-0000453D0000}" name="Column15685"/>
    <tableColumn id="15686" xr3:uid="{00000000-0010-0000-0000-0000463D0000}" name="Column15686"/>
    <tableColumn id="15687" xr3:uid="{00000000-0010-0000-0000-0000473D0000}" name="Column15687"/>
    <tableColumn id="15688" xr3:uid="{00000000-0010-0000-0000-0000483D0000}" name="Column15688"/>
    <tableColumn id="15689" xr3:uid="{00000000-0010-0000-0000-0000493D0000}" name="Column15689"/>
    <tableColumn id="15690" xr3:uid="{00000000-0010-0000-0000-00004A3D0000}" name="Column15690"/>
    <tableColumn id="15691" xr3:uid="{00000000-0010-0000-0000-00004B3D0000}" name="Column15691"/>
    <tableColumn id="15692" xr3:uid="{00000000-0010-0000-0000-00004C3D0000}" name="Column15692"/>
    <tableColumn id="15693" xr3:uid="{00000000-0010-0000-0000-00004D3D0000}" name="Column15693"/>
    <tableColumn id="15694" xr3:uid="{00000000-0010-0000-0000-00004E3D0000}" name="Column15694"/>
    <tableColumn id="15695" xr3:uid="{00000000-0010-0000-0000-00004F3D0000}" name="Column15695"/>
    <tableColumn id="15696" xr3:uid="{00000000-0010-0000-0000-0000503D0000}" name="Column15696"/>
    <tableColumn id="15697" xr3:uid="{00000000-0010-0000-0000-0000513D0000}" name="Column15697"/>
    <tableColumn id="15698" xr3:uid="{00000000-0010-0000-0000-0000523D0000}" name="Column15698"/>
    <tableColumn id="15699" xr3:uid="{00000000-0010-0000-0000-0000533D0000}" name="Column15699"/>
    <tableColumn id="15700" xr3:uid="{00000000-0010-0000-0000-0000543D0000}" name="Column15700"/>
    <tableColumn id="15701" xr3:uid="{00000000-0010-0000-0000-0000553D0000}" name="Column15701"/>
    <tableColumn id="15702" xr3:uid="{00000000-0010-0000-0000-0000563D0000}" name="Column15702"/>
    <tableColumn id="15703" xr3:uid="{00000000-0010-0000-0000-0000573D0000}" name="Column15703"/>
    <tableColumn id="15704" xr3:uid="{00000000-0010-0000-0000-0000583D0000}" name="Column15704"/>
    <tableColumn id="15705" xr3:uid="{00000000-0010-0000-0000-0000593D0000}" name="Column15705"/>
    <tableColumn id="15706" xr3:uid="{00000000-0010-0000-0000-00005A3D0000}" name="Column15706"/>
    <tableColumn id="15707" xr3:uid="{00000000-0010-0000-0000-00005B3D0000}" name="Column15707"/>
    <tableColumn id="15708" xr3:uid="{00000000-0010-0000-0000-00005C3D0000}" name="Column15708"/>
    <tableColumn id="15709" xr3:uid="{00000000-0010-0000-0000-00005D3D0000}" name="Column15709"/>
    <tableColumn id="15710" xr3:uid="{00000000-0010-0000-0000-00005E3D0000}" name="Column15710"/>
    <tableColumn id="15711" xr3:uid="{00000000-0010-0000-0000-00005F3D0000}" name="Column15711"/>
    <tableColumn id="15712" xr3:uid="{00000000-0010-0000-0000-0000603D0000}" name="Column15712"/>
    <tableColumn id="15713" xr3:uid="{00000000-0010-0000-0000-0000613D0000}" name="Column15713"/>
    <tableColumn id="15714" xr3:uid="{00000000-0010-0000-0000-0000623D0000}" name="Column15714"/>
    <tableColumn id="15715" xr3:uid="{00000000-0010-0000-0000-0000633D0000}" name="Column15715"/>
    <tableColumn id="15716" xr3:uid="{00000000-0010-0000-0000-0000643D0000}" name="Column15716"/>
    <tableColumn id="15717" xr3:uid="{00000000-0010-0000-0000-0000653D0000}" name="Column15717"/>
    <tableColumn id="15718" xr3:uid="{00000000-0010-0000-0000-0000663D0000}" name="Column15718"/>
    <tableColumn id="15719" xr3:uid="{00000000-0010-0000-0000-0000673D0000}" name="Column15719"/>
    <tableColumn id="15720" xr3:uid="{00000000-0010-0000-0000-0000683D0000}" name="Column15720"/>
    <tableColumn id="15721" xr3:uid="{00000000-0010-0000-0000-0000693D0000}" name="Column15721"/>
    <tableColumn id="15722" xr3:uid="{00000000-0010-0000-0000-00006A3D0000}" name="Column15722"/>
    <tableColumn id="15723" xr3:uid="{00000000-0010-0000-0000-00006B3D0000}" name="Column15723"/>
    <tableColumn id="15724" xr3:uid="{00000000-0010-0000-0000-00006C3D0000}" name="Column15724"/>
    <tableColumn id="15725" xr3:uid="{00000000-0010-0000-0000-00006D3D0000}" name="Column15725"/>
    <tableColumn id="15726" xr3:uid="{00000000-0010-0000-0000-00006E3D0000}" name="Column15726"/>
    <tableColumn id="15727" xr3:uid="{00000000-0010-0000-0000-00006F3D0000}" name="Column15727"/>
    <tableColumn id="15728" xr3:uid="{00000000-0010-0000-0000-0000703D0000}" name="Column15728"/>
    <tableColumn id="15729" xr3:uid="{00000000-0010-0000-0000-0000713D0000}" name="Column15729"/>
    <tableColumn id="15730" xr3:uid="{00000000-0010-0000-0000-0000723D0000}" name="Column15730"/>
    <tableColumn id="15731" xr3:uid="{00000000-0010-0000-0000-0000733D0000}" name="Column15731"/>
    <tableColumn id="15732" xr3:uid="{00000000-0010-0000-0000-0000743D0000}" name="Column15732"/>
    <tableColumn id="15733" xr3:uid="{00000000-0010-0000-0000-0000753D0000}" name="Column15733"/>
    <tableColumn id="15734" xr3:uid="{00000000-0010-0000-0000-0000763D0000}" name="Column15734"/>
    <tableColumn id="15735" xr3:uid="{00000000-0010-0000-0000-0000773D0000}" name="Column15735"/>
    <tableColumn id="15736" xr3:uid="{00000000-0010-0000-0000-0000783D0000}" name="Column15736"/>
    <tableColumn id="15737" xr3:uid="{00000000-0010-0000-0000-0000793D0000}" name="Column15737"/>
    <tableColumn id="15738" xr3:uid="{00000000-0010-0000-0000-00007A3D0000}" name="Column15738"/>
    <tableColumn id="15739" xr3:uid="{00000000-0010-0000-0000-00007B3D0000}" name="Column15739"/>
    <tableColumn id="15740" xr3:uid="{00000000-0010-0000-0000-00007C3D0000}" name="Column15740"/>
    <tableColumn id="15741" xr3:uid="{00000000-0010-0000-0000-00007D3D0000}" name="Column15741"/>
    <tableColumn id="15742" xr3:uid="{00000000-0010-0000-0000-00007E3D0000}" name="Column15742"/>
    <tableColumn id="15743" xr3:uid="{00000000-0010-0000-0000-00007F3D0000}" name="Column15743"/>
    <tableColumn id="15744" xr3:uid="{00000000-0010-0000-0000-0000803D0000}" name="Column15744"/>
    <tableColumn id="15745" xr3:uid="{00000000-0010-0000-0000-0000813D0000}" name="Column15745"/>
    <tableColumn id="15746" xr3:uid="{00000000-0010-0000-0000-0000823D0000}" name="Column15746"/>
    <tableColumn id="15747" xr3:uid="{00000000-0010-0000-0000-0000833D0000}" name="Column15747"/>
    <tableColumn id="15748" xr3:uid="{00000000-0010-0000-0000-0000843D0000}" name="Column15748"/>
    <tableColumn id="15749" xr3:uid="{00000000-0010-0000-0000-0000853D0000}" name="Column15749"/>
    <tableColumn id="15750" xr3:uid="{00000000-0010-0000-0000-0000863D0000}" name="Column15750"/>
    <tableColumn id="15751" xr3:uid="{00000000-0010-0000-0000-0000873D0000}" name="Column15751"/>
    <tableColumn id="15752" xr3:uid="{00000000-0010-0000-0000-0000883D0000}" name="Column15752"/>
    <tableColumn id="15753" xr3:uid="{00000000-0010-0000-0000-0000893D0000}" name="Column15753"/>
    <tableColumn id="15754" xr3:uid="{00000000-0010-0000-0000-00008A3D0000}" name="Column15754"/>
    <tableColumn id="15755" xr3:uid="{00000000-0010-0000-0000-00008B3D0000}" name="Column15755"/>
    <tableColumn id="15756" xr3:uid="{00000000-0010-0000-0000-00008C3D0000}" name="Column15756"/>
    <tableColumn id="15757" xr3:uid="{00000000-0010-0000-0000-00008D3D0000}" name="Column15757"/>
    <tableColumn id="15758" xr3:uid="{00000000-0010-0000-0000-00008E3D0000}" name="Column15758"/>
    <tableColumn id="15759" xr3:uid="{00000000-0010-0000-0000-00008F3D0000}" name="Column15759"/>
    <tableColumn id="15760" xr3:uid="{00000000-0010-0000-0000-0000903D0000}" name="Column15760"/>
    <tableColumn id="15761" xr3:uid="{00000000-0010-0000-0000-0000913D0000}" name="Column15761"/>
    <tableColumn id="15762" xr3:uid="{00000000-0010-0000-0000-0000923D0000}" name="Column15762"/>
    <tableColumn id="15763" xr3:uid="{00000000-0010-0000-0000-0000933D0000}" name="Column15763"/>
    <tableColumn id="15764" xr3:uid="{00000000-0010-0000-0000-0000943D0000}" name="Column15764"/>
    <tableColumn id="15765" xr3:uid="{00000000-0010-0000-0000-0000953D0000}" name="Column15765"/>
    <tableColumn id="15766" xr3:uid="{00000000-0010-0000-0000-0000963D0000}" name="Column15766"/>
    <tableColumn id="15767" xr3:uid="{00000000-0010-0000-0000-0000973D0000}" name="Column15767"/>
    <tableColumn id="15768" xr3:uid="{00000000-0010-0000-0000-0000983D0000}" name="Column15768"/>
    <tableColumn id="15769" xr3:uid="{00000000-0010-0000-0000-0000993D0000}" name="Column15769"/>
    <tableColumn id="15770" xr3:uid="{00000000-0010-0000-0000-00009A3D0000}" name="Column15770"/>
    <tableColumn id="15771" xr3:uid="{00000000-0010-0000-0000-00009B3D0000}" name="Column15771"/>
    <tableColumn id="15772" xr3:uid="{00000000-0010-0000-0000-00009C3D0000}" name="Column15772"/>
    <tableColumn id="15773" xr3:uid="{00000000-0010-0000-0000-00009D3D0000}" name="Column15773"/>
    <tableColumn id="15774" xr3:uid="{00000000-0010-0000-0000-00009E3D0000}" name="Column15774"/>
    <tableColumn id="15775" xr3:uid="{00000000-0010-0000-0000-00009F3D0000}" name="Column15775"/>
    <tableColumn id="15776" xr3:uid="{00000000-0010-0000-0000-0000A03D0000}" name="Column15776"/>
    <tableColumn id="15777" xr3:uid="{00000000-0010-0000-0000-0000A13D0000}" name="Column15777"/>
    <tableColumn id="15778" xr3:uid="{00000000-0010-0000-0000-0000A23D0000}" name="Column15778"/>
    <tableColumn id="15779" xr3:uid="{00000000-0010-0000-0000-0000A33D0000}" name="Column15779"/>
    <tableColumn id="15780" xr3:uid="{00000000-0010-0000-0000-0000A43D0000}" name="Column15780"/>
    <tableColumn id="15781" xr3:uid="{00000000-0010-0000-0000-0000A53D0000}" name="Column15781"/>
    <tableColumn id="15782" xr3:uid="{00000000-0010-0000-0000-0000A63D0000}" name="Column15782"/>
    <tableColumn id="15783" xr3:uid="{00000000-0010-0000-0000-0000A73D0000}" name="Column15783"/>
    <tableColumn id="15784" xr3:uid="{00000000-0010-0000-0000-0000A83D0000}" name="Column15784"/>
    <tableColumn id="15785" xr3:uid="{00000000-0010-0000-0000-0000A93D0000}" name="Column15785"/>
    <tableColumn id="15786" xr3:uid="{00000000-0010-0000-0000-0000AA3D0000}" name="Column15786"/>
    <tableColumn id="15787" xr3:uid="{00000000-0010-0000-0000-0000AB3D0000}" name="Column15787"/>
    <tableColumn id="15788" xr3:uid="{00000000-0010-0000-0000-0000AC3D0000}" name="Column15788"/>
    <tableColumn id="15789" xr3:uid="{00000000-0010-0000-0000-0000AD3D0000}" name="Column15789"/>
    <tableColumn id="15790" xr3:uid="{00000000-0010-0000-0000-0000AE3D0000}" name="Column15790"/>
    <tableColumn id="15791" xr3:uid="{00000000-0010-0000-0000-0000AF3D0000}" name="Column15791"/>
    <tableColumn id="15792" xr3:uid="{00000000-0010-0000-0000-0000B03D0000}" name="Column15792"/>
    <tableColumn id="15793" xr3:uid="{00000000-0010-0000-0000-0000B13D0000}" name="Column15793"/>
    <tableColumn id="15794" xr3:uid="{00000000-0010-0000-0000-0000B23D0000}" name="Column15794"/>
    <tableColumn id="15795" xr3:uid="{00000000-0010-0000-0000-0000B33D0000}" name="Column15795"/>
    <tableColumn id="15796" xr3:uid="{00000000-0010-0000-0000-0000B43D0000}" name="Column15796"/>
    <tableColumn id="15797" xr3:uid="{00000000-0010-0000-0000-0000B53D0000}" name="Column15797"/>
    <tableColumn id="15798" xr3:uid="{00000000-0010-0000-0000-0000B63D0000}" name="Column15798"/>
    <tableColumn id="15799" xr3:uid="{00000000-0010-0000-0000-0000B73D0000}" name="Column15799"/>
    <tableColumn id="15800" xr3:uid="{00000000-0010-0000-0000-0000B83D0000}" name="Column15800"/>
    <tableColumn id="15801" xr3:uid="{00000000-0010-0000-0000-0000B93D0000}" name="Column15801"/>
    <tableColumn id="15802" xr3:uid="{00000000-0010-0000-0000-0000BA3D0000}" name="Column15802"/>
    <tableColumn id="15803" xr3:uid="{00000000-0010-0000-0000-0000BB3D0000}" name="Column15803"/>
    <tableColumn id="15804" xr3:uid="{00000000-0010-0000-0000-0000BC3D0000}" name="Column15804"/>
    <tableColumn id="15805" xr3:uid="{00000000-0010-0000-0000-0000BD3D0000}" name="Column15805"/>
    <tableColumn id="15806" xr3:uid="{00000000-0010-0000-0000-0000BE3D0000}" name="Column15806"/>
    <tableColumn id="15807" xr3:uid="{00000000-0010-0000-0000-0000BF3D0000}" name="Column15807"/>
    <tableColumn id="15808" xr3:uid="{00000000-0010-0000-0000-0000C03D0000}" name="Column15808"/>
    <tableColumn id="15809" xr3:uid="{00000000-0010-0000-0000-0000C13D0000}" name="Column15809"/>
    <tableColumn id="15810" xr3:uid="{00000000-0010-0000-0000-0000C23D0000}" name="Column15810"/>
    <tableColumn id="15811" xr3:uid="{00000000-0010-0000-0000-0000C33D0000}" name="Column15811"/>
    <tableColumn id="15812" xr3:uid="{00000000-0010-0000-0000-0000C43D0000}" name="Column15812"/>
    <tableColumn id="15813" xr3:uid="{00000000-0010-0000-0000-0000C53D0000}" name="Column15813"/>
    <tableColumn id="15814" xr3:uid="{00000000-0010-0000-0000-0000C63D0000}" name="Column15814"/>
    <tableColumn id="15815" xr3:uid="{00000000-0010-0000-0000-0000C73D0000}" name="Column15815"/>
    <tableColumn id="15816" xr3:uid="{00000000-0010-0000-0000-0000C83D0000}" name="Column15816"/>
    <tableColumn id="15817" xr3:uid="{00000000-0010-0000-0000-0000C93D0000}" name="Column15817"/>
    <tableColumn id="15818" xr3:uid="{00000000-0010-0000-0000-0000CA3D0000}" name="Column15818"/>
    <tableColumn id="15819" xr3:uid="{00000000-0010-0000-0000-0000CB3D0000}" name="Column15819"/>
    <tableColumn id="15820" xr3:uid="{00000000-0010-0000-0000-0000CC3D0000}" name="Column15820"/>
    <tableColumn id="15821" xr3:uid="{00000000-0010-0000-0000-0000CD3D0000}" name="Column15821"/>
    <tableColumn id="15822" xr3:uid="{00000000-0010-0000-0000-0000CE3D0000}" name="Column15822"/>
    <tableColumn id="15823" xr3:uid="{00000000-0010-0000-0000-0000CF3D0000}" name="Column15823"/>
    <tableColumn id="15824" xr3:uid="{00000000-0010-0000-0000-0000D03D0000}" name="Column15824"/>
    <tableColumn id="15825" xr3:uid="{00000000-0010-0000-0000-0000D13D0000}" name="Column15825"/>
    <tableColumn id="15826" xr3:uid="{00000000-0010-0000-0000-0000D23D0000}" name="Column15826"/>
    <tableColumn id="15827" xr3:uid="{00000000-0010-0000-0000-0000D33D0000}" name="Column15827"/>
    <tableColumn id="15828" xr3:uid="{00000000-0010-0000-0000-0000D43D0000}" name="Column15828"/>
    <tableColumn id="15829" xr3:uid="{00000000-0010-0000-0000-0000D53D0000}" name="Column15829"/>
    <tableColumn id="15830" xr3:uid="{00000000-0010-0000-0000-0000D63D0000}" name="Column15830"/>
    <tableColumn id="15831" xr3:uid="{00000000-0010-0000-0000-0000D73D0000}" name="Column15831"/>
    <tableColumn id="15832" xr3:uid="{00000000-0010-0000-0000-0000D83D0000}" name="Column15832"/>
    <tableColumn id="15833" xr3:uid="{00000000-0010-0000-0000-0000D93D0000}" name="Column15833"/>
    <tableColumn id="15834" xr3:uid="{00000000-0010-0000-0000-0000DA3D0000}" name="Column15834"/>
    <tableColumn id="15835" xr3:uid="{00000000-0010-0000-0000-0000DB3D0000}" name="Column15835"/>
    <tableColumn id="15836" xr3:uid="{00000000-0010-0000-0000-0000DC3D0000}" name="Column15836"/>
    <tableColumn id="15837" xr3:uid="{00000000-0010-0000-0000-0000DD3D0000}" name="Column15837"/>
    <tableColumn id="15838" xr3:uid="{00000000-0010-0000-0000-0000DE3D0000}" name="Column15838"/>
    <tableColumn id="15839" xr3:uid="{00000000-0010-0000-0000-0000DF3D0000}" name="Column15839"/>
    <tableColumn id="15840" xr3:uid="{00000000-0010-0000-0000-0000E03D0000}" name="Column15840"/>
    <tableColumn id="15841" xr3:uid="{00000000-0010-0000-0000-0000E13D0000}" name="Column15841"/>
    <tableColumn id="15842" xr3:uid="{00000000-0010-0000-0000-0000E23D0000}" name="Column15842"/>
    <tableColumn id="15843" xr3:uid="{00000000-0010-0000-0000-0000E33D0000}" name="Column15843"/>
    <tableColumn id="15844" xr3:uid="{00000000-0010-0000-0000-0000E43D0000}" name="Column15844"/>
    <tableColumn id="15845" xr3:uid="{00000000-0010-0000-0000-0000E53D0000}" name="Column15845"/>
    <tableColumn id="15846" xr3:uid="{00000000-0010-0000-0000-0000E63D0000}" name="Column15846"/>
    <tableColumn id="15847" xr3:uid="{00000000-0010-0000-0000-0000E73D0000}" name="Column15847"/>
    <tableColumn id="15848" xr3:uid="{00000000-0010-0000-0000-0000E83D0000}" name="Column15848"/>
    <tableColumn id="15849" xr3:uid="{00000000-0010-0000-0000-0000E93D0000}" name="Column15849"/>
    <tableColumn id="15850" xr3:uid="{00000000-0010-0000-0000-0000EA3D0000}" name="Column15850"/>
    <tableColumn id="15851" xr3:uid="{00000000-0010-0000-0000-0000EB3D0000}" name="Column15851"/>
    <tableColumn id="15852" xr3:uid="{00000000-0010-0000-0000-0000EC3D0000}" name="Column15852"/>
    <tableColumn id="15853" xr3:uid="{00000000-0010-0000-0000-0000ED3D0000}" name="Column15853"/>
    <tableColumn id="15854" xr3:uid="{00000000-0010-0000-0000-0000EE3D0000}" name="Column15854"/>
    <tableColumn id="15855" xr3:uid="{00000000-0010-0000-0000-0000EF3D0000}" name="Column15855"/>
    <tableColumn id="15856" xr3:uid="{00000000-0010-0000-0000-0000F03D0000}" name="Column15856"/>
    <tableColumn id="15857" xr3:uid="{00000000-0010-0000-0000-0000F13D0000}" name="Column15857"/>
    <tableColumn id="15858" xr3:uid="{00000000-0010-0000-0000-0000F23D0000}" name="Column15858"/>
    <tableColumn id="15859" xr3:uid="{00000000-0010-0000-0000-0000F33D0000}" name="Column15859"/>
    <tableColumn id="15860" xr3:uid="{00000000-0010-0000-0000-0000F43D0000}" name="Column15860"/>
    <tableColumn id="15861" xr3:uid="{00000000-0010-0000-0000-0000F53D0000}" name="Column15861"/>
    <tableColumn id="15862" xr3:uid="{00000000-0010-0000-0000-0000F63D0000}" name="Column15862"/>
    <tableColumn id="15863" xr3:uid="{00000000-0010-0000-0000-0000F73D0000}" name="Column15863"/>
    <tableColumn id="15864" xr3:uid="{00000000-0010-0000-0000-0000F83D0000}" name="Column15864"/>
    <tableColumn id="15865" xr3:uid="{00000000-0010-0000-0000-0000F93D0000}" name="Column15865"/>
    <tableColumn id="15866" xr3:uid="{00000000-0010-0000-0000-0000FA3D0000}" name="Column15866"/>
    <tableColumn id="15867" xr3:uid="{00000000-0010-0000-0000-0000FB3D0000}" name="Column15867"/>
    <tableColumn id="15868" xr3:uid="{00000000-0010-0000-0000-0000FC3D0000}" name="Column15868"/>
    <tableColumn id="15869" xr3:uid="{00000000-0010-0000-0000-0000FD3D0000}" name="Column15869"/>
    <tableColumn id="15870" xr3:uid="{00000000-0010-0000-0000-0000FE3D0000}" name="Column15870"/>
    <tableColumn id="15871" xr3:uid="{00000000-0010-0000-0000-0000FF3D0000}" name="Column15871"/>
    <tableColumn id="15872" xr3:uid="{00000000-0010-0000-0000-0000003E0000}" name="Column15872"/>
    <tableColumn id="15873" xr3:uid="{00000000-0010-0000-0000-0000013E0000}" name="Column15873"/>
    <tableColumn id="15874" xr3:uid="{00000000-0010-0000-0000-0000023E0000}" name="Column15874"/>
    <tableColumn id="15875" xr3:uid="{00000000-0010-0000-0000-0000033E0000}" name="Column15875"/>
    <tableColumn id="15876" xr3:uid="{00000000-0010-0000-0000-0000043E0000}" name="Column15876"/>
    <tableColumn id="15877" xr3:uid="{00000000-0010-0000-0000-0000053E0000}" name="Column15877"/>
    <tableColumn id="15878" xr3:uid="{00000000-0010-0000-0000-0000063E0000}" name="Column15878"/>
    <tableColumn id="15879" xr3:uid="{00000000-0010-0000-0000-0000073E0000}" name="Column15879"/>
    <tableColumn id="15880" xr3:uid="{00000000-0010-0000-0000-0000083E0000}" name="Column15880"/>
    <tableColumn id="15881" xr3:uid="{00000000-0010-0000-0000-0000093E0000}" name="Column15881"/>
    <tableColumn id="15882" xr3:uid="{00000000-0010-0000-0000-00000A3E0000}" name="Column15882"/>
    <tableColumn id="15883" xr3:uid="{00000000-0010-0000-0000-00000B3E0000}" name="Column15883"/>
    <tableColumn id="15884" xr3:uid="{00000000-0010-0000-0000-00000C3E0000}" name="Column15884"/>
    <tableColumn id="15885" xr3:uid="{00000000-0010-0000-0000-00000D3E0000}" name="Column15885"/>
    <tableColumn id="15886" xr3:uid="{00000000-0010-0000-0000-00000E3E0000}" name="Column15886"/>
    <tableColumn id="15887" xr3:uid="{00000000-0010-0000-0000-00000F3E0000}" name="Column15887"/>
    <tableColumn id="15888" xr3:uid="{00000000-0010-0000-0000-0000103E0000}" name="Column15888"/>
    <tableColumn id="15889" xr3:uid="{00000000-0010-0000-0000-0000113E0000}" name="Column15889"/>
    <tableColumn id="15890" xr3:uid="{00000000-0010-0000-0000-0000123E0000}" name="Column15890"/>
    <tableColumn id="15891" xr3:uid="{00000000-0010-0000-0000-0000133E0000}" name="Column15891"/>
    <tableColumn id="15892" xr3:uid="{00000000-0010-0000-0000-0000143E0000}" name="Column15892"/>
    <tableColumn id="15893" xr3:uid="{00000000-0010-0000-0000-0000153E0000}" name="Column15893"/>
    <tableColumn id="15894" xr3:uid="{00000000-0010-0000-0000-0000163E0000}" name="Column15894"/>
    <tableColumn id="15895" xr3:uid="{00000000-0010-0000-0000-0000173E0000}" name="Column15895"/>
    <tableColumn id="15896" xr3:uid="{00000000-0010-0000-0000-0000183E0000}" name="Column15896"/>
    <tableColumn id="15897" xr3:uid="{00000000-0010-0000-0000-0000193E0000}" name="Column15897"/>
    <tableColumn id="15898" xr3:uid="{00000000-0010-0000-0000-00001A3E0000}" name="Column15898"/>
    <tableColumn id="15899" xr3:uid="{00000000-0010-0000-0000-00001B3E0000}" name="Column15899"/>
    <tableColumn id="15900" xr3:uid="{00000000-0010-0000-0000-00001C3E0000}" name="Column15900"/>
    <tableColumn id="15901" xr3:uid="{00000000-0010-0000-0000-00001D3E0000}" name="Column15901"/>
    <tableColumn id="15902" xr3:uid="{00000000-0010-0000-0000-00001E3E0000}" name="Column15902"/>
    <tableColumn id="15903" xr3:uid="{00000000-0010-0000-0000-00001F3E0000}" name="Column15903"/>
    <tableColumn id="15904" xr3:uid="{00000000-0010-0000-0000-0000203E0000}" name="Column15904"/>
    <tableColumn id="15905" xr3:uid="{00000000-0010-0000-0000-0000213E0000}" name="Column15905"/>
    <tableColumn id="15906" xr3:uid="{00000000-0010-0000-0000-0000223E0000}" name="Column15906"/>
    <tableColumn id="15907" xr3:uid="{00000000-0010-0000-0000-0000233E0000}" name="Column15907"/>
    <tableColumn id="15908" xr3:uid="{00000000-0010-0000-0000-0000243E0000}" name="Column15908"/>
    <tableColumn id="15909" xr3:uid="{00000000-0010-0000-0000-0000253E0000}" name="Column15909"/>
    <tableColumn id="15910" xr3:uid="{00000000-0010-0000-0000-0000263E0000}" name="Column15910"/>
    <tableColumn id="15911" xr3:uid="{00000000-0010-0000-0000-0000273E0000}" name="Column15911"/>
    <tableColumn id="15912" xr3:uid="{00000000-0010-0000-0000-0000283E0000}" name="Column15912"/>
    <tableColumn id="15913" xr3:uid="{00000000-0010-0000-0000-0000293E0000}" name="Column15913"/>
    <tableColumn id="15914" xr3:uid="{00000000-0010-0000-0000-00002A3E0000}" name="Column15914"/>
    <tableColumn id="15915" xr3:uid="{00000000-0010-0000-0000-00002B3E0000}" name="Column15915"/>
    <tableColumn id="15916" xr3:uid="{00000000-0010-0000-0000-00002C3E0000}" name="Column15916"/>
    <tableColumn id="15917" xr3:uid="{00000000-0010-0000-0000-00002D3E0000}" name="Column15917"/>
    <tableColumn id="15918" xr3:uid="{00000000-0010-0000-0000-00002E3E0000}" name="Column15918"/>
    <tableColumn id="15919" xr3:uid="{00000000-0010-0000-0000-00002F3E0000}" name="Column15919"/>
    <tableColumn id="15920" xr3:uid="{00000000-0010-0000-0000-0000303E0000}" name="Column15920"/>
    <tableColumn id="15921" xr3:uid="{00000000-0010-0000-0000-0000313E0000}" name="Column15921"/>
    <tableColumn id="15922" xr3:uid="{00000000-0010-0000-0000-0000323E0000}" name="Column15922"/>
    <tableColumn id="15923" xr3:uid="{00000000-0010-0000-0000-0000333E0000}" name="Column15923"/>
    <tableColumn id="15924" xr3:uid="{00000000-0010-0000-0000-0000343E0000}" name="Column15924"/>
    <tableColumn id="15925" xr3:uid="{00000000-0010-0000-0000-0000353E0000}" name="Column15925"/>
    <tableColumn id="15926" xr3:uid="{00000000-0010-0000-0000-0000363E0000}" name="Column15926"/>
    <tableColumn id="15927" xr3:uid="{00000000-0010-0000-0000-0000373E0000}" name="Column15927"/>
    <tableColumn id="15928" xr3:uid="{00000000-0010-0000-0000-0000383E0000}" name="Column15928"/>
    <tableColumn id="15929" xr3:uid="{00000000-0010-0000-0000-0000393E0000}" name="Column15929"/>
    <tableColumn id="15930" xr3:uid="{00000000-0010-0000-0000-00003A3E0000}" name="Column15930"/>
    <tableColumn id="15931" xr3:uid="{00000000-0010-0000-0000-00003B3E0000}" name="Column15931"/>
    <tableColumn id="15932" xr3:uid="{00000000-0010-0000-0000-00003C3E0000}" name="Column15932"/>
    <tableColumn id="15933" xr3:uid="{00000000-0010-0000-0000-00003D3E0000}" name="Column15933"/>
    <tableColumn id="15934" xr3:uid="{00000000-0010-0000-0000-00003E3E0000}" name="Column15934"/>
    <tableColumn id="15935" xr3:uid="{00000000-0010-0000-0000-00003F3E0000}" name="Column15935"/>
    <tableColumn id="15936" xr3:uid="{00000000-0010-0000-0000-0000403E0000}" name="Column15936"/>
    <tableColumn id="15937" xr3:uid="{00000000-0010-0000-0000-0000413E0000}" name="Column15937"/>
    <tableColumn id="15938" xr3:uid="{00000000-0010-0000-0000-0000423E0000}" name="Column15938"/>
    <tableColumn id="15939" xr3:uid="{00000000-0010-0000-0000-0000433E0000}" name="Column15939"/>
    <tableColumn id="15940" xr3:uid="{00000000-0010-0000-0000-0000443E0000}" name="Column15940"/>
    <tableColumn id="15941" xr3:uid="{00000000-0010-0000-0000-0000453E0000}" name="Column15941"/>
    <tableColumn id="15942" xr3:uid="{00000000-0010-0000-0000-0000463E0000}" name="Column15942"/>
    <tableColumn id="15943" xr3:uid="{00000000-0010-0000-0000-0000473E0000}" name="Column15943"/>
    <tableColumn id="15944" xr3:uid="{00000000-0010-0000-0000-0000483E0000}" name="Column15944"/>
    <tableColumn id="15945" xr3:uid="{00000000-0010-0000-0000-0000493E0000}" name="Column15945"/>
    <tableColumn id="15946" xr3:uid="{00000000-0010-0000-0000-00004A3E0000}" name="Column15946"/>
    <tableColumn id="15947" xr3:uid="{00000000-0010-0000-0000-00004B3E0000}" name="Column15947"/>
    <tableColumn id="15948" xr3:uid="{00000000-0010-0000-0000-00004C3E0000}" name="Column15948"/>
    <tableColumn id="15949" xr3:uid="{00000000-0010-0000-0000-00004D3E0000}" name="Column15949"/>
    <tableColumn id="15950" xr3:uid="{00000000-0010-0000-0000-00004E3E0000}" name="Column15950"/>
    <tableColumn id="15951" xr3:uid="{00000000-0010-0000-0000-00004F3E0000}" name="Column15951"/>
    <tableColumn id="15952" xr3:uid="{00000000-0010-0000-0000-0000503E0000}" name="Column15952"/>
    <tableColumn id="15953" xr3:uid="{00000000-0010-0000-0000-0000513E0000}" name="Column15953"/>
    <tableColumn id="15954" xr3:uid="{00000000-0010-0000-0000-0000523E0000}" name="Column15954"/>
    <tableColumn id="15955" xr3:uid="{00000000-0010-0000-0000-0000533E0000}" name="Column15955"/>
    <tableColumn id="15956" xr3:uid="{00000000-0010-0000-0000-0000543E0000}" name="Column15956"/>
    <tableColumn id="15957" xr3:uid="{00000000-0010-0000-0000-0000553E0000}" name="Column15957"/>
    <tableColumn id="15958" xr3:uid="{00000000-0010-0000-0000-0000563E0000}" name="Column15958"/>
    <tableColumn id="15959" xr3:uid="{00000000-0010-0000-0000-0000573E0000}" name="Column15959"/>
    <tableColumn id="15960" xr3:uid="{00000000-0010-0000-0000-0000583E0000}" name="Column15960"/>
    <tableColumn id="15961" xr3:uid="{00000000-0010-0000-0000-0000593E0000}" name="Column15961"/>
    <tableColumn id="15962" xr3:uid="{00000000-0010-0000-0000-00005A3E0000}" name="Column15962"/>
    <tableColumn id="15963" xr3:uid="{00000000-0010-0000-0000-00005B3E0000}" name="Column15963"/>
    <tableColumn id="15964" xr3:uid="{00000000-0010-0000-0000-00005C3E0000}" name="Column15964"/>
    <tableColumn id="15965" xr3:uid="{00000000-0010-0000-0000-00005D3E0000}" name="Column15965"/>
    <tableColumn id="15966" xr3:uid="{00000000-0010-0000-0000-00005E3E0000}" name="Column15966"/>
    <tableColumn id="15967" xr3:uid="{00000000-0010-0000-0000-00005F3E0000}" name="Column15967"/>
    <tableColumn id="15968" xr3:uid="{00000000-0010-0000-0000-0000603E0000}" name="Column15968"/>
    <tableColumn id="15969" xr3:uid="{00000000-0010-0000-0000-0000613E0000}" name="Column15969"/>
    <tableColumn id="15970" xr3:uid="{00000000-0010-0000-0000-0000623E0000}" name="Column15970"/>
    <tableColumn id="15971" xr3:uid="{00000000-0010-0000-0000-0000633E0000}" name="Column15971"/>
    <tableColumn id="15972" xr3:uid="{00000000-0010-0000-0000-0000643E0000}" name="Column15972"/>
    <tableColumn id="15973" xr3:uid="{00000000-0010-0000-0000-0000653E0000}" name="Column15973"/>
    <tableColumn id="15974" xr3:uid="{00000000-0010-0000-0000-0000663E0000}" name="Column15974"/>
    <tableColumn id="15975" xr3:uid="{00000000-0010-0000-0000-0000673E0000}" name="Column15975"/>
    <tableColumn id="15976" xr3:uid="{00000000-0010-0000-0000-0000683E0000}" name="Column15976"/>
    <tableColumn id="15977" xr3:uid="{00000000-0010-0000-0000-0000693E0000}" name="Column15977"/>
    <tableColumn id="15978" xr3:uid="{00000000-0010-0000-0000-00006A3E0000}" name="Column15978"/>
    <tableColumn id="15979" xr3:uid="{00000000-0010-0000-0000-00006B3E0000}" name="Column15979"/>
    <tableColumn id="15980" xr3:uid="{00000000-0010-0000-0000-00006C3E0000}" name="Column15980"/>
    <tableColumn id="15981" xr3:uid="{00000000-0010-0000-0000-00006D3E0000}" name="Column15981"/>
    <tableColumn id="15982" xr3:uid="{00000000-0010-0000-0000-00006E3E0000}" name="Column15982"/>
    <tableColumn id="15983" xr3:uid="{00000000-0010-0000-0000-00006F3E0000}" name="Column15983"/>
    <tableColumn id="15984" xr3:uid="{00000000-0010-0000-0000-0000703E0000}" name="Column15984"/>
    <tableColumn id="15985" xr3:uid="{00000000-0010-0000-0000-0000713E0000}" name="Column15985"/>
    <tableColumn id="15986" xr3:uid="{00000000-0010-0000-0000-0000723E0000}" name="Column15986"/>
    <tableColumn id="15987" xr3:uid="{00000000-0010-0000-0000-0000733E0000}" name="Column15987"/>
    <tableColumn id="15988" xr3:uid="{00000000-0010-0000-0000-0000743E0000}" name="Column15988"/>
    <tableColumn id="15989" xr3:uid="{00000000-0010-0000-0000-0000753E0000}" name="Column15989"/>
    <tableColumn id="15990" xr3:uid="{00000000-0010-0000-0000-0000763E0000}" name="Column15990"/>
    <tableColumn id="15991" xr3:uid="{00000000-0010-0000-0000-0000773E0000}" name="Column15991"/>
    <tableColumn id="15992" xr3:uid="{00000000-0010-0000-0000-0000783E0000}" name="Column15992"/>
    <tableColumn id="15993" xr3:uid="{00000000-0010-0000-0000-0000793E0000}" name="Column15993"/>
    <tableColumn id="15994" xr3:uid="{00000000-0010-0000-0000-00007A3E0000}" name="Column15994"/>
    <tableColumn id="15995" xr3:uid="{00000000-0010-0000-0000-00007B3E0000}" name="Column15995"/>
    <tableColumn id="15996" xr3:uid="{00000000-0010-0000-0000-00007C3E0000}" name="Column15996"/>
    <tableColumn id="15997" xr3:uid="{00000000-0010-0000-0000-00007D3E0000}" name="Column15997"/>
    <tableColumn id="15998" xr3:uid="{00000000-0010-0000-0000-00007E3E0000}" name="Column15998"/>
    <tableColumn id="15999" xr3:uid="{00000000-0010-0000-0000-00007F3E0000}" name="Column15999"/>
    <tableColumn id="16000" xr3:uid="{00000000-0010-0000-0000-0000803E0000}" name="Column16000"/>
    <tableColumn id="16001" xr3:uid="{00000000-0010-0000-0000-0000813E0000}" name="Column16001"/>
    <tableColumn id="16002" xr3:uid="{00000000-0010-0000-0000-0000823E0000}" name="Column16002"/>
    <tableColumn id="16003" xr3:uid="{00000000-0010-0000-0000-0000833E0000}" name="Column16003"/>
    <tableColumn id="16004" xr3:uid="{00000000-0010-0000-0000-0000843E0000}" name="Column16004"/>
    <tableColumn id="16005" xr3:uid="{00000000-0010-0000-0000-0000853E0000}" name="Column16005"/>
    <tableColumn id="16006" xr3:uid="{00000000-0010-0000-0000-0000863E0000}" name="Column16006"/>
    <tableColumn id="16007" xr3:uid="{00000000-0010-0000-0000-0000873E0000}" name="Column16007"/>
    <tableColumn id="16008" xr3:uid="{00000000-0010-0000-0000-0000883E0000}" name="Column16008"/>
    <tableColumn id="16009" xr3:uid="{00000000-0010-0000-0000-0000893E0000}" name="Column16009"/>
    <tableColumn id="16010" xr3:uid="{00000000-0010-0000-0000-00008A3E0000}" name="Column16010"/>
    <tableColumn id="16011" xr3:uid="{00000000-0010-0000-0000-00008B3E0000}" name="Column16011"/>
    <tableColumn id="16012" xr3:uid="{00000000-0010-0000-0000-00008C3E0000}" name="Column16012"/>
    <tableColumn id="16013" xr3:uid="{00000000-0010-0000-0000-00008D3E0000}" name="Column16013"/>
    <tableColumn id="16014" xr3:uid="{00000000-0010-0000-0000-00008E3E0000}" name="Column16014"/>
    <tableColumn id="16015" xr3:uid="{00000000-0010-0000-0000-00008F3E0000}" name="Column16015"/>
    <tableColumn id="16016" xr3:uid="{00000000-0010-0000-0000-0000903E0000}" name="Column16016"/>
    <tableColumn id="16017" xr3:uid="{00000000-0010-0000-0000-0000913E0000}" name="Column16017"/>
    <tableColumn id="16018" xr3:uid="{00000000-0010-0000-0000-0000923E0000}" name="Column16018"/>
    <tableColumn id="16019" xr3:uid="{00000000-0010-0000-0000-0000933E0000}" name="Column16019"/>
    <tableColumn id="16020" xr3:uid="{00000000-0010-0000-0000-0000943E0000}" name="Column16020"/>
    <tableColumn id="16021" xr3:uid="{00000000-0010-0000-0000-0000953E0000}" name="Column16021"/>
    <tableColumn id="16022" xr3:uid="{00000000-0010-0000-0000-0000963E0000}" name="Column16022"/>
    <tableColumn id="16023" xr3:uid="{00000000-0010-0000-0000-0000973E0000}" name="Column16023"/>
    <tableColumn id="16024" xr3:uid="{00000000-0010-0000-0000-0000983E0000}" name="Column16024"/>
    <tableColumn id="16025" xr3:uid="{00000000-0010-0000-0000-0000993E0000}" name="Column16025"/>
    <tableColumn id="16026" xr3:uid="{00000000-0010-0000-0000-00009A3E0000}" name="Column16026"/>
    <tableColumn id="16027" xr3:uid="{00000000-0010-0000-0000-00009B3E0000}" name="Column16027"/>
    <tableColumn id="16028" xr3:uid="{00000000-0010-0000-0000-00009C3E0000}" name="Column16028"/>
    <tableColumn id="16029" xr3:uid="{00000000-0010-0000-0000-00009D3E0000}" name="Column16029"/>
    <tableColumn id="16030" xr3:uid="{00000000-0010-0000-0000-00009E3E0000}" name="Column16030"/>
    <tableColumn id="16031" xr3:uid="{00000000-0010-0000-0000-00009F3E0000}" name="Column16031"/>
    <tableColumn id="16032" xr3:uid="{00000000-0010-0000-0000-0000A03E0000}" name="Column16032"/>
    <tableColumn id="16033" xr3:uid="{00000000-0010-0000-0000-0000A13E0000}" name="Column16033"/>
    <tableColumn id="16034" xr3:uid="{00000000-0010-0000-0000-0000A23E0000}" name="Column16034"/>
    <tableColumn id="16035" xr3:uid="{00000000-0010-0000-0000-0000A33E0000}" name="Column16035"/>
    <tableColumn id="16036" xr3:uid="{00000000-0010-0000-0000-0000A43E0000}" name="Column16036"/>
    <tableColumn id="16037" xr3:uid="{00000000-0010-0000-0000-0000A53E0000}" name="Column16037"/>
    <tableColumn id="16038" xr3:uid="{00000000-0010-0000-0000-0000A63E0000}" name="Column16038"/>
    <tableColumn id="16039" xr3:uid="{00000000-0010-0000-0000-0000A73E0000}" name="Column16039"/>
    <tableColumn id="16040" xr3:uid="{00000000-0010-0000-0000-0000A83E0000}" name="Column16040"/>
    <tableColumn id="16041" xr3:uid="{00000000-0010-0000-0000-0000A93E0000}" name="Column16041"/>
    <tableColumn id="16042" xr3:uid="{00000000-0010-0000-0000-0000AA3E0000}" name="Column16042"/>
    <tableColumn id="16043" xr3:uid="{00000000-0010-0000-0000-0000AB3E0000}" name="Column16043"/>
    <tableColumn id="16044" xr3:uid="{00000000-0010-0000-0000-0000AC3E0000}" name="Column16044"/>
    <tableColumn id="16045" xr3:uid="{00000000-0010-0000-0000-0000AD3E0000}" name="Column16045"/>
    <tableColumn id="16046" xr3:uid="{00000000-0010-0000-0000-0000AE3E0000}" name="Column16046"/>
    <tableColumn id="16047" xr3:uid="{00000000-0010-0000-0000-0000AF3E0000}" name="Column16047"/>
    <tableColumn id="16048" xr3:uid="{00000000-0010-0000-0000-0000B03E0000}" name="Column16048"/>
    <tableColumn id="16049" xr3:uid="{00000000-0010-0000-0000-0000B13E0000}" name="Column16049"/>
    <tableColumn id="16050" xr3:uid="{00000000-0010-0000-0000-0000B23E0000}" name="Column16050"/>
    <tableColumn id="16051" xr3:uid="{00000000-0010-0000-0000-0000B33E0000}" name="Column16051"/>
    <tableColumn id="16052" xr3:uid="{00000000-0010-0000-0000-0000B43E0000}" name="Column16052"/>
    <tableColumn id="16053" xr3:uid="{00000000-0010-0000-0000-0000B53E0000}" name="Column16053"/>
    <tableColumn id="16054" xr3:uid="{00000000-0010-0000-0000-0000B63E0000}" name="Column16054"/>
    <tableColumn id="16055" xr3:uid="{00000000-0010-0000-0000-0000B73E0000}" name="Column16055"/>
    <tableColumn id="16056" xr3:uid="{00000000-0010-0000-0000-0000B83E0000}" name="Column16056"/>
    <tableColumn id="16057" xr3:uid="{00000000-0010-0000-0000-0000B93E0000}" name="Column16057"/>
    <tableColumn id="16058" xr3:uid="{00000000-0010-0000-0000-0000BA3E0000}" name="Column16058"/>
    <tableColumn id="16059" xr3:uid="{00000000-0010-0000-0000-0000BB3E0000}" name="Column16059"/>
    <tableColumn id="16060" xr3:uid="{00000000-0010-0000-0000-0000BC3E0000}" name="Column16060"/>
    <tableColumn id="16061" xr3:uid="{00000000-0010-0000-0000-0000BD3E0000}" name="Column16061"/>
    <tableColumn id="16062" xr3:uid="{00000000-0010-0000-0000-0000BE3E0000}" name="Column16062"/>
    <tableColumn id="16063" xr3:uid="{00000000-0010-0000-0000-0000BF3E0000}" name="Column16063"/>
    <tableColumn id="16064" xr3:uid="{00000000-0010-0000-0000-0000C03E0000}" name="Column16064"/>
    <tableColumn id="16065" xr3:uid="{00000000-0010-0000-0000-0000C13E0000}" name="Column16065"/>
    <tableColumn id="16066" xr3:uid="{00000000-0010-0000-0000-0000C23E0000}" name="Column16066"/>
    <tableColumn id="16067" xr3:uid="{00000000-0010-0000-0000-0000C33E0000}" name="Column16067"/>
    <tableColumn id="16068" xr3:uid="{00000000-0010-0000-0000-0000C43E0000}" name="Column16068"/>
    <tableColumn id="16069" xr3:uid="{00000000-0010-0000-0000-0000C53E0000}" name="Column16069"/>
    <tableColumn id="16070" xr3:uid="{00000000-0010-0000-0000-0000C63E0000}" name="Column16070"/>
    <tableColumn id="16071" xr3:uid="{00000000-0010-0000-0000-0000C73E0000}" name="Column16071"/>
    <tableColumn id="16072" xr3:uid="{00000000-0010-0000-0000-0000C83E0000}" name="Column16072"/>
    <tableColumn id="16073" xr3:uid="{00000000-0010-0000-0000-0000C93E0000}" name="Column16073"/>
    <tableColumn id="16074" xr3:uid="{00000000-0010-0000-0000-0000CA3E0000}" name="Column16074"/>
    <tableColumn id="16075" xr3:uid="{00000000-0010-0000-0000-0000CB3E0000}" name="Column16075"/>
    <tableColumn id="16076" xr3:uid="{00000000-0010-0000-0000-0000CC3E0000}" name="Column16076"/>
    <tableColumn id="16077" xr3:uid="{00000000-0010-0000-0000-0000CD3E0000}" name="Column16077"/>
    <tableColumn id="16078" xr3:uid="{00000000-0010-0000-0000-0000CE3E0000}" name="Column16078"/>
    <tableColumn id="16079" xr3:uid="{00000000-0010-0000-0000-0000CF3E0000}" name="Column16079"/>
    <tableColumn id="16080" xr3:uid="{00000000-0010-0000-0000-0000D03E0000}" name="Column16080"/>
    <tableColumn id="16081" xr3:uid="{00000000-0010-0000-0000-0000D13E0000}" name="Column16081"/>
    <tableColumn id="16082" xr3:uid="{00000000-0010-0000-0000-0000D23E0000}" name="Column16082"/>
    <tableColumn id="16083" xr3:uid="{00000000-0010-0000-0000-0000D33E0000}" name="Column16083"/>
    <tableColumn id="16084" xr3:uid="{00000000-0010-0000-0000-0000D43E0000}" name="Column16084"/>
    <tableColumn id="16085" xr3:uid="{00000000-0010-0000-0000-0000D53E0000}" name="Column16085"/>
    <tableColumn id="16086" xr3:uid="{00000000-0010-0000-0000-0000D63E0000}" name="Column16086"/>
    <tableColumn id="16087" xr3:uid="{00000000-0010-0000-0000-0000D73E0000}" name="Column16087"/>
    <tableColumn id="16088" xr3:uid="{00000000-0010-0000-0000-0000D83E0000}" name="Column16088"/>
    <tableColumn id="16089" xr3:uid="{00000000-0010-0000-0000-0000D93E0000}" name="Column16089"/>
    <tableColumn id="16090" xr3:uid="{00000000-0010-0000-0000-0000DA3E0000}" name="Column16090"/>
    <tableColumn id="16091" xr3:uid="{00000000-0010-0000-0000-0000DB3E0000}" name="Column16091"/>
    <tableColumn id="16092" xr3:uid="{00000000-0010-0000-0000-0000DC3E0000}" name="Column16092"/>
    <tableColumn id="16093" xr3:uid="{00000000-0010-0000-0000-0000DD3E0000}" name="Column16093"/>
    <tableColumn id="16094" xr3:uid="{00000000-0010-0000-0000-0000DE3E0000}" name="Column16094"/>
    <tableColumn id="16095" xr3:uid="{00000000-0010-0000-0000-0000DF3E0000}" name="Column16095"/>
    <tableColumn id="16096" xr3:uid="{00000000-0010-0000-0000-0000E03E0000}" name="Column16096"/>
    <tableColumn id="16097" xr3:uid="{00000000-0010-0000-0000-0000E13E0000}" name="Column16097"/>
    <tableColumn id="16098" xr3:uid="{00000000-0010-0000-0000-0000E23E0000}" name="Column16098"/>
    <tableColumn id="16099" xr3:uid="{00000000-0010-0000-0000-0000E33E0000}" name="Column16099"/>
    <tableColumn id="16100" xr3:uid="{00000000-0010-0000-0000-0000E43E0000}" name="Column16100"/>
    <tableColumn id="16101" xr3:uid="{00000000-0010-0000-0000-0000E53E0000}" name="Column16101"/>
    <tableColumn id="16102" xr3:uid="{00000000-0010-0000-0000-0000E63E0000}" name="Column16102"/>
    <tableColumn id="16103" xr3:uid="{00000000-0010-0000-0000-0000E73E0000}" name="Column16103"/>
    <tableColumn id="16104" xr3:uid="{00000000-0010-0000-0000-0000E83E0000}" name="Column16104"/>
    <tableColumn id="16105" xr3:uid="{00000000-0010-0000-0000-0000E93E0000}" name="Column16105"/>
    <tableColumn id="16106" xr3:uid="{00000000-0010-0000-0000-0000EA3E0000}" name="Column16106"/>
    <tableColumn id="16107" xr3:uid="{00000000-0010-0000-0000-0000EB3E0000}" name="Column16107"/>
    <tableColumn id="16108" xr3:uid="{00000000-0010-0000-0000-0000EC3E0000}" name="Column16108"/>
    <tableColumn id="16109" xr3:uid="{00000000-0010-0000-0000-0000ED3E0000}" name="Column16109"/>
    <tableColumn id="16110" xr3:uid="{00000000-0010-0000-0000-0000EE3E0000}" name="Column16110"/>
    <tableColumn id="16111" xr3:uid="{00000000-0010-0000-0000-0000EF3E0000}" name="Column16111"/>
    <tableColumn id="16112" xr3:uid="{00000000-0010-0000-0000-0000F03E0000}" name="Column16112"/>
    <tableColumn id="16113" xr3:uid="{00000000-0010-0000-0000-0000F13E0000}" name="Column16113"/>
    <tableColumn id="16114" xr3:uid="{00000000-0010-0000-0000-0000F23E0000}" name="Column16114"/>
    <tableColumn id="16115" xr3:uid="{00000000-0010-0000-0000-0000F33E0000}" name="Column16115"/>
    <tableColumn id="16116" xr3:uid="{00000000-0010-0000-0000-0000F43E0000}" name="Column16116"/>
    <tableColumn id="16117" xr3:uid="{00000000-0010-0000-0000-0000F53E0000}" name="Column16117"/>
    <tableColumn id="16118" xr3:uid="{00000000-0010-0000-0000-0000F63E0000}" name="Column16118"/>
    <tableColumn id="16119" xr3:uid="{00000000-0010-0000-0000-0000F73E0000}" name="Column16119"/>
    <tableColumn id="16120" xr3:uid="{00000000-0010-0000-0000-0000F83E0000}" name="Column16120"/>
    <tableColumn id="16121" xr3:uid="{00000000-0010-0000-0000-0000F93E0000}" name="Column16121"/>
    <tableColumn id="16122" xr3:uid="{00000000-0010-0000-0000-0000FA3E0000}" name="Column16122"/>
    <tableColumn id="16123" xr3:uid="{00000000-0010-0000-0000-0000FB3E0000}" name="Column16123"/>
    <tableColumn id="16124" xr3:uid="{00000000-0010-0000-0000-0000FC3E0000}" name="Column16124"/>
    <tableColumn id="16125" xr3:uid="{00000000-0010-0000-0000-0000FD3E0000}" name="Column16125"/>
    <tableColumn id="16126" xr3:uid="{00000000-0010-0000-0000-0000FE3E0000}" name="Column16126"/>
    <tableColumn id="16127" xr3:uid="{00000000-0010-0000-0000-0000FF3E0000}" name="Column16127"/>
    <tableColumn id="16128" xr3:uid="{00000000-0010-0000-0000-0000003F0000}" name="Column16128"/>
    <tableColumn id="16129" xr3:uid="{00000000-0010-0000-0000-0000013F0000}" name="Column16129"/>
    <tableColumn id="16130" xr3:uid="{00000000-0010-0000-0000-0000023F0000}" name="Column16130"/>
    <tableColumn id="16131" xr3:uid="{00000000-0010-0000-0000-0000033F0000}" name="Column16131"/>
    <tableColumn id="16132" xr3:uid="{00000000-0010-0000-0000-0000043F0000}" name="Column16132"/>
    <tableColumn id="16133" xr3:uid="{00000000-0010-0000-0000-0000053F0000}" name="Column16133"/>
    <tableColumn id="16134" xr3:uid="{00000000-0010-0000-0000-0000063F0000}" name="Column16134"/>
    <tableColumn id="16135" xr3:uid="{00000000-0010-0000-0000-0000073F0000}" name="Column16135"/>
    <tableColumn id="16136" xr3:uid="{00000000-0010-0000-0000-0000083F0000}" name="Column16136"/>
    <tableColumn id="16137" xr3:uid="{00000000-0010-0000-0000-0000093F0000}" name="Column16137"/>
    <tableColumn id="16138" xr3:uid="{00000000-0010-0000-0000-00000A3F0000}" name="Column16138"/>
    <tableColumn id="16139" xr3:uid="{00000000-0010-0000-0000-00000B3F0000}" name="Column16139"/>
    <tableColumn id="16140" xr3:uid="{00000000-0010-0000-0000-00000C3F0000}" name="Column16140"/>
    <tableColumn id="16141" xr3:uid="{00000000-0010-0000-0000-00000D3F0000}" name="Column16141"/>
    <tableColumn id="16142" xr3:uid="{00000000-0010-0000-0000-00000E3F0000}" name="Column16142"/>
    <tableColumn id="16143" xr3:uid="{00000000-0010-0000-0000-00000F3F0000}" name="Column16143"/>
    <tableColumn id="16144" xr3:uid="{00000000-0010-0000-0000-0000103F0000}" name="Column16144"/>
    <tableColumn id="16145" xr3:uid="{00000000-0010-0000-0000-0000113F0000}" name="Column16145"/>
    <tableColumn id="16146" xr3:uid="{00000000-0010-0000-0000-0000123F0000}" name="Column16146"/>
    <tableColumn id="16147" xr3:uid="{00000000-0010-0000-0000-0000133F0000}" name="Column16147"/>
    <tableColumn id="16148" xr3:uid="{00000000-0010-0000-0000-0000143F0000}" name="Column16148"/>
    <tableColumn id="16149" xr3:uid="{00000000-0010-0000-0000-0000153F0000}" name="Column16149"/>
    <tableColumn id="16150" xr3:uid="{00000000-0010-0000-0000-0000163F0000}" name="Column16150"/>
    <tableColumn id="16151" xr3:uid="{00000000-0010-0000-0000-0000173F0000}" name="Column16151"/>
    <tableColumn id="16152" xr3:uid="{00000000-0010-0000-0000-0000183F0000}" name="Column16152"/>
    <tableColumn id="16153" xr3:uid="{00000000-0010-0000-0000-0000193F0000}" name="Column16153"/>
    <tableColumn id="16154" xr3:uid="{00000000-0010-0000-0000-00001A3F0000}" name="Column16154"/>
    <tableColumn id="16155" xr3:uid="{00000000-0010-0000-0000-00001B3F0000}" name="Column16155"/>
    <tableColumn id="16156" xr3:uid="{00000000-0010-0000-0000-00001C3F0000}" name="Column16156"/>
    <tableColumn id="16157" xr3:uid="{00000000-0010-0000-0000-00001D3F0000}" name="Column16157"/>
    <tableColumn id="16158" xr3:uid="{00000000-0010-0000-0000-00001E3F0000}" name="Column16158"/>
    <tableColumn id="16159" xr3:uid="{00000000-0010-0000-0000-00001F3F0000}" name="Column16159"/>
    <tableColumn id="16160" xr3:uid="{00000000-0010-0000-0000-0000203F0000}" name="Column16160"/>
    <tableColumn id="16161" xr3:uid="{00000000-0010-0000-0000-0000213F0000}" name="Column16161"/>
    <tableColumn id="16162" xr3:uid="{00000000-0010-0000-0000-0000223F0000}" name="Column16162"/>
    <tableColumn id="16163" xr3:uid="{00000000-0010-0000-0000-0000233F0000}" name="Column16163"/>
    <tableColumn id="16164" xr3:uid="{00000000-0010-0000-0000-0000243F0000}" name="Column16164"/>
    <tableColumn id="16165" xr3:uid="{00000000-0010-0000-0000-0000253F0000}" name="Column16165"/>
    <tableColumn id="16166" xr3:uid="{00000000-0010-0000-0000-0000263F0000}" name="Column16166"/>
    <tableColumn id="16167" xr3:uid="{00000000-0010-0000-0000-0000273F0000}" name="Column16167"/>
    <tableColumn id="16168" xr3:uid="{00000000-0010-0000-0000-0000283F0000}" name="Column16168"/>
    <tableColumn id="16169" xr3:uid="{00000000-0010-0000-0000-0000293F0000}" name="Column16169"/>
    <tableColumn id="16170" xr3:uid="{00000000-0010-0000-0000-00002A3F0000}" name="Column16170"/>
    <tableColumn id="16171" xr3:uid="{00000000-0010-0000-0000-00002B3F0000}" name="Column16171"/>
    <tableColumn id="16172" xr3:uid="{00000000-0010-0000-0000-00002C3F0000}" name="Column16172"/>
    <tableColumn id="16173" xr3:uid="{00000000-0010-0000-0000-00002D3F0000}" name="Column16173"/>
    <tableColumn id="16174" xr3:uid="{00000000-0010-0000-0000-00002E3F0000}" name="Column16174"/>
    <tableColumn id="16175" xr3:uid="{00000000-0010-0000-0000-00002F3F0000}" name="Column16175"/>
    <tableColumn id="16176" xr3:uid="{00000000-0010-0000-0000-0000303F0000}" name="Column16176"/>
    <tableColumn id="16177" xr3:uid="{00000000-0010-0000-0000-0000313F0000}" name="Column16177"/>
    <tableColumn id="16178" xr3:uid="{00000000-0010-0000-0000-0000323F0000}" name="Column16178"/>
    <tableColumn id="16179" xr3:uid="{00000000-0010-0000-0000-0000333F0000}" name="Column16179"/>
    <tableColumn id="16180" xr3:uid="{00000000-0010-0000-0000-0000343F0000}" name="Column16180"/>
    <tableColumn id="16181" xr3:uid="{00000000-0010-0000-0000-0000353F0000}" name="Column16181"/>
    <tableColumn id="16182" xr3:uid="{00000000-0010-0000-0000-0000363F0000}" name="Column16182"/>
    <tableColumn id="16183" xr3:uid="{00000000-0010-0000-0000-0000373F0000}" name="Column16183"/>
    <tableColumn id="16184" xr3:uid="{00000000-0010-0000-0000-0000383F0000}" name="Column16184"/>
    <tableColumn id="16185" xr3:uid="{00000000-0010-0000-0000-0000393F0000}" name="Column16185"/>
    <tableColumn id="16186" xr3:uid="{00000000-0010-0000-0000-00003A3F0000}" name="Column16186"/>
    <tableColumn id="16187" xr3:uid="{00000000-0010-0000-0000-00003B3F0000}" name="Column16187"/>
    <tableColumn id="16188" xr3:uid="{00000000-0010-0000-0000-00003C3F0000}" name="Column16188"/>
    <tableColumn id="16189" xr3:uid="{00000000-0010-0000-0000-00003D3F0000}" name="Column16189"/>
    <tableColumn id="16190" xr3:uid="{00000000-0010-0000-0000-00003E3F0000}" name="Column16190"/>
    <tableColumn id="16191" xr3:uid="{00000000-0010-0000-0000-00003F3F0000}" name="Column16191"/>
    <tableColumn id="16192" xr3:uid="{00000000-0010-0000-0000-0000403F0000}" name="Column16192"/>
    <tableColumn id="16193" xr3:uid="{00000000-0010-0000-0000-0000413F0000}" name="Column16193"/>
    <tableColumn id="16194" xr3:uid="{00000000-0010-0000-0000-0000423F0000}" name="Column16194"/>
    <tableColumn id="16195" xr3:uid="{00000000-0010-0000-0000-0000433F0000}" name="Column16195"/>
    <tableColumn id="16196" xr3:uid="{00000000-0010-0000-0000-0000443F0000}" name="Column16196"/>
    <tableColumn id="16197" xr3:uid="{00000000-0010-0000-0000-0000453F0000}" name="Column16197"/>
    <tableColumn id="16198" xr3:uid="{00000000-0010-0000-0000-0000463F0000}" name="Column16198"/>
    <tableColumn id="16199" xr3:uid="{00000000-0010-0000-0000-0000473F0000}" name="Column16199"/>
    <tableColumn id="16200" xr3:uid="{00000000-0010-0000-0000-0000483F0000}" name="Column16200"/>
    <tableColumn id="16201" xr3:uid="{00000000-0010-0000-0000-0000493F0000}" name="Column16201"/>
    <tableColumn id="16202" xr3:uid="{00000000-0010-0000-0000-00004A3F0000}" name="Column16202"/>
    <tableColumn id="16203" xr3:uid="{00000000-0010-0000-0000-00004B3F0000}" name="Column16203"/>
    <tableColumn id="16204" xr3:uid="{00000000-0010-0000-0000-00004C3F0000}" name="Column16204"/>
    <tableColumn id="16205" xr3:uid="{00000000-0010-0000-0000-00004D3F0000}" name="Column16205"/>
    <tableColumn id="16206" xr3:uid="{00000000-0010-0000-0000-00004E3F0000}" name="Column16206"/>
    <tableColumn id="16207" xr3:uid="{00000000-0010-0000-0000-00004F3F0000}" name="Column16207"/>
    <tableColumn id="16208" xr3:uid="{00000000-0010-0000-0000-0000503F0000}" name="Column16208"/>
    <tableColumn id="16209" xr3:uid="{00000000-0010-0000-0000-0000513F0000}" name="Column16209"/>
    <tableColumn id="16210" xr3:uid="{00000000-0010-0000-0000-0000523F0000}" name="Column16210"/>
    <tableColumn id="16211" xr3:uid="{00000000-0010-0000-0000-0000533F0000}" name="Column16211"/>
    <tableColumn id="16212" xr3:uid="{00000000-0010-0000-0000-0000543F0000}" name="Column16212"/>
    <tableColumn id="16213" xr3:uid="{00000000-0010-0000-0000-0000553F0000}" name="Column16213"/>
    <tableColumn id="16214" xr3:uid="{00000000-0010-0000-0000-0000563F0000}" name="Column16214"/>
    <tableColumn id="16215" xr3:uid="{00000000-0010-0000-0000-0000573F0000}" name="Column16215"/>
    <tableColumn id="16216" xr3:uid="{00000000-0010-0000-0000-0000583F0000}" name="Column16216"/>
    <tableColumn id="16217" xr3:uid="{00000000-0010-0000-0000-0000593F0000}" name="Column16217"/>
    <tableColumn id="16218" xr3:uid="{00000000-0010-0000-0000-00005A3F0000}" name="Column16218"/>
    <tableColumn id="16219" xr3:uid="{00000000-0010-0000-0000-00005B3F0000}" name="Column16219"/>
    <tableColumn id="16220" xr3:uid="{00000000-0010-0000-0000-00005C3F0000}" name="Column16220"/>
    <tableColumn id="16221" xr3:uid="{00000000-0010-0000-0000-00005D3F0000}" name="Column16221"/>
    <tableColumn id="16222" xr3:uid="{00000000-0010-0000-0000-00005E3F0000}" name="Column16222"/>
    <tableColumn id="16223" xr3:uid="{00000000-0010-0000-0000-00005F3F0000}" name="Column16223"/>
    <tableColumn id="16224" xr3:uid="{00000000-0010-0000-0000-0000603F0000}" name="Column16224"/>
    <tableColumn id="16225" xr3:uid="{00000000-0010-0000-0000-0000613F0000}" name="Column16225"/>
    <tableColumn id="16226" xr3:uid="{00000000-0010-0000-0000-0000623F0000}" name="Column16226"/>
    <tableColumn id="16227" xr3:uid="{00000000-0010-0000-0000-0000633F0000}" name="Column16227"/>
    <tableColumn id="16228" xr3:uid="{00000000-0010-0000-0000-0000643F0000}" name="Column16228"/>
    <tableColumn id="16229" xr3:uid="{00000000-0010-0000-0000-0000653F0000}" name="Column16229"/>
    <tableColumn id="16230" xr3:uid="{00000000-0010-0000-0000-0000663F0000}" name="Column16230"/>
    <tableColumn id="16231" xr3:uid="{00000000-0010-0000-0000-0000673F0000}" name="Column16231"/>
    <tableColumn id="16232" xr3:uid="{00000000-0010-0000-0000-0000683F0000}" name="Column16232"/>
    <tableColumn id="16233" xr3:uid="{00000000-0010-0000-0000-0000693F0000}" name="Column16233"/>
    <tableColumn id="16234" xr3:uid="{00000000-0010-0000-0000-00006A3F0000}" name="Column16234"/>
    <tableColumn id="16235" xr3:uid="{00000000-0010-0000-0000-00006B3F0000}" name="Column16235"/>
    <tableColumn id="16236" xr3:uid="{00000000-0010-0000-0000-00006C3F0000}" name="Column16236"/>
    <tableColumn id="16237" xr3:uid="{00000000-0010-0000-0000-00006D3F0000}" name="Column16237"/>
    <tableColumn id="16238" xr3:uid="{00000000-0010-0000-0000-00006E3F0000}" name="Column16238"/>
    <tableColumn id="16239" xr3:uid="{00000000-0010-0000-0000-00006F3F0000}" name="Column16239"/>
    <tableColumn id="16240" xr3:uid="{00000000-0010-0000-0000-0000703F0000}" name="Column16240"/>
    <tableColumn id="16241" xr3:uid="{00000000-0010-0000-0000-0000713F0000}" name="Column16241"/>
    <tableColumn id="16242" xr3:uid="{00000000-0010-0000-0000-0000723F0000}" name="Column16242"/>
    <tableColumn id="16243" xr3:uid="{00000000-0010-0000-0000-0000733F0000}" name="Column16243"/>
    <tableColumn id="16244" xr3:uid="{00000000-0010-0000-0000-0000743F0000}" name="Column16244"/>
    <tableColumn id="16245" xr3:uid="{00000000-0010-0000-0000-0000753F0000}" name="Column16245"/>
    <tableColumn id="16246" xr3:uid="{00000000-0010-0000-0000-0000763F0000}" name="Column16246"/>
    <tableColumn id="16247" xr3:uid="{00000000-0010-0000-0000-0000773F0000}" name="Column16247"/>
    <tableColumn id="16248" xr3:uid="{00000000-0010-0000-0000-0000783F0000}" name="Column16248"/>
    <tableColumn id="16249" xr3:uid="{00000000-0010-0000-0000-0000793F0000}" name="Column16249"/>
    <tableColumn id="16250" xr3:uid="{00000000-0010-0000-0000-00007A3F0000}" name="Column16250"/>
    <tableColumn id="16251" xr3:uid="{00000000-0010-0000-0000-00007B3F0000}" name="Column16251"/>
    <tableColumn id="16252" xr3:uid="{00000000-0010-0000-0000-00007C3F0000}" name="Column16252"/>
    <tableColumn id="16253" xr3:uid="{00000000-0010-0000-0000-00007D3F0000}" name="Column16253"/>
    <tableColumn id="16254" xr3:uid="{00000000-0010-0000-0000-00007E3F0000}" name="Column16254"/>
    <tableColumn id="16255" xr3:uid="{00000000-0010-0000-0000-00007F3F0000}" name="Column16255"/>
    <tableColumn id="16256" xr3:uid="{00000000-0010-0000-0000-0000803F0000}" name="Column16256"/>
    <tableColumn id="16257" xr3:uid="{00000000-0010-0000-0000-0000813F0000}" name="Column16257"/>
    <tableColumn id="16258" xr3:uid="{00000000-0010-0000-0000-0000823F0000}" name="Column16258"/>
    <tableColumn id="16259" xr3:uid="{00000000-0010-0000-0000-0000833F0000}" name="Column16259"/>
    <tableColumn id="16260" xr3:uid="{00000000-0010-0000-0000-0000843F0000}" name="Column16260"/>
    <tableColumn id="16261" xr3:uid="{00000000-0010-0000-0000-0000853F0000}" name="Column16261"/>
    <tableColumn id="16262" xr3:uid="{00000000-0010-0000-0000-0000863F0000}" name="Column16262"/>
    <tableColumn id="16263" xr3:uid="{00000000-0010-0000-0000-0000873F0000}" name="Column16263"/>
    <tableColumn id="16264" xr3:uid="{00000000-0010-0000-0000-0000883F0000}" name="Column16264"/>
    <tableColumn id="16265" xr3:uid="{00000000-0010-0000-0000-0000893F0000}" name="Column16265"/>
    <tableColumn id="16266" xr3:uid="{00000000-0010-0000-0000-00008A3F0000}" name="Column16266"/>
    <tableColumn id="16267" xr3:uid="{00000000-0010-0000-0000-00008B3F0000}" name="Column16267"/>
    <tableColumn id="16268" xr3:uid="{00000000-0010-0000-0000-00008C3F0000}" name="Column16268"/>
    <tableColumn id="16269" xr3:uid="{00000000-0010-0000-0000-00008D3F0000}" name="Column16269"/>
    <tableColumn id="16270" xr3:uid="{00000000-0010-0000-0000-00008E3F0000}" name="Column16270"/>
    <tableColumn id="16271" xr3:uid="{00000000-0010-0000-0000-00008F3F0000}" name="Column16271"/>
    <tableColumn id="16272" xr3:uid="{00000000-0010-0000-0000-0000903F0000}" name="Column16272"/>
    <tableColumn id="16273" xr3:uid="{00000000-0010-0000-0000-0000913F0000}" name="Column16273"/>
    <tableColumn id="16274" xr3:uid="{00000000-0010-0000-0000-0000923F0000}" name="Column16274"/>
    <tableColumn id="16275" xr3:uid="{00000000-0010-0000-0000-0000933F0000}" name="Column16275"/>
    <tableColumn id="16276" xr3:uid="{00000000-0010-0000-0000-0000943F0000}" name="Column16276"/>
    <tableColumn id="16277" xr3:uid="{00000000-0010-0000-0000-0000953F0000}" name="Column16277"/>
    <tableColumn id="16278" xr3:uid="{00000000-0010-0000-0000-0000963F0000}" name="Column16278"/>
    <tableColumn id="16279" xr3:uid="{00000000-0010-0000-0000-0000973F0000}" name="Column16279"/>
    <tableColumn id="16280" xr3:uid="{00000000-0010-0000-0000-0000983F0000}" name="Column16280"/>
    <tableColumn id="16281" xr3:uid="{00000000-0010-0000-0000-0000993F0000}" name="Column16281"/>
    <tableColumn id="16282" xr3:uid="{00000000-0010-0000-0000-00009A3F0000}" name="Column16282"/>
    <tableColumn id="16283" xr3:uid="{00000000-0010-0000-0000-00009B3F0000}" name="Column16283"/>
    <tableColumn id="16284" xr3:uid="{00000000-0010-0000-0000-00009C3F0000}" name="Column16284"/>
    <tableColumn id="16285" xr3:uid="{00000000-0010-0000-0000-00009D3F0000}" name="Column16285"/>
    <tableColumn id="16286" xr3:uid="{00000000-0010-0000-0000-00009E3F0000}" name="Column16286"/>
    <tableColumn id="16287" xr3:uid="{00000000-0010-0000-0000-00009F3F0000}" name="Column16287"/>
    <tableColumn id="16288" xr3:uid="{00000000-0010-0000-0000-0000A03F0000}" name="Column16288"/>
    <tableColumn id="16289" xr3:uid="{00000000-0010-0000-0000-0000A13F0000}" name="Column16289"/>
    <tableColumn id="16290" xr3:uid="{00000000-0010-0000-0000-0000A23F0000}" name="Column16290"/>
    <tableColumn id="16291" xr3:uid="{00000000-0010-0000-0000-0000A33F0000}" name="Column16291"/>
    <tableColumn id="16292" xr3:uid="{00000000-0010-0000-0000-0000A43F0000}" name="Column16292"/>
    <tableColumn id="16293" xr3:uid="{00000000-0010-0000-0000-0000A53F0000}" name="Column16293"/>
    <tableColumn id="16294" xr3:uid="{00000000-0010-0000-0000-0000A63F0000}" name="Column16294"/>
    <tableColumn id="16295" xr3:uid="{00000000-0010-0000-0000-0000A73F0000}" name="Column16295"/>
    <tableColumn id="16296" xr3:uid="{00000000-0010-0000-0000-0000A83F0000}" name="Column16296"/>
    <tableColumn id="16297" xr3:uid="{00000000-0010-0000-0000-0000A93F0000}" name="Column16297"/>
    <tableColumn id="16298" xr3:uid="{00000000-0010-0000-0000-0000AA3F0000}" name="Column16298"/>
    <tableColumn id="16299" xr3:uid="{00000000-0010-0000-0000-0000AB3F0000}" name="Column16299"/>
    <tableColumn id="16300" xr3:uid="{00000000-0010-0000-0000-0000AC3F0000}" name="Column16300"/>
    <tableColumn id="16301" xr3:uid="{00000000-0010-0000-0000-0000AD3F0000}" name="Column16301"/>
    <tableColumn id="16302" xr3:uid="{00000000-0010-0000-0000-0000AE3F0000}" name="Column16302"/>
    <tableColumn id="16303" xr3:uid="{00000000-0010-0000-0000-0000AF3F0000}" name="Column16303"/>
    <tableColumn id="16304" xr3:uid="{00000000-0010-0000-0000-0000B03F0000}" name="Column16304"/>
    <tableColumn id="16305" xr3:uid="{00000000-0010-0000-0000-0000B13F0000}" name="Column16305"/>
    <tableColumn id="16306" xr3:uid="{00000000-0010-0000-0000-0000B23F0000}" name="Column16306"/>
    <tableColumn id="16307" xr3:uid="{00000000-0010-0000-0000-0000B33F0000}" name="Column16307"/>
    <tableColumn id="16308" xr3:uid="{00000000-0010-0000-0000-0000B43F0000}" name="Column16308"/>
    <tableColumn id="16309" xr3:uid="{00000000-0010-0000-0000-0000B53F0000}" name="Column16309"/>
    <tableColumn id="16310" xr3:uid="{00000000-0010-0000-0000-0000B63F0000}" name="Column16310"/>
    <tableColumn id="16311" xr3:uid="{00000000-0010-0000-0000-0000B73F0000}" name="Column16311"/>
    <tableColumn id="16312" xr3:uid="{00000000-0010-0000-0000-0000B83F0000}" name="Column16312"/>
    <tableColumn id="16313" xr3:uid="{00000000-0010-0000-0000-0000B93F0000}" name="Column16313"/>
    <tableColumn id="16314" xr3:uid="{00000000-0010-0000-0000-0000BA3F0000}" name="Column16314"/>
    <tableColumn id="16315" xr3:uid="{00000000-0010-0000-0000-0000BB3F0000}" name="Column16315"/>
    <tableColumn id="16316" xr3:uid="{00000000-0010-0000-0000-0000BC3F0000}" name="Column16316"/>
    <tableColumn id="16317" xr3:uid="{00000000-0010-0000-0000-0000BD3F0000}" name="Column16317"/>
    <tableColumn id="16318" xr3:uid="{00000000-0010-0000-0000-0000BE3F0000}" name="Column16318"/>
    <tableColumn id="16319" xr3:uid="{00000000-0010-0000-0000-0000BF3F0000}" name="Column16319"/>
    <tableColumn id="16320" xr3:uid="{00000000-0010-0000-0000-0000C03F0000}" name="Column16320"/>
    <tableColumn id="16321" xr3:uid="{00000000-0010-0000-0000-0000C13F0000}" name="Column16321"/>
    <tableColumn id="16322" xr3:uid="{00000000-0010-0000-0000-0000C23F0000}" name="Column16322"/>
    <tableColumn id="16323" xr3:uid="{00000000-0010-0000-0000-0000C33F0000}" name="Column16323"/>
    <tableColumn id="16324" xr3:uid="{00000000-0010-0000-0000-0000C43F0000}" name="Column16324"/>
    <tableColumn id="16325" xr3:uid="{00000000-0010-0000-0000-0000C53F0000}" name="Column16325"/>
    <tableColumn id="16326" xr3:uid="{00000000-0010-0000-0000-0000C63F0000}" name="Column16326"/>
    <tableColumn id="16327" xr3:uid="{00000000-0010-0000-0000-0000C73F0000}" name="Column16327"/>
    <tableColumn id="16328" xr3:uid="{00000000-0010-0000-0000-0000C83F0000}" name="Column16328"/>
    <tableColumn id="16329" xr3:uid="{00000000-0010-0000-0000-0000C93F0000}" name="Column16329"/>
    <tableColumn id="16330" xr3:uid="{00000000-0010-0000-0000-0000CA3F0000}" name="Column16330"/>
    <tableColumn id="16331" xr3:uid="{00000000-0010-0000-0000-0000CB3F0000}" name="Column16331"/>
    <tableColumn id="16332" xr3:uid="{00000000-0010-0000-0000-0000CC3F0000}" name="Column16332"/>
    <tableColumn id="16333" xr3:uid="{00000000-0010-0000-0000-0000CD3F0000}" name="Column16333"/>
    <tableColumn id="16334" xr3:uid="{00000000-0010-0000-0000-0000CE3F0000}" name="Column16334"/>
    <tableColumn id="16335" xr3:uid="{00000000-0010-0000-0000-0000CF3F0000}" name="Column16335"/>
    <tableColumn id="16336" xr3:uid="{00000000-0010-0000-0000-0000D03F0000}" name="Column16336"/>
    <tableColumn id="16337" xr3:uid="{00000000-0010-0000-0000-0000D13F0000}" name="Column16337"/>
    <tableColumn id="16338" xr3:uid="{00000000-0010-0000-0000-0000D23F0000}" name="Column16338"/>
    <tableColumn id="16339" xr3:uid="{00000000-0010-0000-0000-0000D33F0000}" name="Column16339"/>
    <tableColumn id="16340" xr3:uid="{00000000-0010-0000-0000-0000D43F0000}" name="Column16340"/>
    <tableColumn id="16341" xr3:uid="{00000000-0010-0000-0000-0000D53F0000}" name="Column16341"/>
    <tableColumn id="16342" xr3:uid="{00000000-0010-0000-0000-0000D63F0000}" name="Column16342"/>
    <tableColumn id="16343" xr3:uid="{00000000-0010-0000-0000-0000D73F0000}" name="Column16343"/>
    <tableColumn id="16344" xr3:uid="{00000000-0010-0000-0000-0000D83F0000}" name="Column16344"/>
    <tableColumn id="16345" xr3:uid="{00000000-0010-0000-0000-0000D93F0000}" name="Column16345"/>
    <tableColumn id="16346" xr3:uid="{00000000-0010-0000-0000-0000DA3F0000}" name="Column16346"/>
    <tableColumn id="16347" xr3:uid="{00000000-0010-0000-0000-0000DB3F0000}" name="Column16347"/>
    <tableColumn id="16348" xr3:uid="{00000000-0010-0000-0000-0000DC3F0000}" name="Column16348"/>
    <tableColumn id="16349" xr3:uid="{00000000-0010-0000-0000-0000DD3F0000}" name="Column16349"/>
    <tableColumn id="16350" xr3:uid="{00000000-0010-0000-0000-0000DE3F0000}" name="Column16350"/>
    <tableColumn id="16351" xr3:uid="{00000000-0010-0000-0000-0000DF3F0000}" name="Column16351"/>
    <tableColumn id="16352" xr3:uid="{00000000-0010-0000-0000-0000E03F0000}" name="Column16352"/>
    <tableColumn id="16353" xr3:uid="{00000000-0010-0000-0000-0000E13F0000}" name="Column16353"/>
    <tableColumn id="16354" xr3:uid="{00000000-0010-0000-0000-0000E23F0000}" name="Column16354"/>
    <tableColumn id="16355" xr3:uid="{00000000-0010-0000-0000-0000E33F0000}" name="Column16355"/>
    <tableColumn id="16356" xr3:uid="{00000000-0010-0000-0000-0000E43F0000}" name="Column16356"/>
    <tableColumn id="16357" xr3:uid="{00000000-0010-0000-0000-0000E53F0000}" name="Column16357"/>
    <tableColumn id="16358" xr3:uid="{00000000-0010-0000-0000-0000E63F0000}" name="Column16358"/>
    <tableColumn id="16359" xr3:uid="{00000000-0010-0000-0000-0000E73F0000}" name="Column16359"/>
    <tableColumn id="16360" xr3:uid="{00000000-0010-0000-0000-0000E83F0000}" name="Column16360"/>
    <tableColumn id="16361" xr3:uid="{00000000-0010-0000-0000-0000E93F0000}" name="Column16361"/>
    <tableColumn id="16362" xr3:uid="{00000000-0010-0000-0000-0000EA3F0000}" name="Column16362"/>
    <tableColumn id="16363" xr3:uid="{00000000-0010-0000-0000-0000EB3F0000}" name="Column16363"/>
    <tableColumn id="16364" xr3:uid="{00000000-0010-0000-0000-0000EC3F0000}" name="Column16364"/>
    <tableColumn id="16365" xr3:uid="{00000000-0010-0000-0000-0000ED3F0000}" name="Column16365"/>
    <tableColumn id="16366" xr3:uid="{00000000-0010-0000-0000-0000EE3F0000}" name="Column16366"/>
    <tableColumn id="16367" xr3:uid="{00000000-0010-0000-0000-0000EF3F0000}" name="Column16367"/>
    <tableColumn id="16368" xr3:uid="{00000000-0010-0000-0000-0000F03F0000}" name="Column16368"/>
    <tableColumn id="16369" xr3:uid="{00000000-0010-0000-0000-0000F13F0000}" name="Column16369"/>
    <tableColumn id="16370" xr3:uid="{00000000-0010-0000-0000-0000F23F0000}" name="Column16370"/>
    <tableColumn id="16371" xr3:uid="{00000000-0010-0000-0000-0000F33F0000}" name="Column16371"/>
    <tableColumn id="16372" xr3:uid="{00000000-0010-0000-0000-0000F43F0000}" name="Column16372"/>
    <tableColumn id="16373" xr3:uid="{00000000-0010-0000-0000-0000F53F0000}" name="Column16373"/>
    <tableColumn id="16374" xr3:uid="{00000000-0010-0000-0000-0000F63F0000}" name="Column16374"/>
    <tableColumn id="16375" xr3:uid="{00000000-0010-0000-0000-0000F73F0000}" name="Column16375"/>
    <tableColumn id="16376" xr3:uid="{00000000-0010-0000-0000-0000F83F0000}" name="Column16376"/>
    <tableColumn id="16377" xr3:uid="{00000000-0010-0000-0000-0000F93F0000}" name="Column16377"/>
    <tableColumn id="16378" xr3:uid="{00000000-0010-0000-0000-0000FA3F0000}" name="Column16378"/>
    <tableColumn id="16379" xr3:uid="{00000000-0010-0000-0000-0000FB3F0000}" name="Column16379"/>
    <tableColumn id="16380" xr3:uid="{00000000-0010-0000-0000-0000FC3F0000}" name="Column16380"/>
    <tableColumn id="16381" xr3:uid="{00000000-0010-0000-0000-0000FD3F0000}" name="Column16381"/>
    <tableColumn id="16382" xr3:uid="{00000000-0010-0000-0000-0000FE3F0000}" name="Column16382"/>
    <tableColumn id="16383" xr3:uid="{00000000-0010-0000-0000-0000FF3F0000}" name="Column16383"/>
    <tableColumn id="16384" xr3:uid="{00000000-0010-0000-0000-000000400000}" name="Column1638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84"/>
  <sheetViews>
    <sheetView zoomScale="35" workbookViewId="0">
      <selection activeCell="A2" sqref="A1:X84"/>
    </sheetView>
  </sheetViews>
  <sheetFormatPr baseColWidth="10" defaultRowHeight="16"/>
  <cols>
    <col min="2" max="2" width="19.1640625" customWidth="1"/>
    <col min="7" max="7" width="17.33203125" customWidth="1"/>
    <col min="9" max="9" width="11.1640625" customWidth="1"/>
    <col min="12" max="12" width="19.33203125" customWidth="1"/>
    <col min="15" max="15" width="15.83203125" customWidth="1"/>
    <col min="17" max="17" width="18" customWidth="1"/>
    <col min="22" max="22" width="17.1640625" customWidth="1"/>
    <col min="24" max="24" width="10.83203125" style="52"/>
    <col min="26" max="26" width="22.1640625" customWidth="1"/>
  </cols>
  <sheetData>
    <row r="1" spans="1:33">
      <c r="A1" s="1" t="s">
        <v>1073</v>
      </c>
      <c r="B1" s="1"/>
      <c r="C1" s="1"/>
      <c r="D1" s="69"/>
      <c r="E1" s="1"/>
      <c r="F1" s="1"/>
      <c r="G1" s="1"/>
      <c r="H1" s="1"/>
      <c r="I1" s="69"/>
      <c r="J1" s="1"/>
      <c r="K1" s="1"/>
      <c r="L1" s="1"/>
      <c r="M1" s="1"/>
      <c r="N1" s="69"/>
      <c r="O1" s="1"/>
      <c r="P1" s="1"/>
      <c r="Q1" s="1"/>
      <c r="R1" s="1"/>
      <c r="S1" s="69"/>
    </row>
    <row r="2" spans="1:33">
      <c r="A2" s="1"/>
      <c r="B2" s="1"/>
      <c r="C2" s="1"/>
      <c r="D2" s="69"/>
      <c r="E2" s="1"/>
      <c r="F2" s="1"/>
      <c r="G2" s="1"/>
      <c r="H2" s="1"/>
      <c r="I2" s="69"/>
      <c r="J2" s="1"/>
      <c r="K2" s="1"/>
      <c r="L2" s="1"/>
      <c r="M2" s="1"/>
      <c r="N2" s="69"/>
      <c r="O2" s="1"/>
      <c r="P2" s="1"/>
      <c r="Q2" s="1"/>
      <c r="R2" s="1"/>
      <c r="S2" s="69"/>
    </row>
    <row r="3" spans="1:33">
      <c r="A3" s="57" t="s">
        <v>1074</v>
      </c>
      <c r="B3" s="70" t="s">
        <v>0</v>
      </c>
      <c r="C3" s="71" t="s">
        <v>1075</v>
      </c>
      <c r="D3" s="71" t="s">
        <v>1076</v>
      </c>
      <c r="E3" s="1"/>
      <c r="F3" s="72" t="s">
        <v>1077</v>
      </c>
      <c r="G3" s="73" t="s">
        <v>0</v>
      </c>
      <c r="H3" s="73" t="s">
        <v>1075</v>
      </c>
      <c r="I3" s="74" t="s">
        <v>1078</v>
      </c>
      <c r="J3" s="1"/>
      <c r="K3" s="58" t="s">
        <v>1079</v>
      </c>
      <c r="L3" s="75" t="s">
        <v>0</v>
      </c>
      <c r="M3" s="75" t="s">
        <v>1075</v>
      </c>
      <c r="N3" s="76" t="s">
        <v>1078</v>
      </c>
      <c r="O3" s="1"/>
      <c r="P3" s="77" t="s">
        <v>1080</v>
      </c>
      <c r="Q3" s="77" t="s">
        <v>0</v>
      </c>
      <c r="R3" s="77" t="s">
        <v>1075</v>
      </c>
      <c r="S3" s="78" t="s">
        <v>1076</v>
      </c>
      <c r="U3" s="136" t="s">
        <v>1118</v>
      </c>
      <c r="V3" s="136" t="s">
        <v>0</v>
      </c>
      <c r="W3" s="136" t="s">
        <v>1075</v>
      </c>
      <c r="X3" s="139" t="s">
        <v>1119</v>
      </c>
    </row>
    <row r="4" spans="1:33" ht="16" customHeight="1">
      <c r="A4" s="79">
        <v>1</v>
      </c>
      <c r="B4" s="80" t="s">
        <v>63</v>
      </c>
      <c r="C4" s="81">
        <v>1</v>
      </c>
      <c r="D4" s="149" t="s">
        <v>1045</v>
      </c>
      <c r="E4" s="1"/>
      <c r="F4" s="82">
        <v>1</v>
      </c>
      <c r="G4" s="82" t="s">
        <v>82</v>
      </c>
      <c r="H4" s="81">
        <v>1</v>
      </c>
      <c r="I4" s="149" t="s">
        <v>1037</v>
      </c>
      <c r="J4" s="1"/>
      <c r="K4" s="83">
        <v>1</v>
      </c>
      <c r="L4" s="84" t="s">
        <v>22</v>
      </c>
      <c r="M4" s="85">
        <v>1</v>
      </c>
      <c r="N4" s="155">
        <v>1</v>
      </c>
      <c r="O4" s="1"/>
      <c r="P4" s="86">
        <v>1</v>
      </c>
      <c r="Q4" s="86" t="s">
        <v>135</v>
      </c>
      <c r="R4" s="85">
        <v>1</v>
      </c>
      <c r="S4" s="87" t="s">
        <v>1045</v>
      </c>
      <c r="U4" s="137">
        <v>1</v>
      </c>
      <c r="V4" s="137" t="s">
        <v>605</v>
      </c>
      <c r="W4" s="85">
        <v>1</v>
      </c>
      <c r="X4" s="51" t="s">
        <v>1107</v>
      </c>
      <c r="AG4" s="145"/>
    </row>
    <row r="5" spans="1:33">
      <c r="A5" s="79">
        <v>2</v>
      </c>
      <c r="B5" s="80" t="s">
        <v>97</v>
      </c>
      <c r="C5" s="81">
        <v>1</v>
      </c>
      <c r="D5" s="149"/>
      <c r="E5" s="1"/>
      <c r="F5" s="82">
        <v>2</v>
      </c>
      <c r="G5" s="82" t="s">
        <v>59</v>
      </c>
      <c r="H5" s="81">
        <v>1</v>
      </c>
      <c r="I5" s="149"/>
      <c r="J5" s="1"/>
      <c r="K5" s="83">
        <v>2</v>
      </c>
      <c r="L5" s="84" t="s">
        <v>28</v>
      </c>
      <c r="M5" s="85">
        <v>1</v>
      </c>
      <c r="N5" s="156"/>
      <c r="O5" s="1"/>
      <c r="P5" s="86">
        <v>2</v>
      </c>
      <c r="Q5" s="86" t="s">
        <v>119</v>
      </c>
      <c r="R5" s="59">
        <v>2</v>
      </c>
      <c r="S5" s="88" t="s">
        <v>1095</v>
      </c>
      <c r="U5" s="137">
        <v>2</v>
      </c>
      <c r="V5" s="137" t="s">
        <v>610</v>
      </c>
      <c r="W5" s="59">
        <v>2</v>
      </c>
      <c r="X5" s="179" t="s">
        <v>1108</v>
      </c>
    </row>
    <row r="6" spans="1:33">
      <c r="A6" s="79">
        <v>3</v>
      </c>
      <c r="B6" s="80" t="s">
        <v>75</v>
      </c>
      <c r="C6" s="81">
        <v>1</v>
      </c>
      <c r="D6" s="149"/>
      <c r="E6" s="1"/>
      <c r="F6" s="82">
        <v>3</v>
      </c>
      <c r="G6" s="82" t="s">
        <v>66</v>
      </c>
      <c r="H6" s="81">
        <v>1</v>
      </c>
      <c r="I6" s="149"/>
      <c r="J6" s="1"/>
      <c r="K6" s="83">
        <v>3</v>
      </c>
      <c r="L6" s="84" t="s">
        <v>49</v>
      </c>
      <c r="M6" s="85">
        <v>1</v>
      </c>
      <c r="N6" s="156"/>
      <c r="O6" s="1"/>
      <c r="P6" s="86">
        <v>3</v>
      </c>
      <c r="Q6" s="86" t="s">
        <v>120</v>
      </c>
      <c r="R6" s="60">
        <v>3</v>
      </c>
      <c r="S6" s="150" t="s">
        <v>1096</v>
      </c>
      <c r="U6" s="137">
        <v>3</v>
      </c>
      <c r="V6" s="137" t="s">
        <v>617</v>
      </c>
      <c r="W6" s="59">
        <v>2</v>
      </c>
      <c r="X6" s="179"/>
    </row>
    <row r="7" spans="1:33">
      <c r="A7" s="79">
        <v>4</v>
      </c>
      <c r="B7" s="80" t="s">
        <v>114</v>
      </c>
      <c r="C7" s="59">
        <v>2</v>
      </c>
      <c r="D7" s="151" t="s">
        <v>1046</v>
      </c>
      <c r="E7" s="1"/>
      <c r="F7" s="82">
        <v>4</v>
      </c>
      <c r="G7" s="82" t="s">
        <v>97</v>
      </c>
      <c r="H7" s="81">
        <v>1</v>
      </c>
      <c r="I7" s="149"/>
      <c r="J7" s="1"/>
      <c r="K7" s="83">
        <v>4</v>
      </c>
      <c r="L7" s="84" t="s">
        <v>53</v>
      </c>
      <c r="M7" s="85">
        <v>1</v>
      </c>
      <c r="N7" s="156"/>
      <c r="O7" s="1"/>
      <c r="P7" s="86">
        <v>4</v>
      </c>
      <c r="Q7" s="86" t="s">
        <v>121</v>
      </c>
      <c r="R7" s="60">
        <v>3</v>
      </c>
      <c r="S7" s="150"/>
      <c r="U7" s="137">
        <v>4</v>
      </c>
      <c r="V7" s="137" t="s">
        <v>745</v>
      </c>
      <c r="W7" s="59">
        <v>2</v>
      </c>
      <c r="X7" s="179"/>
    </row>
    <row r="8" spans="1:33" ht="16" customHeight="1">
      <c r="A8" s="79">
        <v>5</v>
      </c>
      <c r="B8" s="80" t="s">
        <v>108</v>
      </c>
      <c r="C8" s="59">
        <v>2</v>
      </c>
      <c r="D8" s="151"/>
      <c r="E8" s="1"/>
      <c r="F8" s="82">
        <v>5</v>
      </c>
      <c r="G8" s="82" t="s">
        <v>156</v>
      </c>
      <c r="H8" s="81">
        <v>1</v>
      </c>
      <c r="I8" s="149"/>
      <c r="J8" s="1"/>
      <c r="K8" s="83">
        <v>5</v>
      </c>
      <c r="L8" s="84" t="s">
        <v>75</v>
      </c>
      <c r="M8" s="85">
        <v>1</v>
      </c>
      <c r="N8" s="156"/>
      <c r="O8" s="1"/>
      <c r="P8" s="86">
        <v>5</v>
      </c>
      <c r="Q8" s="86" t="s">
        <v>107</v>
      </c>
      <c r="R8" s="60">
        <v>3</v>
      </c>
      <c r="S8" s="150"/>
      <c r="U8" s="137">
        <v>5</v>
      </c>
      <c r="V8" s="137" t="s">
        <v>612</v>
      </c>
      <c r="W8" s="59">
        <v>2</v>
      </c>
      <c r="X8" s="179"/>
    </row>
    <row r="9" spans="1:33" ht="16" customHeight="1">
      <c r="A9" s="79">
        <v>6</v>
      </c>
      <c r="B9" s="80" t="s">
        <v>73</v>
      </c>
      <c r="C9" s="60">
        <v>3</v>
      </c>
      <c r="D9" s="152" t="s">
        <v>1047</v>
      </c>
      <c r="E9" s="1"/>
      <c r="F9" s="82">
        <v>6</v>
      </c>
      <c r="G9" s="82" t="s">
        <v>93</v>
      </c>
      <c r="H9" s="81">
        <v>1</v>
      </c>
      <c r="I9" s="149"/>
      <c r="J9" s="1"/>
      <c r="K9" s="83">
        <v>6</v>
      </c>
      <c r="L9" s="84" t="s">
        <v>47</v>
      </c>
      <c r="M9" s="85">
        <v>2</v>
      </c>
      <c r="N9" s="156"/>
      <c r="O9" s="1"/>
      <c r="P9" s="86">
        <v>6</v>
      </c>
      <c r="Q9" s="86" t="s">
        <v>132</v>
      </c>
      <c r="R9" s="62">
        <v>4</v>
      </c>
      <c r="S9" s="153" t="s">
        <v>1097</v>
      </c>
      <c r="U9" s="137">
        <v>6</v>
      </c>
      <c r="V9" s="137" t="s">
        <v>618</v>
      </c>
      <c r="W9" s="60">
        <v>3</v>
      </c>
      <c r="X9" s="150" t="s">
        <v>1109</v>
      </c>
    </row>
    <row r="10" spans="1:33">
      <c r="A10" s="79">
        <v>7</v>
      </c>
      <c r="B10" s="80" t="s">
        <v>144</v>
      </c>
      <c r="C10" s="60">
        <v>3</v>
      </c>
      <c r="D10" s="152"/>
      <c r="E10" s="1"/>
      <c r="F10" s="82">
        <v>7</v>
      </c>
      <c r="G10" s="82" t="s">
        <v>127</v>
      </c>
      <c r="H10" s="81">
        <v>1</v>
      </c>
      <c r="I10" s="149"/>
      <c r="J10" s="1"/>
      <c r="K10" s="83">
        <v>6</v>
      </c>
      <c r="L10" s="84" t="s">
        <v>54</v>
      </c>
      <c r="M10" s="59">
        <v>2</v>
      </c>
      <c r="N10" s="157">
        <v>2</v>
      </c>
      <c r="O10" s="1"/>
      <c r="P10" s="86">
        <v>7</v>
      </c>
      <c r="Q10" s="86" t="s">
        <v>388</v>
      </c>
      <c r="R10" s="62">
        <v>4</v>
      </c>
      <c r="S10" s="153"/>
      <c r="U10" s="137">
        <v>7</v>
      </c>
      <c r="V10" s="137" t="s">
        <v>628</v>
      </c>
      <c r="W10" s="60">
        <v>3</v>
      </c>
      <c r="X10" s="150"/>
    </row>
    <row r="11" spans="1:33" ht="16" customHeight="1">
      <c r="A11" s="79">
        <v>8</v>
      </c>
      <c r="B11" s="80" t="s">
        <v>96</v>
      </c>
      <c r="C11" s="60">
        <v>3</v>
      </c>
      <c r="D11" s="152"/>
      <c r="E11" s="1"/>
      <c r="F11" s="82">
        <v>8</v>
      </c>
      <c r="G11" s="82" t="s">
        <v>111</v>
      </c>
      <c r="H11" s="59">
        <v>2</v>
      </c>
      <c r="I11" s="154" t="s">
        <v>1068</v>
      </c>
      <c r="J11" s="1"/>
      <c r="K11" s="83">
        <v>7</v>
      </c>
      <c r="L11" s="84" t="s">
        <v>131</v>
      </c>
      <c r="M11" s="59">
        <v>3</v>
      </c>
      <c r="N11" s="157"/>
      <c r="O11" s="1"/>
      <c r="P11" s="86">
        <v>8</v>
      </c>
      <c r="Q11" s="86" t="s">
        <v>218</v>
      </c>
      <c r="R11" s="62">
        <v>4</v>
      </c>
      <c r="S11" s="153"/>
      <c r="U11" s="137">
        <v>8</v>
      </c>
      <c r="V11" s="137" t="s">
        <v>621</v>
      </c>
      <c r="W11" s="60">
        <v>3</v>
      </c>
      <c r="X11" s="150"/>
    </row>
    <row r="12" spans="1:33" ht="16" customHeight="1">
      <c r="A12" s="79">
        <v>9</v>
      </c>
      <c r="B12" s="80" t="s">
        <v>193</v>
      </c>
      <c r="C12" s="89">
        <v>4</v>
      </c>
      <c r="D12" s="158" t="s">
        <v>1048</v>
      </c>
      <c r="E12" s="1"/>
      <c r="F12" s="82">
        <v>9</v>
      </c>
      <c r="G12" s="82" t="s">
        <v>91</v>
      </c>
      <c r="H12" s="59">
        <v>2</v>
      </c>
      <c r="I12" s="154"/>
      <c r="J12" s="1"/>
      <c r="K12" s="83">
        <v>8</v>
      </c>
      <c r="L12" s="84" t="s">
        <v>79</v>
      </c>
      <c r="M12" s="60">
        <v>3</v>
      </c>
      <c r="N12" s="90">
        <v>3</v>
      </c>
      <c r="O12" s="1"/>
      <c r="P12" s="86">
        <v>9</v>
      </c>
      <c r="Q12" s="86" t="s">
        <v>435</v>
      </c>
      <c r="R12" s="64">
        <v>5</v>
      </c>
      <c r="S12" s="159" t="s">
        <v>1072</v>
      </c>
      <c r="U12" s="137">
        <v>9</v>
      </c>
      <c r="V12" s="137" t="s">
        <v>632</v>
      </c>
      <c r="W12" s="62">
        <v>4</v>
      </c>
      <c r="X12" s="153" t="s">
        <v>1110</v>
      </c>
    </row>
    <row r="13" spans="1:33">
      <c r="A13" s="79">
        <v>10</v>
      </c>
      <c r="B13" s="80" t="s">
        <v>166</v>
      </c>
      <c r="C13" s="89">
        <v>4</v>
      </c>
      <c r="D13" s="158"/>
      <c r="E13" s="1"/>
      <c r="F13" s="82">
        <v>10</v>
      </c>
      <c r="G13" s="82" t="s">
        <v>133</v>
      </c>
      <c r="H13" s="60">
        <v>3</v>
      </c>
      <c r="I13" s="150" t="s">
        <v>1069</v>
      </c>
      <c r="J13" s="1"/>
      <c r="K13" s="83">
        <v>9</v>
      </c>
      <c r="L13" s="84" t="s">
        <v>124</v>
      </c>
      <c r="M13" s="62">
        <v>4</v>
      </c>
      <c r="N13" s="165">
        <v>4</v>
      </c>
      <c r="O13" s="1"/>
      <c r="P13" s="86">
        <v>10</v>
      </c>
      <c r="Q13" s="86" t="s">
        <v>214</v>
      </c>
      <c r="R13" s="64">
        <v>5</v>
      </c>
      <c r="S13" s="159"/>
      <c r="U13" s="137">
        <v>10</v>
      </c>
      <c r="V13" s="137" t="s">
        <v>624</v>
      </c>
      <c r="W13" s="62">
        <v>4</v>
      </c>
      <c r="X13" s="153"/>
    </row>
    <row r="14" spans="1:33">
      <c r="A14" s="79">
        <v>11</v>
      </c>
      <c r="B14" s="80" t="s">
        <v>98</v>
      </c>
      <c r="C14" s="89">
        <v>4</v>
      </c>
      <c r="D14" s="158"/>
      <c r="E14" s="1"/>
      <c r="F14" s="82">
        <v>11</v>
      </c>
      <c r="G14" s="82" t="s">
        <v>115</v>
      </c>
      <c r="H14" s="60">
        <v>3</v>
      </c>
      <c r="I14" s="150"/>
      <c r="J14" s="1"/>
      <c r="K14" s="83">
        <v>10</v>
      </c>
      <c r="L14" s="84" t="s">
        <v>113</v>
      </c>
      <c r="M14" s="62">
        <v>4</v>
      </c>
      <c r="N14" s="166"/>
      <c r="O14" s="1"/>
      <c r="P14" s="86">
        <v>11</v>
      </c>
      <c r="Q14" s="86" t="s">
        <v>173</v>
      </c>
      <c r="R14" s="91">
        <v>6</v>
      </c>
      <c r="S14" s="160" t="s">
        <v>1098</v>
      </c>
      <c r="U14" s="137">
        <v>11</v>
      </c>
      <c r="V14" s="137" t="s">
        <v>627</v>
      </c>
      <c r="W14" s="62">
        <v>4</v>
      </c>
      <c r="X14" s="153"/>
    </row>
    <row r="15" spans="1:33" ht="16" customHeight="1">
      <c r="A15" s="79">
        <v>12</v>
      </c>
      <c r="B15" s="80" t="s">
        <v>221</v>
      </c>
      <c r="C15" s="89">
        <v>4</v>
      </c>
      <c r="D15" s="158"/>
      <c r="E15" s="1"/>
      <c r="F15" s="82">
        <v>12</v>
      </c>
      <c r="G15" s="82" t="s">
        <v>189</v>
      </c>
      <c r="H15" s="62">
        <v>4</v>
      </c>
      <c r="I15" s="92" t="s">
        <v>1070</v>
      </c>
      <c r="J15" s="1"/>
      <c r="K15" s="83">
        <v>11</v>
      </c>
      <c r="L15" s="84" t="s">
        <v>129</v>
      </c>
      <c r="M15" s="62">
        <v>4</v>
      </c>
      <c r="N15" s="166"/>
      <c r="O15" s="1"/>
      <c r="P15" s="86">
        <v>12</v>
      </c>
      <c r="Q15" s="86" t="s">
        <v>358</v>
      </c>
      <c r="R15" s="91">
        <v>6</v>
      </c>
      <c r="S15" s="160"/>
      <c r="U15" s="137">
        <v>12</v>
      </c>
      <c r="V15" s="137" t="s">
        <v>638</v>
      </c>
      <c r="W15" s="62">
        <v>4</v>
      </c>
      <c r="X15" s="153"/>
    </row>
    <row r="16" spans="1:33" ht="16" customHeight="1">
      <c r="A16" s="79">
        <v>13</v>
      </c>
      <c r="B16" s="80" t="s">
        <v>167</v>
      </c>
      <c r="C16" s="64">
        <v>5</v>
      </c>
      <c r="D16" s="159" t="s">
        <v>1049</v>
      </c>
      <c r="E16" s="1"/>
      <c r="F16" s="82">
        <v>13</v>
      </c>
      <c r="G16" s="82" t="s">
        <v>266</v>
      </c>
      <c r="H16" s="62">
        <v>4</v>
      </c>
      <c r="I16" s="161" t="s">
        <v>1071</v>
      </c>
      <c r="J16" s="1"/>
      <c r="K16" s="83">
        <v>12</v>
      </c>
      <c r="L16" s="84" t="s">
        <v>106</v>
      </c>
      <c r="M16" s="62">
        <v>4</v>
      </c>
      <c r="N16" s="167"/>
      <c r="O16" s="1"/>
      <c r="P16" s="86">
        <v>13</v>
      </c>
      <c r="Q16" s="86" t="s">
        <v>188</v>
      </c>
      <c r="R16" s="91">
        <v>6</v>
      </c>
      <c r="S16" s="160"/>
      <c r="U16" s="137">
        <v>12.5</v>
      </c>
      <c r="V16" s="137" t="s">
        <v>864</v>
      </c>
      <c r="W16" s="62"/>
      <c r="X16" s="159" t="s">
        <v>1111</v>
      </c>
    </row>
    <row r="17" spans="1:24">
      <c r="A17" s="79">
        <v>14</v>
      </c>
      <c r="B17" s="80" t="s">
        <v>138</v>
      </c>
      <c r="C17" s="64">
        <v>5</v>
      </c>
      <c r="D17" s="159"/>
      <c r="E17" s="1"/>
      <c r="F17" s="82">
        <v>14</v>
      </c>
      <c r="G17" s="82" t="s">
        <v>269</v>
      </c>
      <c r="H17" s="62">
        <v>4</v>
      </c>
      <c r="I17" s="161"/>
      <c r="J17" s="1"/>
      <c r="K17" s="83">
        <v>13</v>
      </c>
      <c r="L17" s="84" t="s">
        <v>70</v>
      </c>
      <c r="M17" s="64">
        <v>5</v>
      </c>
      <c r="N17" s="162">
        <v>5</v>
      </c>
      <c r="O17" s="1"/>
      <c r="P17" s="86">
        <v>14</v>
      </c>
      <c r="Q17" s="86" t="s">
        <v>326</v>
      </c>
      <c r="R17" s="91">
        <v>6</v>
      </c>
      <c r="S17" s="160"/>
      <c r="U17" s="137">
        <v>12.75</v>
      </c>
      <c r="V17" s="137" t="s">
        <v>218</v>
      </c>
      <c r="W17" s="62"/>
      <c r="X17" s="159"/>
    </row>
    <row r="18" spans="1:24" ht="17">
      <c r="A18" s="79">
        <v>15</v>
      </c>
      <c r="B18" s="80" t="s">
        <v>176</v>
      </c>
      <c r="C18" s="64">
        <v>5</v>
      </c>
      <c r="D18" s="159"/>
      <c r="E18" s="1"/>
      <c r="F18" s="82">
        <v>15</v>
      </c>
      <c r="G18" s="82" t="s">
        <v>404</v>
      </c>
      <c r="H18" s="64">
        <v>5</v>
      </c>
      <c r="I18" s="159" t="s">
        <v>1072</v>
      </c>
      <c r="J18" s="1"/>
      <c r="K18" s="83">
        <v>14</v>
      </c>
      <c r="L18" s="84" t="s">
        <v>252</v>
      </c>
      <c r="M18" s="64">
        <v>5</v>
      </c>
      <c r="N18" s="163"/>
      <c r="O18" s="1"/>
      <c r="P18" s="93" t="s">
        <v>1099</v>
      </c>
      <c r="Q18" s="86" t="s">
        <v>316</v>
      </c>
      <c r="R18" s="94" t="s">
        <v>1099</v>
      </c>
      <c r="S18" s="95"/>
      <c r="U18" s="137">
        <v>13</v>
      </c>
      <c r="V18" s="137" t="s">
        <v>752</v>
      </c>
      <c r="W18" s="64">
        <v>5</v>
      </c>
      <c r="X18" s="140" t="s">
        <v>1112</v>
      </c>
    </row>
    <row r="19" spans="1:24" ht="16" customHeight="1">
      <c r="A19" s="79">
        <v>16</v>
      </c>
      <c r="B19" s="80" t="s">
        <v>239</v>
      </c>
      <c r="C19" s="91">
        <v>6</v>
      </c>
      <c r="D19" s="160" t="s">
        <v>1050</v>
      </c>
      <c r="E19" s="1"/>
      <c r="F19" s="82">
        <v>16</v>
      </c>
      <c r="G19" s="82" t="s">
        <v>247</v>
      </c>
      <c r="H19" s="64">
        <v>5</v>
      </c>
      <c r="I19" s="159"/>
      <c r="J19" s="1"/>
      <c r="K19" s="83">
        <v>15</v>
      </c>
      <c r="L19" s="84" t="s">
        <v>109</v>
      </c>
      <c r="M19" s="64">
        <v>5</v>
      </c>
      <c r="N19" s="164"/>
      <c r="O19" s="1"/>
      <c r="P19" s="1"/>
      <c r="Q19" s="1"/>
      <c r="R19" s="1"/>
      <c r="S19" s="69"/>
      <c r="U19" s="137">
        <v>14</v>
      </c>
      <c r="V19" s="137" t="s">
        <v>702</v>
      </c>
      <c r="W19" s="64">
        <v>5</v>
      </c>
      <c r="X19" s="173" t="s">
        <v>1113</v>
      </c>
    </row>
    <row r="20" spans="1:24" ht="16" customHeight="1">
      <c r="A20" s="79">
        <v>17</v>
      </c>
      <c r="B20" s="80" t="s">
        <v>288</v>
      </c>
      <c r="C20" s="91">
        <v>6</v>
      </c>
      <c r="D20" s="160"/>
      <c r="E20" s="1"/>
      <c r="F20" s="82">
        <v>17</v>
      </c>
      <c r="G20" s="82" t="s">
        <v>118</v>
      </c>
      <c r="H20" s="91">
        <v>6</v>
      </c>
      <c r="I20" s="177" t="s">
        <v>1067</v>
      </c>
      <c r="J20" s="1"/>
      <c r="K20" s="83">
        <v>16</v>
      </c>
      <c r="L20" s="84" t="s">
        <v>182</v>
      </c>
      <c r="M20" s="91">
        <v>6</v>
      </c>
      <c r="N20" s="173">
        <v>6</v>
      </c>
      <c r="O20" s="1"/>
      <c r="P20" s="67" t="s">
        <v>1084</v>
      </c>
      <c r="Q20" s="96" t="s">
        <v>0</v>
      </c>
      <c r="R20" s="96" t="s">
        <v>1075</v>
      </c>
      <c r="S20" s="97" t="s">
        <v>1078</v>
      </c>
      <c r="U20" s="137">
        <v>15</v>
      </c>
      <c r="V20" s="137" t="s">
        <v>635</v>
      </c>
      <c r="W20" s="64">
        <v>5</v>
      </c>
      <c r="X20" s="174"/>
    </row>
    <row r="21" spans="1:24">
      <c r="A21" s="79">
        <v>18</v>
      </c>
      <c r="B21" s="80" t="s">
        <v>217</v>
      </c>
      <c r="C21" s="91">
        <v>6</v>
      </c>
      <c r="D21" s="160"/>
      <c r="E21" s="1"/>
      <c r="F21" s="82">
        <v>18</v>
      </c>
      <c r="G21" s="82" t="s">
        <v>153</v>
      </c>
      <c r="H21" s="91">
        <v>6</v>
      </c>
      <c r="I21" s="177"/>
      <c r="J21" s="1"/>
      <c r="K21" s="83">
        <v>17</v>
      </c>
      <c r="L21" s="84" t="s">
        <v>208</v>
      </c>
      <c r="M21" s="91">
        <v>6</v>
      </c>
      <c r="N21" s="174"/>
      <c r="O21" s="1"/>
      <c r="P21" s="98">
        <v>1</v>
      </c>
      <c r="Q21" s="99" t="s">
        <v>40</v>
      </c>
      <c r="R21" s="85">
        <v>1</v>
      </c>
      <c r="S21" s="149" t="s">
        <v>1037</v>
      </c>
      <c r="U21" s="137">
        <v>16</v>
      </c>
      <c r="V21" s="137" t="s">
        <v>750</v>
      </c>
      <c r="W21" s="91">
        <v>6</v>
      </c>
      <c r="X21" s="174"/>
    </row>
    <row r="22" spans="1:24">
      <c r="A22" s="79">
        <v>19</v>
      </c>
      <c r="B22" s="80" t="s">
        <v>253</v>
      </c>
      <c r="C22" s="91">
        <v>6</v>
      </c>
      <c r="D22" s="160"/>
      <c r="E22" s="1"/>
      <c r="F22" s="82">
        <v>19</v>
      </c>
      <c r="G22" s="82" t="s">
        <v>271</v>
      </c>
      <c r="H22" s="91">
        <v>6</v>
      </c>
      <c r="I22" s="177"/>
      <c r="J22" s="1"/>
      <c r="K22" s="83">
        <v>18</v>
      </c>
      <c r="L22" s="84" t="s">
        <v>201</v>
      </c>
      <c r="M22" s="91">
        <v>6</v>
      </c>
      <c r="N22" s="174"/>
      <c r="O22" s="1"/>
      <c r="P22" s="98">
        <v>2</v>
      </c>
      <c r="Q22" s="99" t="s">
        <v>30</v>
      </c>
      <c r="R22" s="85">
        <v>1</v>
      </c>
      <c r="S22" s="149"/>
      <c r="U22" s="137">
        <v>17</v>
      </c>
      <c r="V22" s="137" t="s">
        <v>681</v>
      </c>
      <c r="W22" s="91">
        <v>6</v>
      </c>
      <c r="X22" s="175"/>
    </row>
    <row r="23" spans="1:24" ht="16" customHeight="1">
      <c r="A23" s="79">
        <v>20</v>
      </c>
      <c r="B23" s="80" t="s">
        <v>242</v>
      </c>
      <c r="C23" s="100">
        <v>7</v>
      </c>
      <c r="D23" s="168" t="s">
        <v>1051</v>
      </c>
      <c r="E23" s="1"/>
      <c r="F23" s="1"/>
      <c r="G23" s="1"/>
      <c r="H23" s="1"/>
      <c r="I23" s="69"/>
      <c r="J23" s="1"/>
      <c r="K23" s="83">
        <v>19</v>
      </c>
      <c r="L23" s="84" t="s">
        <v>349</v>
      </c>
      <c r="M23" s="91">
        <v>6</v>
      </c>
      <c r="N23" s="175"/>
      <c r="O23" s="1"/>
      <c r="P23" s="98">
        <v>3</v>
      </c>
      <c r="Q23" s="99" t="s">
        <v>58</v>
      </c>
      <c r="R23" s="85">
        <v>1</v>
      </c>
      <c r="S23" s="149"/>
      <c r="U23" s="137">
        <v>18</v>
      </c>
      <c r="V23" s="137" t="s">
        <v>751</v>
      </c>
      <c r="W23" s="91">
        <v>6</v>
      </c>
      <c r="X23" s="169" t="s">
        <v>1114</v>
      </c>
    </row>
    <row r="24" spans="1:24">
      <c r="A24" s="79">
        <v>21</v>
      </c>
      <c r="B24" s="80" t="s">
        <v>197</v>
      </c>
      <c r="C24" s="100">
        <v>7</v>
      </c>
      <c r="D24" s="168"/>
      <c r="E24" s="1"/>
      <c r="F24" s="101" t="s">
        <v>1082</v>
      </c>
      <c r="G24" s="102" t="s">
        <v>0</v>
      </c>
      <c r="H24" s="102" t="s">
        <v>1075</v>
      </c>
      <c r="I24" s="103" t="s">
        <v>1078</v>
      </c>
      <c r="J24" s="1"/>
      <c r="K24" s="83">
        <v>20</v>
      </c>
      <c r="L24" s="84" t="s">
        <v>95</v>
      </c>
      <c r="M24" s="100">
        <v>7</v>
      </c>
      <c r="N24" s="169" t="s">
        <v>1023</v>
      </c>
      <c r="O24" s="1"/>
      <c r="P24" s="98">
        <v>4</v>
      </c>
      <c r="Q24" s="99" t="s">
        <v>42</v>
      </c>
      <c r="R24" s="85">
        <v>1</v>
      </c>
      <c r="S24" s="149"/>
      <c r="U24" s="137">
        <v>19</v>
      </c>
      <c r="V24" s="137" t="s">
        <v>699</v>
      </c>
      <c r="W24" s="91">
        <v>6</v>
      </c>
      <c r="X24" s="170"/>
    </row>
    <row r="25" spans="1:24">
      <c r="A25" s="79">
        <v>22</v>
      </c>
      <c r="B25" s="80" t="s">
        <v>240</v>
      </c>
      <c r="C25" s="100">
        <v>7</v>
      </c>
      <c r="D25" s="168"/>
      <c r="E25" s="1"/>
      <c r="F25" s="104">
        <v>1</v>
      </c>
      <c r="G25" s="105" t="s">
        <v>24</v>
      </c>
      <c r="H25" s="85">
        <v>1</v>
      </c>
      <c r="I25" s="172" t="s">
        <v>1087</v>
      </c>
      <c r="J25" s="1"/>
      <c r="K25" s="83">
        <v>21</v>
      </c>
      <c r="L25" s="84" t="s">
        <v>163</v>
      </c>
      <c r="M25" s="100">
        <v>7</v>
      </c>
      <c r="N25" s="170"/>
      <c r="O25" s="1"/>
      <c r="P25" s="98">
        <v>5</v>
      </c>
      <c r="Q25" s="99" t="s">
        <v>55</v>
      </c>
      <c r="R25" s="85">
        <v>1</v>
      </c>
      <c r="S25" s="149"/>
      <c r="U25" s="137">
        <v>20</v>
      </c>
      <c r="V25" s="137" t="s">
        <v>759</v>
      </c>
      <c r="W25" s="100">
        <v>7</v>
      </c>
      <c r="X25" s="170"/>
    </row>
    <row r="26" spans="1:24" ht="16" customHeight="1">
      <c r="A26" s="79">
        <v>23</v>
      </c>
      <c r="B26" s="80" t="s">
        <v>200</v>
      </c>
      <c r="C26" s="100">
        <v>7</v>
      </c>
      <c r="D26" s="168"/>
      <c r="E26" s="1"/>
      <c r="F26" s="104">
        <v>2</v>
      </c>
      <c r="G26" s="105" t="s">
        <v>26</v>
      </c>
      <c r="H26" s="85">
        <v>1</v>
      </c>
      <c r="I26" s="172"/>
      <c r="J26" s="1"/>
      <c r="K26" s="83">
        <v>23</v>
      </c>
      <c r="L26" s="84" t="s">
        <v>199</v>
      </c>
      <c r="M26" s="100">
        <v>7</v>
      </c>
      <c r="N26" s="170"/>
      <c r="O26" s="1"/>
      <c r="P26" s="98">
        <v>6</v>
      </c>
      <c r="Q26" s="99" t="s">
        <v>77</v>
      </c>
      <c r="R26" s="85">
        <v>1</v>
      </c>
      <c r="S26" s="149"/>
      <c r="U26" s="137">
        <v>21</v>
      </c>
      <c r="V26" s="137" t="s">
        <v>665</v>
      </c>
      <c r="W26" s="100">
        <v>7</v>
      </c>
      <c r="X26" s="170"/>
    </row>
    <row r="27" spans="1:24" ht="16" customHeight="1">
      <c r="E27" s="1"/>
      <c r="F27" s="104">
        <v>3</v>
      </c>
      <c r="G27" s="105" t="s">
        <v>32</v>
      </c>
      <c r="H27" s="85">
        <v>1</v>
      </c>
      <c r="I27" s="172"/>
      <c r="J27" s="1"/>
      <c r="K27" s="83">
        <v>24</v>
      </c>
      <c r="L27" s="84" t="s">
        <v>223</v>
      </c>
      <c r="M27" s="100">
        <v>7</v>
      </c>
      <c r="N27" s="170"/>
      <c r="O27" s="1"/>
      <c r="P27" s="98">
        <v>7</v>
      </c>
      <c r="Q27" s="99" t="s">
        <v>71</v>
      </c>
      <c r="R27" s="59">
        <v>2</v>
      </c>
      <c r="S27" s="154" t="s">
        <v>1054</v>
      </c>
      <c r="U27" s="137">
        <v>22</v>
      </c>
      <c r="V27" s="137" t="s">
        <v>636</v>
      </c>
      <c r="W27" s="100">
        <v>7</v>
      </c>
      <c r="X27" s="182" t="s">
        <v>1115</v>
      </c>
    </row>
    <row r="28" spans="1:24" ht="16" customHeight="1">
      <c r="E28" s="1"/>
      <c r="F28" s="104">
        <v>4</v>
      </c>
      <c r="G28" s="105" t="s">
        <v>49</v>
      </c>
      <c r="H28" s="85">
        <v>1</v>
      </c>
      <c r="I28" s="172"/>
      <c r="J28" s="1"/>
      <c r="K28" s="83">
        <v>25</v>
      </c>
      <c r="L28" s="84" t="s">
        <v>212</v>
      </c>
      <c r="M28" s="100">
        <v>7</v>
      </c>
      <c r="N28" s="170"/>
      <c r="O28" s="1"/>
      <c r="P28" s="98">
        <v>8</v>
      </c>
      <c r="Q28" s="99" t="s">
        <v>111</v>
      </c>
      <c r="R28" s="59">
        <v>2</v>
      </c>
      <c r="S28" s="154"/>
      <c r="U28" s="137">
        <v>23</v>
      </c>
      <c r="V28" s="137" t="s">
        <v>650</v>
      </c>
      <c r="W28" s="100">
        <v>7</v>
      </c>
      <c r="X28" s="183"/>
    </row>
    <row r="29" spans="1:24">
      <c r="A29" s="106" t="s">
        <v>1081</v>
      </c>
      <c r="B29" s="106" t="s">
        <v>0</v>
      </c>
      <c r="C29" s="107" t="s">
        <v>1075</v>
      </c>
      <c r="D29" s="107" t="s">
        <v>1078</v>
      </c>
      <c r="E29" s="1"/>
      <c r="F29" s="104">
        <v>5</v>
      </c>
      <c r="G29" s="105" t="s">
        <v>55</v>
      </c>
      <c r="H29" s="85">
        <v>1</v>
      </c>
      <c r="I29" s="172"/>
      <c r="J29" s="1"/>
      <c r="K29" s="83">
        <v>26</v>
      </c>
      <c r="L29" s="84" t="s">
        <v>353</v>
      </c>
      <c r="M29" s="100">
        <v>7</v>
      </c>
      <c r="N29" s="170"/>
      <c r="O29" s="1"/>
      <c r="P29" s="98">
        <v>9</v>
      </c>
      <c r="Q29" s="99" t="s">
        <v>64</v>
      </c>
      <c r="R29" s="60">
        <v>3</v>
      </c>
      <c r="S29" s="150" t="s">
        <v>1055</v>
      </c>
      <c r="U29" s="137">
        <v>24</v>
      </c>
      <c r="V29" s="137" t="s">
        <v>660</v>
      </c>
      <c r="W29" s="110">
        <v>8</v>
      </c>
      <c r="X29" s="183"/>
    </row>
    <row r="30" spans="1:24" ht="17">
      <c r="A30" s="106">
        <v>1</v>
      </c>
      <c r="B30" s="106" t="s">
        <v>28</v>
      </c>
      <c r="C30" s="108">
        <v>1</v>
      </c>
      <c r="D30" s="109" t="s">
        <v>1037</v>
      </c>
      <c r="E30" s="1"/>
      <c r="F30" s="104">
        <v>6</v>
      </c>
      <c r="G30" s="105" t="s">
        <v>47</v>
      </c>
      <c r="H30" s="85">
        <v>1</v>
      </c>
      <c r="I30" s="172"/>
      <c r="J30" s="1"/>
      <c r="K30" s="83">
        <v>27</v>
      </c>
      <c r="L30" s="84" t="s">
        <v>321</v>
      </c>
      <c r="M30" s="100">
        <v>7</v>
      </c>
      <c r="N30" s="170"/>
      <c r="O30" s="1"/>
      <c r="P30" s="98">
        <v>10</v>
      </c>
      <c r="Q30" s="99" t="s">
        <v>99</v>
      </c>
      <c r="R30" s="60">
        <v>3</v>
      </c>
      <c r="S30" s="150"/>
      <c r="U30" s="137">
        <v>25</v>
      </c>
      <c r="V30" s="137" t="s">
        <v>673</v>
      </c>
      <c r="W30" s="110">
        <v>8</v>
      </c>
      <c r="X30" s="183"/>
    </row>
    <row r="31" spans="1:24" ht="16" customHeight="1">
      <c r="A31" s="106">
        <v>2</v>
      </c>
      <c r="B31" s="106" t="s">
        <v>34</v>
      </c>
      <c r="C31" s="108">
        <v>1</v>
      </c>
      <c r="D31" s="109"/>
      <c r="E31" s="1"/>
      <c r="F31" s="104">
        <v>7</v>
      </c>
      <c r="G31" s="105" t="s">
        <v>84</v>
      </c>
      <c r="H31" s="59">
        <v>2</v>
      </c>
      <c r="I31" s="65" t="s">
        <v>1088</v>
      </c>
      <c r="J31" s="1"/>
      <c r="K31" s="83">
        <v>28</v>
      </c>
      <c r="L31" s="84" t="s">
        <v>281</v>
      </c>
      <c r="M31" s="100">
        <v>7</v>
      </c>
      <c r="N31" s="171"/>
      <c r="O31" s="1"/>
      <c r="P31" s="98">
        <v>11</v>
      </c>
      <c r="Q31" s="99" t="s">
        <v>52</v>
      </c>
      <c r="R31" s="60">
        <v>3</v>
      </c>
      <c r="S31" s="150"/>
      <c r="U31" s="137">
        <v>26</v>
      </c>
      <c r="V31" s="137" t="s">
        <v>714</v>
      </c>
      <c r="W31" s="110">
        <v>8</v>
      </c>
      <c r="X31" s="183"/>
    </row>
    <row r="32" spans="1:24" ht="16" customHeight="1">
      <c r="A32" s="106">
        <v>3</v>
      </c>
      <c r="B32" s="106" t="s">
        <v>597</v>
      </c>
      <c r="C32" s="108">
        <v>1</v>
      </c>
      <c r="D32" s="109"/>
      <c r="E32" s="1"/>
      <c r="F32" s="104">
        <v>8</v>
      </c>
      <c r="G32" s="105" t="s">
        <v>68</v>
      </c>
      <c r="H32" s="60">
        <v>3</v>
      </c>
      <c r="I32" s="150" t="s">
        <v>1089</v>
      </c>
      <c r="J32" s="1"/>
      <c r="K32" s="83">
        <v>29</v>
      </c>
      <c r="L32" s="84" t="s">
        <v>298</v>
      </c>
      <c r="M32" s="110">
        <v>8</v>
      </c>
      <c r="N32" s="182" t="s">
        <v>1086</v>
      </c>
      <c r="O32" s="1"/>
      <c r="P32" s="98">
        <v>12</v>
      </c>
      <c r="Q32" s="99" t="s">
        <v>73</v>
      </c>
      <c r="R32" s="62">
        <v>4</v>
      </c>
      <c r="S32" s="153" t="s">
        <v>1056</v>
      </c>
      <c r="U32" s="137">
        <v>27</v>
      </c>
      <c r="V32" s="137" t="s">
        <v>710</v>
      </c>
      <c r="W32" s="110">
        <v>8</v>
      </c>
      <c r="X32" s="183"/>
    </row>
    <row r="33" spans="1:24">
      <c r="A33" s="106">
        <v>4</v>
      </c>
      <c r="B33" s="106" t="s">
        <v>50</v>
      </c>
      <c r="C33" s="108">
        <v>1</v>
      </c>
      <c r="D33" s="109"/>
      <c r="E33" s="1"/>
      <c r="F33" s="104">
        <v>9</v>
      </c>
      <c r="G33" s="105" t="s">
        <v>110</v>
      </c>
      <c r="H33" s="60">
        <v>3</v>
      </c>
      <c r="I33" s="150"/>
      <c r="J33" s="1"/>
      <c r="K33" s="1"/>
      <c r="L33" s="84" t="s">
        <v>170</v>
      </c>
      <c r="M33" s="110">
        <v>8</v>
      </c>
      <c r="N33" s="183"/>
      <c r="O33" s="1"/>
      <c r="P33" s="98">
        <v>13</v>
      </c>
      <c r="Q33" s="99" t="s">
        <v>144</v>
      </c>
      <c r="R33" s="62">
        <v>4</v>
      </c>
      <c r="S33" s="153"/>
      <c r="U33" s="137">
        <v>28</v>
      </c>
      <c r="V33" s="137" t="s">
        <v>832</v>
      </c>
      <c r="W33" s="110">
        <v>8</v>
      </c>
      <c r="X33" s="183"/>
    </row>
    <row r="34" spans="1:24" ht="16" customHeight="1">
      <c r="A34" s="106">
        <v>5</v>
      </c>
      <c r="B34" s="106" t="s">
        <v>86</v>
      </c>
      <c r="C34" s="108">
        <v>1</v>
      </c>
      <c r="D34" s="109"/>
      <c r="E34" s="1"/>
      <c r="F34" s="104">
        <v>11</v>
      </c>
      <c r="G34" s="105" t="s">
        <v>137</v>
      </c>
      <c r="H34" s="60">
        <v>3</v>
      </c>
      <c r="I34" s="150"/>
      <c r="J34" s="1"/>
      <c r="K34" s="66" t="s">
        <v>1083</v>
      </c>
      <c r="L34" s="1"/>
      <c r="M34" s="1"/>
      <c r="N34" s="1"/>
      <c r="O34" s="1"/>
      <c r="P34" s="98">
        <v>14</v>
      </c>
      <c r="Q34" s="99" t="s">
        <v>61</v>
      </c>
      <c r="R34" s="62">
        <v>4</v>
      </c>
      <c r="S34" s="153"/>
      <c r="U34" s="137">
        <v>29</v>
      </c>
      <c r="V34" s="137" t="s">
        <v>733</v>
      </c>
      <c r="W34" s="110">
        <v>8</v>
      </c>
      <c r="X34" s="183"/>
    </row>
    <row r="35" spans="1:24" ht="16" customHeight="1">
      <c r="A35" s="106">
        <v>6</v>
      </c>
      <c r="B35" s="106" t="s">
        <v>56</v>
      </c>
      <c r="C35" s="61">
        <v>2</v>
      </c>
      <c r="D35" s="111" t="s">
        <v>1038</v>
      </c>
      <c r="E35" s="1"/>
      <c r="F35" s="104">
        <v>12</v>
      </c>
      <c r="G35" s="105" t="s">
        <v>62</v>
      </c>
      <c r="H35" s="60">
        <v>3</v>
      </c>
      <c r="I35" s="150"/>
      <c r="J35" s="1"/>
      <c r="K35" s="112">
        <v>1</v>
      </c>
      <c r="L35" s="113" t="s">
        <v>0</v>
      </c>
      <c r="M35" s="113" t="s">
        <v>1075</v>
      </c>
      <c r="N35" s="114" t="s">
        <v>1076</v>
      </c>
      <c r="O35" s="1"/>
      <c r="P35" s="98">
        <v>15</v>
      </c>
      <c r="Q35" s="99" t="s">
        <v>96</v>
      </c>
      <c r="R35" s="62">
        <v>4</v>
      </c>
      <c r="S35" s="153"/>
      <c r="U35" s="137">
        <v>30</v>
      </c>
      <c r="V35" s="137" t="s">
        <v>723</v>
      </c>
      <c r="W35" s="110">
        <v>8</v>
      </c>
      <c r="X35" s="184" t="s">
        <v>1116</v>
      </c>
    </row>
    <row r="36" spans="1:24" ht="16" customHeight="1">
      <c r="A36" s="106">
        <v>7</v>
      </c>
      <c r="B36" s="106" t="s">
        <v>80</v>
      </c>
      <c r="C36" s="61">
        <v>2</v>
      </c>
      <c r="D36" s="111"/>
      <c r="E36" s="1"/>
      <c r="F36" s="104">
        <v>13</v>
      </c>
      <c r="G36" s="105" t="s">
        <v>79</v>
      </c>
      <c r="H36" s="115">
        <v>3.5</v>
      </c>
      <c r="I36" s="190" t="s">
        <v>1100</v>
      </c>
      <c r="J36" s="1"/>
      <c r="K36" s="112">
        <v>2</v>
      </c>
      <c r="L36" s="116" t="s">
        <v>28</v>
      </c>
      <c r="M36" s="85">
        <v>1</v>
      </c>
      <c r="N36" s="149" t="s">
        <v>1034</v>
      </c>
      <c r="O36" s="1"/>
      <c r="P36" s="98">
        <v>16</v>
      </c>
      <c r="Q36" s="99" t="s">
        <v>123</v>
      </c>
      <c r="R36" s="64">
        <v>5</v>
      </c>
      <c r="S36" s="159" t="s">
        <v>1057</v>
      </c>
      <c r="U36" s="137">
        <v>31</v>
      </c>
      <c r="V36" s="137" t="s">
        <v>802</v>
      </c>
      <c r="W36" s="110">
        <v>8</v>
      </c>
      <c r="X36" s="185"/>
    </row>
    <row r="37" spans="1:24">
      <c r="A37" s="106">
        <v>8</v>
      </c>
      <c r="B37" s="106" t="s">
        <v>128</v>
      </c>
      <c r="C37" s="61">
        <v>2</v>
      </c>
      <c r="D37" s="111"/>
      <c r="E37" s="1"/>
      <c r="F37" s="104">
        <v>14</v>
      </c>
      <c r="G37" s="105" t="s">
        <v>96</v>
      </c>
      <c r="H37" s="115">
        <v>3.5</v>
      </c>
      <c r="I37" s="190"/>
      <c r="J37" s="1"/>
      <c r="K37" s="112">
        <v>3</v>
      </c>
      <c r="L37" s="116" t="s">
        <v>39</v>
      </c>
      <c r="M37" s="85">
        <v>1</v>
      </c>
      <c r="N37" s="149"/>
      <c r="O37" s="1"/>
      <c r="P37" s="98">
        <v>17</v>
      </c>
      <c r="Q37" s="99" t="s">
        <v>92</v>
      </c>
      <c r="R37" s="64">
        <v>5</v>
      </c>
      <c r="S37" s="159"/>
      <c r="U37" s="137">
        <v>32</v>
      </c>
      <c r="V37" s="137" t="s">
        <v>643</v>
      </c>
      <c r="W37" s="125">
        <v>9</v>
      </c>
      <c r="X37" s="185"/>
    </row>
    <row r="38" spans="1:24" ht="15" customHeight="1">
      <c r="A38" s="106">
        <v>9</v>
      </c>
      <c r="B38" s="106" t="s">
        <v>74</v>
      </c>
      <c r="C38" s="63">
        <v>3</v>
      </c>
      <c r="D38" s="117" t="s">
        <v>1039</v>
      </c>
      <c r="E38" s="1"/>
      <c r="F38" s="104">
        <v>15</v>
      </c>
      <c r="G38" s="105" t="s">
        <v>116</v>
      </c>
      <c r="H38" s="115">
        <v>3.5</v>
      </c>
      <c r="I38" s="190"/>
      <c r="J38" s="1"/>
      <c r="K38" s="112">
        <v>4</v>
      </c>
      <c r="L38" s="116" t="s">
        <v>49</v>
      </c>
      <c r="M38" s="85">
        <v>1</v>
      </c>
      <c r="N38" s="149"/>
      <c r="O38" s="1"/>
      <c r="P38" s="98">
        <v>18</v>
      </c>
      <c r="Q38" s="99" t="s">
        <v>193</v>
      </c>
      <c r="R38" s="64">
        <v>5</v>
      </c>
      <c r="S38" s="159"/>
      <c r="U38" s="137">
        <v>33</v>
      </c>
      <c r="V38" s="137" t="s">
        <v>651</v>
      </c>
      <c r="W38" s="125">
        <v>9</v>
      </c>
      <c r="X38" s="186"/>
    </row>
    <row r="39" spans="1:24" ht="16" customHeight="1">
      <c r="A39" s="106">
        <v>10</v>
      </c>
      <c r="B39" s="106" t="s">
        <v>73</v>
      </c>
      <c r="C39" s="63">
        <v>3</v>
      </c>
      <c r="D39" s="117"/>
      <c r="E39" s="1"/>
      <c r="F39" s="104">
        <v>16</v>
      </c>
      <c r="G39" s="105" t="s">
        <v>145</v>
      </c>
      <c r="H39" s="62">
        <v>4</v>
      </c>
      <c r="I39" s="153" t="s">
        <v>1091</v>
      </c>
      <c r="J39" s="1"/>
      <c r="K39" s="112">
        <v>5</v>
      </c>
      <c r="L39" s="116" t="s">
        <v>45</v>
      </c>
      <c r="M39" s="85">
        <v>1</v>
      </c>
      <c r="N39" s="149"/>
      <c r="O39" s="1"/>
      <c r="P39" s="98">
        <v>19</v>
      </c>
      <c r="Q39" s="99" t="s">
        <v>172</v>
      </c>
      <c r="R39" s="64">
        <v>5</v>
      </c>
      <c r="S39" s="159"/>
      <c r="U39" s="137">
        <v>34</v>
      </c>
      <c r="V39" s="137" t="s">
        <v>689</v>
      </c>
      <c r="W39" s="125">
        <v>9</v>
      </c>
      <c r="X39" s="187" t="s">
        <v>1117</v>
      </c>
    </row>
    <row r="40" spans="1:24">
      <c r="A40" s="106">
        <v>15</v>
      </c>
      <c r="B40" s="106" t="s">
        <v>88</v>
      </c>
      <c r="C40" s="63">
        <v>3</v>
      </c>
      <c r="D40" s="117"/>
      <c r="E40" s="1"/>
      <c r="F40" s="104">
        <v>17</v>
      </c>
      <c r="G40" s="105" t="s">
        <v>129</v>
      </c>
      <c r="H40" s="62">
        <v>4</v>
      </c>
      <c r="I40" s="153"/>
      <c r="J40" s="1"/>
      <c r="K40" s="112">
        <v>6</v>
      </c>
      <c r="L40" s="116" t="s">
        <v>36</v>
      </c>
      <c r="M40" s="85">
        <v>1</v>
      </c>
      <c r="N40" s="149"/>
      <c r="O40" s="1"/>
      <c r="P40" s="98">
        <v>20</v>
      </c>
      <c r="Q40" s="99" t="s">
        <v>136</v>
      </c>
      <c r="R40" s="91">
        <v>6</v>
      </c>
      <c r="S40" s="160" t="s">
        <v>1058</v>
      </c>
      <c r="U40" s="137">
        <v>35</v>
      </c>
      <c r="V40" s="137" t="s">
        <v>646</v>
      </c>
      <c r="W40" s="125">
        <v>9</v>
      </c>
      <c r="X40" s="187"/>
    </row>
    <row r="41" spans="1:24" ht="16" customHeight="1">
      <c r="A41" s="106">
        <v>11</v>
      </c>
      <c r="B41" s="106" t="s">
        <v>112</v>
      </c>
      <c r="C41" s="68">
        <v>4</v>
      </c>
      <c r="D41" s="118" t="s">
        <v>1040</v>
      </c>
      <c r="E41" s="1"/>
      <c r="F41" s="104">
        <v>18</v>
      </c>
      <c r="G41" s="105" t="s">
        <v>113</v>
      </c>
      <c r="H41" s="62">
        <v>5</v>
      </c>
      <c r="I41" s="153"/>
      <c r="J41" s="1"/>
      <c r="K41" s="112">
        <v>7</v>
      </c>
      <c r="L41" s="116" t="s">
        <v>55</v>
      </c>
      <c r="M41" s="85">
        <v>1</v>
      </c>
      <c r="N41" s="149"/>
      <c r="O41" s="1"/>
      <c r="P41" s="98">
        <v>21</v>
      </c>
      <c r="Q41" s="99" t="s">
        <v>151</v>
      </c>
      <c r="R41" s="91">
        <v>6</v>
      </c>
      <c r="S41" s="160"/>
      <c r="U41" s="137">
        <v>36</v>
      </c>
      <c r="V41" s="137" t="s">
        <v>787</v>
      </c>
      <c r="W41" s="138">
        <v>10</v>
      </c>
      <c r="X41" s="187"/>
    </row>
    <row r="42" spans="1:24" ht="16" customHeight="1">
      <c r="A42" s="106">
        <v>12</v>
      </c>
      <c r="B42" s="106" t="s">
        <v>172</v>
      </c>
      <c r="C42" s="68">
        <v>4</v>
      </c>
      <c r="D42" s="118"/>
      <c r="E42" s="1"/>
      <c r="F42" s="104">
        <v>19</v>
      </c>
      <c r="G42" s="105" t="s">
        <v>106</v>
      </c>
      <c r="H42" s="64">
        <v>5</v>
      </c>
      <c r="I42" s="159" t="s">
        <v>1092</v>
      </c>
      <c r="J42" s="1"/>
      <c r="K42" s="112">
        <v>8</v>
      </c>
      <c r="L42" s="116" t="s">
        <v>67</v>
      </c>
      <c r="M42" s="85">
        <v>1</v>
      </c>
      <c r="N42" s="149"/>
      <c r="O42" s="1"/>
      <c r="P42" s="98">
        <v>22</v>
      </c>
      <c r="Q42" s="99" t="s">
        <v>221</v>
      </c>
      <c r="R42" s="91">
        <v>6</v>
      </c>
      <c r="S42" s="160"/>
      <c r="U42" s="137">
        <v>37</v>
      </c>
      <c r="V42" s="137" t="s">
        <v>656</v>
      </c>
      <c r="W42" s="138">
        <v>10</v>
      </c>
      <c r="X42" s="187"/>
    </row>
    <row r="43" spans="1:24" ht="15" customHeight="1">
      <c r="A43" s="106">
        <v>13</v>
      </c>
      <c r="B43" s="106" t="s">
        <v>168</v>
      </c>
      <c r="C43" s="64">
        <v>5</v>
      </c>
      <c r="D43" s="119" t="s">
        <v>1041</v>
      </c>
      <c r="E43" s="1" t="s">
        <v>1101</v>
      </c>
      <c r="F43" s="104">
        <v>20</v>
      </c>
      <c r="G43" s="105" t="s">
        <v>105</v>
      </c>
      <c r="H43" s="64">
        <v>5</v>
      </c>
      <c r="I43" s="159"/>
      <c r="J43" s="1"/>
      <c r="K43" s="112">
        <v>9</v>
      </c>
      <c r="L43" s="116" t="s">
        <v>68</v>
      </c>
      <c r="M43" s="59">
        <v>2</v>
      </c>
      <c r="N43" s="154" t="s">
        <v>1028</v>
      </c>
      <c r="O43" s="1"/>
      <c r="P43" s="98">
        <v>23</v>
      </c>
      <c r="Q43" s="99" t="s">
        <v>167</v>
      </c>
      <c r="R43" s="91">
        <v>6</v>
      </c>
      <c r="S43" s="160"/>
      <c r="U43" s="137">
        <v>38</v>
      </c>
      <c r="V43" s="137" t="s">
        <v>652</v>
      </c>
      <c r="W43" s="138">
        <v>10</v>
      </c>
      <c r="X43" s="187"/>
    </row>
    <row r="44" spans="1:24" ht="15" customHeight="1">
      <c r="A44" s="106">
        <v>14</v>
      </c>
      <c r="B44" s="106" t="s">
        <v>117</v>
      </c>
      <c r="C44" s="64">
        <v>5</v>
      </c>
      <c r="D44" s="119"/>
      <c r="E44" s="1"/>
      <c r="F44" s="104">
        <v>21</v>
      </c>
      <c r="G44" s="105" t="s">
        <v>147</v>
      </c>
      <c r="H44" s="64">
        <v>5</v>
      </c>
      <c r="I44" s="159"/>
      <c r="J44" s="1"/>
      <c r="K44" s="112">
        <v>10</v>
      </c>
      <c r="L44" s="116" t="s">
        <v>104</v>
      </c>
      <c r="M44" s="59">
        <v>2</v>
      </c>
      <c r="N44" s="154"/>
      <c r="O44" s="1"/>
      <c r="P44" s="98">
        <v>24</v>
      </c>
      <c r="Q44" s="99" t="s">
        <v>185</v>
      </c>
      <c r="R44" s="91">
        <v>6</v>
      </c>
      <c r="S44" s="160"/>
      <c r="U44" s="137">
        <v>39</v>
      </c>
      <c r="V44" s="137" t="s">
        <v>670</v>
      </c>
      <c r="W44" s="138">
        <v>10</v>
      </c>
      <c r="X44" s="187"/>
    </row>
    <row r="45" spans="1:24">
      <c r="A45" s="106">
        <v>16</v>
      </c>
      <c r="B45" s="106" t="s">
        <v>98</v>
      </c>
      <c r="C45" s="64">
        <v>5</v>
      </c>
      <c r="D45" s="119"/>
      <c r="E45" s="1"/>
      <c r="F45" s="104">
        <v>22</v>
      </c>
      <c r="G45" s="105" t="s">
        <v>154</v>
      </c>
      <c r="H45" s="64">
        <v>5</v>
      </c>
      <c r="I45" s="159"/>
      <c r="J45" s="1"/>
      <c r="K45" s="112">
        <v>11</v>
      </c>
      <c r="L45" s="116" t="s">
        <v>89</v>
      </c>
      <c r="M45" s="59">
        <v>2</v>
      </c>
      <c r="N45" s="154"/>
      <c r="O45" s="1" t="s">
        <v>1102</v>
      </c>
      <c r="P45" s="98">
        <v>25</v>
      </c>
      <c r="Q45" s="99" t="s">
        <v>141</v>
      </c>
      <c r="R45" s="91">
        <v>6</v>
      </c>
      <c r="S45" s="160"/>
      <c r="U45" s="137">
        <v>40</v>
      </c>
      <c r="V45" s="137" t="s">
        <v>703</v>
      </c>
      <c r="W45" s="138">
        <v>10</v>
      </c>
      <c r="X45" s="187"/>
    </row>
    <row r="46" spans="1:24" ht="16" customHeight="1">
      <c r="A46" s="106">
        <v>17</v>
      </c>
      <c r="B46" s="106" t="s">
        <v>161</v>
      </c>
      <c r="C46" s="64">
        <v>5</v>
      </c>
      <c r="D46" s="119"/>
      <c r="E46" s="1"/>
      <c r="F46" s="104">
        <v>23</v>
      </c>
      <c r="G46" s="105" t="s">
        <v>136</v>
      </c>
      <c r="H46" s="91">
        <v>6</v>
      </c>
      <c r="I46" s="180" t="s">
        <v>1093</v>
      </c>
      <c r="J46" s="1"/>
      <c r="K46" s="112">
        <v>12</v>
      </c>
      <c r="L46" s="116" t="s">
        <v>100</v>
      </c>
      <c r="M46" s="60">
        <v>3</v>
      </c>
      <c r="N46" s="150" t="s">
        <v>1035</v>
      </c>
      <c r="O46" s="1"/>
      <c r="P46" s="98">
        <v>26</v>
      </c>
      <c r="Q46" s="99" t="s">
        <v>217</v>
      </c>
      <c r="R46" s="100">
        <v>7</v>
      </c>
      <c r="S46" s="168" t="s">
        <v>1060</v>
      </c>
      <c r="U46" s="137">
        <v>41</v>
      </c>
      <c r="V46" s="137" t="s">
        <v>716</v>
      </c>
      <c r="W46" s="138">
        <v>10</v>
      </c>
      <c r="X46" s="187"/>
    </row>
    <row r="47" spans="1:24" ht="16" customHeight="1">
      <c r="A47" s="106">
        <v>18</v>
      </c>
      <c r="B47" s="106" t="s">
        <v>101</v>
      </c>
      <c r="C47" s="64">
        <v>5</v>
      </c>
      <c r="D47" s="119"/>
      <c r="E47" s="1"/>
      <c r="F47" s="104">
        <v>24</v>
      </c>
      <c r="G47" s="105" t="s">
        <v>70</v>
      </c>
      <c r="H47" s="91">
        <v>6</v>
      </c>
      <c r="I47" s="180"/>
      <c r="J47" s="1"/>
      <c r="K47" s="112">
        <v>13</v>
      </c>
      <c r="L47" s="116" t="s">
        <v>79</v>
      </c>
      <c r="M47" s="60">
        <v>3</v>
      </c>
      <c r="N47" s="150"/>
      <c r="O47" s="1" t="s">
        <v>1030</v>
      </c>
      <c r="P47" s="98">
        <v>27</v>
      </c>
      <c r="Q47" s="99" t="s">
        <v>139</v>
      </c>
      <c r="R47" s="100">
        <v>7</v>
      </c>
      <c r="S47" s="168"/>
      <c r="U47" s="137">
        <v>42</v>
      </c>
      <c r="V47" s="137" t="s">
        <v>695</v>
      </c>
      <c r="W47" s="138">
        <v>10</v>
      </c>
      <c r="X47" s="187"/>
    </row>
    <row r="48" spans="1:24" ht="17">
      <c r="A48" s="106">
        <v>19</v>
      </c>
      <c r="B48" s="106" t="s">
        <v>102</v>
      </c>
      <c r="C48" s="91">
        <v>6</v>
      </c>
      <c r="D48" s="120" t="s">
        <v>1042</v>
      </c>
      <c r="E48" s="1"/>
      <c r="F48" s="104">
        <v>25</v>
      </c>
      <c r="G48" s="105" t="s">
        <v>138</v>
      </c>
      <c r="H48" s="100">
        <v>7</v>
      </c>
      <c r="I48" s="168" t="s">
        <v>1051</v>
      </c>
      <c r="J48" s="1"/>
      <c r="K48" s="112">
        <v>14</v>
      </c>
      <c r="L48" s="116" t="s">
        <v>124</v>
      </c>
      <c r="M48" s="60">
        <v>3</v>
      </c>
      <c r="N48" s="150"/>
      <c r="O48" s="1" t="s">
        <v>1103</v>
      </c>
      <c r="P48" s="98">
        <v>28</v>
      </c>
      <c r="Q48" s="99" t="s">
        <v>311</v>
      </c>
      <c r="R48" s="100">
        <v>7</v>
      </c>
      <c r="S48" s="168"/>
      <c r="U48" s="137">
        <v>43</v>
      </c>
      <c r="V48" s="137" t="s">
        <v>724</v>
      </c>
      <c r="W48" s="138">
        <v>10</v>
      </c>
      <c r="X48" s="187"/>
    </row>
    <row r="49" spans="1:24">
      <c r="A49" s="121">
        <v>20</v>
      </c>
      <c r="B49" s="121" t="s">
        <v>165</v>
      </c>
      <c r="C49" s="91">
        <v>6</v>
      </c>
      <c r="D49" s="120"/>
      <c r="E49" s="1"/>
      <c r="F49" s="104">
        <v>26</v>
      </c>
      <c r="G49" s="105" t="s">
        <v>226</v>
      </c>
      <c r="H49" s="100">
        <v>7</v>
      </c>
      <c r="I49" s="168"/>
      <c r="J49" s="1"/>
      <c r="K49" s="112">
        <v>15</v>
      </c>
      <c r="L49" s="116" t="s">
        <v>96</v>
      </c>
      <c r="M49" s="60">
        <v>3</v>
      </c>
      <c r="N49" s="150"/>
      <c r="O49" s="1"/>
      <c r="P49" s="98">
        <v>29</v>
      </c>
      <c r="Q49" s="99" t="s">
        <v>197</v>
      </c>
      <c r="R49" s="100">
        <v>7</v>
      </c>
      <c r="S49" s="168"/>
      <c r="U49" s="137">
        <v>44</v>
      </c>
      <c r="V49" s="137" t="s">
        <v>754</v>
      </c>
      <c r="W49" s="138">
        <v>10</v>
      </c>
      <c r="X49" s="187"/>
    </row>
    <row r="50" spans="1:24" ht="16" customHeight="1">
      <c r="A50" s="122"/>
      <c r="B50" s="122"/>
      <c r="C50" s="122"/>
      <c r="D50" s="123"/>
      <c r="E50" s="1"/>
      <c r="F50" s="104">
        <v>27</v>
      </c>
      <c r="G50" s="105" t="s">
        <v>102</v>
      </c>
      <c r="H50" s="100">
        <v>7</v>
      </c>
      <c r="I50" s="168"/>
      <c r="J50" s="1"/>
      <c r="K50" s="112">
        <v>16</v>
      </c>
      <c r="L50" s="116" t="s">
        <v>129</v>
      </c>
      <c r="M50" s="62">
        <v>4</v>
      </c>
      <c r="N50" s="153" t="s">
        <v>1031</v>
      </c>
      <c r="O50" s="1"/>
      <c r="P50" s="98">
        <v>30</v>
      </c>
      <c r="Q50" s="99" t="s">
        <v>200</v>
      </c>
      <c r="R50" s="100">
        <v>7</v>
      </c>
      <c r="S50" s="168"/>
      <c r="U50" s="137">
        <v>45</v>
      </c>
      <c r="V50" s="137" t="s">
        <v>738</v>
      </c>
      <c r="W50" s="138">
        <v>10</v>
      </c>
      <c r="X50" s="187"/>
    </row>
    <row r="51" spans="1:24">
      <c r="A51" s="1"/>
      <c r="B51" s="1"/>
      <c r="C51" s="1"/>
      <c r="D51" s="69"/>
      <c r="E51" s="1"/>
      <c r="F51" s="104">
        <v>28</v>
      </c>
      <c r="G51" s="105" t="s">
        <v>207</v>
      </c>
      <c r="H51" s="100">
        <v>7</v>
      </c>
      <c r="I51" s="168"/>
      <c r="J51" s="1"/>
      <c r="K51" s="112">
        <v>17</v>
      </c>
      <c r="L51" s="116" t="s">
        <v>113</v>
      </c>
      <c r="M51" s="62">
        <v>4</v>
      </c>
      <c r="N51" s="153"/>
      <c r="O51" s="1"/>
      <c r="U51" s="137">
        <v>46</v>
      </c>
      <c r="V51" s="137" t="s">
        <v>677</v>
      </c>
      <c r="W51" s="138">
        <v>10</v>
      </c>
    </row>
    <row r="52" spans="1:24">
      <c r="A52" s="1"/>
      <c r="B52" s="1"/>
      <c r="C52" s="1"/>
      <c r="D52" s="69"/>
      <c r="E52" s="1"/>
      <c r="F52" s="104">
        <v>29</v>
      </c>
      <c r="G52" s="105" t="s">
        <v>216</v>
      </c>
      <c r="H52" s="100">
        <v>7</v>
      </c>
      <c r="I52" s="168"/>
      <c r="J52" s="1"/>
      <c r="K52" s="112">
        <v>18</v>
      </c>
      <c r="L52" s="116" t="s">
        <v>106</v>
      </c>
      <c r="M52" s="62">
        <v>4</v>
      </c>
      <c r="N52" s="153"/>
      <c r="O52" s="1"/>
      <c r="U52" s="137">
        <v>47</v>
      </c>
      <c r="V52" s="137" t="s">
        <v>814</v>
      </c>
      <c r="W52" s="138">
        <v>10</v>
      </c>
    </row>
    <row r="53" spans="1:24">
      <c r="A53" s="67" t="s">
        <v>1084</v>
      </c>
      <c r="B53" s="96" t="s">
        <v>0</v>
      </c>
      <c r="C53" s="96" t="s">
        <v>1075</v>
      </c>
      <c r="D53" s="97" t="s">
        <v>1078</v>
      </c>
      <c r="E53" s="1"/>
      <c r="F53" s="104">
        <v>30</v>
      </c>
      <c r="G53" s="105" t="s">
        <v>196</v>
      </c>
      <c r="H53" s="110">
        <v>8</v>
      </c>
      <c r="I53" s="181" t="s">
        <v>1094</v>
      </c>
      <c r="J53" s="1"/>
      <c r="K53" s="112">
        <v>19</v>
      </c>
      <c r="L53" s="116" t="s">
        <v>105</v>
      </c>
      <c r="M53" s="62">
        <v>4</v>
      </c>
      <c r="N53" s="153"/>
      <c r="O53" s="1"/>
      <c r="P53" s="1"/>
      <c r="Q53" s="1"/>
      <c r="R53" s="1"/>
      <c r="S53" s="69"/>
    </row>
    <row r="54" spans="1:24" ht="16" customHeight="1">
      <c r="A54" s="98">
        <v>1</v>
      </c>
      <c r="B54" s="98" t="s">
        <v>40</v>
      </c>
      <c r="C54" s="85">
        <v>1</v>
      </c>
      <c r="D54" s="149" t="s">
        <v>1037</v>
      </c>
      <c r="E54" s="1"/>
      <c r="F54" s="104">
        <v>31</v>
      </c>
      <c r="G54" s="105" t="s">
        <v>150</v>
      </c>
      <c r="H54" s="110">
        <v>8</v>
      </c>
      <c r="I54" s="181"/>
      <c r="J54" s="1"/>
      <c r="K54" s="112">
        <v>20</v>
      </c>
      <c r="L54" s="116" t="s">
        <v>181</v>
      </c>
      <c r="M54" s="62">
        <v>4</v>
      </c>
      <c r="N54" s="153"/>
      <c r="O54" s="1" t="s">
        <v>1104</v>
      </c>
      <c r="P54" s="1"/>
      <c r="Q54" s="1"/>
      <c r="R54" s="1"/>
      <c r="S54" s="69"/>
    </row>
    <row r="55" spans="1:24">
      <c r="A55" s="98">
        <v>2</v>
      </c>
      <c r="B55" s="98" t="s">
        <v>30</v>
      </c>
      <c r="C55" s="85">
        <v>1</v>
      </c>
      <c r="D55" s="149"/>
      <c r="E55" s="1"/>
      <c r="F55" s="104">
        <v>32</v>
      </c>
      <c r="G55" s="105" t="s">
        <v>209</v>
      </c>
      <c r="H55" s="110">
        <v>8</v>
      </c>
      <c r="I55" s="181"/>
      <c r="J55" s="1"/>
      <c r="K55" s="112">
        <v>21</v>
      </c>
      <c r="L55" s="116" t="s">
        <v>70</v>
      </c>
      <c r="M55" s="91">
        <v>6</v>
      </c>
      <c r="N55" s="124" t="s">
        <v>1032</v>
      </c>
      <c r="O55" s="1"/>
      <c r="P55" s="1"/>
      <c r="Q55" s="1"/>
      <c r="R55" s="1"/>
      <c r="S55" s="69"/>
    </row>
    <row r="56" spans="1:24">
      <c r="A56" s="98">
        <v>3</v>
      </c>
      <c r="B56" s="98" t="s">
        <v>58</v>
      </c>
      <c r="C56" s="85">
        <v>1</v>
      </c>
      <c r="D56" s="149"/>
      <c r="E56" s="1"/>
      <c r="F56" s="104">
        <v>33</v>
      </c>
      <c r="G56" s="105" t="s">
        <v>323</v>
      </c>
      <c r="H56" s="110">
        <v>8</v>
      </c>
      <c r="I56" s="181"/>
      <c r="J56" s="1"/>
      <c r="K56" s="112">
        <v>22</v>
      </c>
      <c r="L56" s="116" t="s">
        <v>102</v>
      </c>
      <c r="M56" s="91">
        <v>6</v>
      </c>
      <c r="N56" s="160" t="s">
        <v>1033</v>
      </c>
      <c r="O56" s="1"/>
      <c r="P56" s="1"/>
      <c r="Q56" s="144" t="s">
        <v>17519</v>
      </c>
    </row>
    <row r="57" spans="1:24">
      <c r="A57" s="98">
        <v>4</v>
      </c>
      <c r="B57" s="98" t="s">
        <v>42</v>
      </c>
      <c r="C57" s="85">
        <v>1</v>
      </c>
      <c r="D57" s="149"/>
      <c r="E57" s="1"/>
      <c r="F57" s="104">
        <v>34</v>
      </c>
      <c r="G57" s="105" t="s">
        <v>160</v>
      </c>
      <c r="H57" s="110">
        <v>8</v>
      </c>
      <c r="I57" s="181"/>
      <c r="J57" s="1"/>
      <c r="K57" s="112">
        <v>23</v>
      </c>
      <c r="L57" s="116" t="s">
        <v>260</v>
      </c>
      <c r="M57" s="91">
        <v>6</v>
      </c>
      <c r="N57" s="160"/>
      <c r="O57" s="1"/>
      <c r="P57" s="1"/>
      <c r="Q57" s="146"/>
      <c r="R57" s="148" t="s">
        <v>9</v>
      </c>
      <c r="S57" s="148" t="s">
        <v>8</v>
      </c>
      <c r="T57" s="148" t="s">
        <v>10</v>
      </c>
      <c r="U57" s="148" t="s">
        <v>583</v>
      </c>
      <c r="V57" s="148" t="s">
        <v>15</v>
      </c>
      <c r="W57" s="148" t="s">
        <v>18</v>
      </c>
    </row>
    <row r="58" spans="1:24">
      <c r="A58" s="98">
        <v>5</v>
      </c>
      <c r="B58" s="98" t="s">
        <v>55</v>
      </c>
      <c r="C58" s="85">
        <v>1</v>
      </c>
      <c r="D58" s="149"/>
      <c r="E58" s="1"/>
      <c r="F58" s="104">
        <v>35</v>
      </c>
      <c r="G58" s="105" t="s">
        <v>231</v>
      </c>
      <c r="H58" s="110">
        <v>8</v>
      </c>
      <c r="I58" s="181"/>
      <c r="J58" s="1"/>
      <c r="K58" s="112">
        <v>24</v>
      </c>
      <c r="L58" s="116" t="s">
        <v>252</v>
      </c>
      <c r="M58" s="91">
        <v>6</v>
      </c>
      <c r="N58" s="160"/>
      <c r="O58" s="1"/>
      <c r="P58" s="1"/>
      <c r="Q58" s="146">
        <f>162-18</f>
        <v>144</v>
      </c>
      <c r="R58" s="147">
        <v>1326</v>
      </c>
      <c r="S58" s="147">
        <v>462</v>
      </c>
      <c r="T58" s="147">
        <v>1310</v>
      </c>
      <c r="U58" s="147">
        <v>1331.6</v>
      </c>
      <c r="V58" s="147">
        <v>0.26850000000000002</v>
      </c>
      <c r="W58" s="147">
        <v>0.85129999999999995</v>
      </c>
    </row>
    <row r="59" spans="1:24">
      <c r="A59" s="98">
        <v>6</v>
      </c>
      <c r="B59" s="98" t="s">
        <v>77</v>
      </c>
      <c r="C59" s="85">
        <v>1</v>
      </c>
      <c r="D59" s="149"/>
      <c r="E59" s="1"/>
      <c r="F59" s="104">
        <v>36</v>
      </c>
      <c r="G59" s="105" t="s">
        <v>95</v>
      </c>
      <c r="H59" s="125">
        <v>9</v>
      </c>
      <c r="I59" s="184" t="s">
        <v>1085</v>
      </c>
      <c r="J59" s="1"/>
      <c r="K59" s="112">
        <v>25</v>
      </c>
      <c r="L59" s="116" t="s">
        <v>323</v>
      </c>
      <c r="M59" s="91">
        <v>6</v>
      </c>
      <c r="N59" s="160"/>
      <c r="O59" s="1"/>
      <c r="P59" s="1"/>
      <c r="Q59" s="146">
        <v>60</v>
      </c>
      <c r="R59" s="146">
        <f>R58*Q59/Q58</f>
        <v>552.5</v>
      </c>
      <c r="S59" s="146">
        <f t="shared" ref="S59:U59" si="0">S58*R59/R58</f>
        <v>192.5</v>
      </c>
      <c r="T59" s="146">
        <f t="shared" si="0"/>
        <v>545.83333333333337</v>
      </c>
      <c r="U59" s="146">
        <f t="shared" si="0"/>
        <v>554.83333333333326</v>
      </c>
      <c r="V59" s="146">
        <f>V58</f>
        <v>0.26850000000000002</v>
      </c>
      <c r="W59" s="146">
        <f>W58</f>
        <v>0.85129999999999995</v>
      </c>
    </row>
    <row r="60" spans="1:24">
      <c r="A60" s="98">
        <v>7</v>
      </c>
      <c r="B60" s="98" t="s">
        <v>71</v>
      </c>
      <c r="C60" s="59">
        <v>2</v>
      </c>
      <c r="D60" s="154" t="s">
        <v>1054</v>
      </c>
      <c r="E60" s="1"/>
      <c r="F60" s="104">
        <v>37</v>
      </c>
      <c r="G60" s="105" t="s">
        <v>353</v>
      </c>
      <c r="H60" s="125">
        <v>9</v>
      </c>
      <c r="I60" s="185"/>
      <c r="J60" s="1"/>
      <c r="K60" s="112">
        <v>26</v>
      </c>
      <c r="L60" s="116" t="s">
        <v>160</v>
      </c>
      <c r="M60" s="91">
        <v>6</v>
      </c>
      <c r="N60" s="160"/>
      <c r="O60" s="1"/>
      <c r="P60" s="1"/>
      <c r="Q60" s="1"/>
      <c r="R60" s="1"/>
      <c r="S60" s="69"/>
    </row>
    <row r="61" spans="1:24" ht="16" customHeight="1">
      <c r="A61" s="98">
        <v>8</v>
      </c>
      <c r="B61" s="98" t="s">
        <v>111</v>
      </c>
      <c r="C61" s="59">
        <v>2</v>
      </c>
      <c r="D61" s="154"/>
      <c r="E61" s="1"/>
      <c r="F61" s="104">
        <v>38</v>
      </c>
      <c r="G61" s="105" t="s">
        <v>321</v>
      </c>
      <c r="H61" s="125">
        <v>9</v>
      </c>
      <c r="I61" s="185"/>
      <c r="J61" s="1"/>
      <c r="K61" s="112">
        <v>27</v>
      </c>
      <c r="L61" s="116" t="s">
        <v>231</v>
      </c>
      <c r="M61" s="91">
        <v>6</v>
      </c>
      <c r="N61" s="160"/>
      <c r="O61" s="1" t="s">
        <v>1026</v>
      </c>
      <c r="P61" s="1"/>
      <c r="Q61" s="1"/>
      <c r="R61" s="1"/>
      <c r="S61" s="69"/>
    </row>
    <row r="62" spans="1:24">
      <c r="A62" s="98">
        <v>9</v>
      </c>
      <c r="B62" s="98" t="s">
        <v>64</v>
      </c>
      <c r="C62" s="60">
        <v>3</v>
      </c>
      <c r="D62" s="150" t="s">
        <v>1055</v>
      </c>
      <c r="E62" s="1"/>
      <c r="F62" s="126" t="s">
        <v>1099</v>
      </c>
      <c r="G62" s="105" t="s">
        <v>148</v>
      </c>
      <c r="H62" s="125">
        <v>9</v>
      </c>
      <c r="I62" s="186"/>
      <c r="J62" s="1"/>
      <c r="K62" s="112">
        <v>28</v>
      </c>
      <c r="L62" s="116" t="s">
        <v>158</v>
      </c>
      <c r="M62" s="91">
        <v>6</v>
      </c>
      <c r="N62" s="160"/>
      <c r="O62" s="1"/>
      <c r="P62" s="1"/>
      <c r="Q62" s="1"/>
      <c r="R62" s="1"/>
      <c r="S62" s="69"/>
    </row>
    <row r="63" spans="1:24">
      <c r="A63" s="98">
        <v>10</v>
      </c>
      <c r="B63" s="98" t="s">
        <v>99</v>
      </c>
      <c r="C63" s="60">
        <v>3</v>
      </c>
      <c r="D63" s="150"/>
      <c r="E63" s="1"/>
      <c r="F63" s="126" t="s">
        <v>1099</v>
      </c>
      <c r="G63" s="105" t="s">
        <v>180</v>
      </c>
      <c r="H63" s="127"/>
      <c r="I63" s="188" t="s">
        <v>1105</v>
      </c>
      <c r="J63" s="1"/>
      <c r="K63" s="128">
        <v>29</v>
      </c>
      <c r="L63" s="116" t="s">
        <v>1106</v>
      </c>
      <c r="M63" s="100" t="s">
        <v>1099</v>
      </c>
      <c r="N63" s="129"/>
      <c r="O63" s="1"/>
      <c r="P63" s="1"/>
      <c r="Q63" s="1"/>
      <c r="R63" s="1"/>
      <c r="S63" s="69"/>
    </row>
    <row r="64" spans="1:24">
      <c r="A64" s="98">
        <v>11</v>
      </c>
      <c r="B64" s="98" t="s">
        <v>52</v>
      </c>
      <c r="C64" s="60">
        <v>3</v>
      </c>
      <c r="D64" s="150"/>
      <c r="E64" s="1"/>
      <c r="F64" s="126" t="s">
        <v>1099</v>
      </c>
      <c r="G64" s="105" t="s">
        <v>140</v>
      </c>
      <c r="H64" s="127"/>
      <c r="I64" s="189"/>
      <c r="J64" s="1"/>
      <c r="K64" s="122"/>
      <c r="L64" s="130" t="s">
        <v>290</v>
      </c>
      <c r="M64" s="131" t="s">
        <v>1099</v>
      </c>
      <c r="N64" s="132"/>
      <c r="O64" s="1"/>
      <c r="P64" s="1"/>
      <c r="Q64" s="1"/>
      <c r="R64" s="1"/>
      <c r="S64" s="69"/>
    </row>
    <row r="65" spans="1:19">
      <c r="A65" s="98">
        <v>12</v>
      </c>
      <c r="B65" s="98" t="s">
        <v>73</v>
      </c>
      <c r="C65" s="62">
        <v>4</v>
      </c>
      <c r="D65" s="153" t="s">
        <v>1056</v>
      </c>
      <c r="E65" s="1"/>
      <c r="F65" s="1"/>
      <c r="G65" s="105" t="s">
        <v>298</v>
      </c>
      <c r="H65" s="127"/>
      <c r="I65" s="189"/>
      <c r="J65" s="1"/>
      <c r="K65" s="122"/>
      <c r="L65" s="122"/>
      <c r="M65" s="122"/>
      <c r="N65" s="133"/>
      <c r="O65" s="1"/>
      <c r="P65" s="1"/>
      <c r="Q65" s="1"/>
      <c r="R65" s="1"/>
      <c r="S65" s="69"/>
    </row>
    <row r="66" spans="1:19">
      <c r="A66" s="98">
        <v>13</v>
      </c>
      <c r="B66" s="98" t="s">
        <v>144</v>
      </c>
      <c r="C66" s="62">
        <v>4</v>
      </c>
      <c r="D66" s="153"/>
      <c r="E66" s="1"/>
      <c r="F66" s="1"/>
      <c r="G66" s="1"/>
      <c r="H66" s="1"/>
      <c r="I66" s="69"/>
      <c r="J66" s="1"/>
      <c r="K66" s="122"/>
      <c r="L66" s="122"/>
      <c r="M66" s="122"/>
      <c r="N66" s="133"/>
      <c r="O66" s="1"/>
      <c r="P66" s="1"/>
      <c r="Q66" s="1"/>
      <c r="R66" s="1"/>
      <c r="S66" s="69"/>
    </row>
    <row r="67" spans="1:19" ht="16" customHeight="1">
      <c r="A67" s="98">
        <v>14</v>
      </c>
      <c r="B67" s="98" t="s">
        <v>61</v>
      </c>
      <c r="C67" s="62">
        <v>4</v>
      </c>
      <c r="D67" s="153"/>
      <c r="E67" s="1"/>
      <c r="F67" s="1"/>
      <c r="G67" s="1"/>
      <c r="H67" s="1"/>
      <c r="I67" s="69"/>
      <c r="J67" s="1"/>
      <c r="K67" s="122"/>
      <c r="L67" s="122"/>
      <c r="M67" s="122"/>
      <c r="N67" s="133"/>
      <c r="O67" s="1"/>
      <c r="P67" s="1"/>
      <c r="Q67" s="1"/>
      <c r="R67" s="1"/>
      <c r="S67" s="69"/>
    </row>
    <row r="68" spans="1:19" ht="18" customHeight="1">
      <c r="A68" s="98">
        <v>15</v>
      </c>
      <c r="B68" s="98" t="s">
        <v>96</v>
      </c>
      <c r="C68" s="62">
        <v>4</v>
      </c>
      <c r="D68" s="153"/>
      <c r="E68" s="1"/>
      <c r="F68" s="1"/>
      <c r="G68" s="1"/>
      <c r="H68" s="1"/>
      <c r="I68" s="69"/>
      <c r="J68" s="1"/>
      <c r="K68" s="122"/>
      <c r="L68" s="122"/>
      <c r="M68" s="122"/>
      <c r="N68" s="133"/>
      <c r="O68" s="1"/>
      <c r="P68" s="1"/>
      <c r="Q68" s="1"/>
      <c r="R68" s="1"/>
      <c r="S68" s="69"/>
    </row>
    <row r="69" spans="1:19">
      <c r="A69" s="98">
        <v>16</v>
      </c>
      <c r="B69" s="98" t="s">
        <v>123</v>
      </c>
      <c r="C69" s="64">
        <v>5</v>
      </c>
      <c r="D69" s="159" t="s">
        <v>1057</v>
      </c>
      <c r="E69" s="1"/>
      <c r="F69" s="1"/>
      <c r="G69" s="1"/>
      <c r="H69" s="1"/>
      <c r="I69" s="69"/>
      <c r="J69" s="1"/>
      <c r="K69" s="122"/>
      <c r="L69" s="122"/>
      <c r="M69" s="122"/>
      <c r="N69" s="133"/>
      <c r="O69" s="1"/>
      <c r="P69" s="1"/>
      <c r="Q69" s="1"/>
      <c r="R69" s="1"/>
      <c r="S69" s="69"/>
    </row>
    <row r="70" spans="1:19" ht="16" customHeight="1">
      <c r="A70" s="98">
        <v>17</v>
      </c>
      <c r="B70" s="98" t="s">
        <v>92</v>
      </c>
      <c r="C70" s="64">
        <v>5</v>
      </c>
      <c r="D70" s="159"/>
      <c r="E70" s="1"/>
      <c r="F70" s="1"/>
      <c r="G70" s="1"/>
      <c r="H70" s="1"/>
      <c r="I70" s="69"/>
      <c r="J70" s="1"/>
      <c r="K70" s="122"/>
      <c r="L70" s="122"/>
      <c r="M70" s="122"/>
      <c r="N70" s="133"/>
      <c r="O70" s="1"/>
      <c r="P70" s="1"/>
      <c r="Q70" s="1"/>
      <c r="R70" s="1"/>
      <c r="S70" s="69"/>
    </row>
    <row r="71" spans="1:19">
      <c r="A71" s="98">
        <v>18</v>
      </c>
      <c r="B71" s="98" t="s">
        <v>193</v>
      </c>
      <c r="C71" s="64">
        <v>5</v>
      </c>
      <c r="D71" s="159"/>
      <c r="E71" s="1"/>
      <c r="F71" s="1"/>
      <c r="G71" s="1"/>
      <c r="H71" s="1"/>
      <c r="I71" s="69"/>
      <c r="J71" s="1"/>
      <c r="K71" s="122"/>
      <c r="L71" s="122"/>
      <c r="M71" s="122"/>
      <c r="N71" s="133"/>
      <c r="O71" s="1"/>
      <c r="P71" s="1"/>
      <c r="Q71" s="1"/>
      <c r="R71" s="1"/>
      <c r="S71" s="69"/>
    </row>
    <row r="72" spans="1:19">
      <c r="A72" s="98">
        <v>19</v>
      </c>
      <c r="B72" s="98" t="s">
        <v>172</v>
      </c>
      <c r="C72" s="64">
        <v>5</v>
      </c>
      <c r="D72" s="159"/>
      <c r="E72" s="1"/>
      <c r="F72" s="1"/>
      <c r="G72" s="1"/>
      <c r="H72" s="1"/>
      <c r="I72" s="69"/>
      <c r="J72" s="1"/>
      <c r="K72" s="1"/>
      <c r="L72" s="122"/>
      <c r="M72" s="122"/>
      <c r="N72" s="133"/>
      <c r="O72" s="1"/>
      <c r="P72" s="1"/>
      <c r="Q72" s="1"/>
      <c r="R72" s="1"/>
      <c r="S72" s="69"/>
    </row>
    <row r="73" spans="1:19" ht="16" customHeight="1">
      <c r="A73" s="98">
        <v>20</v>
      </c>
      <c r="B73" s="98" t="s">
        <v>136</v>
      </c>
      <c r="C73" s="91">
        <v>6</v>
      </c>
      <c r="D73" s="176" t="s">
        <v>1058</v>
      </c>
      <c r="E73" s="1"/>
      <c r="F73" s="1"/>
      <c r="G73" s="1"/>
      <c r="H73" s="1"/>
      <c r="I73" s="69"/>
      <c r="J73" s="1"/>
      <c r="K73" s="1"/>
      <c r="L73" s="1"/>
      <c r="M73" s="1"/>
      <c r="N73" s="69"/>
      <c r="O73" s="1"/>
      <c r="P73" s="1"/>
      <c r="Q73" s="1"/>
      <c r="R73" s="1"/>
      <c r="S73" s="69"/>
    </row>
    <row r="74" spans="1:19">
      <c r="A74" s="98">
        <v>21</v>
      </c>
      <c r="B74" s="98" t="s">
        <v>151</v>
      </c>
      <c r="C74" s="91">
        <v>6</v>
      </c>
      <c r="D74" s="176"/>
      <c r="E74" s="1"/>
      <c r="F74" s="1"/>
      <c r="G74" s="1"/>
      <c r="H74" s="1"/>
      <c r="I74" s="69"/>
      <c r="J74" s="1"/>
      <c r="K74" s="1"/>
      <c r="L74" s="1"/>
      <c r="M74" s="1"/>
      <c r="N74" s="69"/>
      <c r="O74" s="1"/>
      <c r="P74" s="1"/>
      <c r="Q74" s="1"/>
      <c r="R74" s="1"/>
      <c r="S74" s="69"/>
    </row>
    <row r="75" spans="1:19" ht="16" customHeight="1">
      <c r="A75" s="98">
        <v>22</v>
      </c>
      <c r="B75" s="98" t="s">
        <v>221</v>
      </c>
      <c r="C75" s="91">
        <v>6</v>
      </c>
      <c r="D75" s="176"/>
      <c r="E75" s="1"/>
      <c r="F75" s="1"/>
      <c r="G75" s="1"/>
      <c r="H75" s="1"/>
      <c r="I75" s="69"/>
      <c r="J75" s="1"/>
      <c r="K75" s="1"/>
      <c r="L75" s="1"/>
      <c r="M75" s="1"/>
      <c r="N75" s="69"/>
      <c r="O75" s="1"/>
      <c r="P75" s="1"/>
      <c r="Q75" s="1"/>
      <c r="R75" s="1"/>
      <c r="S75" s="69"/>
    </row>
    <row r="76" spans="1:19">
      <c r="A76" s="98">
        <v>23</v>
      </c>
      <c r="B76" s="98" t="s">
        <v>167</v>
      </c>
      <c r="C76" s="91">
        <v>6</v>
      </c>
      <c r="D76" s="176"/>
      <c r="E76" s="1"/>
      <c r="F76" s="1"/>
      <c r="G76" s="1"/>
      <c r="H76" s="1"/>
      <c r="I76" s="69"/>
      <c r="J76" s="1"/>
      <c r="K76" s="1"/>
      <c r="L76" s="1"/>
      <c r="M76" s="1"/>
      <c r="N76" s="69"/>
      <c r="O76" s="1"/>
      <c r="P76" s="1"/>
      <c r="Q76" s="1"/>
      <c r="R76" s="1"/>
      <c r="S76" s="69"/>
    </row>
    <row r="77" spans="1:19">
      <c r="A77" s="98">
        <v>24</v>
      </c>
      <c r="B77" s="98" t="s">
        <v>185</v>
      </c>
      <c r="C77" s="91">
        <v>6</v>
      </c>
      <c r="D77" s="176"/>
      <c r="E77" s="1"/>
      <c r="F77" s="1"/>
      <c r="G77" s="1"/>
      <c r="H77" s="1"/>
      <c r="I77" s="69"/>
      <c r="J77" s="1"/>
      <c r="K77" s="1"/>
      <c r="L77" s="1"/>
      <c r="M77" s="1"/>
      <c r="N77" s="69"/>
      <c r="O77" s="1"/>
    </row>
    <row r="78" spans="1:19" ht="16" customHeight="1">
      <c r="A78" s="98">
        <v>25</v>
      </c>
      <c r="B78" s="98" t="s">
        <v>141</v>
      </c>
      <c r="C78" s="100">
        <v>7</v>
      </c>
      <c r="D78" s="178" t="s">
        <v>1060</v>
      </c>
      <c r="E78" s="1"/>
      <c r="F78" s="1"/>
      <c r="G78" s="1"/>
      <c r="H78" s="1"/>
      <c r="I78" s="69"/>
      <c r="J78" s="1"/>
      <c r="K78" s="1"/>
      <c r="L78" s="1"/>
      <c r="M78" s="1"/>
      <c r="N78" s="69"/>
      <c r="O78" s="1"/>
    </row>
    <row r="79" spans="1:19" ht="16" customHeight="1">
      <c r="A79" s="98">
        <v>26</v>
      </c>
      <c r="B79" s="98" t="s">
        <v>217</v>
      </c>
      <c r="C79" s="100">
        <v>7</v>
      </c>
      <c r="D79" s="178"/>
      <c r="E79" s="1"/>
      <c r="G79" s="1"/>
      <c r="H79" s="1"/>
      <c r="I79" s="69"/>
      <c r="J79" s="1"/>
      <c r="K79" s="1"/>
      <c r="L79" s="1"/>
      <c r="M79" s="1"/>
      <c r="N79" s="69"/>
      <c r="O79" s="1"/>
    </row>
    <row r="80" spans="1:19">
      <c r="A80" s="98">
        <v>26</v>
      </c>
      <c r="B80" s="98" t="s">
        <v>664</v>
      </c>
      <c r="C80" s="100">
        <v>7</v>
      </c>
      <c r="D80" s="178"/>
      <c r="L80" s="1"/>
      <c r="M80" s="1"/>
      <c r="N80" s="69"/>
    </row>
    <row r="81" spans="1:4">
      <c r="A81" s="98">
        <v>27</v>
      </c>
      <c r="B81" s="98" t="s">
        <v>139</v>
      </c>
      <c r="C81" s="100">
        <v>7</v>
      </c>
      <c r="D81" s="178"/>
    </row>
    <row r="82" spans="1:4">
      <c r="A82" s="98">
        <v>28</v>
      </c>
      <c r="B82" s="98" t="s">
        <v>311</v>
      </c>
      <c r="C82" s="100">
        <v>7</v>
      </c>
      <c r="D82" s="178"/>
    </row>
    <row r="83" spans="1:4">
      <c r="A83" s="98">
        <v>29</v>
      </c>
      <c r="B83" s="98" t="s">
        <v>197</v>
      </c>
      <c r="C83" s="100">
        <v>7</v>
      </c>
      <c r="D83" s="178"/>
    </row>
    <row r="84" spans="1:4">
      <c r="A84" s="98">
        <v>30</v>
      </c>
      <c r="B84" s="98" t="s">
        <v>200</v>
      </c>
      <c r="C84" s="100">
        <v>7</v>
      </c>
      <c r="D84" s="178"/>
    </row>
  </sheetData>
  <mergeCells count="62">
    <mergeCell ref="S21:S26"/>
    <mergeCell ref="I59:I62"/>
    <mergeCell ref="X39:X50"/>
    <mergeCell ref="I63:I65"/>
    <mergeCell ref="I32:I35"/>
    <mergeCell ref="N32:N33"/>
    <mergeCell ref="S32:S35"/>
    <mergeCell ref="I36:I38"/>
    <mergeCell ref="N36:N42"/>
    <mergeCell ref="S36:S39"/>
    <mergeCell ref="S40:S45"/>
    <mergeCell ref="N43:N45"/>
    <mergeCell ref="S27:S28"/>
    <mergeCell ref="S29:S31"/>
    <mergeCell ref="D78:D84"/>
    <mergeCell ref="X5:X8"/>
    <mergeCell ref="X9:X11"/>
    <mergeCell ref="X12:X15"/>
    <mergeCell ref="X16:X17"/>
    <mergeCell ref="X19:X22"/>
    <mergeCell ref="I46:I47"/>
    <mergeCell ref="N46:N49"/>
    <mergeCell ref="S46:S50"/>
    <mergeCell ref="I48:I52"/>
    <mergeCell ref="N50:N54"/>
    <mergeCell ref="I53:I58"/>
    <mergeCell ref="N56:N62"/>
    <mergeCell ref="X23:X26"/>
    <mergeCell ref="X27:X34"/>
    <mergeCell ref="X35:X38"/>
    <mergeCell ref="D65:D68"/>
    <mergeCell ref="D69:D72"/>
    <mergeCell ref="D73:D77"/>
    <mergeCell ref="I18:I19"/>
    <mergeCell ref="D19:D22"/>
    <mergeCell ref="I20:I22"/>
    <mergeCell ref="D54:D59"/>
    <mergeCell ref="D60:D61"/>
    <mergeCell ref="D62:D64"/>
    <mergeCell ref="I42:I45"/>
    <mergeCell ref="I39:I41"/>
    <mergeCell ref="N13:N16"/>
    <mergeCell ref="D23:D26"/>
    <mergeCell ref="N24:N31"/>
    <mergeCell ref="I25:I30"/>
    <mergeCell ref="N20:N23"/>
    <mergeCell ref="D4:D6"/>
    <mergeCell ref="I4:I10"/>
    <mergeCell ref="S6:S8"/>
    <mergeCell ref="D7:D8"/>
    <mergeCell ref="D9:D11"/>
    <mergeCell ref="S9:S11"/>
    <mergeCell ref="I11:I12"/>
    <mergeCell ref="N4:N9"/>
    <mergeCell ref="N10:N11"/>
    <mergeCell ref="D12:D15"/>
    <mergeCell ref="S12:S13"/>
    <mergeCell ref="I13:I14"/>
    <mergeCell ref="S14:S17"/>
    <mergeCell ref="D16:D18"/>
    <mergeCell ref="I16:I17"/>
    <mergeCell ref="N17:N19"/>
  </mergeCells>
  <pageMargins left="0.25" right="0.25" top="0.75" bottom="0.75" header="0.3" footer="0.3"/>
  <pageSetup scale="39" fitToWidth="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BBC-00E2-5C47-82A3-1B9F7C0EABBC}">
  <dimension ref="A1:O99"/>
  <sheetViews>
    <sheetView workbookViewId="0">
      <selection activeCell="O4" sqref="O4"/>
    </sheetView>
  </sheetViews>
  <sheetFormatPr baseColWidth="10" defaultRowHeight="16"/>
  <sheetData>
    <row r="1" spans="1:15" ht="18">
      <c r="A1" s="200" t="s">
        <v>17538</v>
      </c>
      <c r="B1" s="200" t="s">
        <v>17539</v>
      </c>
      <c r="C1" s="200" t="s">
        <v>17540</v>
      </c>
      <c r="D1" s="200" t="s">
        <v>17541</v>
      </c>
      <c r="E1" s="200" t="s">
        <v>17542</v>
      </c>
      <c r="F1" s="200" t="s">
        <v>17543</v>
      </c>
      <c r="G1" s="200" t="s">
        <v>17544</v>
      </c>
      <c r="H1" s="200" t="s">
        <v>17545</v>
      </c>
      <c r="I1" s="200" t="s">
        <v>17546</v>
      </c>
      <c r="J1" s="200" t="s">
        <v>17547</v>
      </c>
      <c r="K1" s="200" t="s">
        <v>17548</v>
      </c>
      <c r="L1" s="200"/>
    </row>
    <row r="2" spans="1:15" ht="18">
      <c r="A2" s="201">
        <v>1</v>
      </c>
      <c r="B2" s="202">
        <v>44059</v>
      </c>
      <c r="C2" s="201"/>
      <c r="D2" s="201"/>
      <c r="E2" s="201" t="s">
        <v>17549</v>
      </c>
      <c r="F2" s="201" t="s">
        <v>17550</v>
      </c>
      <c r="G2" s="201"/>
      <c r="H2" s="201"/>
      <c r="I2" s="201"/>
      <c r="J2" s="201"/>
      <c r="K2" s="201">
        <v>78.900000000000006</v>
      </c>
      <c r="L2" s="201" t="s">
        <v>17551</v>
      </c>
      <c r="M2" s="201"/>
      <c r="O2">
        <f>AVERAGE(G3:G32)</f>
        <v>93.53749999999998</v>
      </c>
    </row>
    <row r="3" spans="1:15" ht="18">
      <c r="A3" s="201">
        <v>2</v>
      </c>
      <c r="B3" s="202">
        <v>44059</v>
      </c>
      <c r="C3" s="201"/>
      <c r="D3" s="201"/>
      <c r="E3" s="201" t="s">
        <v>17552</v>
      </c>
      <c r="F3" s="201" t="s">
        <v>17553</v>
      </c>
      <c r="G3" s="201">
        <v>90.2</v>
      </c>
      <c r="H3" s="201">
        <v>49</v>
      </c>
      <c r="I3" s="201">
        <v>279</v>
      </c>
      <c r="J3" s="201" t="s">
        <v>17554</v>
      </c>
      <c r="K3" s="201">
        <v>84.2</v>
      </c>
      <c r="L3" s="201" t="s">
        <v>17555</v>
      </c>
      <c r="M3" s="201"/>
      <c r="O3">
        <f>AVERAGE(G33:G99)</f>
        <v>84.585999999999999</v>
      </c>
    </row>
    <row r="4" spans="1:15" ht="18">
      <c r="A4" s="201">
        <v>3</v>
      </c>
      <c r="B4" s="202">
        <v>44059</v>
      </c>
      <c r="C4" s="201"/>
      <c r="D4" s="201"/>
      <c r="E4" s="201" t="s">
        <v>17556</v>
      </c>
      <c r="F4" s="201" t="s">
        <v>17553</v>
      </c>
      <c r="G4" s="201">
        <v>104.2</v>
      </c>
      <c r="H4" s="201">
        <v>40</v>
      </c>
      <c r="I4" s="201">
        <v>388</v>
      </c>
      <c r="J4" s="201" t="s">
        <v>17557</v>
      </c>
      <c r="K4" s="201">
        <v>73.3</v>
      </c>
      <c r="L4" s="201" t="s">
        <v>17551</v>
      </c>
      <c r="M4" s="201"/>
    </row>
    <row r="5" spans="1:15" ht="18">
      <c r="A5" s="201">
        <v>4</v>
      </c>
      <c r="B5" s="202">
        <v>44059</v>
      </c>
      <c r="C5" s="201"/>
      <c r="D5" s="201"/>
      <c r="E5" s="201" t="s">
        <v>17556</v>
      </c>
      <c r="F5" s="201" t="s">
        <v>17553</v>
      </c>
      <c r="G5" s="201">
        <v>98.2</v>
      </c>
      <c r="H5" s="201">
        <v>7</v>
      </c>
      <c r="I5" s="201">
        <v>130</v>
      </c>
      <c r="J5" s="201" t="s">
        <v>17558</v>
      </c>
      <c r="K5" s="201">
        <v>82.9</v>
      </c>
      <c r="L5" s="201" t="s">
        <v>17555</v>
      </c>
      <c r="M5" s="201"/>
    </row>
    <row r="6" spans="1:15" ht="18">
      <c r="A6" s="201">
        <v>5</v>
      </c>
      <c r="B6" s="202">
        <v>44058</v>
      </c>
      <c r="C6" s="201"/>
      <c r="D6" s="201"/>
      <c r="E6" s="201" t="s">
        <v>17559</v>
      </c>
      <c r="F6" s="201" t="s">
        <v>17560</v>
      </c>
      <c r="G6" s="201"/>
      <c r="H6" s="201"/>
      <c r="I6" s="201"/>
      <c r="J6" s="201"/>
      <c r="K6" s="201"/>
      <c r="L6" s="201"/>
      <c r="M6" s="201"/>
    </row>
    <row r="7" spans="1:15" ht="18">
      <c r="A7" s="201">
        <v>6</v>
      </c>
      <c r="B7" s="202">
        <v>44058</v>
      </c>
      <c r="C7" s="201"/>
      <c r="D7" s="201"/>
      <c r="E7" s="201" t="s">
        <v>17561</v>
      </c>
      <c r="F7" s="201" t="s">
        <v>17553</v>
      </c>
      <c r="G7" s="201">
        <v>67.7</v>
      </c>
      <c r="H7" s="201">
        <v>-80</v>
      </c>
      <c r="I7" s="201">
        <v>1</v>
      </c>
      <c r="J7" s="201" t="s">
        <v>17554</v>
      </c>
      <c r="K7" s="201">
        <v>87.3</v>
      </c>
      <c r="L7" s="201" t="s">
        <v>17555</v>
      </c>
      <c r="M7" s="201"/>
    </row>
    <row r="8" spans="1:15" ht="18">
      <c r="A8" s="201">
        <v>7</v>
      </c>
      <c r="B8" s="202">
        <v>44058</v>
      </c>
      <c r="C8" s="201"/>
      <c r="D8" s="201"/>
      <c r="E8" s="201" t="s">
        <v>17562</v>
      </c>
      <c r="F8" s="201" t="s">
        <v>17550</v>
      </c>
      <c r="G8" s="201"/>
      <c r="H8" s="201"/>
      <c r="I8" s="201"/>
      <c r="J8" s="201"/>
      <c r="K8" s="201">
        <v>92.2</v>
      </c>
      <c r="L8" s="201" t="s">
        <v>17563</v>
      </c>
      <c r="M8" s="201"/>
    </row>
    <row r="9" spans="1:15" ht="18">
      <c r="A9" s="201">
        <v>8</v>
      </c>
      <c r="B9" s="202">
        <v>44058</v>
      </c>
      <c r="C9" s="201"/>
      <c r="D9" s="201"/>
      <c r="E9" s="201" t="s">
        <v>17562</v>
      </c>
      <c r="F9" s="201" t="s">
        <v>17564</v>
      </c>
      <c r="G9" s="201">
        <v>107.5</v>
      </c>
      <c r="H9" s="201">
        <v>12</v>
      </c>
      <c r="I9" s="201">
        <v>232</v>
      </c>
      <c r="J9" s="201" t="s">
        <v>17558</v>
      </c>
      <c r="K9" s="201">
        <v>92.5</v>
      </c>
      <c r="L9" s="201" t="s">
        <v>17563</v>
      </c>
      <c r="M9" s="201"/>
    </row>
    <row r="10" spans="1:15" ht="18">
      <c r="A10" s="201">
        <v>9</v>
      </c>
      <c r="B10" s="202">
        <v>44058</v>
      </c>
      <c r="C10" s="201"/>
      <c r="D10" s="201"/>
      <c r="E10" s="201" t="s">
        <v>17562</v>
      </c>
      <c r="F10" s="201" t="s">
        <v>17564</v>
      </c>
      <c r="G10" s="201">
        <v>92.3</v>
      </c>
      <c r="H10" s="201">
        <v>16</v>
      </c>
      <c r="I10" s="201">
        <v>271</v>
      </c>
      <c r="J10" s="201" t="s">
        <v>17557</v>
      </c>
      <c r="K10" s="201">
        <v>90.9</v>
      </c>
      <c r="L10" s="201" t="s">
        <v>17563</v>
      </c>
      <c r="M10" s="201"/>
    </row>
    <row r="11" spans="1:15" ht="18">
      <c r="A11" s="201">
        <v>10</v>
      </c>
      <c r="B11" s="202">
        <v>44057</v>
      </c>
      <c r="C11" s="201"/>
      <c r="D11" s="201"/>
      <c r="E11" s="201" t="s">
        <v>17565</v>
      </c>
      <c r="F11" s="201" t="s">
        <v>17566</v>
      </c>
      <c r="G11" s="201">
        <v>102.7</v>
      </c>
      <c r="H11" s="201">
        <v>26</v>
      </c>
      <c r="I11" s="201">
        <v>401</v>
      </c>
      <c r="J11" s="201" t="s">
        <v>17557</v>
      </c>
      <c r="K11" s="201">
        <v>93.2</v>
      </c>
      <c r="L11" s="201" t="s">
        <v>17563</v>
      </c>
      <c r="M11" s="203"/>
    </row>
    <row r="12" spans="1:15" ht="18">
      <c r="A12" s="201">
        <v>11</v>
      </c>
      <c r="B12" s="202">
        <v>44057</v>
      </c>
      <c r="C12" s="201"/>
      <c r="D12" s="201"/>
      <c r="E12" s="201" t="s">
        <v>17567</v>
      </c>
      <c r="F12" s="201" t="s">
        <v>17566</v>
      </c>
      <c r="G12" s="201">
        <v>99.7</v>
      </c>
      <c r="H12" s="201">
        <v>34</v>
      </c>
      <c r="I12" s="201">
        <v>379</v>
      </c>
      <c r="J12" s="201" t="s">
        <v>17558</v>
      </c>
      <c r="K12" s="201">
        <v>81.599999999999994</v>
      </c>
      <c r="L12" s="201" t="s">
        <v>17568</v>
      </c>
      <c r="M12" s="203"/>
    </row>
    <row r="13" spans="1:15" ht="18">
      <c r="A13" s="201">
        <v>12</v>
      </c>
      <c r="B13" s="202">
        <v>44057</v>
      </c>
      <c r="C13" s="201"/>
      <c r="D13" s="201"/>
      <c r="E13" s="201" t="s">
        <v>17567</v>
      </c>
      <c r="F13" s="201" t="s">
        <v>17553</v>
      </c>
      <c r="G13" s="201">
        <v>95.9</v>
      </c>
      <c r="H13" s="201">
        <v>0</v>
      </c>
      <c r="I13" s="201">
        <v>53</v>
      </c>
      <c r="J13" s="201" t="s">
        <v>17558</v>
      </c>
      <c r="K13" s="201">
        <v>94.2</v>
      </c>
      <c r="L13" s="201" t="s">
        <v>17563</v>
      </c>
      <c r="M13" s="203"/>
    </row>
    <row r="14" spans="1:15" ht="18">
      <c r="A14" s="201">
        <v>13</v>
      </c>
      <c r="B14" s="202">
        <v>44057</v>
      </c>
      <c r="C14" s="201"/>
      <c r="D14" s="201"/>
      <c r="E14" s="201" t="s">
        <v>17567</v>
      </c>
      <c r="F14" s="201" t="s">
        <v>17550</v>
      </c>
      <c r="G14" s="201"/>
      <c r="H14" s="201"/>
      <c r="I14" s="201"/>
      <c r="J14" s="201"/>
      <c r="K14" s="201">
        <v>85.8</v>
      </c>
      <c r="L14" s="201" t="s">
        <v>17568</v>
      </c>
      <c r="M14" s="203"/>
    </row>
    <row r="15" spans="1:15" ht="18">
      <c r="A15" s="201">
        <v>14</v>
      </c>
      <c r="B15" s="202">
        <v>44056</v>
      </c>
      <c r="C15" s="201"/>
      <c r="D15" s="201"/>
      <c r="E15" s="201" t="s">
        <v>17569</v>
      </c>
      <c r="F15" s="201" t="s">
        <v>17550</v>
      </c>
      <c r="G15" s="201"/>
      <c r="H15" s="201"/>
      <c r="I15" s="201"/>
      <c r="J15" s="201"/>
      <c r="K15" s="201">
        <v>98.7</v>
      </c>
      <c r="L15" s="201" t="s">
        <v>17563</v>
      </c>
      <c r="M15" s="203"/>
    </row>
    <row r="16" spans="1:15" ht="18">
      <c r="A16" s="201">
        <v>15</v>
      </c>
      <c r="B16" s="202">
        <v>44056</v>
      </c>
      <c r="C16" s="201"/>
      <c r="D16" s="201"/>
      <c r="E16" s="201" t="s">
        <v>17570</v>
      </c>
      <c r="F16" s="201" t="s">
        <v>17571</v>
      </c>
      <c r="G16" s="201"/>
      <c r="H16" s="201"/>
      <c r="I16" s="201"/>
      <c r="J16" s="201"/>
      <c r="K16" s="201">
        <v>94.2</v>
      </c>
      <c r="L16" s="201" t="s">
        <v>17572</v>
      </c>
      <c r="M16" s="203"/>
    </row>
    <row r="17" spans="1:13" ht="18">
      <c r="A17" s="201">
        <v>16</v>
      </c>
      <c r="B17" s="202">
        <v>44056</v>
      </c>
      <c r="C17" s="201"/>
      <c r="D17" s="201"/>
      <c r="E17" s="201" t="s">
        <v>17573</v>
      </c>
      <c r="F17" s="201" t="s">
        <v>17553</v>
      </c>
      <c r="G17" s="201">
        <v>109.9</v>
      </c>
      <c r="H17" s="201">
        <v>7</v>
      </c>
      <c r="I17" s="201">
        <v>153</v>
      </c>
      <c r="J17" s="201" t="s">
        <v>17558</v>
      </c>
      <c r="K17" s="201">
        <v>84.2</v>
      </c>
      <c r="L17" s="201" t="s">
        <v>17555</v>
      </c>
      <c r="M17" s="203"/>
    </row>
    <row r="18" spans="1:13" ht="18">
      <c r="A18" s="201">
        <v>17</v>
      </c>
      <c r="B18" s="202">
        <v>44056</v>
      </c>
      <c r="C18" s="201"/>
      <c r="D18" s="201"/>
      <c r="E18" s="201" t="s">
        <v>17573</v>
      </c>
      <c r="F18" s="201" t="s">
        <v>17553</v>
      </c>
      <c r="G18" s="201">
        <v>101.3</v>
      </c>
      <c r="H18" s="201">
        <v>17</v>
      </c>
      <c r="I18" s="201">
        <v>346</v>
      </c>
      <c r="J18" s="201" t="s">
        <v>17557</v>
      </c>
      <c r="K18" s="201">
        <v>94.9</v>
      </c>
      <c r="L18" s="201" t="s">
        <v>17563</v>
      </c>
      <c r="M18" s="203"/>
    </row>
    <row r="19" spans="1:13" ht="18">
      <c r="A19" s="201">
        <v>18</v>
      </c>
      <c r="B19" s="202">
        <v>44055</v>
      </c>
      <c r="C19" s="201"/>
      <c r="D19" s="201"/>
      <c r="E19" s="201" t="s">
        <v>17574</v>
      </c>
      <c r="F19" s="201" t="s">
        <v>17575</v>
      </c>
      <c r="G19" s="201">
        <v>86.6</v>
      </c>
      <c r="H19" s="201">
        <v>21</v>
      </c>
      <c r="I19" s="201">
        <v>273</v>
      </c>
      <c r="J19" s="201" t="s">
        <v>17554</v>
      </c>
      <c r="K19" s="201">
        <v>91.5</v>
      </c>
      <c r="L19" s="201" t="s">
        <v>17572</v>
      </c>
      <c r="M19" s="203"/>
    </row>
    <row r="20" spans="1:13" ht="18">
      <c r="A20" s="201">
        <v>19</v>
      </c>
      <c r="B20" s="202">
        <v>44055</v>
      </c>
      <c r="C20" s="201"/>
      <c r="D20" s="201"/>
      <c r="E20" s="201" t="s">
        <v>17576</v>
      </c>
      <c r="F20" s="201" t="s">
        <v>17553</v>
      </c>
      <c r="G20" s="201">
        <v>62.8</v>
      </c>
      <c r="H20" s="201">
        <v>68</v>
      </c>
      <c r="I20" s="201">
        <v>108</v>
      </c>
      <c r="J20" s="201" t="s">
        <v>17554</v>
      </c>
      <c r="K20" s="201">
        <v>86.9</v>
      </c>
      <c r="L20" s="201" t="s">
        <v>17577</v>
      </c>
      <c r="M20" s="203"/>
    </row>
    <row r="21" spans="1:13" ht="18">
      <c r="A21" s="201">
        <v>20</v>
      </c>
      <c r="B21" s="202">
        <v>44055</v>
      </c>
      <c r="C21" s="201"/>
      <c r="D21" s="201"/>
      <c r="E21" s="201" t="s">
        <v>17576</v>
      </c>
      <c r="F21" s="201" t="s">
        <v>17553</v>
      </c>
      <c r="G21" s="201">
        <v>92.5</v>
      </c>
      <c r="H21" s="201">
        <v>-7</v>
      </c>
      <c r="I21" s="201">
        <v>15</v>
      </c>
      <c r="J21" s="201" t="s">
        <v>17558</v>
      </c>
      <c r="K21" s="201">
        <v>88.6</v>
      </c>
      <c r="L21" s="201" t="s">
        <v>17577</v>
      </c>
      <c r="M21" s="203"/>
    </row>
    <row r="22" spans="1:13" ht="18">
      <c r="A22" s="201">
        <v>21</v>
      </c>
      <c r="B22" s="202">
        <v>44055</v>
      </c>
      <c r="C22" s="201"/>
      <c r="D22" s="201"/>
      <c r="E22" s="201" t="s">
        <v>17576</v>
      </c>
      <c r="F22" s="201" t="s">
        <v>17578</v>
      </c>
      <c r="G22" s="201">
        <v>72.599999999999994</v>
      </c>
      <c r="H22" s="201">
        <v>-10</v>
      </c>
      <c r="I22" s="201">
        <v>13</v>
      </c>
      <c r="J22" s="201" t="s">
        <v>17557</v>
      </c>
      <c r="K22" s="201">
        <v>81</v>
      </c>
      <c r="L22" s="201" t="s">
        <v>17555</v>
      </c>
      <c r="M22" s="203"/>
    </row>
    <row r="23" spans="1:13" ht="18">
      <c r="A23" s="201">
        <v>22</v>
      </c>
      <c r="B23" s="202">
        <v>44054</v>
      </c>
      <c r="C23" s="201"/>
      <c r="D23" s="201"/>
      <c r="E23" s="201" t="s">
        <v>17579</v>
      </c>
      <c r="F23" s="201" t="s">
        <v>17553</v>
      </c>
      <c r="G23" s="201">
        <v>100.5</v>
      </c>
      <c r="H23" s="201">
        <v>3</v>
      </c>
      <c r="I23" s="201">
        <v>88</v>
      </c>
      <c r="J23" s="201" t="s">
        <v>17558</v>
      </c>
      <c r="K23" s="201">
        <v>88.7</v>
      </c>
      <c r="L23" s="201" t="s">
        <v>17572</v>
      </c>
      <c r="M23" s="203"/>
    </row>
    <row r="24" spans="1:13" ht="18">
      <c r="A24" s="201">
        <v>23</v>
      </c>
      <c r="B24" s="202">
        <v>44054</v>
      </c>
      <c r="C24" s="201"/>
      <c r="D24" s="201"/>
      <c r="E24" s="201" t="s">
        <v>17580</v>
      </c>
      <c r="F24" s="201" t="s">
        <v>17553</v>
      </c>
      <c r="G24" s="201">
        <v>89.6</v>
      </c>
      <c r="H24" s="201">
        <v>46</v>
      </c>
      <c r="I24" s="201">
        <v>285</v>
      </c>
      <c r="J24" s="201" t="s">
        <v>17554</v>
      </c>
      <c r="K24" s="201">
        <v>94.5</v>
      </c>
      <c r="L24" s="201" t="s">
        <v>17563</v>
      </c>
      <c r="M24" s="203"/>
    </row>
    <row r="25" spans="1:13" ht="18">
      <c r="A25" s="201">
        <v>24</v>
      </c>
      <c r="B25" s="202">
        <v>44054</v>
      </c>
      <c r="C25" s="201"/>
      <c r="D25" s="201"/>
      <c r="E25" s="201" t="s">
        <v>17580</v>
      </c>
      <c r="F25" s="201" t="s">
        <v>17578</v>
      </c>
      <c r="G25" s="201">
        <v>94.6</v>
      </c>
      <c r="H25" s="201">
        <v>-29</v>
      </c>
      <c r="I25" s="201">
        <v>7</v>
      </c>
      <c r="J25" s="201" t="s">
        <v>17557</v>
      </c>
      <c r="K25" s="201">
        <v>95.2</v>
      </c>
      <c r="L25" s="201" t="s">
        <v>17563</v>
      </c>
      <c r="M25" s="203"/>
    </row>
    <row r="26" spans="1:13" ht="18">
      <c r="A26" s="201">
        <v>25</v>
      </c>
      <c r="B26" s="202">
        <v>44054</v>
      </c>
      <c r="C26" s="201"/>
      <c r="D26" s="201"/>
      <c r="E26" s="201" t="s">
        <v>17580</v>
      </c>
      <c r="F26" s="201" t="s">
        <v>17578</v>
      </c>
      <c r="G26" s="201">
        <v>90.5</v>
      </c>
      <c r="H26" s="201">
        <v>1</v>
      </c>
      <c r="I26" s="201">
        <v>60</v>
      </c>
      <c r="J26" s="201" t="s">
        <v>17558</v>
      </c>
      <c r="K26" s="201">
        <v>95.1</v>
      </c>
      <c r="L26" s="201" t="s">
        <v>17563</v>
      </c>
      <c r="M26" s="203"/>
    </row>
    <row r="27" spans="1:13" ht="18">
      <c r="A27" s="201">
        <v>26</v>
      </c>
      <c r="B27" s="202">
        <v>44053</v>
      </c>
      <c r="C27" s="201"/>
      <c r="D27" s="201"/>
      <c r="E27" s="201" t="s">
        <v>17581</v>
      </c>
      <c r="F27" s="201" t="s">
        <v>17553</v>
      </c>
      <c r="G27" s="201">
        <v>91.7</v>
      </c>
      <c r="H27" s="201">
        <v>44</v>
      </c>
      <c r="I27" s="201">
        <v>329</v>
      </c>
      <c r="J27" s="201" t="s">
        <v>17558</v>
      </c>
      <c r="K27" s="201">
        <v>92.9</v>
      </c>
      <c r="L27" s="201" t="s">
        <v>17563</v>
      </c>
      <c r="M27" s="203"/>
    </row>
    <row r="28" spans="1:13" ht="18">
      <c r="A28" s="201">
        <v>27</v>
      </c>
      <c r="B28" s="202">
        <v>44053</v>
      </c>
      <c r="C28" s="201"/>
      <c r="D28" s="201"/>
      <c r="E28" s="201" t="s">
        <v>17582</v>
      </c>
      <c r="F28" s="201" t="s">
        <v>17550</v>
      </c>
      <c r="G28" s="201"/>
      <c r="H28" s="201"/>
      <c r="I28" s="201"/>
      <c r="J28" s="201"/>
      <c r="K28" s="201">
        <v>95.4</v>
      </c>
      <c r="L28" s="201" t="s">
        <v>17563</v>
      </c>
      <c r="M28" s="203"/>
    </row>
    <row r="29" spans="1:13" ht="18">
      <c r="A29" s="201">
        <v>28</v>
      </c>
      <c r="B29" s="202">
        <v>44053</v>
      </c>
      <c r="C29" s="201"/>
      <c r="D29" s="201"/>
      <c r="E29" s="201" t="s">
        <v>17583</v>
      </c>
      <c r="F29" s="201" t="s">
        <v>17553</v>
      </c>
      <c r="G29" s="201">
        <v>92.6</v>
      </c>
      <c r="H29" s="201">
        <v>19</v>
      </c>
      <c r="I29" s="201">
        <v>323</v>
      </c>
      <c r="J29" s="201" t="s">
        <v>17558</v>
      </c>
      <c r="K29" s="201">
        <v>83.5</v>
      </c>
      <c r="L29" s="201" t="s">
        <v>17551</v>
      </c>
      <c r="M29" s="203"/>
    </row>
    <row r="30" spans="1:13" ht="18">
      <c r="A30" s="201">
        <v>29</v>
      </c>
      <c r="B30" s="202">
        <v>44053</v>
      </c>
      <c r="C30" s="201"/>
      <c r="D30" s="201"/>
      <c r="E30" s="201" t="s">
        <v>17570</v>
      </c>
      <c r="F30" s="201" t="s">
        <v>17564</v>
      </c>
      <c r="G30" s="201">
        <v>107.5</v>
      </c>
      <c r="H30" s="201">
        <v>5</v>
      </c>
      <c r="I30" s="201">
        <v>138</v>
      </c>
      <c r="J30" s="201" t="s">
        <v>17558</v>
      </c>
      <c r="K30" s="201">
        <v>94.8</v>
      </c>
      <c r="L30" s="201" t="s">
        <v>17563</v>
      </c>
      <c r="M30" s="203"/>
    </row>
    <row r="31" spans="1:13" ht="18">
      <c r="A31" s="201">
        <v>30</v>
      </c>
      <c r="B31" s="202">
        <v>44052</v>
      </c>
      <c r="C31" s="201"/>
      <c r="D31" s="201"/>
      <c r="E31" s="201" t="s">
        <v>17584</v>
      </c>
      <c r="F31" s="201" t="s">
        <v>17553</v>
      </c>
      <c r="G31" s="201">
        <v>100.9</v>
      </c>
      <c r="H31" s="201">
        <v>8</v>
      </c>
      <c r="I31" s="201">
        <v>196</v>
      </c>
      <c r="J31" s="201" t="s">
        <v>17557</v>
      </c>
      <c r="K31" s="201">
        <v>95.3</v>
      </c>
      <c r="L31" s="201" t="s">
        <v>17563</v>
      </c>
      <c r="M31" s="203"/>
    </row>
    <row r="32" spans="1:13" ht="18">
      <c r="A32" s="201">
        <v>31</v>
      </c>
      <c r="B32" s="202">
        <v>44052</v>
      </c>
      <c r="C32" s="201"/>
      <c r="D32" s="201"/>
      <c r="E32" s="201" t="s">
        <v>17585</v>
      </c>
      <c r="F32" s="201" t="s">
        <v>17564</v>
      </c>
      <c r="G32" s="201">
        <v>92.9</v>
      </c>
      <c r="H32" s="201">
        <v>7</v>
      </c>
      <c r="I32" s="201">
        <v>143</v>
      </c>
      <c r="J32" s="201" t="s">
        <v>17557</v>
      </c>
      <c r="K32" s="201">
        <v>99.3</v>
      </c>
      <c r="L32" s="201" t="s">
        <v>17563</v>
      </c>
      <c r="M32" s="203"/>
    </row>
    <row r="33" spans="1:13" ht="18">
      <c r="A33" s="201">
        <v>32</v>
      </c>
      <c r="B33" s="202">
        <v>44052</v>
      </c>
      <c r="C33" s="201"/>
      <c r="D33" s="201"/>
      <c r="E33" s="201" t="s">
        <v>17585</v>
      </c>
      <c r="F33" s="201" t="s">
        <v>17553</v>
      </c>
      <c r="G33" s="201">
        <v>61.6</v>
      </c>
      <c r="H33" s="201">
        <v>-35</v>
      </c>
      <c r="I33" s="201">
        <v>2</v>
      </c>
      <c r="J33" s="201" t="s">
        <v>17558</v>
      </c>
      <c r="K33" s="201">
        <v>86.7</v>
      </c>
      <c r="L33" s="201" t="s">
        <v>17586</v>
      </c>
      <c r="M33" s="203"/>
    </row>
    <row r="34" spans="1:13" ht="18">
      <c r="A34" s="201">
        <v>33</v>
      </c>
      <c r="B34" s="202">
        <v>44052</v>
      </c>
      <c r="C34" s="201"/>
      <c r="D34" s="201"/>
      <c r="E34" s="201" t="s">
        <v>17585</v>
      </c>
      <c r="F34" s="201" t="s">
        <v>17550</v>
      </c>
      <c r="G34" s="201"/>
      <c r="H34" s="201"/>
      <c r="I34" s="201"/>
      <c r="J34" s="201"/>
      <c r="K34" s="201">
        <v>97.7</v>
      </c>
      <c r="L34" s="201" t="s">
        <v>17563</v>
      </c>
      <c r="M34" s="203"/>
    </row>
    <row r="35" spans="1:13" ht="18">
      <c r="A35" s="201">
        <v>34</v>
      </c>
      <c r="B35" s="202">
        <v>44051</v>
      </c>
      <c r="C35" s="201"/>
      <c r="D35" s="201"/>
      <c r="E35" s="201" t="s">
        <v>17587</v>
      </c>
      <c r="F35" s="201" t="s">
        <v>17553</v>
      </c>
      <c r="G35" s="201">
        <v>98</v>
      </c>
      <c r="H35" s="201">
        <v>37</v>
      </c>
      <c r="I35" s="201">
        <v>343</v>
      </c>
      <c r="J35" s="201" t="s">
        <v>17557</v>
      </c>
      <c r="K35" s="201">
        <v>96.1</v>
      </c>
      <c r="L35" s="201" t="s">
        <v>17563</v>
      </c>
      <c r="M35" s="203"/>
    </row>
    <row r="36" spans="1:13" ht="18">
      <c r="A36" s="201">
        <v>35</v>
      </c>
      <c r="B36" s="202">
        <v>44051</v>
      </c>
      <c r="C36" s="201"/>
      <c r="D36" s="201"/>
      <c r="E36" s="201" t="s">
        <v>17588</v>
      </c>
      <c r="F36" s="201" t="s">
        <v>17571</v>
      </c>
      <c r="G36" s="201"/>
      <c r="H36" s="201"/>
      <c r="I36" s="201"/>
      <c r="J36" s="201"/>
      <c r="K36" s="201">
        <v>91.4</v>
      </c>
      <c r="L36" s="201" t="s">
        <v>17563</v>
      </c>
      <c r="M36" s="203"/>
    </row>
    <row r="37" spans="1:13" ht="18">
      <c r="A37" s="201">
        <v>36</v>
      </c>
      <c r="B37" s="202">
        <v>44051</v>
      </c>
      <c r="C37" s="201"/>
      <c r="D37" s="201"/>
      <c r="E37" s="201" t="s">
        <v>17588</v>
      </c>
      <c r="F37" s="201" t="s">
        <v>17553</v>
      </c>
      <c r="G37" s="201">
        <v>86.9</v>
      </c>
      <c r="H37" s="201">
        <v>24</v>
      </c>
      <c r="I37" s="201">
        <v>356</v>
      </c>
      <c r="J37" s="201" t="s">
        <v>17557</v>
      </c>
      <c r="K37" s="201">
        <v>91.3</v>
      </c>
      <c r="L37" s="201" t="s">
        <v>17563</v>
      </c>
      <c r="M37" s="203"/>
    </row>
    <row r="38" spans="1:13" ht="18">
      <c r="A38" s="201">
        <v>37</v>
      </c>
      <c r="B38" s="202">
        <v>44051</v>
      </c>
      <c r="C38" s="201"/>
      <c r="D38" s="201"/>
      <c r="E38" s="201" t="s">
        <v>17588</v>
      </c>
      <c r="F38" s="201" t="s">
        <v>17553</v>
      </c>
      <c r="G38" s="201">
        <v>98.9</v>
      </c>
      <c r="H38" s="201">
        <v>44</v>
      </c>
      <c r="I38" s="201">
        <v>320</v>
      </c>
      <c r="J38" s="201" t="s">
        <v>17557</v>
      </c>
      <c r="K38" s="201">
        <v>79.599999999999994</v>
      </c>
      <c r="L38" s="201" t="s">
        <v>17551</v>
      </c>
      <c r="M38" s="203"/>
    </row>
    <row r="39" spans="1:13" ht="18">
      <c r="A39" s="201">
        <v>38</v>
      </c>
      <c r="B39" s="202">
        <v>44050</v>
      </c>
      <c r="C39" s="201"/>
      <c r="D39" s="201"/>
      <c r="E39" s="201" t="s">
        <v>17589</v>
      </c>
      <c r="F39" s="201" t="s">
        <v>17553</v>
      </c>
      <c r="G39" s="201">
        <v>96.3</v>
      </c>
      <c r="H39" s="201">
        <v>21</v>
      </c>
      <c r="I39" s="201">
        <v>311</v>
      </c>
      <c r="J39" s="201" t="s">
        <v>17554</v>
      </c>
      <c r="K39" s="201">
        <v>94.1</v>
      </c>
      <c r="L39" s="201" t="s">
        <v>17563</v>
      </c>
      <c r="M39" s="203"/>
    </row>
    <row r="40" spans="1:13" ht="18">
      <c r="A40" s="201">
        <v>39</v>
      </c>
      <c r="B40" s="202">
        <v>44050</v>
      </c>
      <c r="C40" s="201"/>
      <c r="D40" s="201"/>
      <c r="E40" s="201" t="s">
        <v>17590</v>
      </c>
      <c r="F40" s="201" t="s">
        <v>17550</v>
      </c>
      <c r="G40" s="201"/>
      <c r="H40" s="201"/>
      <c r="I40" s="201"/>
      <c r="J40" s="201"/>
      <c r="K40" s="201">
        <v>78.5</v>
      </c>
      <c r="L40" s="201" t="s">
        <v>17568</v>
      </c>
      <c r="M40" s="203"/>
    </row>
    <row r="41" spans="1:13" ht="18">
      <c r="A41" s="201">
        <v>40</v>
      </c>
      <c r="B41" s="202">
        <v>44050</v>
      </c>
      <c r="C41" s="201"/>
      <c r="D41" s="201"/>
      <c r="E41" s="201" t="s">
        <v>17591</v>
      </c>
      <c r="F41" s="201" t="s">
        <v>17571</v>
      </c>
      <c r="G41" s="201"/>
      <c r="H41" s="201"/>
      <c r="I41" s="201"/>
      <c r="J41" s="201"/>
      <c r="K41" s="201">
        <v>83.3</v>
      </c>
      <c r="L41" s="201" t="s">
        <v>17592</v>
      </c>
      <c r="M41" s="203"/>
    </row>
    <row r="42" spans="1:13" ht="18">
      <c r="A42" s="201">
        <v>41</v>
      </c>
      <c r="B42" s="202">
        <v>44050</v>
      </c>
      <c r="C42" s="201"/>
      <c r="D42" s="201"/>
      <c r="E42" s="201" t="s">
        <v>17591</v>
      </c>
      <c r="F42" s="201" t="s">
        <v>17564</v>
      </c>
      <c r="G42" s="201">
        <v>103.4</v>
      </c>
      <c r="H42" s="201">
        <v>13</v>
      </c>
      <c r="I42" s="201">
        <v>273</v>
      </c>
      <c r="J42" s="201" t="s">
        <v>17554</v>
      </c>
      <c r="K42" s="201">
        <v>91.8</v>
      </c>
      <c r="L42" s="201" t="s">
        <v>17563</v>
      </c>
      <c r="M42" s="203"/>
    </row>
    <row r="43" spans="1:13" ht="18">
      <c r="A43" s="201">
        <v>42</v>
      </c>
      <c r="B43" s="202">
        <v>44050</v>
      </c>
      <c r="C43" s="201"/>
      <c r="D43" s="201"/>
      <c r="E43" s="201" t="s">
        <v>17591</v>
      </c>
      <c r="F43" s="201" t="s">
        <v>17553</v>
      </c>
      <c r="G43" s="201">
        <v>67.2</v>
      </c>
      <c r="H43" s="201">
        <v>73</v>
      </c>
      <c r="I43" s="201">
        <v>103</v>
      </c>
      <c r="J43" s="201" t="s">
        <v>17554</v>
      </c>
      <c r="K43" s="201">
        <v>83.9</v>
      </c>
      <c r="L43" s="201" t="s">
        <v>17592</v>
      </c>
      <c r="M43" s="203"/>
    </row>
    <row r="44" spans="1:13" ht="18">
      <c r="A44" s="201">
        <v>43</v>
      </c>
      <c r="B44" s="202">
        <v>44048</v>
      </c>
      <c r="C44" s="201"/>
      <c r="D44" s="201"/>
      <c r="E44" s="201" t="s">
        <v>17583</v>
      </c>
      <c r="F44" s="201" t="s">
        <v>17553</v>
      </c>
      <c r="G44" s="201">
        <v>85.5</v>
      </c>
      <c r="H44" s="201">
        <v>55</v>
      </c>
      <c r="I44" s="201">
        <v>211</v>
      </c>
      <c r="J44" s="201" t="s">
        <v>17558</v>
      </c>
      <c r="K44" s="201">
        <v>81.8</v>
      </c>
      <c r="L44" s="201" t="s">
        <v>17551</v>
      </c>
      <c r="M44" s="203"/>
    </row>
    <row r="45" spans="1:13" ht="18">
      <c r="A45" s="201">
        <v>44</v>
      </c>
      <c r="B45" s="202">
        <v>44048</v>
      </c>
      <c r="C45" s="201"/>
      <c r="D45" s="201"/>
      <c r="E45" s="201" t="s">
        <v>17569</v>
      </c>
      <c r="F45" s="201" t="s">
        <v>17553</v>
      </c>
      <c r="G45" s="201">
        <v>76.8</v>
      </c>
      <c r="H45" s="201">
        <v>34</v>
      </c>
      <c r="I45" s="201">
        <v>269</v>
      </c>
      <c r="J45" s="201" t="s">
        <v>17557</v>
      </c>
      <c r="K45" s="201">
        <v>98.4</v>
      </c>
      <c r="L45" s="201" t="s">
        <v>17563</v>
      </c>
      <c r="M45" s="203"/>
    </row>
    <row r="46" spans="1:13" ht="18">
      <c r="A46" s="201">
        <v>45</v>
      </c>
      <c r="B46" s="202">
        <v>44048</v>
      </c>
      <c r="C46" s="201"/>
      <c r="D46" s="201"/>
      <c r="E46" s="201" t="s">
        <v>17580</v>
      </c>
      <c r="F46" s="201" t="s">
        <v>17553</v>
      </c>
      <c r="G46" s="201">
        <v>86.7</v>
      </c>
      <c r="H46" s="201">
        <v>-36</v>
      </c>
      <c r="I46" s="201">
        <v>5</v>
      </c>
      <c r="J46" s="201" t="s">
        <v>17558</v>
      </c>
      <c r="K46" s="201">
        <v>94.9</v>
      </c>
      <c r="L46" s="201" t="s">
        <v>17563</v>
      </c>
      <c r="M46" s="203"/>
    </row>
    <row r="47" spans="1:13" ht="18">
      <c r="A47" s="201">
        <v>46</v>
      </c>
      <c r="B47" s="202">
        <v>44048</v>
      </c>
      <c r="C47" s="201"/>
      <c r="D47" s="201"/>
      <c r="E47" s="201" t="s">
        <v>17580</v>
      </c>
      <c r="F47" s="201" t="s">
        <v>17550</v>
      </c>
      <c r="G47" s="201"/>
      <c r="H47" s="201"/>
      <c r="I47" s="201"/>
      <c r="J47" s="201"/>
      <c r="K47" s="201">
        <v>88.2</v>
      </c>
      <c r="L47" s="201" t="s">
        <v>17568</v>
      </c>
      <c r="M47" s="203"/>
    </row>
    <row r="48" spans="1:13" ht="18">
      <c r="A48" s="201">
        <v>47</v>
      </c>
      <c r="B48" s="202">
        <v>44047</v>
      </c>
      <c r="C48" s="201"/>
      <c r="D48" s="201"/>
      <c r="E48" s="201" t="s">
        <v>17583</v>
      </c>
      <c r="F48" s="201" t="s">
        <v>17553</v>
      </c>
      <c r="G48" s="201">
        <v>61.6</v>
      </c>
      <c r="H48" s="201">
        <v>76</v>
      </c>
      <c r="I48" s="201">
        <v>53</v>
      </c>
      <c r="J48" s="201" t="s">
        <v>17558</v>
      </c>
      <c r="K48" s="201">
        <v>92.4</v>
      </c>
      <c r="L48" s="201" t="s">
        <v>17572</v>
      </c>
      <c r="M48" s="203"/>
    </row>
    <row r="49" spans="1:13" ht="18">
      <c r="A49" s="201">
        <v>48</v>
      </c>
      <c r="B49" s="202">
        <v>44047</v>
      </c>
      <c r="C49" s="201"/>
      <c r="D49" s="201"/>
      <c r="E49" s="201" t="s">
        <v>17579</v>
      </c>
      <c r="F49" s="201" t="s">
        <v>17564</v>
      </c>
      <c r="G49" s="201">
        <v>89.3</v>
      </c>
      <c r="H49" s="201">
        <v>7</v>
      </c>
      <c r="I49" s="201">
        <v>103</v>
      </c>
      <c r="J49" s="201" t="s">
        <v>17558</v>
      </c>
      <c r="K49" s="201">
        <v>89.3</v>
      </c>
      <c r="L49" s="201" t="s">
        <v>17572</v>
      </c>
      <c r="M49" s="203"/>
    </row>
    <row r="50" spans="1:13" ht="18">
      <c r="A50" s="201">
        <v>49</v>
      </c>
      <c r="B50" s="202">
        <v>44047</v>
      </c>
      <c r="C50" s="201"/>
      <c r="D50" s="201"/>
      <c r="E50" s="201" t="s">
        <v>17593</v>
      </c>
      <c r="F50" s="201" t="s">
        <v>17564</v>
      </c>
      <c r="G50" s="201">
        <v>75.5</v>
      </c>
      <c r="H50" s="201">
        <v>14</v>
      </c>
      <c r="I50" s="201">
        <v>165</v>
      </c>
      <c r="J50" s="201" t="s">
        <v>17557</v>
      </c>
      <c r="K50" s="201">
        <v>97</v>
      </c>
      <c r="L50" s="201" t="s">
        <v>17563</v>
      </c>
      <c r="M50" s="203"/>
    </row>
    <row r="51" spans="1:13" ht="18">
      <c r="A51" s="201">
        <v>50</v>
      </c>
      <c r="B51" s="202">
        <v>44047</v>
      </c>
      <c r="C51" s="201"/>
      <c r="D51" s="201"/>
      <c r="E51" s="201" t="s">
        <v>17593</v>
      </c>
      <c r="F51" s="201" t="s">
        <v>17553</v>
      </c>
      <c r="G51" s="201">
        <v>83.6</v>
      </c>
      <c r="H51" s="201">
        <v>37</v>
      </c>
      <c r="I51" s="201">
        <v>294</v>
      </c>
      <c r="J51" s="201" t="s">
        <v>17557</v>
      </c>
      <c r="K51" s="201">
        <v>96.7</v>
      </c>
      <c r="L51" s="201" t="s">
        <v>17563</v>
      </c>
      <c r="M51" s="203"/>
    </row>
    <row r="52" spans="1:13" ht="18">
      <c r="A52" s="201">
        <v>51</v>
      </c>
      <c r="B52" s="202">
        <v>44047</v>
      </c>
      <c r="C52" s="201"/>
      <c r="D52" s="201"/>
      <c r="E52" s="201" t="s">
        <v>17593</v>
      </c>
      <c r="F52" s="201" t="s">
        <v>17553</v>
      </c>
      <c r="G52" s="201">
        <v>71.7</v>
      </c>
      <c r="H52" s="201">
        <v>15</v>
      </c>
      <c r="I52" s="201">
        <v>155</v>
      </c>
      <c r="J52" s="201" t="s">
        <v>17558</v>
      </c>
      <c r="K52" s="201">
        <v>97.9</v>
      </c>
      <c r="L52" s="201" t="s">
        <v>17563</v>
      </c>
      <c r="M52" s="203"/>
    </row>
    <row r="53" spans="1:13" ht="18">
      <c r="A53" s="201">
        <v>52</v>
      </c>
      <c r="B53" s="202">
        <v>44046</v>
      </c>
      <c r="C53" s="201"/>
      <c r="D53" s="201"/>
      <c r="E53" s="201" t="s">
        <v>17594</v>
      </c>
      <c r="F53" s="201" t="s">
        <v>17566</v>
      </c>
      <c r="G53" s="201">
        <v>108</v>
      </c>
      <c r="H53" s="201">
        <v>35</v>
      </c>
      <c r="I53" s="201">
        <v>409</v>
      </c>
      <c r="J53" s="201" t="s">
        <v>17558</v>
      </c>
      <c r="K53" s="201">
        <v>85.4</v>
      </c>
      <c r="L53" s="201" t="s">
        <v>17586</v>
      </c>
      <c r="M53" s="203"/>
    </row>
    <row r="54" spans="1:13" ht="18">
      <c r="A54" s="201">
        <v>53</v>
      </c>
      <c r="B54" s="202">
        <v>44046</v>
      </c>
      <c r="C54" s="201"/>
      <c r="D54" s="201"/>
      <c r="E54" s="201" t="s">
        <v>17573</v>
      </c>
      <c r="F54" s="201" t="s">
        <v>17553</v>
      </c>
      <c r="G54" s="201">
        <v>99.4</v>
      </c>
      <c r="H54" s="201">
        <v>4</v>
      </c>
      <c r="I54" s="201">
        <v>81</v>
      </c>
      <c r="J54" s="201" t="s">
        <v>17558</v>
      </c>
      <c r="K54" s="201">
        <v>96.4</v>
      </c>
      <c r="L54" s="201" t="s">
        <v>17563</v>
      </c>
      <c r="M54" s="203"/>
    </row>
    <row r="55" spans="1:13" ht="18">
      <c r="A55" s="201">
        <v>54</v>
      </c>
      <c r="B55" s="202">
        <v>44046</v>
      </c>
      <c r="C55" s="201"/>
      <c r="D55" s="201"/>
      <c r="E55" s="201" t="s">
        <v>17573</v>
      </c>
      <c r="F55" s="201" t="s">
        <v>17550</v>
      </c>
      <c r="G55" s="201"/>
      <c r="H55" s="201"/>
      <c r="I55" s="201"/>
      <c r="J55" s="201"/>
      <c r="K55" s="201">
        <v>78.7</v>
      </c>
      <c r="L55" s="201" t="s">
        <v>17551</v>
      </c>
      <c r="M55" s="203"/>
    </row>
    <row r="56" spans="1:13" ht="18">
      <c r="A56" s="201">
        <v>55</v>
      </c>
      <c r="B56" s="202">
        <v>44046</v>
      </c>
      <c r="C56" s="201"/>
      <c r="D56" s="201"/>
      <c r="E56" s="201" t="s">
        <v>17573</v>
      </c>
      <c r="F56" s="201" t="s">
        <v>17553</v>
      </c>
      <c r="G56" s="201">
        <v>38.299999999999997</v>
      </c>
      <c r="H56" s="201">
        <v>-27</v>
      </c>
      <c r="I56" s="201">
        <v>5</v>
      </c>
      <c r="J56" s="201" t="s">
        <v>17554</v>
      </c>
      <c r="K56" s="201">
        <v>95</v>
      </c>
      <c r="L56" s="201" t="s">
        <v>17563</v>
      </c>
      <c r="M56" s="203"/>
    </row>
    <row r="57" spans="1:13" ht="18">
      <c r="A57" s="201">
        <v>56</v>
      </c>
      <c r="B57" s="202">
        <v>44045</v>
      </c>
      <c r="C57" s="201"/>
      <c r="D57" s="201"/>
      <c r="E57" s="201" t="s">
        <v>17595</v>
      </c>
      <c r="F57" s="201" t="s">
        <v>17553</v>
      </c>
      <c r="G57" s="201">
        <v>70.3</v>
      </c>
      <c r="H57" s="201">
        <v>-8</v>
      </c>
      <c r="I57" s="201">
        <v>18</v>
      </c>
      <c r="J57" s="201" t="s">
        <v>17557</v>
      </c>
      <c r="K57" s="201">
        <v>92.8</v>
      </c>
      <c r="L57" s="201" t="s">
        <v>17572</v>
      </c>
      <c r="M57" s="203"/>
    </row>
    <row r="58" spans="1:13" ht="18">
      <c r="A58" s="201">
        <v>57</v>
      </c>
      <c r="B58" s="202">
        <v>44045</v>
      </c>
      <c r="C58" s="201"/>
      <c r="D58" s="201"/>
      <c r="E58" s="201" t="s">
        <v>17596</v>
      </c>
      <c r="F58" s="201" t="s">
        <v>17597</v>
      </c>
      <c r="G58" s="201">
        <v>90.4</v>
      </c>
      <c r="H58" s="201">
        <v>-23</v>
      </c>
      <c r="I58" s="201">
        <v>6</v>
      </c>
      <c r="J58" s="201" t="s">
        <v>17557</v>
      </c>
      <c r="K58" s="201">
        <v>89.1</v>
      </c>
      <c r="L58" s="201" t="s">
        <v>17555</v>
      </c>
      <c r="M58" s="203"/>
    </row>
    <row r="59" spans="1:13" ht="18">
      <c r="A59" s="201">
        <v>58</v>
      </c>
      <c r="B59" s="202">
        <v>44045</v>
      </c>
      <c r="C59" s="201"/>
      <c r="D59" s="201"/>
      <c r="E59" s="201" t="s">
        <v>17596</v>
      </c>
      <c r="F59" s="201" t="s">
        <v>17553</v>
      </c>
      <c r="G59" s="201">
        <v>105.3</v>
      </c>
      <c r="H59" s="201">
        <v>19</v>
      </c>
      <c r="I59" s="201">
        <v>354</v>
      </c>
      <c r="J59" s="201" t="s">
        <v>17558</v>
      </c>
      <c r="K59" s="201">
        <v>92.6</v>
      </c>
      <c r="L59" s="201" t="s">
        <v>17572</v>
      </c>
      <c r="M59" s="203"/>
    </row>
    <row r="60" spans="1:13" ht="18">
      <c r="A60" s="201">
        <v>59</v>
      </c>
      <c r="B60" s="202">
        <v>44045</v>
      </c>
      <c r="C60" s="201"/>
      <c r="D60" s="201"/>
      <c r="E60" s="201" t="s">
        <v>17596</v>
      </c>
      <c r="F60" s="201" t="s">
        <v>17566</v>
      </c>
      <c r="G60" s="201">
        <v>109.6</v>
      </c>
      <c r="H60" s="201">
        <v>22</v>
      </c>
      <c r="I60" s="201">
        <v>378</v>
      </c>
      <c r="J60" s="201" t="s">
        <v>17558</v>
      </c>
      <c r="K60" s="201">
        <v>89.3</v>
      </c>
      <c r="L60" s="201" t="s">
        <v>17555</v>
      </c>
      <c r="M60" s="203"/>
    </row>
    <row r="61" spans="1:13" ht="18">
      <c r="A61" s="201">
        <v>60</v>
      </c>
      <c r="B61" s="202">
        <v>44043</v>
      </c>
      <c r="C61" s="201"/>
      <c r="D61" s="201"/>
      <c r="E61" s="201" t="s">
        <v>17598</v>
      </c>
      <c r="F61" s="201" t="s">
        <v>17553</v>
      </c>
      <c r="G61" s="201">
        <v>72.599999999999994</v>
      </c>
      <c r="H61" s="201">
        <v>56</v>
      </c>
      <c r="I61" s="201">
        <v>195</v>
      </c>
      <c r="J61" s="201" t="s">
        <v>17554</v>
      </c>
      <c r="K61" s="201">
        <v>94.1</v>
      </c>
      <c r="L61" s="201" t="s">
        <v>17563</v>
      </c>
      <c r="M61" s="203"/>
    </row>
    <row r="62" spans="1:13" ht="18">
      <c r="A62" s="201">
        <v>61</v>
      </c>
      <c r="B62" s="202">
        <v>44043</v>
      </c>
      <c r="C62" s="201"/>
      <c r="D62" s="201"/>
      <c r="E62" s="201" t="s">
        <v>17599</v>
      </c>
      <c r="F62" s="201" t="s">
        <v>17550</v>
      </c>
      <c r="G62" s="201"/>
      <c r="H62" s="201"/>
      <c r="I62" s="201"/>
      <c r="J62" s="201"/>
      <c r="K62" s="201">
        <v>97</v>
      </c>
      <c r="L62" s="201" t="s">
        <v>17563</v>
      </c>
      <c r="M62" s="203"/>
    </row>
    <row r="63" spans="1:13" ht="18">
      <c r="A63" s="201">
        <v>62</v>
      </c>
      <c r="B63" s="202">
        <v>44043</v>
      </c>
      <c r="C63" s="201"/>
      <c r="D63" s="201"/>
      <c r="E63" s="201" t="s">
        <v>17600</v>
      </c>
      <c r="F63" s="201" t="s">
        <v>17597</v>
      </c>
      <c r="G63" s="201">
        <v>76.599999999999994</v>
      </c>
      <c r="H63" s="201">
        <v>4</v>
      </c>
      <c r="I63" s="201">
        <v>61</v>
      </c>
      <c r="J63" s="201" t="s">
        <v>17558</v>
      </c>
      <c r="K63" s="201">
        <v>87.1</v>
      </c>
      <c r="L63" s="201" t="s">
        <v>17577</v>
      </c>
      <c r="M63" s="203"/>
    </row>
    <row r="64" spans="1:13" ht="18">
      <c r="A64" s="201">
        <v>63</v>
      </c>
      <c r="B64" s="202">
        <v>44043</v>
      </c>
      <c r="C64" s="201"/>
      <c r="D64" s="201"/>
      <c r="E64" s="201" t="s">
        <v>17600</v>
      </c>
      <c r="F64" s="201" t="s">
        <v>17553</v>
      </c>
      <c r="G64" s="201"/>
      <c r="H64" s="201"/>
      <c r="I64" s="201"/>
      <c r="J64" s="201" t="s">
        <v>17557</v>
      </c>
      <c r="K64" s="201">
        <v>93.3</v>
      </c>
      <c r="L64" s="201" t="s">
        <v>17563</v>
      </c>
      <c r="M64" s="203"/>
    </row>
    <row r="65" spans="1:13" ht="18">
      <c r="A65" s="201">
        <v>64</v>
      </c>
      <c r="B65" s="202">
        <v>44043</v>
      </c>
      <c r="C65" s="201"/>
      <c r="D65" s="201"/>
      <c r="E65" s="201" t="s">
        <v>17600</v>
      </c>
      <c r="F65" s="201" t="s">
        <v>17550</v>
      </c>
      <c r="G65" s="201"/>
      <c r="H65" s="201"/>
      <c r="I65" s="201"/>
      <c r="J65" s="201"/>
      <c r="K65" s="201">
        <v>84.7</v>
      </c>
      <c r="L65" s="201" t="s">
        <v>17555</v>
      </c>
      <c r="M65" s="203"/>
    </row>
    <row r="66" spans="1:13" ht="18">
      <c r="A66" s="201">
        <v>65</v>
      </c>
      <c r="B66" s="202">
        <v>44042</v>
      </c>
      <c r="C66" s="201"/>
      <c r="D66" s="201"/>
      <c r="E66" s="201" t="s">
        <v>17601</v>
      </c>
      <c r="F66" s="201" t="s">
        <v>17553</v>
      </c>
      <c r="G66" s="201"/>
      <c r="H66" s="201"/>
      <c r="I66" s="201"/>
      <c r="J66" s="201" t="s">
        <v>17558</v>
      </c>
      <c r="K66" s="201">
        <v>96.1</v>
      </c>
      <c r="L66" s="201" t="s">
        <v>17563</v>
      </c>
      <c r="M66" s="203"/>
    </row>
    <row r="67" spans="1:13" ht="18">
      <c r="A67" s="201">
        <v>66</v>
      </c>
      <c r="B67" s="202">
        <v>44042</v>
      </c>
      <c r="C67" s="201"/>
      <c r="D67" s="201"/>
      <c r="E67" s="201" t="s">
        <v>17602</v>
      </c>
      <c r="F67" s="201" t="s">
        <v>17550</v>
      </c>
      <c r="G67" s="201"/>
      <c r="H67" s="201"/>
      <c r="I67" s="201"/>
      <c r="J67" s="201"/>
      <c r="K67" s="201">
        <v>93.3</v>
      </c>
      <c r="L67" s="201" t="s">
        <v>17572</v>
      </c>
      <c r="M67" s="203"/>
    </row>
    <row r="68" spans="1:13" ht="18">
      <c r="A68" s="201">
        <v>67</v>
      </c>
      <c r="B68" s="202">
        <v>44042</v>
      </c>
      <c r="C68" s="201"/>
      <c r="D68" s="201"/>
      <c r="E68" s="201" t="s">
        <v>17603</v>
      </c>
      <c r="F68" s="201" t="s">
        <v>17553</v>
      </c>
      <c r="G68" s="201">
        <v>88.1</v>
      </c>
      <c r="H68" s="201">
        <v>-10</v>
      </c>
      <c r="I68" s="201">
        <v>18</v>
      </c>
      <c r="J68" s="201" t="s">
        <v>17557</v>
      </c>
      <c r="K68" s="201">
        <v>95.4</v>
      </c>
      <c r="L68" s="201" t="s">
        <v>17563</v>
      </c>
      <c r="M68" s="203"/>
    </row>
    <row r="69" spans="1:13" ht="18">
      <c r="A69" s="201">
        <v>68</v>
      </c>
      <c r="B69" s="202">
        <v>44042</v>
      </c>
      <c r="C69" s="201"/>
      <c r="D69" s="201"/>
      <c r="E69" s="201" t="s">
        <v>17603</v>
      </c>
      <c r="F69" s="201" t="s">
        <v>17553</v>
      </c>
      <c r="G69" s="201">
        <v>103.2</v>
      </c>
      <c r="H69" s="201">
        <v>1</v>
      </c>
      <c r="I69" s="201">
        <v>62</v>
      </c>
      <c r="J69" s="201" t="s">
        <v>17558</v>
      </c>
      <c r="K69" s="201">
        <v>94.2</v>
      </c>
      <c r="L69" s="201" t="s">
        <v>17563</v>
      </c>
      <c r="M69" s="203"/>
    </row>
    <row r="70" spans="1:13" ht="18">
      <c r="A70" s="201">
        <v>69</v>
      </c>
      <c r="B70" s="202">
        <v>44042</v>
      </c>
      <c r="C70" s="201"/>
      <c r="D70" s="201"/>
      <c r="E70" s="201" t="s">
        <v>17603</v>
      </c>
      <c r="F70" s="201" t="s">
        <v>17553</v>
      </c>
      <c r="G70" s="201">
        <v>93.3</v>
      </c>
      <c r="H70" s="201">
        <v>53</v>
      </c>
      <c r="I70" s="201">
        <v>252</v>
      </c>
      <c r="J70" s="201" t="s">
        <v>17557</v>
      </c>
      <c r="K70" s="201">
        <v>88.5</v>
      </c>
      <c r="L70" s="201" t="s">
        <v>17568</v>
      </c>
      <c r="M70" s="203"/>
    </row>
    <row r="71" spans="1:13" ht="18">
      <c r="A71" s="201">
        <v>70</v>
      </c>
      <c r="B71" s="202">
        <v>44041</v>
      </c>
      <c r="C71" s="201"/>
      <c r="D71" s="201"/>
      <c r="E71" s="201" t="s">
        <v>17604</v>
      </c>
      <c r="F71" s="201" t="s">
        <v>17560</v>
      </c>
      <c r="G71" s="201"/>
      <c r="H71" s="201"/>
      <c r="I71" s="201"/>
      <c r="J71" s="201"/>
      <c r="K71" s="201"/>
      <c r="L71" s="201"/>
      <c r="M71" s="203"/>
    </row>
    <row r="72" spans="1:13" ht="18">
      <c r="A72" s="201">
        <v>71</v>
      </c>
      <c r="B72" s="202">
        <v>44041</v>
      </c>
      <c r="C72" s="201"/>
      <c r="D72" s="201"/>
      <c r="E72" s="201" t="s">
        <v>17605</v>
      </c>
      <c r="F72" s="201" t="s">
        <v>17553</v>
      </c>
      <c r="G72" s="201">
        <v>93.4</v>
      </c>
      <c r="H72" s="201">
        <v>29</v>
      </c>
      <c r="I72" s="201">
        <v>357</v>
      </c>
      <c r="J72" s="201" t="s">
        <v>17557</v>
      </c>
      <c r="K72" s="201">
        <v>96</v>
      </c>
      <c r="L72" s="201" t="s">
        <v>17572</v>
      </c>
      <c r="M72" s="203"/>
    </row>
    <row r="73" spans="1:13" ht="18">
      <c r="A73" s="201">
        <v>72</v>
      </c>
      <c r="B73" s="202">
        <v>44041</v>
      </c>
      <c r="C73" s="201"/>
      <c r="D73" s="201"/>
      <c r="E73" s="201" t="s">
        <v>17606</v>
      </c>
      <c r="F73" s="201" t="s">
        <v>17553</v>
      </c>
      <c r="G73" s="201">
        <v>63.4</v>
      </c>
      <c r="H73" s="201">
        <v>52</v>
      </c>
      <c r="I73" s="201">
        <v>163</v>
      </c>
      <c r="J73" s="201" t="s">
        <v>17554</v>
      </c>
      <c r="K73" s="201">
        <v>92.8</v>
      </c>
      <c r="L73" s="201" t="s">
        <v>17563</v>
      </c>
      <c r="M73" s="203"/>
    </row>
    <row r="74" spans="1:13" ht="18">
      <c r="A74" s="201">
        <v>73</v>
      </c>
      <c r="B74" s="202">
        <v>44041</v>
      </c>
      <c r="C74" s="201"/>
      <c r="D74" s="201"/>
      <c r="E74" s="201" t="s">
        <v>17607</v>
      </c>
      <c r="F74" s="201" t="s">
        <v>17553</v>
      </c>
      <c r="G74" s="201">
        <v>78.5</v>
      </c>
      <c r="H74" s="201">
        <v>49</v>
      </c>
      <c r="I74" s="201">
        <v>229</v>
      </c>
      <c r="J74" s="201" t="s">
        <v>17554</v>
      </c>
      <c r="K74" s="201">
        <v>92.6</v>
      </c>
      <c r="L74" s="201" t="s">
        <v>17563</v>
      </c>
      <c r="M74" s="203"/>
    </row>
    <row r="75" spans="1:13" ht="18">
      <c r="A75" s="201">
        <v>74</v>
      </c>
      <c r="B75" s="202">
        <v>44041</v>
      </c>
      <c r="C75" s="201"/>
      <c r="D75" s="201"/>
      <c r="E75" s="201" t="s">
        <v>17607</v>
      </c>
      <c r="F75" s="201" t="s">
        <v>17550</v>
      </c>
      <c r="G75" s="201"/>
      <c r="H75" s="201"/>
      <c r="I75" s="201"/>
      <c r="J75" s="201"/>
      <c r="K75" s="201">
        <v>81.900000000000006</v>
      </c>
      <c r="L75" s="201" t="s">
        <v>17568</v>
      </c>
      <c r="M75" s="203"/>
    </row>
    <row r="76" spans="1:13" ht="18">
      <c r="A76" s="201">
        <v>75</v>
      </c>
      <c r="B76" s="202">
        <v>44040</v>
      </c>
      <c r="C76" s="201"/>
      <c r="D76" s="201"/>
      <c r="E76" s="201" t="s">
        <v>17608</v>
      </c>
      <c r="F76" s="201" t="s">
        <v>17550</v>
      </c>
      <c r="G76" s="201"/>
      <c r="H76" s="201"/>
      <c r="I76" s="201"/>
      <c r="J76" s="201"/>
      <c r="K76" s="201">
        <v>93</v>
      </c>
      <c r="L76" s="201" t="s">
        <v>17563</v>
      </c>
      <c r="M76" s="203"/>
    </row>
    <row r="77" spans="1:13" ht="18">
      <c r="A77" s="201">
        <v>76</v>
      </c>
      <c r="B77" s="202">
        <v>44040</v>
      </c>
      <c r="C77" s="201"/>
      <c r="D77" s="201"/>
      <c r="E77" s="201" t="s">
        <v>17609</v>
      </c>
      <c r="F77" s="201" t="s">
        <v>17597</v>
      </c>
      <c r="G77" s="201">
        <v>71.599999999999994</v>
      </c>
      <c r="H77" s="201">
        <v>-1</v>
      </c>
      <c r="I77" s="201">
        <v>36</v>
      </c>
      <c r="J77" s="201" t="s">
        <v>17557</v>
      </c>
      <c r="K77" s="201">
        <v>79.099999999999994</v>
      </c>
      <c r="L77" s="201" t="s">
        <v>17592</v>
      </c>
      <c r="M77" s="203"/>
    </row>
    <row r="78" spans="1:13" ht="18">
      <c r="A78" s="201">
        <v>77</v>
      </c>
      <c r="B78" s="202">
        <v>44040</v>
      </c>
      <c r="C78" s="201"/>
      <c r="D78" s="201"/>
      <c r="E78" s="201" t="s">
        <v>17610</v>
      </c>
      <c r="F78" s="201" t="s">
        <v>17564</v>
      </c>
      <c r="G78" s="201">
        <v>106.9</v>
      </c>
      <c r="H78" s="201">
        <v>3</v>
      </c>
      <c r="I78" s="201">
        <v>89</v>
      </c>
      <c r="J78" s="201" t="s">
        <v>17558</v>
      </c>
      <c r="K78" s="201">
        <v>96</v>
      </c>
      <c r="L78" s="201" t="s">
        <v>17563</v>
      </c>
      <c r="M78" s="203"/>
    </row>
    <row r="79" spans="1:13" ht="18">
      <c r="A79" s="201">
        <v>78</v>
      </c>
      <c r="B79" s="202">
        <v>44040</v>
      </c>
      <c r="C79" s="201"/>
      <c r="D79" s="201"/>
      <c r="E79" s="201" t="s">
        <v>17611</v>
      </c>
      <c r="F79" s="201" t="s">
        <v>17553</v>
      </c>
      <c r="G79" s="201">
        <v>68.7</v>
      </c>
      <c r="H79" s="201">
        <v>-29</v>
      </c>
      <c r="I79" s="201">
        <v>6</v>
      </c>
      <c r="J79" s="201" t="s">
        <v>17557</v>
      </c>
      <c r="K79" s="201">
        <v>93.7</v>
      </c>
      <c r="L79" s="201" t="s">
        <v>17572</v>
      </c>
      <c r="M79" s="203"/>
    </row>
    <row r="80" spans="1:13" ht="18">
      <c r="A80" s="201">
        <v>79</v>
      </c>
      <c r="B80" s="202">
        <v>44040</v>
      </c>
      <c r="C80" s="201"/>
      <c r="D80" s="201"/>
      <c r="E80" s="201" t="s">
        <v>17611</v>
      </c>
      <c r="F80" s="201" t="s">
        <v>17550</v>
      </c>
      <c r="G80" s="201"/>
      <c r="H80" s="201"/>
      <c r="I80" s="201"/>
      <c r="J80" s="201"/>
      <c r="K80" s="201">
        <v>81.099999999999994</v>
      </c>
      <c r="L80" s="201" t="s">
        <v>17551</v>
      </c>
      <c r="M80" s="203"/>
    </row>
    <row r="81" spans="1:13" ht="18">
      <c r="A81" s="201">
        <v>80</v>
      </c>
      <c r="B81" s="202">
        <v>44038</v>
      </c>
      <c r="C81" s="201"/>
      <c r="D81" s="201"/>
      <c r="E81" s="201" t="s">
        <v>17612</v>
      </c>
      <c r="F81" s="201" t="s">
        <v>17564</v>
      </c>
      <c r="G81" s="201">
        <v>75.3</v>
      </c>
      <c r="H81" s="201">
        <v>9</v>
      </c>
      <c r="I81" s="201">
        <v>124</v>
      </c>
      <c r="J81" s="201" t="s">
        <v>17554</v>
      </c>
      <c r="K81" s="201">
        <v>83.5</v>
      </c>
      <c r="L81" s="201" t="s">
        <v>17563</v>
      </c>
      <c r="M81" s="203"/>
    </row>
    <row r="82" spans="1:13" ht="18">
      <c r="A82" s="201">
        <v>81</v>
      </c>
      <c r="B82" s="202">
        <v>44038</v>
      </c>
      <c r="C82" s="201"/>
      <c r="D82" s="201"/>
      <c r="E82" s="201" t="s">
        <v>17589</v>
      </c>
      <c r="F82" s="201" t="s">
        <v>17553</v>
      </c>
      <c r="G82" s="201">
        <v>90.9</v>
      </c>
      <c r="H82" s="201">
        <v>6</v>
      </c>
      <c r="I82" s="201">
        <v>90</v>
      </c>
      <c r="J82" s="201" t="s">
        <v>17557</v>
      </c>
      <c r="K82" s="201">
        <v>95.5</v>
      </c>
      <c r="L82" s="201" t="s">
        <v>17563</v>
      </c>
      <c r="M82" s="203"/>
    </row>
    <row r="83" spans="1:13" ht="18">
      <c r="A83" s="201">
        <v>82</v>
      </c>
      <c r="B83" s="202">
        <v>44038</v>
      </c>
      <c r="C83" s="201"/>
      <c r="D83" s="201"/>
      <c r="E83" s="201" t="s">
        <v>17613</v>
      </c>
      <c r="F83" s="201" t="s">
        <v>17564</v>
      </c>
      <c r="G83" s="201">
        <v>106.2</v>
      </c>
      <c r="H83" s="201">
        <v>4</v>
      </c>
      <c r="I83" s="201">
        <v>102</v>
      </c>
      <c r="J83" s="201" t="s">
        <v>17558</v>
      </c>
      <c r="K83" s="201">
        <v>93.1</v>
      </c>
      <c r="L83" s="201" t="s">
        <v>17563</v>
      </c>
      <c r="M83" s="203"/>
    </row>
    <row r="84" spans="1:13" ht="18">
      <c r="A84" s="201">
        <v>83</v>
      </c>
      <c r="B84" s="202">
        <v>44038</v>
      </c>
      <c r="C84" s="201"/>
      <c r="D84" s="201"/>
      <c r="E84" s="201" t="s">
        <v>17613</v>
      </c>
      <c r="F84" s="201" t="s">
        <v>17553</v>
      </c>
      <c r="G84" s="201">
        <v>86.8</v>
      </c>
      <c r="H84" s="201">
        <v>37</v>
      </c>
      <c r="I84" s="201">
        <v>307</v>
      </c>
      <c r="J84" s="201" t="s">
        <v>17558</v>
      </c>
      <c r="K84" s="201">
        <v>79.900000000000006</v>
      </c>
      <c r="L84" s="201" t="s">
        <v>17551</v>
      </c>
      <c r="M84" s="203"/>
    </row>
    <row r="85" spans="1:13" ht="18">
      <c r="A85" s="201">
        <v>84</v>
      </c>
      <c r="B85" s="202">
        <v>44037</v>
      </c>
      <c r="C85" s="201"/>
      <c r="D85" s="201"/>
      <c r="E85" s="201" t="s">
        <v>17587</v>
      </c>
      <c r="F85" s="201" t="s">
        <v>17553</v>
      </c>
      <c r="G85" s="201">
        <v>89.7</v>
      </c>
      <c r="H85" s="201">
        <v>31</v>
      </c>
      <c r="I85" s="201">
        <v>318</v>
      </c>
      <c r="J85" s="201" t="s">
        <v>17554</v>
      </c>
      <c r="K85" s="201">
        <v>96</v>
      </c>
      <c r="L85" s="201" t="s">
        <v>17563</v>
      </c>
      <c r="M85" s="203"/>
    </row>
    <row r="86" spans="1:13" ht="18">
      <c r="A86" s="201">
        <v>85</v>
      </c>
      <c r="B86" s="202">
        <v>44037</v>
      </c>
      <c r="C86" s="201"/>
      <c r="D86" s="201"/>
      <c r="E86" s="201" t="s">
        <v>17614</v>
      </c>
      <c r="F86" s="201" t="s">
        <v>17597</v>
      </c>
      <c r="G86" s="201">
        <v>67.8</v>
      </c>
      <c r="H86" s="201">
        <v>-24</v>
      </c>
      <c r="I86" s="201">
        <v>9</v>
      </c>
      <c r="J86" s="201" t="s">
        <v>17558</v>
      </c>
      <c r="K86" s="201">
        <v>82.7</v>
      </c>
      <c r="L86" s="201" t="s">
        <v>17555</v>
      </c>
      <c r="M86" s="203"/>
    </row>
    <row r="87" spans="1:13" ht="18">
      <c r="A87" s="201">
        <v>86</v>
      </c>
      <c r="B87" s="202">
        <v>44037</v>
      </c>
      <c r="C87" s="201"/>
      <c r="D87" s="201"/>
      <c r="E87" s="201" t="s">
        <v>17615</v>
      </c>
      <c r="F87" s="201" t="s">
        <v>17553</v>
      </c>
      <c r="G87" s="201">
        <v>84.7</v>
      </c>
      <c r="H87" s="201">
        <v>54</v>
      </c>
      <c r="I87" s="201">
        <v>217</v>
      </c>
      <c r="J87" s="201" t="s">
        <v>17557</v>
      </c>
      <c r="K87" s="201">
        <v>92.5</v>
      </c>
      <c r="L87" s="201" t="s">
        <v>17563</v>
      </c>
      <c r="M87" s="203"/>
    </row>
    <row r="88" spans="1:13" ht="18">
      <c r="A88" s="201">
        <v>87</v>
      </c>
      <c r="B88" s="202">
        <v>44037</v>
      </c>
      <c r="C88" s="201"/>
      <c r="D88" s="201"/>
      <c r="E88" s="201" t="s">
        <v>17616</v>
      </c>
      <c r="F88" s="201" t="s">
        <v>17553</v>
      </c>
      <c r="G88" s="201">
        <v>87</v>
      </c>
      <c r="H88" s="201">
        <v>49</v>
      </c>
      <c r="I88" s="201">
        <v>240</v>
      </c>
      <c r="J88" s="201" t="s">
        <v>17554</v>
      </c>
      <c r="K88" s="201">
        <v>93.5</v>
      </c>
      <c r="L88" s="201" t="s">
        <v>17563</v>
      </c>
      <c r="M88" s="203"/>
    </row>
    <row r="89" spans="1:13" ht="18">
      <c r="A89" s="201">
        <v>88</v>
      </c>
      <c r="B89" s="202">
        <v>44037</v>
      </c>
      <c r="C89" s="201"/>
      <c r="D89" s="201"/>
      <c r="E89" s="201" t="s">
        <v>17616</v>
      </c>
      <c r="F89" s="201" t="s">
        <v>17564</v>
      </c>
      <c r="G89" s="201">
        <v>55.1</v>
      </c>
      <c r="H89" s="201">
        <v>-41</v>
      </c>
      <c r="I89" s="201">
        <v>3</v>
      </c>
      <c r="J89" s="201" t="s">
        <v>17558</v>
      </c>
      <c r="K89" s="201">
        <v>86.4</v>
      </c>
      <c r="L89" s="201" t="s">
        <v>17555</v>
      </c>
      <c r="M89" s="203"/>
    </row>
    <row r="90" spans="1:13" ht="18">
      <c r="A90" s="201">
        <v>89</v>
      </c>
      <c r="B90" s="202">
        <v>44036</v>
      </c>
      <c r="C90" s="201"/>
      <c r="D90" s="201"/>
      <c r="E90" s="201" t="s">
        <v>17589</v>
      </c>
      <c r="F90" s="201" t="s">
        <v>17597</v>
      </c>
      <c r="G90" s="201">
        <v>95.8</v>
      </c>
      <c r="H90" s="201">
        <v>-15</v>
      </c>
      <c r="I90" s="201">
        <v>7</v>
      </c>
      <c r="J90" s="201" t="s">
        <v>17557</v>
      </c>
      <c r="K90" s="201">
        <v>88.3</v>
      </c>
      <c r="L90" s="201" t="s">
        <v>17568</v>
      </c>
      <c r="M90" s="203"/>
    </row>
    <row r="91" spans="1:13" ht="18">
      <c r="A91" s="201">
        <v>90</v>
      </c>
      <c r="B91" s="202">
        <v>44036</v>
      </c>
      <c r="C91" s="201"/>
      <c r="D91" s="201"/>
      <c r="E91" s="201" t="s">
        <v>17585</v>
      </c>
      <c r="F91" s="201" t="s">
        <v>17553</v>
      </c>
      <c r="G91" s="201">
        <v>83.4</v>
      </c>
      <c r="H91" s="201">
        <v>40</v>
      </c>
      <c r="I91" s="201">
        <v>282</v>
      </c>
      <c r="J91" s="201" t="s">
        <v>17557</v>
      </c>
      <c r="K91" s="201">
        <v>84.6</v>
      </c>
      <c r="L91" s="201" t="s">
        <v>17586</v>
      </c>
      <c r="M91" s="203"/>
    </row>
    <row r="92" spans="1:13" ht="18">
      <c r="A92" s="201">
        <v>91</v>
      </c>
      <c r="B92" s="202">
        <v>44036</v>
      </c>
      <c r="C92" s="201"/>
      <c r="D92" s="201"/>
      <c r="E92" s="201" t="s">
        <v>17585</v>
      </c>
      <c r="F92" s="201" t="s">
        <v>17553</v>
      </c>
      <c r="G92" s="201">
        <v>94.1</v>
      </c>
      <c r="H92" s="201">
        <v>-9</v>
      </c>
      <c r="I92" s="201">
        <v>14</v>
      </c>
      <c r="J92" s="201" t="s">
        <v>17558</v>
      </c>
      <c r="K92" s="201">
        <v>84</v>
      </c>
      <c r="L92" s="201" t="s">
        <v>17586</v>
      </c>
      <c r="M92" s="203"/>
    </row>
    <row r="93" spans="1:13" ht="18">
      <c r="A93" s="201">
        <v>92</v>
      </c>
      <c r="B93" s="202">
        <v>44036</v>
      </c>
      <c r="C93" s="201"/>
      <c r="D93" s="201"/>
      <c r="E93" s="201" t="s">
        <v>17617</v>
      </c>
      <c r="F93" s="201" t="s">
        <v>17553</v>
      </c>
      <c r="G93" s="201">
        <v>106.3</v>
      </c>
      <c r="H93" s="201">
        <v>15</v>
      </c>
      <c r="I93" s="201">
        <v>337</v>
      </c>
      <c r="J93" s="201" t="s">
        <v>17558</v>
      </c>
      <c r="K93" s="201">
        <v>95.7</v>
      </c>
      <c r="L93" s="201" t="s">
        <v>17563</v>
      </c>
      <c r="M93" s="203"/>
    </row>
    <row r="94" spans="1:13" ht="18">
      <c r="A94" s="201">
        <v>93</v>
      </c>
      <c r="B94" s="202">
        <v>44036</v>
      </c>
      <c r="C94" s="201"/>
      <c r="D94" s="201"/>
      <c r="E94" s="201" t="s">
        <v>17618</v>
      </c>
      <c r="F94" s="201" t="s">
        <v>17571</v>
      </c>
      <c r="G94" s="201"/>
      <c r="H94" s="201"/>
      <c r="I94" s="201"/>
      <c r="J94" s="201"/>
      <c r="K94" s="201">
        <v>83.4</v>
      </c>
      <c r="L94" s="201" t="s">
        <v>17577</v>
      </c>
      <c r="M94" s="203"/>
    </row>
    <row r="95" spans="1:13" ht="18">
      <c r="A95" s="201">
        <v>94</v>
      </c>
      <c r="B95" s="202">
        <v>44035</v>
      </c>
      <c r="C95" s="201"/>
      <c r="D95" s="201"/>
      <c r="E95" s="201" t="s">
        <v>17619</v>
      </c>
      <c r="F95" s="201" t="s">
        <v>17553</v>
      </c>
      <c r="G95" s="201">
        <v>73.5</v>
      </c>
      <c r="H95" s="201">
        <v>75</v>
      </c>
      <c r="I95" s="201">
        <v>53</v>
      </c>
      <c r="J95" s="201" t="s">
        <v>17557</v>
      </c>
      <c r="K95" s="201">
        <v>85.2</v>
      </c>
      <c r="L95" s="201" t="s">
        <v>17568</v>
      </c>
      <c r="M95" s="203"/>
    </row>
    <row r="96" spans="1:13" ht="18">
      <c r="A96" s="201">
        <v>95</v>
      </c>
      <c r="B96" s="202">
        <v>44035</v>
      </c>
      <c r="C96" s="201"/>
      <c r="D96" s="201"/>
      <c r="E96" s="201" t="s">
        <v>17612</v>
      </c>
      <c r="F96" s="201" t="s">
        <v>17575</v>
      </c>
      <c r="G96" s="201">
        <v>85.1</v>
      </c>
      <c r="H96" s="201">
        <v>7</v>
      </c>
      <c r="I96" s="201">
        <v>131</v>
      </c>
      <c r="J96" s="201" t="s">
        <v>17554</v>
      </c>
      <c r="K96" s="201">
        <v>82.7</v>
      </c>
      <c r="L96" s="201" t="s">
        <v>17563</v>
      </c>
      <c r="M96" s="203"/>
    </row>
    <row r="97" spans="1:13" ht="18">
      <c r="A97" s="201">
        <v>96</v>
      </c>
      <c r="B97" s="202">
        <v>44035</v>
      </c>
      <c r="C97" s="201"/>
      <c r="D97" s="201"/>
      <c r="E97" s="201" t="s">
        <v>17613</v>
      </c>
      <c r="F97" s="201" t="s">
        <v>17571</v>
      </c>
      <c r="G97" s="201"/>
      <c r="H97" s="201"/>
      <c r="I97" s="201"/>
      <c r="J97" s="201"/>
      <c r="K97" s="201">
        <v>92.3</v>
      </c>
      <c r="L97" s="201" t="s">
        <v>17563</v>
      </c>
      <c r="M97" s="203"/>
    </row>
    <row r="98" spans="1:13" ht="18">
      <c r="A98" s="201">
        <v>97</v>
      </c>
      <c r="B98" s="202">
        <v>44035</v>
      </c>
      <c r="C98" s="201"/>
      <c r="D98" s="201"/>
      <c r="E98" s="201" t="s">
        <v>17588</v>
      </c>
      <c r="F98" s="201" t="s">
        <v>17553</v>
      </c>
      <c r="G98" s="201">
        <v>79.3</v>
      </c>
      <c r="H98" s="201">
        <v>6</v>
      </c>
      <c r="I98" s="201">
        <v>87</v>
      </c>
      <c r="J98" s="201" t="s">
        <v>17558</v>
      </c>
      <c r="K98" s="201">
        <v>80.2</v>
      </c>
      <c r="L98" s="201" t="s">
        <v>17555</v>
      </c>
      <c r="M98" s="203"/>
    </row>
    <row r="99" spans="1:13" ht="18">
      <c r="A99" s="201">
        <v>98</v>
      </c>
      <c r="B99" s="202">
        <v>44035</v>
      </c>
      <c r="C99" s="201"/>
      <c r="D99" s="201"/>
      <c r="E99" s="201" t="s">
        <v>17588</v>
      </c>
      <c r="F99" s="201" t="s">
        <v>17553</v>
      </c>
      <c r="G99" s="201">
        <v>87.7</v>
      </c>
      <c r="H99" s="201">
        <v>43</v>
      </c>
      <c r="I99" s="201">
        <v>297</v>
      </c>
      <c r="J99" s="201" t="s">
        <v>17554</v>
      </c>
      <c r="K99" s="201">
        <v>90.5</v>
      </c>
      <c r="L99" s="201" t="s">
        <v>17563</v>
      </c>
      <c r="M99" s="20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7"/>
  <sheetViews>
    <sheetView workbookViewId="0">
      <selection activeCell="B15" sqref="B15"/>
    </sheetView>
  </sheetViews>
  <sheetFormatPr baseColWidth="10" defaultRowHeight="16"/>
  <cols>
    <col min="1" max="1" width="20" customWidth="1"/>
  </cols>
  <sheetData>
    <row r="1" spans="1:15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1044</v>
      </c>
    </row>
    <row r="2" spans="1:15">
      <c r="A2" s="1" t="s">
        <v>40</v>
      </c>
      <c r="B2" s="17">
        <v>6</v>
      </c>
      <c r="C2" s="18">
        <v>13.206482899999999</v>
      </c>
      <c r="D2" s="18">
        <v>2.4573410899999999</v>
      </c>
      <c r="E2" s="18">
        <v>1.8453117400000001</v>
      </c>
      <c r="F2" s="18">
        <v>2.46569723</v>
      </c>
      <c r="G2" s="18">
        <v>1.8841469399999999</v>
      </c>
      <c r="H2" s="18">
        <v>2.2293327600000001</v>
      </c>
      <c r="I2" s="18">
        <v>2.3246531199999998</v>
      </c>
      <c r="J2" s="17">
        <v>10</v>
      </c>
      <c r="K2" s="17">
        <v>6</v>
      </c>
      <c r="L2" s="23">
        <v>4</v>
      </c>
      <c r="M2">
        <v>1</v>
      </c>
      <c r="N2" s="191" t="s">
        <v>1037</v>
      </c>
    </row>
    <row r="3" spans="1:15">
      <c r="A3" s="1" t="s">
        <v>30</v>
      </c>
      <c r="B3" s="17">
        <v>7</v>
      </c>
      <c r="C3" s="18">
        <v>12.915528</v>
      </c>
      <c r="D3" s="18">
        <v>1.9177062499999999</v>
      </c>
      <c r="E3" s="18">
        <v>2.2337185599999998</v>
      </c>
      <c r="F3" s="18">
        <v>2.1746342900000002</v>
      </c>
      <c r="G3" s="18">
        <v>1.54872162</v>
      </c>
      <c r="H3" s="18">
        <v>2.5143991799999998</v>
      </c>
      <c r="I3" s="18">
        <v>2.5263481200000002</v>
      </c>
      <c r="J3" s="17">
        <v>11</v>
      </c>
      <c r="K3" s="17">
        <v>7</v>
      </c>
      <c r="L3" s="23">
        <v>4</v>
      </c>
      <c r="M3">
        <v>2</v>
      </c>
      <c r="N3" s="191"/>
    </row>
    <row r="4" spans="1:15">
      <c r="A4" s="1" t="s">
        <v>58</v>
      </c>
      <c r="B4" s="17">
        <v>9</v>
      </c>
      <c r="C4" s="18">
        <v>11.773410999999999</v>
      </c>
      <c r="D4" s="18">
        <v>1.9177062499999999</v>
      </c>
      <c r="E4" s="18">
        <v>2.1366168600000002</v>
      </c>
      <c r="F4" s="18">
        <v>2.0776133099999998</v>
      </c>
      <c r="G4" s="18">
        <v>1.8422187800000001</v>
      </c>
      <c r="H4" s="18">
        <v>1.77074763</v>
      </c>
      <c r="I4" s="18">
        <v>2.0285082000000001</v>
      </c>
      <c r="J4" s="17">
        <v>22</v>
      </c>
      <c r="K4" s="17">
        <v>9</v>
      </c>
      <c r="L4" s="40">
        <v>13</v>
      </c>
      <c r="M4">
        <v>3</v>
      </c>
      <c r="N4" s="191"/>
    </row>
    <row r="5" spans="1:15">
      <c r="A5" s="1" t="s">
        <v>42</v>
      </c>
      <c r="B5" s="17">
        <v>12</v>
      </c>
      <c r="C5" s="18">
        <v>11.180301399999999</v>
      </c>
      <c r="D5" s="18">
        <v>1.6478888300000001</v>
      </c>
      <c r="E5" s="18">
        <v>1.7482100300000001</v>
      </c>
      <c r="F5" s="18">
        <v>2.0776133099999998</v>
      </c>
      <c r="G5" s="18">
        <v>1.6325779499999999</v>
      </c>
      <c r="H5" s="18">
        <v>2.0310256799999999</v>
      </c>
      <c r="I5" s="18">
        <v>2.04298556</v>
      </c>
      <c r="J5" s="17">
        <v>20</v>
      </c>
      <c r="K5" s="17">
        <v>12</v>
      </c>
      <c r="L5" s="41">
        <v>8</v>
      </c>
      <c r="M5">
        <v>4</v>
      </c>
      <c r="N5" s="191"/>
    </row>
    <row r="6" spans="1:15">
      <c r="A6" s="1" t="s">
        <v>55</v>
      </c>
      <c r="B6" s="17">
        <v>28</v>
      </c>
      <c r="C6" s="18">
        <v>9.5085423500000008</v>
      </c>
      <c r="D6" s="18">
        <v>1.6478888300000001</v>
      </c>
      <c r="E6" s="18">
        <v>2.0395151500000002</v>
      </c>
      <c r="F6" s="18">
        <v>1.3984664600000001</v>
      </c>
      <c r="G6" s="18">
        <v>0.96172729999999995</v>
      </c>
      <c r="H6" s="18">
        <v>1.63441152</v>
      </c>
      <c r="I6" s="18">
        <v>1.8265331</v>
      </c>
      <c r="J6" s="17">
        <v>41</v>
      </c>
      <c r="K6" s="17">
        <v>28</v>
      </c>
      <c r="L6" s="40">
        <v>13</v>
      </c>
      <c r="M6">
        <v>5</v>
      </c>
      <c r="N6" s="191"/>
    </row>
    <row r="7" spans="1:15">
      <c r="A7" s="1" t="s">
        <v>77</v>
      </c>
      <c r="B7" s="17">
        <v>45</v>
      </c>
      <c r="C7" s="18">
        <v>8.42617364</v>
      </c>
      <c r="D7" s="18">
        <v>1.10825398</v>
      </c>
      <c r="E7" s="18">
        <v>1.0684980799999999</v>
      </c>
      <c r="F7" s="18">
        <v>1.49548744</v>
      </c>
      <c r="G7" s="18">
        <v>1.7164342800000001</v>
      </c>
      <c r="H7" s="18">
        <v>1.3741334700000001</v>
      </c>
      <c r="I7" s="18">
        <v>1.66336639</v>
      </c>
      <c r="J7" s="17">
        <v>78</v>
      </c>
      <c r="K7" s="17">
        <v>45</v>
      </c>
      <c r="L7" s="19">
        <v>33</v>
      </c>
      <c r="M7">
        <v>6</v>
      </c>
      <c r="N7" s="191"/>
    </row>
    <row r="8" spans="1:15">
      <c r="A8" s="1" t="s">
        <v>71</v>
      </c>
      <c r="B8" s="17">
        <v>29</v>
      </c>
      <c r="C8" s="18">
        <v>9.4901793100000003</v>
      </c>
      <c r="D8" s="18">
        <v>1.6478888300000001</v>
      </c>
      <c r="E8" s="18">
        <v>1.6511083200000001</v>
      </c>
      <c r="F8" s="18">
        <v>1.8835713599999999</v>
      </c>
      <c r="G8" s="18">
        <v>1.00365547</v>
      </c>
      <c r="H8" s="18">
        <v>1.58483475</v>
      </c>
      <c r="I8" s="18">
        <v>1.7191205899999999</v>
      </c>
      <c r="J8" s="17">
        <v>24</v>
      </c>
      <c r="K8" s="17">
        <v>29</v>
      </c>
      <c r="L8" s="44">
        <v>-5</v>
      </c>
      <c r="M8">
        <v>7</v>
      </c>
      <c r="N8" s="191" t="s">
        <v>1054</v>
      </c>
    </row>
    <row r="9" spans="1:15">
      <c r="A9" s="1" t="s">
        <v>111</v>
      </c>
      <c r="B9" s="17">
        <v>38</v>
      </c>
      <c r="C9" s="18">
        <v>8.8490878100000003</v>
      </c>
      <c r="D9" s="18">
        <v>1.9177062499999999</v>
      </c>
      <c r="E9" s="18">
        <v>1.3598032</v>
      </c>
      <c r="F9" s="18">
        <v>1.8835713599999999</v>
      </c>
      <c r="G9" s="18">
        <v>0.83594279999999999</v>
      </c>
      <c r="H9" s="18">
        <v>1.13864382</v>
      </c>
      <c r="I9" s="18">
        <v>1.7134203800000001</v>
      </c>
      <c r="J9" s="17">
        <v>38</v>
      </c>
      <c r="K9" s="17">
        <v>38</v>
      </c>
      <c r="L9" s="34">
        <v>0</v>
      </c>
      <c r="M9">
        <v>8</v>
      </c>
      <c r="N9" s="191"/>
    </row>
    <row r="10" spans="1:15">
      <c r="A10" s="1" t="s">
        <v>64</v>
      </c>
      <c r="B10" s="17">
        <v>31</v>
      </c>
      <c r="C10" s="18">
        <v>9.0665212799999999</v>
      </c>
      <c r="D10" s="18">
        <v>2.18752367</v>
      </c>
      <c r="E10" s="18">
        <v>1.3598032</v>
      </c>
      <c r="F10" s="18">
        <v>1.78655038</v>
      </c>
      <c r="G10" s="18">
        <v>0.50051747999999996</v>
      </c>
      <c r="H10" s="18">
        <v>1.5972289399999999</v>
      </c>
      <c r="I10" s="18">
        <v>1.6348976099999999</v>
      </c>
      <c r="J10" s="17">
        <v>74</v>
      </c>
      <c r="K10" s="17">
        <v>31</v>
      </c>
      <c r="L10" s="19">
        <v>43</v>
      </c>
      <c r="M10">
        <v>9</v>
      </c>
      <c r="N10" s="191" t="s">
        <v>1055</v>
      </c>
    </row>
    <row r="11" spans="1:15">
      <c r="A11" s="1" t="s">
        <v>99</v>
      </c>
      <c r="B11" s="17">
        <v>43</v>
      </c>
      <c r="C11" s="18">
        <v>8.5543321399999996</v>
      </c>
      <c r="D11" s="18">
        <v>2.18752367</v>
      </c>
      <c r="E11" s="18">
        <v>1.7482100300000001</v>
      </c>
      <c r="F11" s="18">
        <v>1.6895294000000001</v>
      </c>
      <c r="G11" s="18">
        <v>3.9307660000000001E-2</v>
      </c>
      <c r="H11" s="18">
        <v>1.2254031599999999</v>
      </c>
      <c r="I11" s="18">
        <v>1.66435822</v>
      </c>
      <c r="J11" s="17">
        <v>73</v>
      </c>
      <c r="K11" s="17">
        <v>43</v>
      </c>
      <c r="L11" s="19">
        <v>30</v>
      </c>
      <c r="M11">
        <v>10</v>
      </c>
      <c r="N11" s="191"/>
    </row>
    <row r="12" spans="1:15">
      <c r="A12" s="1" t="s">
        <v>52</v>
      </c>
      <c r="B12" s="17">
        <v>33</v>
      </c>
      <c r="C12" s="18">
        <v>9.0486916199999996</v>
      </c>
      <c r="D12" s="18">
        <v>1.9177062499999999</v>
      </c>
      <c r="E12" s="18">
        <v>1.5540066100000001</v>
      </c>
      <c r="F12" s="18">
        <v>1.6895294000000001</v>
      </c>
      <c r="G12" s="18">
        <v>0.37473297999999999</v>
      </c>
      <c r="H12" s="18">
        <v>1.70877667</v>
      </c>
      <c r="I12" s="18">
        <v>1.8039397100000001</v>
      </c>
      <c r="J12" s="17">
        <v>96</v>
      </c>
      <c r="K12" s="17">
        <v>33</v>
      </c>
      <c r="L12" s="19">
        <v>63</v>
      </c>
      <c r="M12">
        <v>11</v>
      </c>
      <c r="N12" s="191"/>
      <c r="O12" t="s">
        <v>1053</v>
      </c>
    </row>
    <row r="13" spans="1:15">
      <c r="A13" s="1" t="s">
        <v>73</v>
      </c>
      <c r="B13" s="17">
        <v>61</v>
      </c>
      <c r="C13" s="18">
        <v>7.6368404200000004</v>
      </c>
      <c r="D13" s="18">
        <v>1.6478888300000001</v>
      </c>
      <c r="E13" s="18">
        <v>1.6511083200000001</v>
      </c>
      <c r="F13" s="18">
        <v>1.5925084199999999</v>
      </c>
      <c r="G13" s="18">
        <v>-0.12840499999999999</v>
      </c>
      <c r="H13" s="18">
        <v>1.39892186</v>
      </c>
      <c r="I13" s="18">
        <v>1.4748180099999999</v>
      </c>
      <c r="J13" s="17">
        <v>82</v>
      </c>
      <c r="K13" s="17">
        <v>61</v>
      </c>
      <c r="L13" s="19">
        <v>21</v>
      </c>
      <c r="M13">
        <v>12</v>
      </c>
      <c r="N13" s="191" t="s">
        <v>1056</v>
      </c>
    </row>
    <row r="14" spans="1:15">
      <c r="A14" s="1" t="s">
        <v>144</v>
      </c>
      <c r="B14" s="17">
        <v>63</v>
      </c>
      <c r="C14" s="18">
        <v>7.6212885799999999</v>
      </c>
      <c r="D14" s="18">
        <v>1.9177062499999999</v>
      </c>
      <c r="E14" s="18">
        <v>1.26270149</v>
      </c>
      <c r="F14" s="18">
        <v>1.8835713599999999</v>
      </c>
      <c r="G14" s="18">
        <v>0.29087665000000001</v>
      </c>
      <c r="H14" s="18">
        <v>0.89075996000000002</v>
      </c>
      <c r="I14" s="18">
        <v>1.3756728600000001</v>
      </c>
      <c r="J14" s="17">
        <v>97</v>
      </c>
      <c r="K14" s="17">
        <v>63</v>
      </c>
      <c r="L14" s="19">
        <v>34</v>
      </c>
      <c r="M14">
        <v>13</v>
      </c>
      <c r="N14" s="191"/>
    </row>
    <row r="15" spans="1:15">
      <c r="A15" s="1" t="s">
        <v>61</v>
      </c>
      <c r="B15" s="17">
        <v>64</v>
      </c>
      <c r="C15" s="18">
        <v>7.4611428599999998</v>
      </c>
      <c r="D15" s="18">
        <v>1.10825398</v>
      </c>
      <c r="E15" s="18">
        <v>1.0684980799999999</v>
      </c>
      <c r="F15" s="18">
        <v>1.0103825399999999</v>
      </c>
      <c r="G15" s="18">
        <v>1.50679345</v>
      </c>
      <c r="H15" s="18">
        <v>1.5476521700000001</v>
      </c>
      <c r="I15" s="18">
        <v>1.21956263</v>
      </c>
      <c r="J15" s="17">
        <v>136</v>
      </c>
      <c r="K15" s="17">
        <v>64</v>
      </c>
      <c r="L15" s="19">
        <v>72</v>
      </c>
      <c r="M15">
        <v>14</v>
      </c>
      <c r="N15" s="191"/>
    </row>
    <row r="16" spans="1:15">
      <c r="A16" s="1" t="s">
        <v>96</v>
      </c>
      <c r="B16" s="17">
        <v>65</v>
      </c>
      <c r="C16" s="18">
        <v>7.3248759000000003</v>
      </c>
      <c r="D16" s="18">
        <v>0.56861914000000002</v>
      </c>
      <c r="E16" s="18">
        <v>1.45690491</v>
      </c>
      <c r="F16" s="18">
        <v>1.0103825399999999</v>
      </c>
      <c r="G16" s="18">
        <v>1.80029061</v>
      </c>
      <c r="H16" s="18">
        <v>1.1262496200000001</v>
      </c>
      <c r="I16" s="18">
        <v>1.3624290699999999</v>
      </c>
      <c r="J16" s="17">
        <v>80</v>
      </c>
      <c r="K16" s="17">
        <v>65</v>
      </c>
      <c r="L16" s="19">
        <v>15</v>
      </c>
      <c r="M16">
        <v>15</v>
      </c>
      <c r="N16" s="191"/>
    </row>
    <row r="17" spans="1:15">
      <c r="A17" s="1" t="s">
        <v>123</v>
      </c>
      <c r="B17" s="17">
        <v>75</v>
      </c>
      <c r="C17" s="18">
        <v>6.9013892600000002</v>
      </c>
      <c r="D17" s="18">
        <v>1.10825398</v>
      </c>
      <c r="E17" s="18">
        <v>1.5540066100000001</v>
      </c>
      <c r="F17" s="18">
        <v>1.2044245</v>
      </c>
      <c r="G17" s="18">
        <v>0.71015830999999996</v>
      </c>
      <c r="H17" s="18">
        <v>0.91554835000000001</v>
      </c>
      <c r="I17" s="18">
        <v>1.4089974999999999</v>
      </c>
      <c r="J17" s="17">
        <v>108</v>
      </c>
      <c r="K17" s="17">
        <v>75</v>
      </c>
      <c r="L17" s="19">
        <v>33</v>
      </c>
      <c r="M17">
        <v>16</v>
      </c>
      <c r="N17" s="191" t="s">
        <v>1057</v>
      </c>
    </row>
    <row r="18" spans="1:15">
      <c r="A18" s="1" t="s">
        <v>92</v>
      </c>
      <c r="B18" s="17">
        <v>77</v>
      </c>
      <c r="C18" s="18">
        <v>6.7957054799999996</v>
      </c>
      <c r="D18" s="18">
        <v>2.18752367</v>
      </c>
      <c r="E18" s="18">
        <v>1.0684980799999999</v>
      </c>
      <c r="F18" s="18">
        <v>1.3984664600000001</v>
      </c>
      <c r="G18" s="18">
        <v>-0.37997399999999998</v>
      </c>
      <c r="H18" s="18">
        <v>1.43610444</v>
      </c>
      <c r="I18" s="18">
        <v>1.0850868300000001</v>
      </c>
      <c r="J18" s="17">
        <v>128</v>
      </c>
      <c r="K18" s="17">
        <v>77</v>
      </c>
      <c r="L18" s="19">
        <v>51</v>
      </c>
      <c r="M18">
        <v>18</v>
      </c>
      <c r="N18" s="191"/>
    </row>
    <row r="19" spans="1:15">
      <c r="A19" s="1" t="s">
        <v>193</v>
      </c>
      <c r="B19" s="17">
        <v>81</v>
      </c>
      <c r="C19" s="18">
        <v>6.5358866000000004</v>
      </c>
      <c r="D19" s="18">
        <v>1.3780714000000001</v>
      </c>
      <c r="E19" s="18">
        <v>1.1655997899999999</v>
      </c>
      <c r="F19" s="18">
        <v>1.6895294000000001</v>
      </c>
      <c r="G19" s="18">
        <v>0.41666114999999998</v>
      </c>
      <c r="H19" s="18">
        <v>0.59329933999999995</v>
      </c>
      <c r="I19" s="18">
        <v>1.2927255200000001</v>
      </c>
      <c r="J19" s="17">
        <v>110</v>
      </c>
      <c r="K19" s="17">
        <v>81</v>
      </c>
      <c r="L19" s="19">
        <v>29</v>
      </c>
      <c r="M19">
        <v>19</v>
      </c>
      <c r="N19" s="191"/>
    </row>
    <row r="20" spans="1:15">
      <c r="A20" s="1" t="s">
        <v>172</v>
      </c>
      <c r="B20" s="17">
        <v>88</v>
      </c>
      <c r="C20" s="18">
        <v>6.1538547000000001</v>
      </c>
      <c r="D20" s="18">
        <v>0.56861914000000002</v>
      </c>
      <c r="E20" s="18">
        <v>0.97139637000000001</v>
      </c>
      <c r="F20" s="18">
        <v>1.3984664600000001</v>
      </c>
      <c r="G20" s="18">
        <v>1.50679345</v>
      </c>
      <c r="H20" s="18">
        <v>0.63048192000000003</v>
      </c>
      <c r="I20" s="18">
        <v>1.0780973599999999</v>
      </c>
      <c r="J20" s="17">
        <v>124</v>
      </c>
      <c r="K20" s="17">
        <v>88</v>
      </c>
      <c r="L20" s="19">
        <v>36</v>
      </c>
      <c r="M20">
        <v>20</v>
      </c>
      <c r="N20" s="191"/>
    </row>
    <row r="21" spans="1:15">
      <c r="A21" s="1" t="s">
        <v>136</v>
      </c>
      <c r="B21" s="17">
        <v>118</v>
      </c>
      <c r="C21" s="18">
        <v>4.8016408200000003</v>
      </c>
      <c r="D21" s="18">
        <v>0.83843656</v>
      </c>
      <c r="E21" s="18">
        <v>0.68009125000000004</v>
      </c>
      <c r="F21" s="18">
        <v>0.81634057999999998</v>
      </c>
      <c r="G21" s="18">
        <v>0.83594279999999999</v>
      </c>
      <c r="H21" s="18">
        <v>0.81639481000000003</v>
      </c>
      <c r="I21" s="18">
        <v>0.81443480999999995</v>
      </c>
      <c r="J21" s="17">
        <v>164</v>
      </c>
      <c r="K21" s="17">
        <v>118</v>
      </c>
      <c r="L21" s="19">
        <v>46</v>
      </c>
      <c r="M21">
        <v>21</v>
      </c>
      <c r="N21" s="191" t="s">
        <v>1058</v>
      </c>
      <c r="O21" t="s">
        <v>1059</v>
      </c>
    </row>
    <row r="22" spans="1:15">
      <c r="A22" s="1" t="s">
        <v>151</v>
      </c>
      <c r="B22" s="17">
        <v>112</v>
      </c>
      <c r="C22" s="18">
        <v>4.9711823099999997</v>
      </c>
      <c r="D22" s="18">
        <v>0.83843656</v>
      </c>
      <c r="E22" s="18">
        <v>0.97139637000000001</v>
      </c>
      <c r="F22" s="18">
        <v>0.91336156000000002</v>
      </c>
      <c r="G22" s="18">
        <v>0.58437380999999999</v>
      </c>
      <c r="H22" s="18">
        <v>0.60569353999999997</v>
      </c>
      <c r="I22" s="18">
        <v>1.05792047</v>
      </c>
      <c r="J22" s="17">
        <v>176</v>
      </c>
      <c r="K22" s="17">
        <v>112</v>
      </c>
      <c r="L22" s="19">
        <v>64</v>
      </c>
      <c r="M22">
        <v>22</v>
      </c>
      <c r="N22" s="191"/>
    </row>
    <row r="23" spans="1:15">
      <c r="A23" s="1" t="s">
        <v>221</v>
      </c>
      <c r="B23" s="17">
        <v>114</v>
      </c>
      <c r="C23" s="18">
        <v>4.8975542299999999</v>
      </c>
      <c r="D23" s="18">
        <v>0.56861914000000002</v>
      </c>
      <c r="E23" s="18">
        <v>0.77719296000000004</v>
      </c>
      <c r="F23" s="18">
        <v>1.0103825399999999</v>
      </c>
      <c r="G23" s="18">
        <v>1.2971526200000001</v>
      </c>
      <c r="H23" s="18">
        <v>0.30823292000000002</v>
      </c>
      <c r="I23" s="18">
        <v>0.93597405</v>
      </c>
      <c r="J23" s="17">
        <v>204</v>
      </c>
      <c r="K23" s="17">
        <v>114</v>
      </c>
      <c r="L23" s="19">
        <v>90</v>
      </c>
      <c r="M23">
        <v>23</v>
      </c>
      <c r="N23" s="191"/>
    </row>
    <row r="24" spans="1:15">
      <c r="A24" s="1" t="s">
        <v>167</v>
      </c>
      <c r="B24" s="17">
        <v>132</v>
      </c>
      <c r="C24" s="18">
        <v>4.46406598</v>
      </c>
      <c r="D24" s="18">
        <v>0.83843656</v>
      </c>
      <c r="E24" s="18">
        <v>0.77719296000000004</v>
      </c>
      <c r="F24" s="18">
        <v>1.0103825399999999</v>
      </c>
      <c r="G24" s="18">
        <v>0.37473297999999999</v>
      </c>
      <c r="H24" s="18">
        <v>0.58090514999999998</v>
      </c>
      <c r="I24" s="18">
        <v>0.88241577999999998</v>
      </c>
      <c r="J24" s="17">
        <v>214</v>
      </c>
      <c r="K24" s="17">
        <v>132</v>
      </c>
      <c r="L24" s="19">
        <v>82</v>
      </c>
      <c r="M24">
        <v>24</v>
      </c>
      <c r="N24" s="191"/>
    </row>
    <row r="25" spans="1:15">
      <c r="A25" s="1" t="s">
        <v>185</v>
      </c>
      <c r="B25" s="17">
        <v>143</v>
      </c>
      <c r="C25" s="18">
        <v>4.2914582299999999</v>
      </c>
      <c r="D25" s="18">
        <v>0.83843656</v>
      </c>
      <c r="E25" s="18">
        <v>0.87429467000000005</v>
      </c>
      <c r="F25" s="18">
        <v>1.0103825399999999</v>
      </c>
      <c r="G25" s="18">
        <v>8.123582E-2</v>
      </c>
      <c r="H25" s="18">
        <v>0.51893418999999996</v>
      </c>
      <c r="I25" s="18">
        <v>0.96817445000000002</v>
      </c>
      <c r="J25" s="17">
        <v>196</v>
      </c>
      <c r="K25" s="17">
        <v>143</v>
      </c>
      <c r="L25" s="19">
        <v>53</v>
      </c>
      <c r="M25">
        <v>25</v>
      </c>
      <c r="N25" s="191"/>
    </row>
    <row r="26" spans="1:15">
      <c r="A26" s="1" t="s">
        <v>141</v>
      </c>
      <c r="B26" s="17">
        <v>168</v>
      </c>
      <c r="C26" s="18">
        <v>3.5192185</v>
      </c>
      <c r="D26" s="18">
        <v>0.29880171999999999</v>
      </c>
      <c r="E26" s="18">
        <v>0.68009125000000004</v>
      </c>
      <c r="F26" s="18">
        <v>0.33123569000000003</v>
      </c>
      <c r="G26" s="18">
        <v>0.87787097000000003</v>
      </c>
      <c r="H26" s="18">
        <v>0.60569353999999997</v>
      </c>
      <c r="I26" s="18">
        <v>0.72552534000000002</v>
      </c>
      <c r="J26" s="17">
        <v>226</v>
      </c>
      <c r="K26" s="17">
        <v>168</v>
      </c>
      <c r="L26" s="19">
        <v>58</v>
      </c>
      <c r="M26">
        <v>26</v>
      </c>
      <c r="N26" s="191"/>
    </row>
    <row r="27" spans="1:15">
      <c r="A27" s="1" t="s">
        <v>217</v>
      </c>
      <c r="B27" s="17">
        <v>171</v>
      </c>
      <c r="C27" s="18">
        <v>3.48614479</v>
      </c>
      <c r="D27" s="18">
        <v>2.8984289999999999E-2</v>
      </c>
      <c r="E27" s="18">
        <v>0.97139637000000001</v>
      </c>
      <c r="F27" s="18">
        <v>0.42825667000000001</v>
      </c>
      <c r="G27" s="18">
        <v>1.0455836300000001</v>
      </c>
      <c r="H27" s="18">
        <v>0.24626195000000001</v>
      </c>
      <c r="I27" s="18">
        <v>0.76566186999999997</v>
      </c>
      <c r="J27" s="17">
        <v>177</v>
      </c>
      <c r="K27" s="17">
        <v>171</v>
      </c>
      <c r="L27" s="42">
        <v>6</v>
      </c>
      <c r="M27">
        <v>27</v>
      </c>
      <c r="N27" s="191" t="s">
        <v>1060</v>
      </c>
    </row>
    <row r="28" spans="1:15">
      <c r="A28" s="1" t="s">
        <v>664</v>
      </c>
      <c r="B28" s="17">
        <v>187</v>
      </c>
      <c r="C28" s="18">
        <v>3.22985678</v>
      </c>
      <c r="D28" s="18">
        <v>0.29880171999999999</v>
      </c>
      <c r="E28" s="18">
        <v>0.58298954999999997</v>
      </c>
      <c r="F28" s="18">
        <v>0.62229862000000002</v>
      </c>
      <c r="G28" s="18">
        <v>1.00365547</v>
      </c>
      <c r="H28" s="18">
        <v>0.19668517999999999</v>
      </c>
      <c r="I28" s="18">
        <v>0.52542624000000004</v>
      </c>
      <c r="J28" s="17">
        <v>215</v>
      </c>
      <c r="K28" s="17">
        <v>187</v>
      </c>
      <c r="L28" s="19">
        <v>28</v>
      </c>
      <c r="M28">
        <v>28</v>
      </c>
      <c r="N28" s="191"/>
    </row>
    <row r="29" spans="1:15">
      <c r="A29" s="1" t="s">
        <v>139</v>
      </c>
      <c r="B29" s="17">
        <v>192</v>
      </c>
      <c r="C29" s="18">
        <v>3.1489179699999998</v>
      </c>
      <c r="D29" s="18">
        <v>0.83843656</v>
      </c>
      <c r="E29" s="18">
        <v>0.87429467000000005</v>
      </c>
      <c r="F29" s="18">
        <v>0.52527765000000004</v>
      </c>
      <c r="G29" s="18">
        <v>-0.54768669999999997</v>
      </c>
      <c r="H29" s="18">
        <v>0.66766449999999999</v>
      </c>
      <c r="I29" s="18">
        <v>0.79093126000000002</v>
      </c>
      <c r="J29" s="17">
        <v>241</v>
      </c>
      <c r="K29" s="17">
        <v>192</v>
      </c>
      <c r="L29" s="19">
        <v>49</v>
      </c>
      <c r="M29">
        <v>29</v>
      </c>
      <c r="N29" s="191"/>
    </row>
    <row r="30" spans="1:15">
      <c r="A30" s="1" t="s">
        <v>311</v>
      </c>
      <c r="B30" s="17">
        <v>195</v>
      </c>
      <c r="C30" s="18">
        <v>3.11413012</v>
      </c>
      <c r="D30" s="18">
        <v>1.10825398</v>
      </c>
      <c r="E30" s="18">
        <v>0.58298954999999997</v>
      </c>
      <c r="F30" s="18">
        <v>1.1074035200000001</v>
      </c>
      <c r="G30" s="18">
        <v>-0.4219022</v>
      </c>
      <c r="H30" s="18">
        <v>3.5560679999999997E-2</v>
      </c>
      <c r="I30" s="18">
        <v>0.70182454999999999</v>
      </c>
      <c r="J30" s="17">
        <v>267</v>
      </c>
      <c r="K30" s="17">
        <v>195</v>
      </c>
      <c r="L30" s="19">
        <v>72</v>
      </c>
      <c r="M30">
        <v>30</v>
      </c>
      <c r="N30" s="191"/>
    </row>
    <row r="31" spans="1:15">
      <c r="A31" s="1" t="s">
        <v>197</v>
      </c>
      <c r="B31" s="17">
        <v>218</v>
      </c>
      <c r="C31" s="18">
        <v>2.7523766900000002</v>
      </c>
      <c r="D31" s="18">
        <v>0.29880171999999999</v>
      </c>
      <c r="E31" s="18">
        <v>0.48588784000000002</v>
      </c>
      <c r="F31" s="18">
        <v>0.23421470999999999</v>
      </c>
      <c r="G31" s="18">
        <v>1.00365547</v>
      </c>
      <c r="H31" s="18">
        <v>0.33302130000000002</v>
      </c>
      <c r="I31" s="18">
        <v>0.39679565999999999</v>
      </c>
      <c r="J31" s="17">
        <v>239</v>
      </c>
      <c r="K31" s="17">
        <v>218</v>
      </c>
      <c r="L31" s="19">
        <v>21</v>
      </c>
      <c r="M31">
        <v>31</v>
      </c>
      <c r="N31" s="191"/>
    </row>
    <row r="32" spans="1:15">
      <c r="A32" s="1" t="s">
        <v>200</v>
      </c>
      <c r="B32" s="17">
        <v>231</v>
      </c>
      <c r="C32" s="18">
        <v>2.5460994000000001</v>
      </c>
      <c r="D32" s="18">
        <v>0.29880171999999999</v>
      </c>
      <c r="E32" s="18">
        <v>0.38878613000000001</v>
      </c>
      <c r="F32" s="18">
        <v>0.52527765000000004</v>
      </c>
      <c r="G32" s="18">
        <v>0.54244563999999995</v>
      </c>
      <c r="H32" s="18">
        <v>0.34541548999999999</v>
      </c>
      <c r="I32" s="18">
        <v>0.44537276999999997</v>
      </c>
      <c r="J32" s="17">
        <v>349</v>
      </c>
      <c r="K32" s="17">
        <v>231</v>
      </c>
      <c r="L32" s="19">
        <v>118</v>
      </c>
      <c r="M32">
        <v>32</v>
      </c>
    </row>
    <row r="33" spans="1:12">
      <c r="A33" s="1" t="s">
        <v>155</v>
      </c>
      <c r="B33" s="17">
        <v>87</v>
      </c>
      <c r="C33" s="18">
        <v>6.1688303299999996</v>
      </c>
      <c r="D33" s="18">
        <v>0.29880171999999999</v>
      </c>
      <c r="E33" s="18">
        <v>1.45690491</v>
      </c>
      <c r="F33" s="18">
        <v>0.81634057999999998</v>
      </c>
      <c r="G33" s="18">
        <v>1.8422187800000001</v>
      </c>
      <c r="H33" s="18">
        <v>0.60569353999999997</v>
      </c>
      <c r="I33" s="18">
        <v>1.14887081</v>
      </c>
      <c r="J33" s="17">
        <v>67</v>
      </c>
      <c r="K33" s="17">
        <v>87</v>
      </c>
      <c r="L33" s="20">
        <v>-20</v>
      </c>
    </row>
    <row r="34" spans="1:12">
      <c r="A34" s="1" t="s">
        <v>352</v>
      </c>
      <c r="B34" s="17">
        <v>254</v>
      </c>
      <c r="C34" s="18">
        <v>2.1177419400000002</v>
      </c>
      <c r="D34" s="18">
        <v>0.56861914000000002</v>
      </c>
      <c r="E34" s="18">
        <v>0.38878613000000001</v>
      </c>
      <c r="F34" s="18">
        <v>0.71931959999999995</v>
      </c>
      <c r="G34" s="18">
        <v>-2.6205E-3</v>
      </c>
      <c r="H34" s="18">
        <v>-8.8381199999999993E-2</v>
      </c>
      <c r="I34" s="18">
        <v>0.53201882</v>
      </c>
      <c r="J34" s="17">
        <v>390</v>
      </c>
      <c r="K34" s="17">
        <v>254</v>
      </c>
      <c r="L34" s="19">
        <v>136</v>
      </c>
    </row>
    <row r="35" spans="1:12">
      <c r="A35" s="1" t="s">
        <v>406</v>
      </c>
      <c r="B35" s="17">
        <v>271</v>
      </c>
      <c r="C35" s="18">
        <v>1.88074495</v>
      </c>
      <c r="D35" s="18">
        <v>-0.24083309999999999</v>
      </c>
      <c r="E35" s="18">
        <v>0.38878613000000001</v>
      </c>
      <c r="F35" s="18">
        <v>0.23421470999999999</v>
      </c>
      <c r="G35" s="18">
        <v>1.3390807899999999</v>
      </c>
      <c r="H35" s="18">
        <v>-0.33626509999999998</v>
      </c>
      <c r="I35" s="18">
        <v>0.49576154</v>
      </c>
      <c r="J35" s="17">
        <v>346</v>
      </c>
      <c r="K35" s="17">
        <v>271</v>
      </c>
      <c r="L35" s="19">
        <v>75</v>
      </c>
    </row>
    <row r="36" spans="1:12">
      <c r="A36" s="1" t="s">
        <v>385</v>
      </c>
      <c r="B36" s="17">
        <v>279</v>
      </c>
      <c r="C36" s="18">
        <v>1.7111134400000001</v>
      </c>
      <c r="D36" s="18">
        <v>0.56861914000000002</v>
      </c>
      <c r="E36" s="18">
        <v>0.68009125000000004</v>
      </c>
      <c r="F36" s="18">
        <v>0.52527765000000004</v>
      </c>
      <c r="G36" s="18">
        <v>-0.25418950000000001</v>
      </c>
      <c r="H36" s="18">
        <v>-0.22471740000000001</v>
      </c>
      <c r="I36" s="18">
        <v>0.41603226999999998</v>
      </c>
      <c r="J36" s="17">
        <v>171</v>
      </c>
      <c r="K36" s="17">
        <v>279</v>
      </c>
      <c r="L36" s="20">
        <v>-108</v>
      </c>
    </row>
    <row r="37" spans="1:12">
      <c r="A37" s="1" t="s">
        <v>211</v>
      </c>
      <c r="B37" s="17">
        <v>286</v>
      </c>
      <c r="C37" s="18">
        <v>1.60477553</v>
      </c>
      <c r="D37" s="18">
        <v>2.8984289999999999E-2</v>
      </c>
      <c r="E37" s="18">
        <v>9.7481010000000007E-2</v>
      </c>
      <c r="F37" s="18">
        <v>0.33123569000000003</v>
      </c>
      <c r="G37" s="18">
        <v>0.62630196999999999</v>
      </c>
      <c r="H37" s="18">
        <v>0.28344452999999997</v>
      </c>
      <c r="I37" s="18">
        <v>0.23732803999999999</v>
      </c>
      <c r="J37" s="17">
        <v>322</v>
      </c>
      <c r="K37" s="17">
        <v>286</v>
      </c>
      <c r="L37" s="19">
        <v>36</v>
      </c>
    </row>
    <row r="38" spans="1:12">
      <c r="A38" s="1" t="s">
        <v>390</v>
      </c>
      <c r="B38" s="17">
        <v>324</v>
      </c>
      <c r="C38" s="18">
        <v>1.0030074499999999</v>
      </c>
      <c r="D38" s="18">
        <v>-0.78046800000000005</v>
      </c>
      <c r="E38" s="18">
        <v>0.68009125000000004</v>
      </c>
      <c r="F38" s="18">
        <v>4.017275E-2</v>
      </c>
      <c r="G38" s="18">
        <v>1.12943996</v>
      </c>
      <c r="H38" s="18">
        <v>-0.4726012</v>
      </c>
      <c r="I38" s="18">
        <v>0.40637266999999999</v>
      </c>
      <c r="J38" s="17">
        <v>240</v>
      </c>
      <c r="K38" s="17">
        <v>324</v>
      </c>
      <c r="L38" s="20">
        <v>-84</v>
      </c>
    </row>
    <row r="39" spans="1:12">
      <c r="A39" s="1" t="s">
        <v>202</v>
      </c>
      <c r="B39" s="17">
        <v>437</v>
      </c>
      <c r="C39" s="18">
        <v>-0.77737319999999999</v>
      </c>
      <c r="D39" s="18">
        <v>-0.24083309999999999</v>
      </c>
      <c r="E39" s="18">
        <v>-0.48512919999999998</v>
      </c>
      <c r="F39" s="18">
        <v>-0.34791119999999998</v>
      </c>
      <c r="G39" s="18">
        <v>0.41666114999999998</v>
      </c>
      <c r="H39" s="18">
        <v>0.34541548999999999</v>
      </c>
      <c r="I39" s="18">
        <v>-0.46557628000000001</v>
      </c>
      <c r="J39" s="17">
        <v>452</v>
      </c>
      <c r="K39" s="17">
        <v>437</v>
      </c>
      <c r="L39" s="19">
        <v>15</v>
      </c>
    </row>
    <row r="40" spans="1:12">
      <c r="A40" s="1" t="s">
        <v>410</v>
      </c>
      <c r="B40" s="17">
        <v>480</v>
      </c>
      <c r="C40" s="18">
        <v>-1.5899057000000001</v>
      </c>
      <c r="D40" s="18">
        <v>-0.51065059999999995</v>
      </c>
      <c r="E40" s="18">
        <v>0.19458271999999999</v>
      </c>
      <c r="F40" s="18">
        <v>-0.4449321</v>
      </c>
      <c r="G40" s="18">
        <v>-8.6476800000000006E-2</v>
      </c>
      <c r="H40" s="18">
        <v>-0.54696639999999996</v>
      </c>
      <c r="I40" s="18">
        <v>-0.19546253999999999</v>
      </c>
      <c r="J40" s="17">
        <v>276</v>
      </c>
      <c r="K40" s="17">
        <v>480</v>
      </c>
      <c r="L40" s="20">
        <v>-204</v>
      </c>
    </row>
    <row r="41" spans="1:12">
      <c r="A41" s="1" t="s">
        <v>299</v>
      </c>
      <c r="B41" s="17">
        <v>487</v>
      </c>
      <c r="C41" s="18">
        <v>-1.7259002000000001</v>
      </c>
      <c r="D41" s="18">
        <v>-0.51065059999999995</v>
      </c>
      <c r="E41" s="18">
        <v>-0.29092580000000001</v>
      </c>
      <c r="F41" s="18">
        <v>-0.25089020000000001</v>
      </c>
      <c r="G41" s="18">
        <v>-0.25418950000000001</v>
      </c>
      <c r="H41" s="18">
        <v>-0.1131696</v>
      </c>
      <c r="I41" s="18">
        <v>-0.30607446999999999</v>
      </c>
      <c r="J41" s="17">
        <v>447</v>
      </c>
      <c r="K41" s="17">
        <v>487</v>
      </c>
      <c r="L41" s="20">
        <v>-40</v>
      </c>
    </row>
    <row r="42" spans="1:12">
      <c r="A42" s="1" t="s">
        <v>409</v>
      </c>
      <c r="B42" s="17">
        <v>545</v>
      </c>
      <c r="C42" s="18">
        <v>-3.4010834000000001</v>
      </c>
      <c r="D42" s="18">
        <v>-0.51065059999999995</v>
      </c>
      <c r="E42" s="18">
        <v>-0.87353610000000004</v>
      </c>
      <c r="F42" s="18">
        <v>-0.73599510000000001</v>
      </c>
      <c r="G42" s="18">
        <v>-0.17033319999999999</v>
      </c>
      <c r="H42" s="18">
        <v>-0.29908249999999997</v>
      </c>
      <c r="I42" s="18">
        <v>-0.81148602000000003</v>
      </c>
      <c r="J42" s="17">
        <v>364</v>
      </c>
      <c r="K42" s="17">
        <v>545</v>
      </c>
      <c r="L42" s="20">
        <v>-181</v>
      </c>
    </row>
    <row r="43" spans="1:12">
      <c r="A43" s="1" t="s">
        <v>367</v>
      </c>
      <c r="B43" s="17">
        <v>552</v>
      </c>
      <c r="C43" s="18">
        <v>-3.7926217000000002</v>
      </c>
      <c r="D43" s="18">
        <v>-0.78046800000000005</v>
      </c>
      <c r="E43" s="18">
        <v>-0.77643439999999997</v>
      </c>
      <c r="F43" s="18">
        <v>-0.73599510000000001</v>
      </c>
      <c r="G43" s="18">
        <v>-0.37997399999999998</v>
      </c>
      <c r="H43" s="18">
        <v>-0.37344769999999999</v>
      </c>
      <c r="I43" s="18">
        <v>-0.74630262999999997</v>
      </c>
      <c r="J43" s="17">
        <v>358</v>
      </c>
      <c r="K43" s="17">
        <v>552</v>
      </c>
      <c r="L43" s="20">
        <v>-194</v>
      </c>
    </row>
    <row r="44" spans="1:12">
      <c r="A44" s="1" t="s">
        <v>429</v>
      </c>
      <c r="B44" s="17">
        <v>558</v>
      </c>
      <c r="C44" s="18">
        <v>-3.9319419</v>
      </c>
      <c r="D44" s="18">
        <v>-1.0502853999999999</v>
      </c>
      <c r="E44" s="18">
        <v>-0.87353610000000004</v>
      </c>
      <c r="F44" s="18">
        <v>-0.930037</v>
      </c>
      <c r="G44" s="18">
        <v>0.29087665000000001</v>
      </c>
      <c r="H44" s="18">
        <v>-0.4726012</v>
      </c>
      <c r="I44" s="18">
        <v>-0.89635883999999999</v>
      </c>
      <c r="J44" s="17">
        <v>488</v>
      </c>
      <c r="K44" s="17">
        <v>558</v>
      </c>
      <c r="L44" s="20">
        <v>-70</v>
      </c>
    </row>
    <row r="45" spans="1:12">
      <c r="A45" s="1" t="s">
        <v>384</v>
      </c>
      <c r="B45" s="17">
        <v>561</v>
      </c>
      <c r="C45" s="18">
        <v>-4.1291821999999998</v>
      </c>
      <c r="D45" s="18">
        <v>-1.0502853999999999</v>
      </c>
      <c r="E45" s="18">
        <v>-1.1648411999999999</v>
      </c>
      <c r="F45" s="18">
        <v>-1.1240790000000001</v>
      </c>
      <c r="G45" s="18">
        <v>0.83594279999999999</v>
      </c>
      <c r="H45" s="18">
        <v>-0.53457220000000005</v>
      </c>
      <c r="I45" s="18">
        <v>-1.0913473</v>
      </c>
      <c r="J45" s="17">
        <v>468</v>
      </c>
      <c r="K45" s="17">
        <v>561</v>
      </c>
      <c r="L45" s="20">
        <v>-93</v>
      </c>
    </row>
    <row r="46" spans="1:12">
      <c r="A46" s="1" t="s">
        <v>493</v>
      </c>
      <c r="B46" s="17">
        <v>563</v>
      </c>
      <c r="C46" s="18">
        <v>-4.1550371999999998</v>
      </c>
      <c r="D46" s="18">
        <v>-1.0502853999999999</v>
      </c>
      <c r="E46" s="18">
        <v>-0.67933259999999995</v>
      </c>
      <c r="F46" s="18">
        <v>-0.83301610000000004</v>
      </c>
      <c r="G46" s="18">
        <v>3.9307660000000001E-2</v>
      </c>
      <c r="H46" s="18">
        <v>-0.94358050000000004</v>
      </c>
      <c r="I46" s="18">
        <v>-0.68813020999999996</v>
      </c>
      <c r="J46" s="17">
        <v>345</v>
      </c>
      <c r="K46" s="17">
        <v>563</v>
      </c>
      <c r="L46" s="20">
        <v>-218</v>
      </c>
    </row>
    <row r="47" spans="1:12">
      <c r="A47" s="1" t="s">
        <v>427</v>
      </c>
      <c r="B47" s="17">
        <v>585</v>
      </c>
      <c r="C47" s="18">
        <v>-5.4761787000000002</v>
      </c>
      <c r="D47" s="18">
        <v>-1.0502853999999999</v>
      </c>
      <c r="E47" s="18">
        <v>-1.3590446</v>
      </c>
      <c r="F47" s="18">
        <v>-1.3181210000000001</v>
      </c>
      <c r="G47" s="18">
        <v>-0.12840499999999999</v>
      </c>
      <c r="H47" s="18">
        <v>-0.34865930000000001</v>
      </c>
      <c r="I47" s="18">
        <v>-1.27166347</v>
      </c>
      <c r="J47" s="17">
        <v>393</v>
      </c>
      <c r="K47" s="17">
        <v>585</v>
      </c>
      <c r="L47" s="20">
        <v>-192</v>
      </c>
    </row>
  </sheetData>
  <sortState xmlns:xlrd2="http://schemas.microsoft.com/office/spreadsheetml/2017/richdata2" ref="A2:O47">
    <sortCondition ref="M2:M47"/>
    <sortCondition descending="1" ref="C2:C47"/>
  </sortState>
  <mergeCells count="7">
    <mergeCell ref="N27:N31"/>
    <mergeCell ref="N2:N7"/>
    <mergeCell ref="N8:N9"/>
    <mergeCell ref="N10:N12"/>
    <mergeCell ref="N13:N16"/>
    <mergeCell ref="N17:N20"/>
    <mergeCell ref="N21:N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workbookViewId="0">
      <selection activeCell="C4" sqref="C4:I4"/>
    </sheetView>
  </sheetViews>
  <sheetFormatPr baseColWidth="10" defaultRowHeight="16"/>
  <cols>
    <col min="1" max="1" width="16.83203125" customWidth="1"/>
  </cols>
  <sheetData>
    <row r="1" spans="1:15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1044</v>
      </c>
    </row>
    <row r="2" spans="1:15">
      <c r="A2" s="1" t="s">
        <v>135</v>
      </c>
      <c r="B2" s="17">
        <v>80</v>
      </c>
      <c r="C2" s="18">
        <v>6.5531111500000003</v>
      </c>
      <c r="D2" s="18">
        <v>1.10825398</v>
      </c>
      <c r="E2" s="18">
        <v>1.3598032</v>
      </c>
      <c r="F2" s="18">
        <v>1.2044245</v>
      </c>
      <c r="G2" s="18">
        <v>0.91979913000000002</v>
      </c>
      <c r="H2" s="18">
        <v>0.89075996000000002</v>
      </c>
      <c r="I2" s="18">
        <v>1.07007037</v>
      </c>
      <c r="J2" s="17">
        <v>51</v>
      </c>
      <c r="K2" s="17">
        <v>80</v>
      </c>
      <c r="L2" s="20">
        <v>-29</v>
      </c>
      <c r="M2">
        <v>1</v>
      </c>
      <c r="N2" t="s">
        <v>1045</v>
      </c>
    </row>
    <row r="3" spans="1:15">
      <c r="A3" s="1" t="s">
        <v>119</v>
      </c>
      <c r="B3" s="17">
        <v>122</v>
      </c>
      <c r="C3" s="18">
        <v>4.6642315200000004</v>
      </c>
      <c r="D3" s="18">
        <v>1.6478888300000001</v>
      </c>
      <c r="E3" s="18">
        <v>0.68009125000000004</v>
      </c>
      <c r="F3" s="18">
        <v>1.1074035200000001</v>
      </c>
      <c r="G3" s="18">
        <v>-0.46383029999999997</v>
      </c>
      <c r="H3" s="18">
        <v>1.07667285</v>
      </c>
      <c r="I3" s="18">
        <v>0.61600540000000004</v>
      </c>
      <c r="J3" s="17">
        <v>79</v>
      </c>
      <c r="K3" s="17">
        <v>122</v>
      </c>
      <c r="L3" s="20">
        <v>-43</v>
      </c>
      <c r="M3">
        <v>2</v>
      </c>
      <c r="N3" t="s">
        <v>1095</v>
      </c>
    </row>
    <row r="4" spans="1:15">
      <c r="A4" s="1" t="s">
        <v>120</v>
      </c>
      <c r="B4" s="17">
        <v>138</v>
      </c>
      <c r="C4" s="18">
        <v>4.3881909099999996</v>
      </c>
      <c r="D4" s="18">
        <v>0.83843656</v>
      </c>
      <c r="E4" s="18">
        <v>0.58298954999999997</v>
      </c>
      <c r="F4" s="18">
        <v>0.91336156000000002</v>
      </c>
      <c r="G4" s="18">
        <v>0.33280481000000001</v>
      </c>
      <c r="H4" s="18">
        <v>0.92794253999999998</v>
      </c>
      <c r="I4" s="18">
        <v>0.79265587999999998</v>
      </c>
      <c r="J4" s="17">
        <v>121</v>
      </c>
      <c r="K4" s="17">
        <v>138</v>
      </c>
      <c r="L4" s="20">
        <v>-17</v>
      </c>
      <c r="M4">
        <v>3</v>
      </c>
      <c r="N4" s="191" t="s">
        <v>1096</v>
      </c>
      <c r="O4" t="s">
        <v>1061</v>
      </c>
    </row>
    <row r="5" spans="1:15">
      <c r="A5" s="1" t="s">
        <v>121</v>
      </c>
      <c r="B5" s="17">
        <v>154</v>
      </c>
      <c r="C5" s="18">
        <v>4.0539804300000002</v>
      </c>
      <c r="D5" s="18">
        <v>1.10825398</v>
      </c>
      <c r="E5" s="18">
        <v>0.77719296000000004</v>
      </c>
      <c r="F5" s="18">
        <v>0.91336156000000002</v>
      </c>
      <c r="G5" s="18">
        <v>-0.46383029999999997</v>
      </c>
      <c r="H5" s="18">
        <v>0.80400062000000005</v>
      </c>
      <c r="I5" s="18">
        <v>0.91500163999999995</v>
      </c>
      <c r="J5" s="17">
        <v>100</v>
      </c>
      <c r="K5" s="17">
        <v>154</v>
      </c>
      <c r="L5" s="20">
        <v>-54</v>
      </c>
      <c r="M5">
        <v>4</v>
      </c>
      <c r="N5" s="191"/>
    </row>
    <row r="6" spans="1:15">
      <c r="A6" s="1" t="s">
        <v>107</v>
      </c>
      <c r="B6" s="17">
        <v>161</v>
      </c>
      <c r="C6" s="18">
        <v>3.8126886899999999</v>
      </c>
      <c r="D6" s="18">
        <v>0.83843656</v>
      </c>
      <c r="E6" s="18">
        <v>0.58298954999999997</v>
      </c>
      <c r="F6" s="18">
        <v>0.62229862000000002</v>
      </c>
      <c r="G6" s="18">
        <v>0.12316399</v>
      </c>
      <c r="H6" s="18">
        <v>1.1262496200000001</v>
      </c>
      <c r="I6" s="18">
        <v>0.51955035000000005</v>
      </c>
      <c r="J6" s="17">
        <v>122</v>
      </c>
      <c r="K6" s="17">
        <v>161</v>
      </c>
      <c r="L6" s="20">
        <v>-39</v>
      </c>
      <c r="M6">
        <v>5</v>
      </c>
      <c r="N6" s="191"/>
    </row>
    <row r="7" spans="1:15">
      <c r="A7" s="1" t="s">
        <v>132</v>
      </c>
      <c r="B7" s="17">
        <v>253</v>
      </c>
      <c r="C7" s="18">
        <v>2.14767025</v>
      </c>
      <c r="D7" s="18">
        <v>0.56861914000000002</v>
      </c>
      <c r="E7" s="18">
        <v>9.7481010000000007E-2</v>
      </c>
      <c r="F7" s="18">
        <v>0.33123569000000003</v>
      </c>
      <c r="G7" s="18">
        <v>-2.6205E-3</v>
      </c>
      <c r="H7" s="18">
        <v>0.76681803999999998</v>
      </c>
      <c r="I7" s="18">
        <v>0.38613689000000001</v>
      </c>
      <c r="J7" s="17">
        <v>263</v>
      </c>
      <c r="K7" s="17">
        <v>253</v>
      </c>
      <c r="L7" s="45">
        <v>10</v>
      </c>
      <c r="M7">
        <v>6</v>
      </c>
      <c r="N7" s="191" t="s">
        <v>1097</v>
      </c>
      <c r="O7" t="s">
        <v>1063</v>
      </c>
    </row>
    <row r="8" spans="1:15">
      <c r="A8" s="1" t="s">
        <v>388</v>
      </c>
      <c r="B8" s="17">
        <v>283</v>
      </c>
      <c r="C8" s="18">
        <v>1.6479200599999999</v>
      </c>
      <c r="D8" s="18">
        <v>0.83843656</v>
      </c>
      <c r="E8" s="18">
        <v>9.7481010000000007E-2</v>
      </c>
      <c r="F8" s="18">
        <v>0.71931959999999995</v>
      </c>
      <c r="G8" s="18">
        <v>-8.6476800000000006E-2</v>
      </c>
      <c r="H8" s="18">
        <v>-0.1131696</v>
      </c>
      <c r="I8" s="18">
        <v>0.19232936</v>
      </c>
      <c r="J8" s="17">
        <v>175</v>
      </c>
      <c r="K8" s="17">
        <v>283</v>
      </c>
      <c r="L8" s="20">
        <v>-108</v>
      </c>
      <c r="M8">
        <v>7</v>
      </c>
      <c r="N8" s="191"/>
      <c r="O8" t="s">
        <v>1064</v>
      </c>
    </row>
    <row r="9" spans="1:15">
      <c r="A9" s="1" t="s">
        <v>218</v>
      </c>
      <c r="B9" s="17">
        <v>293</v>
      </c>
      <c r="C9" s="18">
        <v>1.47932401</v>
      </c>
      <c r="D9" s="18">
        <v>0.83843656</v>
      </c>
      <c r="E9" s="18">
        <v>0.29168442</v>
      </c>
      <c r="F9" s="18">
        <v>0.62229862000000002</v>
      </c>
      <c r="G9" s="18">
        <v>-0.79925570000000001</v>
      </c>
      <c r="H9" s="18">
        <v>0.32062710999999999</v>
      </c>
      <c r="I9" s="18">
        <v>0.20553294999999999</v>
      </c>
      <c r="J9" s="17">
        <v>165</v>
      </c>
      <c r="K9" s="17">
        <v>293</v>
      </c>
      <c r="L9" s="20">
        <v>-128</v>
      </c>
      <c r="M9">
        <v>8</v>
      </c>
      <c r="N9" s="191"/>
    </row>
    <row r="10" spans="1:15">
      <c r="A10" s="1" t="s">
        <v>435</v>
      </c>
      <c r="B10" s="17">
        <v>475</v>
      </c>
      <c r="C10" s="18">
        <v>-1.4793400999999999</v>
      </c>
      <c r="D10" s="18">
        <v>0.29880171999999999</v>
      </c>
      <c r="E10" s="18">
        <v>-9.67224E-2</v>
      </c>
      <c r="F10" s="18">
        <v>0.23421470999999999</v>
      </c>
      <c r="G10" s="18">
        <v>-1.3443217999999999</v>
      </c>
      <c r="H10" s="18">
        <v>-0.53457220000000005</v>
      </c>
      <c r="I10" s="18">
        <v>-3.6740160000000001E-2</v>
      </c>
      <c r="J10" s="17">
        <v>357</v>
      </c>
      <c r="K10" s="17">
        <v>475</v>
      </c>
      <c r="L10" s="20">
        <v>-118</v>
      </c>
      <c r="M10">
        <v>9</v>
      </c>
      <c r="N10" s="191" t="s">
        <v>1072</v>
      </c>
      <c r="O10" t="s">
        <v>1062</v>
      </c>
    </row>
    <row r="11" spans="1:15">
      <c r="A11" s="1" t="s">
        <v>214</v>
      </c>
      <c r="B11" s="17">
        <v>213</v>
      </c>
      <c r="C11" s="18">
        <v>2.79319066</v>
      </c>
      <c r="D11" s="18">
        <v>0.29880171999999999</v>
      </c>
      <c r="E11" s="18">
        <v>9.7481010000000007E-2</v>
      </c>
      <c r="F11" s="18">
        <v>0.62229862000000002</v>
      </c>
      <c r="G11" s="18">
        <v>1.0875117999999999</v>
      </c>
      <c r="H11" s="18">
        <v>0.23386776000000001</v>
      </c>
      <c r="I11" s="18">
        <v>0.45322975999999998</v>
      </c>
      <c r="J11" s="17">
        <v>157</v>
      </c>
      <c r="K11" s="17">
        <v>213</v>
      </c>
      <c r="L11" s="20">
        <v>-56</v>
      </c>
      <c r="M11">
        <v>10</v>
      </c>
      <c r="N11" s="191"/>
    </row>
    <row r="12" spans="1:15">
      <c r="A12" s="1" t="s">
        <v>173</v>
      </c>
      <c r="B12" s="17">
        <v>288</v>
      </c>
      <c r="C12" s="18">
        <v>1.58133641</v>
      </c>
      <c r="D12" s="18">
        <v>2.8984289999999999E-2</v>
      </c>
      <c r="E12" s="18">
        <v>9.7481010000000007E-2</v>
      </c>
      <c r="F12" s="18">
        <v>4.017275E-2</v>
      </c>
      <c r="G12" s="18">
        <v>0.75208646999999995</v>
      </c>
      <c r="H12" s="18">
        <v>0.39499225999999998</v>
      </c>
      <c r="I12" s="18">
        <v>0.26761963</v>
      </c>
      <c r="J12" s="17">
        <v>232</v>
      </c>
      <c r="K12" s="17">
        <v>288</v>
      </c>
      <c r="L12" s="20">
        <v>-56</v>
      </c>
      <c r="M12">
        <v>11</v>
      </c>
      <c r="N12" s="191" t="s">
        <v>1098</v>
      </c>
    </row>
    <row r="13" spans="1:15">
      <c r="A13" s="1" t="s">
        <v>358</v>
      </c>
      <c r="B13" s="17">
        <v>332</v>
      </c>
      <c r="C13" s="18">
        <v>0.88802148999999997</v>
      </c>
      <c r="D13" s="18">
        <v>2.8984289999999999E-2</v>
      </c>
      <c r="E13" s="18">
        <v>0.19458271999999999</v>
      </c>
      <c r="F13" s="18">
        <v>0.23421470999999999</v>
      </c>
      <c r="G13" s="18">
        <v>0.45858931000000003</v>
      </c>
      <c r="H13" s="18">
        <v>-0.17514060000000001</v>
      </c>
      <c r="I13" s="18">
        <v>0.14679105000000001</v>
      </c>
      <c r="J13" s="17">
        <v>205</v>
      </c>
      <c r="K13" s="17">
        <v>332</v>
      </c>
      <c r="L13" s="20">
        <v>-127</v>
      </c>
      <c r="M13">
        <v>12</v>
      </c>
      <c r="N13" s="191"/>
    </row>
    <row r="14" spans="1:15">
      <c r="A14" s="1" t="s">
        <v>188</v>
      </c>
      <c r="B14" s="17">
        <v>337</v>
      </c>
      <c r="C14" s="18">
        <v>0.82667548999999996</v>
      </c>
      <c r="D14" s="18">
        <v>2.8984289999999999E-2</v>
      </c>
      <c r="E14" s="18">
        <v>-0.29092580000000001</v>
      </c>
      <c r="F14" s="18">
        <v>4.017275E-2</v>
      </c>
      <c r="G14" s="18">
        <v>0.71015830999999996</v>
      </c>
      <c r="H14" s="18">
        <v>0.50653999999999999</v>
      </c>
      <c r="I14" s="18">
        <v>-0.16825403999999999</v>
      </c>
      <c r="J14" s="17">
        <v>331</v>
      </c>
      <c r="K14" s="17">
        <v>337</v>
      </c>
      <c r="L14" s="21">
        <v>-6</v>
      </c>
      <c r="M14">
        <v>13</v>
      </c>
      <c r="N14" s="191"/>
    </row>
    <row r="15" spans="1:15">
      <c r="A15" s="1" t="s">
        <v>326</v>
      </c>
      <c r="B15" s="17">
        <v>354</v>
      </c>
      <c r="C15" s="18">
        <v>0.45774923000000001</v>
      </c>
      <c r="D15" s="18">
        <v>2.8984289999999999E-2</v>
      </c>
      <c r="E15" s="18">
        <v>3.793E-4</v>
      </c>
      <c r="F15" s="18">
        <v>4.017275E-2</v>
      </c>
      <c r="G15" s="18">
        <v>0.24894848</v>
      </c>
      <c r="H15" s="18">
        <v>3.5560679999999997E-2</v>
      </c>
      <c r="I15" s="18">
        <v>0.10370372</v>
      </c>
      <c r="J15" s="17">
        <v>402</v>
      </c>
      <c r="K15" s="17">
        <v>354</v>
      </c>
      <c r="L15" s="19">
        <v>48</v>
      </c>
      <c r="M15">
        <v>14</v>
      </c>
      <c r="N15" s="191"/>
    </row>
    <row r="16" spans="1:15">
      <c r="A16" s="1" t="s">
        <v>425</v>
      </c>
      <c r="B16" s="17">
        <v>368</v>
      </c>
      <c r="C16" s="18">
        <v>0.25884438999999998</v>
      </c>
      <c r="D16" s="18">
        <v>-0.24083309999999999</v>
      </c>
      <c r="E16" s="18">
        <v>3.793E-4</v>
      </c>
      <c r="F16" s="18">
        <v>0.33123569000000003</v>
      </c>
      <c r="G16" s="18">
        <v>0.50051747999999996</v>
      </c>
      <c r="H16" s="18">
        <v>-0.38584190000000002</v>
      </c>
      <c r="I16" s="18">
        <v>5.3386919999999997E-2</v>
      </c>
      <c r="J16" s="17">
        <v>207</v>
      </c>
      <c r="K16" s="17">
        <v>368</v>
      </c>
      <c r="L16" s="20">
        <v>-161</v>
      </c>
    </row>
    <row r="17" spans="1:12">
      <c r="A17" s="1" t="s">
        <v>366</v>
      </c>
      <c r="B17" s="17">
        <v>370</v>
      </c>
      <c r="C17" s="18">
        <v>0.24640338000000001</v>
      </c>
      <c r="D17" s="18">
        <v>2.8984289999999999E-2</v>
      </c>
      <c r="E17" s="18">
        <v>-9.67224E-2</v>
      </c>
      <c r="F17" s="18">
        <v>0.23421470999999999</v>
      </c>
      <c r="G17" s="18">
        <v>0.12316399</v>
      </c>
      <c r="H17" s="18">
        <v>-1.6218999999999999E-3</v>
      </c>
      <c r="I17" s="18">
        <v>-4.1615310000000003E-2</v>
      </c>
      <c r="J17" s="17">
        <v>260</v>
      </c>
      <c r="K17" s="17">
        <v>370</v>
      </c>
      <c r="L17" s="20">
        <v>-110</v>
      </c>
    </row>
    <row r="18" spans="1:12">
      <c r="A18" s="1" t="s">
        <v>402</v>
      </c>
      <c r="B18" s="17">
        <v>375</v>
      </c>
      <c r="C18" s="18">
        <v>9.3225160000000001E-2</v>
      </c>
      <c r="D18" s="18">
        <v>0.29880171999999999</v>
      </c>
      <c r="E18" s="18">
        <v>-9.67224E-2</v>
      </c>
      <c r="F18" s="18">
        <v>0.23421470999999999</v>
      </c>
      <c r="G18" s="18">
        <v>-0.12840499999999999</v>
      </c>
      <c r="H18" s="18">
        <v>-0.3114767</v>
      </c>
      <c r="I18" s="18">
        <v>9.6812860000000001E-2</v>
      </c>
      <c r="J18" s="17">
        <v>354</v>
      </c>
      <c r="K18" s="17">
        <v>375</v>
      </c>
      <c r="L18" s="20">
        <v>-21</v>
      </c>
    </row>
    <row r="19" spans="1:12">
      <c r="A19" s="1" t="s">
        <v>258</v>
      </c>
      <c r="B19" s="17">
        <v>382</v>
      </c>
      <c r="C19" s="18">
        <v>2.83863E-2</v>
      </c>
      <c r="D19" s="18">
        <v>2.8984289999999999E-2</v>
      </c>
      <c r="E19" s="18">
        <v>3.793E-4</v>
      </c>
      <c r="F19" s="18">
        <v>4.017275E-2</v>
      </c>
      <c r="G19" s="18">
        <v>-8.6476800000000006E-2</v>
      </c>
      <c r="H19" s="18">
        <v>8.5137450000000003E-2</v>
      </c>
      <c r="I19" s="18">
        <v>-3.9810650000000003E-2</v>
      </c>
      <c r="J19" s="17">
        <v>307</v>
      </c>
      <c r="K19" s="17">
        <v>382</v>
      </c>
      <c r="L19" s="20">
        <v>-75</v>
      </c>
    </row>
    <row r="20" spans="1:12">
      <c r="A20" s="1" t="s">
        <v>238</v>
      </c>
      <c r="B20" s="17">
        <v>405</v>
      </c>
      <c r="C20" s="18">
        <v>-0.27116810000000002</v>
      </c>
      <c r="D20" s="18">
        <v>2.8984289999999999E-2</v>
      </c>
      <c r="E20" s="18">
        <v>-9.67224E-2</v>
      </c>
      <c r="F20" s="18">
        <v>4.017275E-2</v>
      </c>
      <c r="G20" s="18">
        <v>-0.33804580000000001</v>
      </c>
      <c r="H20" s="18">
        <v>0.13471422</v>
      </c>
      <c r="I20" s="18">
        <v>-4.0271099999999997E-2</v>
      </c>
      <c r="J20" s="17">
        <v>344</v>
      </c>
      <c r="K20" s="17">
        <v>405</v>
      </c>
      <c r="L20" s="20">
        <v>-61</v>
      </c>
    </row>
    <row r="21" spans="1:12">
      <c r="A21" s="1" t="s">
        <v>246</v>
      </c>
      <c r="B21" s="17">
        <v>451</v>
      </c>
      <c r="C21" s="18">
        <v>-1.1493297</v>
      </c>
      <c r="D21" s="18">
        <v>-0.51065059999999995</v>
      </c>
      <c r="E21" s="18">
        <v>-0.38802750000000003</v>
      </c>
      <c r="F21" s="18">
        <v>-0.34791119999999998</v>
      </c>
      <c r="G21" s="18">
        <v>0.37473297999999999</v>
      </c>
      <c r="H21" s="18">
        <v>3.5560679999999997E-2</v>
      </c>
      <c r="I21" s="18">
        <v>-0.31303414000000002</v>
      </c>
      <c r="J21" s="17">
        <v>444</v>
      </c>
      <c r="K21" s="17">
        <v>451</v>
      </c>
      <c r="L21" s="37">
        <v>-7</v>
      </c>
    </row>
    <row r="22" spans="1:12">
      <c r="A22" s="1" t="s">
        <v>415</v>
      </c>
      <c r="B22" s="17">
        <v>531</v>
      </c>
      <c r="C22" s="18">
        <v>-3.0230869999999999</v>
      </c>
      <c r="D22" s="18">
        <v>-0.51065059999999995</v>
      </c>
      <c r="E22" s="18">
        <v>-0.5822309</v>
      </c>
      <c r="F22" s="18">
        <v>-0.54195309999999997</v>
      </c>
      <c r="G22" s="18">
        <v>-0.37997399999999998</v>
      </c>
      <c r="H22" s="18">
        <v>-0.46020699999999998</v>
      </c>
      <c r="I22" s="18">
        <v>-0.54807139000000005</v>
      </c>
      <c r="J22" s="17">
        <v>433</v>
      </c>
      <c r="K22" s="17">
        <v>531</v>
      </c>
      <c r="L22" s="20">
        <v>-98</v>
      </c>
    </row>
    <row r="23" spans="1:12">
      <c r="A23" s="1" t="s">
        <v>426</v>
      </c>
      <c r="B23" s="17">
        <v>538</v>
      </c>
      <c r="C23" s="18">
        <v>-3.2099793999999999</v>
      </c>
      <c r="D23" s="18">
        <v>-0.51065059999999995</v>
      </c>
      <c r="E23" s="18">
        <v>-0.67933259999999995</v>
      </c>
      <c r="F23" s="18">
        <v>-0.54195309999999997</v>
      </c>
      <c r="G23" s="18">
        <v>-0.37997399999999998</v>
      </c>
      <c r="H23" s="18">
        <v>-0.48499540000000002</v>
      </c>
      <c r="I23" s="18">
        <v>-0.61307367000000002</v>
      </c>
      <c r="J23" s="17">
        <v>456</v>
      </c>
      <c r="K23" s="17">
        <v>538</v>
      </c>
      <c r="L23" s="20">
        <v>-82</v>
      </c>
    </row>
    <row r="24" spans="1:12">
      <c r="A24" s="1" t="s">
        <v>493</v>
      </c>
      <c r="B24" s="17">
        <v>563</v>
      </c>
      <c r="C24" s="18">
        <v>-4.1550371999999998</v>
      </c>
      <c r="D24" s="18">
        <v>-1.0502853999999999</v>
      </c>
      <c r="E24" s="18">
        <v>-0.67933259999999995</v>
      </c>
      <c r="F24" s="18">
        <v>-0.83301610000000004</v>
      </c>
      <c r="G24" s="18">
        <v>3.9307660000000001E-2</v>
      </c>
      <c r="H24" s="18">
        <v>-0.94358050000000004</v>
      </c>
      <c r="I24" s="18">
        <v>-0.68813020999999996</v>
      </c>
      <c r="J24" s="17">
        <v>345</v>
      </c>
      <c r="K24" s="17">
        <v>563</v>
      </c>
      <c r="L24" s="20">
        <v>-218</v>
      </c>
    </row>
    <row r="25" spans="1:12">
      <c r="A25" s="1" t="s">
        <v>316</v>
      </c>
      <c r="B25" s="17">
        <v>566</v>
      </c>
      <c r="C25" s="18">
        <v>-4.3662647000000003</v>
      </c>
      <c r="D25" s="18">
        <v>-1.0502853999999999</v>
      </c>
      <c r="E25" s="18">
        <v>-1.2619429</v>
      </c>
      <c r="F25" s="18">
        <v>-1.2211000000000001</v>
      </c>
      <c r="G25" s="18">
        <v>0.41666114999999998</v>
      </c>
      <c r="H25" s="18">
        <v>-0.15035219999999999</v>
      </c>
      <c r="I25" s="18">
        <v>-1.0992453499999999</v>
      </c>
      <c r="J25" s="17">
        <v>360</v>
      </c>
      <c r="K25" s="17">
        <v>566</v>
      </c>
      <c r="L25" s="20">
        <v>-206</v>
      </c>
    </row>
    <row r="26" spans="1:12">
      <c r="A26" s="1" t="s">
        <v>441</v>
      </c>
      <c r="B26" s="17">
        <v>578</v>
      </c>
      <c r="C26" s="18">
        <v>-4.9231942000000002</v>
      </c>
      <c r="D26" s="18">
        <v>-0.78046800000000005</v>
      </c>
      <c r="E26" s="18">
        <v>-0.67933259999999995</v>
      </c>
      <c r="F26" s="18">
        <v>-0.83301610000000004</v>
      </c>
      <c r="G26" s="18">
        <v>-1.1346810000000001</v>
      </c>
      <c r="H26" s="18">
        <v>-0.70809089999999997</v>
      </c>
      <c r="I26" s="18">
        <v>-0.78760567000000004</v>
      </c>
      <c r="J26" s="17">
        <v>370</v>
      </c>
      <c r="K26" s="17">
        <v>578</v>
      </c>
      <c r="L26" s="20">
        <v>-208</v>
      </c>
    </row>
    <row r="27" spans="1:12">
      <c r="A27" s="1" t="s">
        <v>477</v>
      </c>
      <c r="B27" s="17">
        <v>586</v>
      </c>
      <c r="C27" s="18">
        <v>-5.4800046</v>
      </c>
      <c r="D27" s="18">
        <v>-1.0502853999999999</v>
      </c>
      <c r="E27" s="18">
        <v>-1.3590446</v>
      </c>
      <c r="F27" s="18">
        <v>-1.3181210000000001</v>
      </c>
      <c r="G27" s="18">
        <v>0.20702032000000001</v>
      </c>
      <c r="H27" s="18">
        <v>-0.69569669999999995</v>
      </c>
      <c r="I27" s="18">
        <v>-1.26387732</v>
      </c>
      <c r="J27" s="17">
        <v>430</v>
      </c>
      <c r="K27" s="17">
        <v>586</v>
      </c>
      <c r="L27" s="20">
        <v>-156</v>
      </c>
    </row>
    <row r="28" spans="1:12">
      <c r="A28" s="1" t="s">
        <v>490</v>
      </c>
      <c r="B28" s="17">
        <v>590</v>
      </c>
      <c r="C28" s="18">
        <v>-5.6789700999999999</v>
      </c>
      <c r="D28" s="18">
        <v>-0.78046800000000005</v>
      </c>
      <c r="E28" s="18">
        <v>-1.0677395000000001</v>
      </c>
      <c r="F28" s="18">
        <v>-0.930037</v>
      </c>
      <c r="G28" s="18">
        <v>-1.2185372999999999</v>
      </c>
      <c r="H28" s="18">
        <v>-0.59654309999999999</v>
      </c>
      <c r="I28" s="18">
        <v>-1.08564518</v>
      </c>
      <c r="J28" s="17">
        <v>368</v>
      </c>
      <c r="K28" s="17">
        <v>590</v>
      </c>
      <c r="L28" s="20">
        <v>-222</v>
      </c>
    </row>
    <row r="29" spans="1:12">
      <c r="A29" s="1" t="s">
        <v>561</v>
      </c>
      <c r="B29" s="17">
        <v>599</v>
      </c>
      <c r="C29" s="18">
        <v>-6.2463807999999998</v>
      </c>
      <c r="D29" s="18">
        <v>-0.78046800000000005</v>
      </c>
      <c r="E29" s="18">
        <v>-0.9706378</v>
      </c>
      <c r="F29" s="18">
        <v>-0.83301610000000004</v>
      </c>
      <c r="G29" s="18">
        <v>-1.3023936</v>
      </c>
      <c r="H29" s="18">
        <v>-1.4517424000000001</v>
      </c>
      <c r="I29" s="18">
        <v>-0.90812296999999997</v>
      </c>
      <c r="J29" s="17">
        <v>441</v>
      </c>
      <c r="K29" s="17">
        <v>599</v>
      </c>
      <c r="L29" s="20">
        <v>-158</v>
      </c>
    </row>
    <row r="30" spans="1:12">
      <c r="A30" s="1" t="s">
        <v>363</v>
      </c>
      <c r="B30" s="17">
        <v>608</v>
      </c>
      <c r="C30" s="18">
        <v>-6.8765723000000003</v>
      </c>
      <c r="D30" s="18">
        <v>-1.0502853999999999</v>
      </c>
      <c r="E30" s="18">
        <v>-1.2619429</v>
      </c>
      <c r="F30" s="18">
        <v>-1.3181210000000001</v>
      </c>
      <c r="G30" s="18">
        <v>-1.38625</v>
      </c>
      <c r="H30" s="18">
        <v>-0.60893730000000001</v>
      </c>
      <c r="I30" s="18">
        <v>-1.2510357299999999</v>
      </c>
      <c r="J30" s="17">
        <v>415</v>
      </c>
      <c r="K30" s="17">
        <v>608</v>
      </c>
      <c r="L30" s="20">
        <v>-193</v>
      </c>
    </row>
    <row r="31" spans="1:12">
      <c r="A31" s="1" t="s">
        <v>577</v>
      </c>
      <c r="B31" s="17">
        <v>616</v>
      </c>
      <c r="C31" s="18">
        <v>-7.9594687000000004</v>
      </c>
      <c r="D31" s="18">
        <v>-1.3201027999999999</v>
      </c>
      <c r="E31" s="18">
        <v>-1.2619429</v>
      </c>
      <c r="F31" s="18">
        <v>-1.2211000000000001</v>
      </c>
      <c r="G31" s="18">
        <v>-0.88311200000000001</v>
      </c>
      <c r="H31" s="18">
        <v>-2.0218753</v>
      </c>
      <c r="I31" s="18">
        <v>-1.2513357199999999</v>
      </c>
      <c r="J31" s="17">
        <v>480</v>
      </c>
      <c r="K31" s="17">
        <v>616</v>
      </c>
      <c r="L31" s="20">
        <v>-136</v>
      </c>
    </row>
  </sheetData>
  <sortState xmlns:xlrd2="http://schemas.microsoft.com/office/spreadsheetml/2017/richdata2" ref="A2:O31">
    <sortCondition ref="M2:M31"/>
    <sortCondition descending="1" ref="C2:C31"/>
  </sortState>
  <mergeCells count="4">
    <mergeCell ref="N4:N6"/>
    <mergeCell ref="N7:N9"/>
    <mergeCell ref="N10:N11"/>
    <mergeCell ref="N12:N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2"/>
  <sheetViews>
    <sheetView zoomScale="150" workbookViewId="0">
      <selection activeCell="B11" sqref="B11"/>
    </sheetView>
  </sheetViews>
  <sheetFormatPr baseColWidth="10" defaultRowHeight="16"/>
  <cols>
    <col min="1" max="1" width="18.33203125" customWidth="1"/>
  </cols>
  <sheetData>
    <row r="1" spans="1:15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1044</v>
      </c>
    </row>
    <row r="2" spans="1:15" ht="16" customHeight="1">
      <c r="A2" s="1" t="s">
        <v>82</v>
      </c>
      <c r="B2" s="17">
        <v>14</v>
      </c>
      <c r="C2" s="18">
        <v>10.7406895</v>
      </c>
      <c r="D2" s="18">
        <v>1.9177062499999999</v>
      </c>
      <c r="E2" s="18">
        <v>2.2337185599999998</v>
      </c>
      <c r="F2" s="18">
        <v>1.5925084199999999</v>
      </c>
      <c r="G2" s="18">
        <v>1.4229371200000001</v>
      </c>
      <c r="H2" s="18">
        <v>1.5476521700000001</v>
      </c>
      <c r="I2" s="18">
        <v>2.0261669900000001</v>
      </c>
      <c r="J2" s="17">
        <v>8</v>
      </c>
      <c r="K2" s="17">
        <v>14</v>
      </c>
      <c r="L2" s="21">
        <v>-6</v>
      </c>
      <c r="M2">
        <v>1</v>
      </c>
      <c r="N2" s="191" t="s">
        <v>1037</v>
      </c>
    </row>
    <row r="3" spans="1:15">
      <c r="A3" s="1" t="s">
        <v>59</v>
      </c>
      <c r="B3" s="17">
        <v>19</v>
      </c>
      <c r="C3" s="18">
        <v>10.266723900000001</v>
      </c>
      <c r="D3" s="18">
        <v>1.9177062499999999</v>
      </c>
      <c r="E3" s="18">
        <v>1.8453117400000001</v>
      </c>
      <c r="F3" s="18">
        <v>1.6895294000000001</v>
      </c>
      <c r="G3" s="18">
        <v>1.2132962899999999</v>
      </c>
      <c r="H3" s="18">
        <v>1.7459592500000001</v>
      </c>
      <c r="I3" s="18">
        <v>1.8549209799999999</v>
      </c>
      <c r="J3" s="17">
        <v>15</v>
      </c>
      <c r="K3" s="17">
        <v>19</v>
      </c>
      <c r="L3" s="46">
        <v>-4</v>
      </c>
      <c r="M3">
        <v>2</v>
      </c>
      <c r="N3" s="191"/>
    </row>
    <row r="4" spans="1:15">
      <c r="A4" s="1" t="s">
        <v>66</v>
      </c>
      <c r="B4" s="17">
        <v>22</v>
      </c>
      <c r="C4" s="18">
        <v>10.0588102</v>
      </c>
      <c r="D4" s="18">
        <v>1.3780714000000001</v>
      </c>
      <c r="E4" s="18">
        <v>1.6511083200000001</v>
      </c>
      <c r="F4" s="18">
        <v>1.8835713599999999</v>
      </c>
      <c r="G4" s="18">
        <v>1.7164342800000001</v>
      </c>
      <c r="H4" s="18">
        <v>1.5476521700000001</v>
      </c>
      <c r="I4" s="18">
        <v>1.8819726299999999</v>
      </c>
      <c r="J4" s="17">
        <v>36</v>
      </c>
      <c r="K4" s="17">
        <v>22</v>
      </c>
      <c r="L4" s="47">
        <v>14</v>
      </c>
      <c r="M4">
        <v>3</v>
      </c>
      <c r="N4" s="191"/>
    </row>
    <row r="5" spans="1:15">
      <c r="A5" s="1" t="s">
        <v>97</v>
      </c>
      <c r="B5" s="17">
        <v>32</v>
      </c>
      <c r="C5" s="18">
        <v>9.0625448599999991</v>
      </c>
      <c r="D5" s="18">
        <v>1.9177062499999999</v>
      </c>
      <c r="E5" s="18">
        <v>1.5540066100000001</v>
      </c>
      <c r="F5" s="18">
        <v>1.78655038</v>
      </c>
      <c r="G5" s="18">
        <v>0.96172729999999995</v>
      </c>
      <c r="H5" s="18">
        <v>1.2873741299999999</v>
      </c>
      <c r="I5" s="18">
        <v>1.55518019</v>
      </c>
      <c r="J5" s="17">
        <v>31</v>
      </c>
      <c r="K5" s="17">
        <v>32</v>
      </c>
      <c r="L5" s="25">
        <v>-1</v>
      </c>
      <c r="M5">
        <v>4</v>
      </c>
      <c r="N5" s="191"/>
    </row>
    <row r="6" spans="1:15">
      <c r="A6" s="1" t="s">
        <v>156</v>
      </c>
      <c r="B6" s="17">
        <v>41</v>
      </c>
      <c r="C6" s="18">
        <v>8.58781091</v>
      </c>
      <c r="D6" s="18">
        <v>1.6478888300000001</v>
      </c>
      <c r="E6" s="18">
        <v>1.7482100300000001</v>
      </c>
      <c r="F6" s="18">
        <v>1.8835713599999999</v>
      </c>
      <c r="G6" s="18">
        <v>0.96172729999999995</v>
      </c>
      <c r="H6" s="18">
        <v>0.98991351000000005</v>
      </c>
      <c r="I6" s="18">
        <v>1.35649989</v>
      </c>
      <c r="J6" s="17">
        <v>26</v>
      </c>
      <c r="K6" s="17">
        <v>41</v>
      </c>
      <c r="L6" s="20">
        <v>-15</v>
      </c>
      <c r="M6">
        <v>5</v>
      </c>
      <c r="N6" s="191"/>
    </row>
    <row r="7" spans="1:15">
      <c r="A7" s="1" t="s">
        <v>93</v>
      </c>
      <c r="B7" s="17">
        <v>47</v>
      </c>
      <c r="C7" s="18">
        <v>8.3763101199999994</v>
      </c>
      <c r="D7" s="18">
        <v>1.6478888300000001</v>
      </c>
      <c r="E7" s="18">
        <v>1.7482100300000001</v>
      </c>
      <c r="F7" s="18">
        <v>1.2044245</v>
      </c>
      <c r="G7" s="18">
        <v>1.00365547</v>
      </c>
      <c r="H7" s="18">
        <v>1.3121625100000001</v>
      </c>
      <c r="I7" s="18">
        <v>1.45996879</v>
      </c>
      <c r="J7" s="17">
        <v>32</v>
      </c>
      <c r="K7" s="17">
        <v>47</v>
      </c>
      <c r="L7" s="20">
        <v>-15</v>
      </c>
      <c r="M7">
        <v>6</v>
      </c>
      <c r="N7" s="191"/>
    </row>
    <row r="8" spans="1:15">
      <c r="A8" s="1" t="s">
        <v>127</v>
      </c>
      <c r="B8" s="17">
        <v>69</v>
      </c>
      <c r="C8" s="18">
        <v>7.21545988</v>
      </c>
      <c r="D8" s="18">
        <v>1.10825398</v>
      </c>
      <c r="E8" s="18">
        <v>1.8453117400000001</v>
      </c>
      <c r="F8" s="18">
        <v>1.1074035200000001</v>
      </c>
      <c r="G8" s="18">
        <v>0.75208646999999995</v>
      </c>
      <c r="H8" s="18">
        <v>0.828789</v>
      </c>
      <c r="I8" s="18">
        <v>1.5736151700000001</v>
      </c>
      <c r="J8" s="17">
        <v>65</v>
      </c>
      <c r="K8" s="17">
        <v>69</v>
      </c>
      <c r="L8" s="46">
        <v>-4</v>
      </c>
      <c r="M8">
        <v>7</v>
      </c>
      <c r="N8" s="191"/>
    </row>
    <row r="9" spans="1:15">
      <c r="A9" s="1" t="s">
        <v>111</v>
      </c>
      <c r="B9" s="17">
        <v>38</v>
      </c>
      <c r="C9" s="18">
        <v>8.8490878100000003</v>
      </c>
      <c r="D9" s="18">
        <v>1.9177062499999999</v>
      </c>
      <c r="E9" s="18">
        <v>1.3598032</v>
      </c>
      <c r="F9" s="18">
        <v>1.8835713599999999</v>
      </c>
      <c r="G9" s="18">
        <v>0.83594279999999999</v>
      </c>
      <c r="H9" s="18">
        <v>1.13864382</v>
      </c>
      <c r="I9" s="18">
        <v>1.7134203800000001</v>
      </c>
      <c r="J9" s="17">
        <v>38</v>
      </c>
      <c r="K9" s="17">
        <v>38</v>
      </c>
      <c r="L9" s="34">
        <v>0</v>
      </c>
      <c r="M9">
        <v>8</v>
      </c>
      <c r="N9" s="191" t="s">
        <v>1068</v>
      </c>
    </row>
    <row r="10" spans="1:15">
      <c r="A10" s="1" t="s">
        <v>91</v>
      </c>
      <c r="B10" s="17">
        <v>60</v>
      </c>
      <c r="C10" s="18">
        <v>7.7144301799999999</v>
      </c>
      <c r="D10" s="18">
        <v>1.3780714000000001</v>
      </c>
      <c r="E10" s="18">
        <v>1.1655997899999999</v>
      </c>
      <c r="F10" s="18">
        <v>1.5925084199999999</v>
      </c>
      <c r="G10" s="18">
        <v>0.79401463999999999</v>
      </c>
      <c r="H10" s="18">
        <v>1.38652767</v>
      </c>
      <c r="I10" s="18">
        <v>1.3977082700000001</v>
      </c>
      <c r="J10" s="17">
        <v>86</v>
      </c>
      <c r="K10" s="17">
        <v>60</v>
      </c>
      <c r="L10" s="19">
        <v>26</v>
      </c>
      <c r="M10">
        <v>9</v>
      </c>
      <c r="N10" s="191"/>
      <c r="O10" t="s">
        <v>1066</v>
      </c>
    </row>
    <row r="11" spans="1:15">
      <c r="A11" s="1" t="s">
        <v>133</v>
      </c>
      <c r="B11" s="17">
        <v>74</v>
      </c>
      <c r="C11" s="18">
        <v>6.9153173299999997</v>
      </c>
      <c r="D11" s="18">
        <v>0.56861914000000002</v>
      </c>
      <c r="E11" s="18">
        <v>1.5540066100000001</v>
      </c>
      <c r="F11" s="18">
        <v>1.2044245</v>
      </c>
      <c r="G11" s="18">
        <v>1.25522446</v>
      </c>
      <c r="H11" s="18">
        <v>0.80400062000000005</v>
      </c>
      <c r="I11" s="18">
        <v>1.529042</v>
      </c>
      <c r="J11" s="17">
        <v>137</v>
      </c>
      <c r="K11" s="17">
        <v>74</v>
      </c>
      <c r="L11" s="19">
        <v>63</v>
      </c>
      <c r="M11">
        <v>10</v>
      </c>
      <c r="N11" s="191" t="s">
        <v>1069</v>
      </c>
    </row>
    <row r="12" spans="1:15">
      <c r="A12" s="1" t="s">
        <v>115</v>
      </c>
      <c r="B12" s="17">
        <v>79</v>
      </c>
      <c r="C12" s="18">
        <v>6.6413395199999998</v>
      </c>
      <c r="D12" s="18">
        <v>0.83843656</v>
      </c>
      <c r="E12" s="18">
        <v>1.1655997899999999</v>
      </c>
      <c r="F12" s="18">
        <v>1.2044245</v>
      </c>
      <c r="G12" s="18">
        <v>1.12943996</v>
      </c>
      <c r="H12" s="18">
        <v>1.0890670499999999</v>
      </c>
      <c r="I12" s="18">
        <v>1.21437167</v>
      </c>
      <c r="J12" s="17">
        <v>112</v>
      </c>
      <c r="K12" s="17">
        <v>79</v>
      </c>
      <c r="L12" s="19">
        <v>33</v>
      </c>
      <c r="M12">
        <v>11</v>
      </c>
      <c r="N12" s="191"/>
    </row>
    <row r="13" spans="1:15">
      <c r="A13" s="1" t="s">
        <v>189</v>
      </c>
      <c r="B13" s="17">
        <v>89</v>
      </c>
      <c r="C13" s="18">
        <v>6.1335415400000004</v>
      </c>
      <c r="D13" s="18">
        <v>1.6478888300000001</v>
      </c>
      <c r="E13" s="18">
        <v>1.3598032</v>
      </c>
      <c r="F13" s="18">
        <v>1.49548744</v>
      </c>
      <c r="G13" s="18">
        <v>-4.4548699999999997E-2</v>
      </c>
      <c r="H13" s="18">
        <v>0.50653999999999999</v>
      </c>
      <c r="I13" s="18">
        <v>1.16837076</v>
      </c>
      <c r="J13" s="17">
        <v>170</v>
      </c>
      <c r="K13" s="17">
        <v>89</v>
      </c>
      <c r="L13" s="19">
        <v>81</v>
      </c>
      <c r="M13">
        <v>12</v>
      </c>
      <c r="N13" t="s">
        <v>1070</v>
      </c>
    </row>
    <row r="14" spans="1:15" ht="17" customHeight="1">
      <c r="A14" s="1" t="s">
        <v>266</v>
      </c>
      <c r="B14" s="17">
        <v>123</v>
      </c>
      <c r="C14" s="18">
        <v>4.6342552299999999</v>
      </c>
      <c r="D14" s="18">
        <v>0.83843656</v>
      </c>
      <c r="E14" s="18">
        <v>1.0684980799999999</v>
      </c>
      <c r="F14" s="18">
        <v>1.3014454799999999</v>
      </c>
      <c r="G14" s="18">
        <v>0.41666114999999998</v>
      </c>
      <c r="H14" s="18">
        <v>0.20907938000000001</v>
      </c>
      <c r="I14" s="18">
        <v>0.80013458999999998</v>
      </c>
      <c r="J14" s="17">
        <v>186</v>
      </c>
      <c r="K14" s="17">
        <v>123</v>
      </c>
      <c r="L14" s="19">
        <v>63</v>
      </c>
      <c r="M14">
        <v>13</v>
      </c>
      <c r="N14" s="191" t="s">
        <v>1071</v>
      </c>
    </row>
    <row r="15" spans="1:15">
      <c r="A15" s="1" t="s">
        <v>269</v>
      </c>
      <c r="B15" s="17">
        <v>180</v>
      </c>
      <c r="C15" s="18">
        <v>3.3078516800000002</v>
      </c>
      <c r="D15" s="18">
        <v>0.56861914000000002</v>
      </c>
      <c r="E15" s="18">
        <v>0.97139637000000001</v>
      </c>
      <c r="F15" s="18">
        <v>0.71931959999999995</v>
      </c>
      <c r="G15" s="18">
        <v>0.12316399</v>
      </c>
      <c r="H15" s="18">
        <v>0.15950260999999999</v>
      </c>
      <c r="I15" s="18">
        <v>0.76584996999999999</v>
      </c>
      <c r="J15" s="17">
        <v>246</v>
      </c>
      <c r="K15" s="17">
        <v>180</v>
      </c>
      <c r="L15" s="19">
        <v>66</v>
      </c>
      <c r="M15">
        <v>14</v>
      </c>
      <c r="N15" s="191"/>
    </row>
    <row r="16" spans="1:15">
      <c r="A16" s="1" t="s">
        <v>404</v>
      </c>
      <c r="B16" s="17">
        <v>250</v>
      </c>
      <c r="C16" s="18">
        <v>2.1832013099999998</v>
      </c>
      <c r="D16" s="18">
        <v>0.29880171999999999</v>
      </c>
      <c r="E16" s="18">
        <v>0.77719296000000004</v>
      </c>
      <c r="F16" s="18">
        <v>0.91336156000000002</v>
      </c>
      <c r="G16" s="18">
        <v>-0.17033319999999999</v>
      </c>
      <c r="H16" s="18">
        <v>-0.27429409999999999</v>
      </c>
      <c r="I16" s="18">
        <v>0.63847237999999995</v>
      </c>
      <c r="J16" s="17">
        <v>399</v>
      </c>
      <c r="K16" s="17">
        <v>250</v>
      </c>
      <c r="L16" s="19">
        <v>149</v>
      </c>
      <c r="M16">
        <v>15</v>
      </c>
      <c r="N16" s="191" t="s">
        <v>1072</v>
      </c>
    </row>
    <row r="17" spans="1:15">
      <c r="A17" s="1" t="s">
        <v>247</v>
      </c>
      <c r="B17" s="17">
        <v>265</v>
      </c>
      <c r="C17" s="18">
        <v>1.9470606399999999</v>
      </c>
      <c r="D17" s="18">
        <v>0.29880171999999999</v>
      </c>
      <c r="E17" s="18">
        <v>0.58298954999999997</v>
      </c>
      <c r="F17" s="18">
        <v>0.42825667000000001</v>
      </c>
      <c r="G17" s="18">
        <v>0.12316399</v>
      </c>
      <c r="H17" s="18">
        <v>4.7954869999999997E-2</v>
      </c>
      <c r="I17" s="18">
        <v>0.46589385999999999</v>
      </c>
      <c r="J17" s="17">
        <v>340</v>
      </c>
      <c r="K17" s="17">
        <v>265</v>
      </c>
      <c r="L17" s="19">
        <v>75</v>
      </c>
      <c r="M17">
        <v>16</v>
      </c>
      <c r="N17" s="191"/>
    </row>
    <row r="18" spans="1:15">
      <c r="A18" s="1" t="s">
        <v>118</v>
      </c>
      <c r="B18" s="17">
        <v>62</v>
      </c>
      <c r="C18" s="18">
        <v>7.6261865499999999</v>
      </c>
      <c r="D18" s="18">
        <v>0.83843656</v>
      </c>
      <c r="E18" s="18">
        <v>1.9424134399999999</v>
      </c>
      <c r="F18" s="18">
        <v>0.91336156000000002</v>
      </c>
      <c r="G18" s="18">
        <v>1.50679345</v>
      </c>
      <c r="H18" s="18">
        <v>0.90315416000000004</v>
      </c>
      <c r="I18" s="18">
        <v>1.5220273799999999</v>
      </c>
      <c r="J18" s="17">
        <v>13</v>
      </c>
      <c r="K18" s="17">
        <v>62</v>
      </c>
      <c r="L18" s="20">
        <v>-49</v>
      </c>
      <c r="N18" s="199" t="s">
        <v>1067</v>
      </c>
      <c r="O18" t="s">
        <v>1065</v>
      </c>
    </row>
    <row r="19" spans="1:15">
      <c r="A19" s="1" t="s">
        <v>153</v>
      </c>
      <c r="B19" s="17">
        <v>86</v>
      </c>
      <c r="C19" s="18">
        <v>6.1702428300000003</v>
      </c>
      <c r="D19" s="18">
        <v>0.83843656</v>
      </c>
      <c r="E19" s="18">
        <v>1.45690491</v>
      </c>
      <c r="F19" s="18">
        <v>0.91336156000000002</v>
      </c>
      <c r="G19" s="18">
        <v>1.00365547</v>
      </c>
      <c r="H19" s="18">
        <v>0.71724127000000004</v>
      </c>
      <c r="I19" s="18">
        <v>1.24064307</v>
      </c>
      <c r="J19" s="17">
        <v>91</v>
      </c>
      <c r="K19" s="17">
        <v>86</v>
      </c>
      <c r="L19" s="30">
        <v>5</v>
      </c>
      <c r="N19" s="199"/>
    </row>
    <row r="20" spans="1:15">
      <c r="A20" s="1" t="s">
        <v>271</v>
      </c>
      <c r="B20" s="17">
        <v>108</v>
      </c>
      <c r="C20" s="18">
        <v>5.0719869299999996</v>
      </c>
      <c r="D20" s="18">
        <v>0.56861914000000002</v>
      </c>
      <c r="E20" s="18">
        <v>1.3598032</v>
      </c>
      <c r="F20" s="18">
        <v>0.91336156000000002</v>
      </c>
      <c r="G20" s="18">
        <v>1.12943996</v>
      </c>
      <c r="H20" s="18">
        <v>0.14710841</v>
      </c>
      <c r="I20" s="18">
        <v>0.95365465999999999</v>
      </c>
      <c r="J20" s="17">
        <v>115</v>
      </c>
      <c r="K20" s="17">
        <v>108</v>
      </c>
      <c r="L20" s="29">
        <v>7</v>
      </c>
      <c r="N20" s="199"/>
    </row>
    <row r="21" spans="1:15">
      <c r="A21" s="1" t="s">
        <v>263</v>
      </c>
      <c r="B21" s="17">
        <v>170</v>
      </c>
      <c r="C21" s="18">
        <v>3.5078183699999999</v>
      </c>
      <c r="D21" s="18">
        <v>-0.24083309999999999</v>
      </c>
      <c r="E21" s="18">
        <v>0.97139637000000001</v>
      </c>
      <c r="F21" s="18">
        <v>0.52527765000000004</v>
      </c>
      <c r="G21" s="18">
        <v>1.50679345</v>
      </c>
      <c r="H21" s="18">
        <v>4.7954869999999997E-2</v>
      </c>
      <c r="I21" s="18">
        <v>0.69722916000000001</v>
      </c>
      <c r="J21" s="17">
        <v>178</v>
      </c>
      <c r="K21" s="17">
        <v>170</v>
      </c>
      <c r="L21" s="41">
        <v>8</v>
      </c>
    </row>
    <row r="22" spans="1:15">
      <c r="A22" s="1" t="s">
        <v>347</v>
      </c>
      <c r="B22" s="17">
        <v>196</v>
      </c>
      <c r="C22" s="18">
        <v>3.1134280900000002</v>
      </c>
      <c r="D22" s="18">
        <v>2.8984289999999999E-2</v>
      </c>
      <c r="E22" s="18">
        <v>0.87429467000000005</v>
      </c>
      <c r="F22" s="18">
        <v>0.62229862000000002</v>
      </c>
      <c r="G22" s="18">
        <v>0.96172729999999995</v>
      </c>
      <c r="H22" s="18">
        <v>-0.1255638</v>
      </c>
      <c r="I22" s="18">
        <v>0.75168703000000003</v>
      </c>
      <c r="J22" s="17">
        <v>159</v>
      </c>
      <c r="K22" s="17">
        <v>196</v>
      </c>
      <c r="L22" s="20">
        <v>-37</v>
      </c>
    </row>
    <row r="23" spans="1:15">
      <c r="A23" s="1" t="s">
        <v>403</v>
      </c>
      <c r="B23" s="17">
        <v>201</v>
      </c>
      <c r="C23" s="18">
        <v>2.99245326</v>
      </c>
      <c r="D23" s="18">
        <v>2.8984289999999999E-2</v>
      </c>
      <c r="E23" s="18">
        <v>1.1655997899999999</v>
      </c>
      <c r="F23" s="18">
        <v>0.71931959999999995</v>
      </c>
      <c r="G23" s="18">
        <v>0.66823014000000003</v>
      </c>
      <c r="H23" s="18">
        <v>-0.36105350000000003</v>
      </c>
      <c r="I23" s="18">
        <v>0.77137292000000002</v>
      </c>
      <c r="J23" s="17">
        <v>168</v>
      </c>
      <c r="K23" s="17">
        <v>201</v>
      </c>
      <c r="L23" s="20">
        <v>-33</v>
      </c>
    </row>
    <row r="24" spans="1:15">
      <c r="A24" s="1" t="s">
        <v>344</v>
      </c>
      <c r="B24" s="17">
        <v>244</v>
      </c>
      <c r="C24" s="18">
        <v>2.2623783899999999</v>
      </c>
      <c r="D24" s="18">
        <v>-0.51065059999999995</v>
      </c>
      <c r="E24" s="18">
        <v>0.68009125000000004</v>
      </c>
      <c r="F24" s="18">
        <v>0.42825667000000001</v>
      </c>
      <c r="G24" s="18">
        <v>1.25522446</v>
      </c>
      <c r="H24" s="18">
        <v>-0.22471740000000001</v>
      </c>
      <c r="I24" s="18">
        <v>0.63417393</v>
      </c>
      <c r="J24" s="17">
        <v>210</v>
      </c>
      <c r="K24" s="17">
        <v>244</v>
      </c>
      <c r="L24" s="20">
        <v>-34</v>
      </c>
    </row>
    <row r="25" spans="1:15">
      <c r="A25" s="1" t="s">
        <v>436</v>
      </c>
      <c r="B25" s="17">
        <v>248</v>
      </c>
      <c r="C25" s="18">
        <v>2.22120754</v>
      </c>
      <c r="D25" s="18">
        <v>0.29880171999999999</v>
      </c>
      <c r="E25" s="18">
        <v>0.97139637000000001</v>
      </c>
      <c r="F25" s="18">
        <v>0.81634057999999998</v>
      </c>
      <c r="G25" s="18">
        <v>-2.6205E-3</v>
      </c>
      <c r="H25" s="18">
        <v>-0.3114767</v>
      </c>
      <c r="I25" s="18">
        <v>0.44876609000000001</v>
      </c>
      <c r="J25" s="17">
        <v>94</v>
      </c>
      <c r="K25" s="17">
        <v>248</v>
      </c>
      <c r="L25" s="20">
        <v>-154</v>
      </c>
    </row>
    <row r="26" spans="1:15">
      <c r="A26" s="1" t="s">
        <v>371</v>
      </c>
      <c r="B26" s="17">
        <v>274</v>
      </c>
      <c r="C26" s="18">
        <v>1.79375087</v>
      </c>
      <c r="D26" s="18">
        <v>-0.24083309999999999</v>
      </c>
      <c r="E26" s="18">
        <v>0.48588784000000002</v>
      </c>
      <c r="F26" s="18">
        <v>0.42825667000000001</v>
      </c>
      <c r="G26" s="18">
        <v>0.96172729999999995</v>
      </c>
      <c r="H26" s="18">
        <v>-0.29908249999999997</v>
      </c>
      <c r="I26" s="18">
        <v>0.45779471999999999</v>
      </c>
      <c r="J26" s="17">
        <v>316</v>
      </c>
      <c r="K26" s="17">
        <v>274</v>
      </c>
      <c r="L26" s="19">
        <v>42</v>
      </c>
    </row>
    <row r="27" spans="1:15">
      <c r="A27" s="1" t="s">
        <v>471</v>
      </c>
      <c r="B27" s="17">
        <v>301</v>
      </c>
      <c r="C27" s="18">
        <v>1.3747406099999999</v>
      </c>
      <c r="D27" s="18">
        <v>0.29880171999999999</v>
      </c>
      <c r="E27" s="18">
        <v>0.58298954999999997</v>
      </c>
      <c r="F27" s="18">
        <v>0.71931959999999995</v>
      </c>
      <c r="G27" s="18">
        <v>-0.12840499999999999</v>
      </c>
      <c r="H27" s="18">
        <v>-0.58414889999999997</v>
      </c>
      <c r="I27" s="18">
        <v>0.4861837</v>
      </c>
      <c r="J27" s="17">
        <v>381</v>
      </c>
      <c r="K27" s="17">
        <v>301</v>
      </c>
      <c r="L27" s="19">
        <v>80</v>
      </c>
    </row>
    <row r="28" spans="1:15">
      <c r="A28" s="1" t="s">
        <v>348</v>
      </c>
      <c r="B28" s="17">
        <v>304</v>
      </c>
      <c r="C28" s="18">
        <v>1.3397178300000001</v>
      </c>
      <c r="D28" s="18">
        <v>0.29880171999999999</v>
      </c>
      <c r="E28" s="18">
        <v>0.68009125000000004</v>
      </c>
      <c r="F28" s="18">
        <v>0.42825667000000001</v>
      </c>
      <c r="G28" s="18">
        <v>-0.37997399999999998</v>
      </c>
      <c r="H28" s="18">
        <v>-0.16274640000000001</v>
      </c>
      <c r="I28" s="18">
        <v>0.47528860000000001</v>
      </c>
      <c r="J28" s="17">
        <v>274</v>
      </c>
      <c r="K28" s="17">
        <v>304</v>
      </c>
      <c r="L28" s="20">
        <v>-30</v>
      </c>
    </row>
    <row r="29" spans="1:15">
      <c r="A29" s="1" t="s">
        <v>456</v>
      </c>
      <c r="B29" s="17">
        <v>385</v>
      </c>
      <c r="C29" s="18">
        <v>-2.5217699999999999E-2</v>
      </c>
      <c r="D29" s="18">
        <v>-0.24083309999999999</v>
      </c>
      <c r="E29" s="18">
        <v>0.38878613000000001</v>
      </c>
      <c r="F29" s="18">
        <v>0.42825667000000001</v>
      </c>
      <c r="G29" s="18">
        <v>-0.37997399999999998</v>
      </c>
      <c r="H29" s="18">
        <v>-0.59654309999999999</v>
      </c>
      <c r="I29" s="18">
        <v>0.37508978999999998</v>
      </c>
      <c r="J29" s="17">
        <v>396</v>
      </c>
      <c r="K29" s="17">
        <v>385</v>
      </c>
      <c r="L29" s="39">
        <v>11</v>
      </c>
    </row>
    <row r="30" spans="1:15">
      <c r="A30" s="1" t="s">
        <v>410</v>
      </c>
      <c r="B30" s="17">
        <v>480</v>
      </c>
      <c r="C30" s="18">
        <v>-1.5899057000000001</v>
      </c>
      <c r="D30" s="18">
        <v>-0.51065059999999995</v>
      </c>
      <c r="E30" s="18">
        <v>0.19458271999999999</v>
      </c>
      <c r="F30" s="18">
        <v>-0.4449321</v>
      </c>
      <c r="G30" s="18">
        <v>-8.6476800000000006E-2</v>
      </c>
      <c r="H30" s="18">
        <v>-0.54696639999999996</v>
      </c>
      <c r="I30" s="18">
        <v>-0.19546253999999999</v>
      </c>
      <c r="J30" s="17">
        <v>276</v>
      </c>
      <c r="K30" s="17">
        <v>480</v>
      </c>
      <c r="L30" s="20">
        <v>-204</v>
      </c>
    </row>
    <row r="31" spans="1:15">
      <c r="A31" s="1" t="s">
        <v>457</v>
      </c>
      <c r="B31" s="17">
        <v>556</v>
      </c>
      <c r="C31" s="18">
        <v>-3.8489244999999999</v>
      </c>
      <c r="D31" s="18">
        <v>-0.78046800000000005</v>
      </c>
      <c r="E31" s="18">
        <v>-0.9706378</v>
      </c>
      <c r="F31" s="18">
        <v>-0.930037</v>
      </c>
      <c r="G31" s="18">
        <v>8.123582E-2</v>
      </c>
      <c r="H31" s="18">
        <v>-0.43541859999999999</v>
      </c>
      <c r="I31" s="18">
        <v>-0.81359888999999996</v>
      </c>
      <c r="J31" s="17">
        <v>493</v>
      </c>
      <c r="K31" s="17">
        <v>556</v>
      </c>
      <c r="L31" s="20">
        <v>-63</v>
      </c>
    </row>
    <row r="32" spans="1:15">
      <c r="A32" s="1" t="s">
        <v>567</v>
      </c>
      <c r="B32" s="17">
        <v>592</v>
      </c>
      <c r="C32" s="18">
        <v>-5.7091928999999997</v>
      </c>
      <c r="D32" s="18">
        <v>-1.0502853999999999</v>
      </c>
      <c r="E32" s="18">
        <v>-0.87353610000000004</v>
      </c>
      <c r="F32" s="18">
        <v>-0.930037</v>
      </c>
      <c r="G32" s="18">
        <v>-0.46383029999999997</v>
      </c>
      <c r="H32" s="18">
        <v>-1.4889250000000001</v>
      </c>
      <c r="I32" s="18">
        <v>-0.90257907000000004</v>
      </c>
      <c r="J32" s="17">
        <v>400</v>
      </c>
      <c r="K32" s="17">
        <v>592</v>
      </c>
      <c r="L32" s="20">
        <v>-192</v>
      </c>
    </row>
  </sheetData>
  <sortState xmlns:xlrd2="http://schemas.microsoft.com/office/spreadsheetml/2017/richdata2" ref="A2:I34">
    <sortCondition descending="1" ref="C2:C34"/>
  </sortState>
  <mergeCells count="6">
    <mergeCell ref="N2:N8"/>
    <mergeCell ref="N18:N20"/>
    <mergeCell ref="N11:N12"/>
    <mergeCell ref="N14:N15"/>
    <mergeCell ref="N16:N17"/>
    <mergeCell ref="N9:N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513"/>
  <sheetViews>
    <sheetView zoomScale="106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M61" sqref="M61:R61"/>
    </sheetView>
  </sheetViews>
  <sheetFormatPr baseColWidth="10" defaultRowHeight="16"/>
  <cols>
    <col min="1" max="1" width="17.6640625" customWidth="1"/>
    <col min="3" max="5" width="10.83203125" style="4"/>
    <col min="6" max="11" width="10.83203125" style="2"/>
    <col min="12" max="12" width="11.5" style="2" customWidth="1"/>
    <col min="13" max="18" width="10.83203125" style="3"/>
    <col min="35" max="35" width="10.83203125" style="5"/>
  </cols>
  <sheetData>
    <row r="1" spans="1:35">
      <c r="A1" t="s">
        <v>0</v>
      </c>
      <c r="B1" t="s">
        <v>1</v>
      </c>
      <c r="C1" s="4" t="s">
        <v>20</v>
      </c>
      <c r="D1" s="4" t="s">
        <v>847</v>
      </c>
      <c r="E1" s="4" t="s">
        <v>848</v>
      </c>
      <c r="F1" s="2" t="s">
        <v>582</v>
      </c>
      <c r="G1" s="2" t="s">
        <v>586</v>
      </c>
      <c r="H1" s="2" t="s">
        <v>587</v>
      </c>
      <c r="I1" s="2" t="s">
        <v>588</v>
      </c>
      <c r="J1" s="2" t="s">
        <v>589</v>
      </c>
      <c r="K1" s="2" t="s">
        <v>590</v>
      </c>
      <c r="L1" s="2" t="s">
        <v>591</v>
      </c>
      <c r="M1" s="3" t="s">
        <v>8</v>
      </c>
      <c r="N1" s="3" t="s">
        <v>9</v>
      </c>
      <c r="O1" s="3" t="s">
        <v>10</v>
      </c>
      <c r="P1" s="3" t="s">
        <v>15</v>
      </c>
      <c r="Q1" s="3" t="s">
        <v>18</v>
      </c>
      <c r="R1" s="3" t="s">
        <v>583</v>
      </c>
      <c r="S1" t="s">
        <v>584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11</v>
      </c>
      <c r="AA1" t="s">
        <v>12</v>
      </c>
      <c r="AB1" t="s">
        <v>13</v>
      </c>
      <c r="AC1" t="s">
        <v>14</v>
      </c>
      <c r="AD1" t="s">
        <v>16</v>
      </c>
      <c r="AE1" t="s">
        <v>17</v>
      </c>
      <c r="AF1" t="s">
        <v>19</v>
      </c>
      <c r="AG1" t="s">
        <v>20</v>
      </c>
      <c r="AH1" t="s">
        <v>21</v>
      </c>
      <c r="AI1" s="5" t="s">
        <v>585</v>
      </c>
    </row>
    <row r="2" spans="1:35">
      <c r="A2" t="s">
        <v>22</v>
      </c>
      <c r="B2" t="s">
        <v>23</v>
      </c>
      <c r="C2" s="4">
        <f>MATCH(atc_projections_batter!A2, ESPN_ADP_2!B$2:B$540, 0)</f>
        <v>1</v>
      </c>
      <c r="D2" s="4">
        <v>1</v>
      </c>
      <c r="E2" s="4">
        <f>C2-D2</f>
        <v>0</v>
      </c>
      <c r="F2" s="2">
        <f t="shared" ref="F2:F65" si="0">SUM(G2:L2)</f>
        <v>14.627935965521312</v>
      </c>
      <c r="G2" s="2">
        <f t="shared" ref="G2:G65" si="1">(M2-AI$3)/AI$4</f>
        <v>2.4573410941897933</v>
      </c>
      <c r="H2" s="2">
        <f t="shared" ref="H2:H65" si="2">(N2-AI$7)/AI$8</f>
        <v>2.0395151489517511</v>
      </c>
      <c r="I2" s="2">
        <f t="shared" ref="I2:I65" si="3">(O2-AI$11)/AI$12</f>
        <v>1.6895293970696439</v>
      </c>
      <c r="J2" s="2">
        <f t="shared" ref="J2:J65" si="4">(P2-AI$15)/AI$16</f>
        <v>2.0099314405893343</v>
      </c>
      <c r="K2" s="2">
        <f t="shared" ref="K2:K65" si="5">(Q2-AI$19)/AI$20</f>
        <v>3.8529719764052786</v>
      </c>
      <c r="L2" s="2">
        <f t="shared" ref="L2:L65" si="6">(R2-AI$23)/AI$24</f>
        <v>2.5786469083155104</v>
      </c>
      <c r="M2" s="3">
        <v>14</v>
      </c>
      <c r="N2" s="3">
        <v>38</v>
      </c>
      <c r="O2" s="3">
        <v>34</v>
      </c>
      <c r="P2" s="3">
        <v>0.29899999999999999</v>
      </c>
      <c r="Q2" s="3">
        <v>1.0509999999999999</v>
      </c>
      <c r="R2" s="3">
        <f t="shared" ref="R2:R65" si="7">((W2+Z2-AC2)*(S2+0.26*Z2))/(V2+Z2)</f>
        <v>47.736815533980582</v>
      </c>
      <c r="S2">
        <f t="shared" ref="S2:S65" si="8">AE2*V2</f>
        <v>103.152</v>
      </c>
      <c r="T2">
        <v>49</v>
      </c>
      <c r="U2">
        <v>211</v>
      </c>
      <c r="V2">
        <v>168</v>
      </c>
      <c r="W2">
        <v>50</v>
      </c>
      <c r="X2">
        <v>9</v>
      </c>
      <c r="Y2">
        <v>1</v>
      </c>
      <c r="Z2">
        <v>38</v>
      </c>
      <c r="AA2">
        <v>43</v>
      </c>
      <c r="AB2">
        <v>5</v>
      </c>
      <c r="AC2">
        <v>1</v>
      </c>
      <c r="AD2">
        <v>0.437</v>
      </c>
      <c r="AE2">
        <v>0.61399999999999999</v>
      </c>
      <c r="AF2">
        <v>0.42899999999999999</v>
      </c>
      <c r="AG2">
        <v>5.5</v>
      </c>
      <c r="AH2">
        <v>10155</v>
      </c>
      <c r="AI2" s="5" t="s">
        <v>8</v>
      </c>
    </row>
    <row r="3" spans="1:35">
      <c r="A3" t="s">
        <v>28</v>
      </c>
      <c r="B3" t="s">
        <v>29</v>
      </c>
      <c r="C3" s="4">
        <f>MATCH(atc_projections_batter!A3, ESPN_ADP_2!B$2:B$540, 0)</f>
        <v>4</v>
      </c>
      <c r="D3" s="4">
        <v>2</v>
      </c>
      <c r="E3" s="4">
        <f t="shared" ref="E3:E66" si="9">C3-D3</f>
        <v>2</v>
      </c>
      <c r="F3" s="2">
        <f t="shared" si="0"/>
        <v>14.374388338351423</v>
      </c>
      <c r="G3" s="2">
        <f t="shared" si="1"/>
        <v>2.7271585164984304</v>
      </c>
      <c r="H3" s="2">
        <f t="shared" si="2"/>
        <v>2.3308202697244762</v>
      </c>
      <c r="I3" s="2">
        <f t="shared" si="3"/>
        <v>2.3686762520604026</v>
      </c>
      <c r="J3" s="2">
        <f t="shared" si="4"/>
        <v>1.5487216184984338</v>
      </c>
      <c r="K3" s="2">
        <f t="shared" si="5"/>
        <v>2.8118598050030319</v>
      </c>
      <c r="L3" s="2">
        <f t="shared" si="6"/>
        <v>2.5871518765666486</v>
      </c>
      <c r="M3" s="3">
        <v>15</v>
      </c>
      <c r="N3" s="3">
        <v>41</v>
      </c>
      <c r="O3" s="3">
        <v>41</v>
      </c>
      <c r="P3" s="3">
        <v>0.28799999999999998</v>
      </c>
      <c r="Q3" s="3">
        <v>0.96699999999999997</v>
      </c>
      <c r="R3" s="3">
        <f t="shared" si="7"/>
        <v>47.835237288135595</v>
      </c>
      <c r="S3">
        <f t="shared" si="8"/>
        <v>118.52399999999999</v>
      </c>
      <c r="T3">
        <v>57</v>
      </c>
      <c r="U3">
        <v>238</v>
      </c>
      <c r="V3">
        <v>204</v>
      </c>
      <c r="W3">
        <v>59</v>
      </c>
      <c r="X3">
        <v>12</v>
      </c>
      <c r="Y3">
        <v>1</v>
      </c>
      <c r="Z3">
        <v>32</v>
      </c>
      <c r="AA3">
        <v>46</v>
      </c>
      <c r="AB3">
        <v>5</v>
      </c>
      <c r="AC3">
        <v>2</v>
      </c>
      <c r="AD3">
        <v>0.38600000000000001</v>
      </c>
      <c r="AE3">
        <v>0.58099999999999996</v>
      </c>
      <c r="AF3">
        <v>0.39500000000000002</v>
      </c>
      <c r="AG3">
        <v>3.9</v>
      </c>
      <c r="AH3">
        <v>15998</v>
      </c>
      <c r="AI3" s="5">
        <f>AVERAGE(M2:M550)</f>
        <v>4.892578125</v>
      </c>
    </row>
    <row r="4" spans="1:35">
      <c r="A4" t="s">
        <v>24</v>
      </c>
      <c r="B4" t="s">
        <v>25</v>
      </c>
      <c r="C4" s="4">
        <f>MATCH(atc_projections_batter!A4, ESPN_ADP_2!B$2:B$540, 0)</f>
        <v>3</v>
      </c>
      <c r="D4" s="4">
        <v>3</v>
      </c>
      <c r="E4" s="4">
        <f t="shared" si="9"/>
        <v>0</v>
      </c>
      <c r="F4" s="2">
        <f t="shared" si="0"/>
        <v>14.187018407851342</v>
      </c>
      <c r="G4" s="2">
        <f t="shared" si="1"/>
        <v>2.1875236718811566</v>
      </c>
      <c r="H4" s="2">
        <f t="shared" si="2"/>
        <v>2.1366168558759928</v>
      </c>
      <c r="I4" s="2">
        <f t="shared" si="3"/>
        <v>2.0776133142072202</v>
      </c>
      <c r="J4" s="2">
        <f t="shared" si="4"/>
        <v>2.303428600101725</v>
      </c>
      <c r="K4" s="2">
        <f t="shared" si="5"/>
        <v>2.8490423825531122</v>
      </c>
      <c r="L4" s="2">
        <f t="shared" si="6"/>
        <v>2.6327935832321359</v>
      </c>
      <c r="M4" s="3">
        <v>13</v>
      </c>
      <c r="N4" s="3">
        <v>39</v>
      </c>
      <c r="O4" s="3">
        <v>38</v>
      </c>
      <c r="P4" s="3">
        <v>0.30599999999999999</v>
      </c>
      <c r="Q4" s="3">
        <v>0.97</v>
      </c>
      <c r="R4" s="3">
        <f t="shared" si="7"/>
        <v>48.363415254237289</v>
      </c>
      <c r="S4">
        <f t="shared" si="8"/>
        <v>117.62599999999999</v>
      </c>
      <c r="T4">
        <v>55</v>
      </c>
      <c r="U4">
        <v>241</v>
      </c>
      <c r="V4">
        <v>206</v>
      </c>
      <c r="W4">
        <v>63</v>
      </c>
      <c r="X4">
        <v>12</v>
      </c>
      <c r="Y4">
        <v>1</v>
      </c>
      <c r="Z4">
        <v>30</v>
      </c>
      <c r="AA4">
        <v>49</v>
      </c>
      <c r="AB4">
        <v>9</v>
      </c>
      <c r="AC4">
        <v>2</v>
      </c>
      <c r="AD4">
        <v>0.4</v>
      </c>
      <c r="AE4">
        <v>0.57099999999999995</v>
      </c>
      <c r="AF4">
        <v>0.40100000000000002</v>
      </c>
      <c r="AG4">
        <v>1.5</v>
      </c>
      <c r="AH4">
        <v>11477</v>
      </c>
      <c r="AI4" s="5">
        <f>STDEV(M2:M550)</f>
        <v>3.706209893503936</v>
      </c>
    </row>
    <row r="5" spans="1:35">
      <c r="A5" t="s">
        <v>26</v>
      </c>
      <c r="B5" t="s">
        <v>27</v>
      </c>
      <c r="C5" s="4">
        <f>MATCH(atc_projections_batter!A5, ESPN_ADP_2!B$2:B$540, 0)</f>
        <v>9</v>
      </c>
      <c r="D5" s="4">
        <v>4</v>
      </c>
      <c r="E5" s="4">
        <f t="shared" si="9"/>
        <v>5</v>
      </c>
      <c r="F5" s="2">
        <f t="shared" si="0"/>
        <v>13.797115186657278</v>
      </c>
      <c r="G5" s="2">
        <f t="shared" si="1"/>
        <v>2.1875236718811566</v>
      </c>
      <c r="H5" s="2">
        <f t="shared" si="2"/>
        <v>2.1366168558759928</v>
      </c>
      <c r="I5" s="2">
        <f t="shared" si="3"/>
        <v>2.2716552727760084</v>
      </c>
      <c r="J5" s="2">
        <f t="shared" si="4"/>
        <v>1.7583624467215704</v>
      </c>
      <c r="K5" s="2">
        <f t="shared" si="5"/>
        <v>2.7374946499028714</v>
      </c>
      <c r="L5" s="2">
        <f t="shared" si="6"/>
        <v>2.7054622894996787</v>
      </c>
      <c r="M5" s="3">
        <v>13</v>
      </c>
      <c r="N5" s="3">
        <v>39</v>
      </c>
      <c r="O5" s="3">
        <v>40</v>
      </c>
      <c r="P5" s="3">
        <v>0.29299999999999998</v>
      </c>
      <c r="Q5" s="3">
        <v>0.96099999999999997</v>
      </c>
      <c r="R5" s="3">
        <f t="shared" si="7"/>
        <v>49.20435684647304</v>
      </c>
      <c r="S5">
        <f t="shared" si="8"/>
        <v>112.11000000000001</v>
      </c>
      <c r="T5">
        <v>56</v>
      </c>
      <c r="U5">
        <v>244</v>
      </c>
      <c r="V5">
        <v>202</v>
      </c>
      <c r="W5">
        <v>59</v>
      </c>
      <c r="X5">
        <v>12</v>
      </c>
      <c r="Y5">
        <v>1</v>
      </c>
      <c r="Z5">
        <v>39</v>
      </c>
      <c r="AA5">
        <v>48</v>
      </c>
      <c r="AB5">
        <v>4</v>
      </c>
      <c r="AC5">
        <v>1</v>
      </c>
      <c r="AD5">
        <v>0.40600000000000003</v>
      </c>
      <c r="AE5">
        <v>0.55500000000000005</v>
      </c>
      <c r="AF5">
        <v>0.4</v>
      </c>
      <c r="AG5">
        <v>11.1</v>
      </c>
      <c r="AH5">
        <v>20123</v>
      </c>
    </row>
    <row r="6" spans="1:35">
      <c r="A6" t="s">
        <v>32</v>
      </c>
      <c r="B6" t="s">
        <v>33</v>
      </c>
      <c r="C6" s="4">
        <f>MATCH(atc_projections_batter!A6, ESPN_ADP_2!B$2:B$540, 0)</f>
        <v>16</v>
      </c>
      <c r="D6" s="4">
        <v>5</v>
      </c>
      <c r="E6" s="4">
        <f t="shared" si="9"/>
        <v>11</v>
      </c>
      <c r="F6" s="2">
        <f t="shared" si="0"/>
        <v>13.429864088005154</v>
      </c>
      <c r="G6" s="2">
        <f t="shared" si="1"/>
        <v>2.4573410941897933</v>
      </c>
      <c r="H6" s="2">
        <f t="shared" si="2"/>
        <v>1.7482100281790256</v>
      </c>
      <c r="I6" s="2">
        <f t="shared" si="3"/>
        <v>2.2716552727760084</v>
      </c>
      <c r="J6" s="2">
        <f t="shared" si="4"/>
        <v>2.0518596062339616</v>
      </c>
      <c r="K6" s="2">
        <f t="shared" si="5"/>
        <v>2.5143991846023899</v>
      </c>
      <c r="L6" s="2">
        <f t="shared" si="6"/>
        <v>2.3863989020239753</v>
      </c>
      <c r="M6" s="3">
        <v>14</v>
      </c>
      <c r="N6" s="3">
        <v>35</v>
      </c>
      <c r="O6" s="3">
        <v>40</v>
      </c>
      <c r="P6" s="3">
        <v>0.3</v>
      </c>
      <c r="Q6" s="3">
        <v>0.94299999999999995</v>
      </c>
      <c r="R6" s="3">
        <f t="shared" si="7"/>
        <v>45.512070484581486</v>
      </c>
      <c r="S6">
        <f t="shared" si="8"/>
        <v>115.30399999999999</v>
      </c>
      <c r="T6">
        <v>54</v>
      </c>
      <c r="U6">
        <v>230</v>
      </c>
      <c r="V6">
        <v>203</v>
      </c>
      <c r="W6">
        <v>61</v>
      </c>
      <c r="X6">
        <v>12</v>
      </c>
      <c r="Y6">
        <v>1</v>
      </c>
      <c r="Z6">
        <v>24</v>
      </c>
      <c r="AA6">
        <v>52</v>
      </c>
      <c r="AB6">
        <v>1</v>
      </c>
      <c r="AC6">
        <v>0</v>
      </c>
      <c r="AD6">
        <v>0.374</v>
      </c>
      <c r="AE6">
        <v>0.56799999999999995</v>
      </c>
      <c r="AF6">
        <v>0.38700000000000001</v>
      </c>
      <c r="AG6">
        <v>23.3</v>
      </c>
      <c r="AH6">
        <v>6184</v>
      </c>
      <c r="AI6" s="5" t="s">
        <v>9</v>
      </c>
    </row>
    <row r="7" spans="1:35">
      <c r="A7" t="s">
        <v>40</v>
      </c>
      <c r="B7" t="s">
        <v>41</v>
      </c>
      <c r="C7" s="4">
        <f>MATCH(atc_projections_batter!A7, ESPN_ADP_2!B$2:B$540, 0)</f>
        <v>10</v>
      </c>
      <c r="D7" s="4">
        <v>6</v>
      </c>
      <c r="E7" s="4">
        <f t="shared" si="9"/>
        <v>4</v>
      </c>
      <c r="F7" s="2">
        <f t="shared" si="0"/>
        <v>13.206482884355154</v>
      </c>
      <c r="G7" s="2">
        <f t="shared" si="1"/>
        <v>2.4573410941897933</v>
      </c>
      <c r="H7" s="2">
        <f t="shared" si="2"/>
        <v>1.8453117351032673</v>
      </c>
      <c r="I7" s="2">
        <f t="shared" si="3"/>
        <v>2.4656972313447967</v>
      </c>
      <c r="J7" s="2">
        <f t="shared" si="4"/>
        <v>1.8841469436554521</v>
      </c>
      <c r="K7" s="2">
        <f t="shared" si="5"/>
        <v>2.2293327567184424</v>
      </c>
      <c r="L7" s="2">
        <f t="shared" si="6"/>
        <v>2.3246531233434027</v>
      </c>
      <c r="M7" s="3">
        <v>14</v>
      </c>
      <c r="N7" s="3">
        <v>36</v>
      </c>
      <c r="O7" s="3">
        <v>42</v>
      </c>
      <c r="P7" s="3">
        <v>0.29599999999999999</v>
      </c>
      <c r="Q7" s="3">
        <v>0.92</v>
      </c>
      <c r="R7" s="3">
        <f t="shared" si="7"/>
        <v>44.797531914893625</v>
      </c>
      <c r="S7">
        <f t="shared" si="8"/>
        <v>117.87200000000001</v>
      </c>
      <c r="T7">
        <v>56</v>
      </c>
      <c r="U7">
        <v>239</v>
      </c>
      <c r="V7">
        <v>212</v>
      </c>
      <c r="W7">
        <v>63</v>
      </c>
      <c r="X7">
        <v>12</v>
      </c>
      <c r="Y7">
        <v>1</v>
      </c>
      <c r="Z7">
        <v>23</v>
      </c>
      <c r="AA7">
        <v>37</v>
      </c>
      <c r="AB7">
        <v>1</v>
      </c>
      <c r="AC7">
        <v>1</v>
      </c>
      <c r="AD7">
        <v>0.36399999999999999</v>
      </c>
      <c r="AE7">
        <v>0.55600000000000005</v>
      </c>
      <c r="AF7">
        <v>0.377</v>
      </c>
      <c r="AG7">
        <v>13.4</v>
      </c>
      <c r="AH7">
        <v>9777</v>
      </c>
      <c r="AI7" s="5">
        <f>AVERAGE(N$2:N$554)</f>
        <v>16.99609375</v>
      </c>
    </row>
    <row r="8" spans="1:35">
      <c r="A8" t="s">
        <v>30</v>
      </c>
      <c r="B8" t="s">
        <v>31</v>
      </c>
      <c r="C8" s="4">
        <f>MATCH(atc_projections_batter!A8, ESPN_ADP_2!B$2:B$540, 0)</f>
        <v>11</v>
      </c>
      <c r="D8" s="4">
        <v>7</v>
      </c>
      <c r="E8" s="4">
        <f t="shared" si="9"/>
        <v>4</v>
      </c>
      <c r="F8" s="2">
        <f t="shared" si="0"/>
        <v>12.915528024744514</v>
      </c>
      <c r="G8" s="2">
        <f t="shared" si="1"/>
        <v>1.9177062495725195</v>
      </c>
      <c r="H8" s="2">
        <f t="shared" si="2"/>
        <v>2.2337185628002345</v>
      </c>
      <c r="I8" s="2">
        <f t="shared" si="3"/>
        <v>2.1746342934916143</v>
      </c>
      <c r="J8" s="2">
        <f t="shared" si="4"/>
        <v>1.5487216184984338</v>
      </c>
      <c r="K8" s="2">
        <f t="shared" si="5"/>
        <v>2.5143991846023899</v>
      </c>
      <c r="L8" s="2">
        <f t="shared" si="6"/>
        <v>2.5263481157793231</v>
      </c>
      <c r="M8" s="3">
        <v>12</v>
      </c>
      <c r="N8" s="3">
        <v>40</v>
      </c>
      <c r="O8" s="3">
        <v>39</v>
      </c>
      <c r="P8" s="3">
        <v>0.28799999999999998</v>
      </c>
      <c r="Q8" s="3">
        <v>0.94299999999999995</v>
      </c>
      <c r="R8" s="3">
        <f t="shared" si="7"/>
        <v>47.131600000000006</v>
      </c>
      <c r="S8">
        <f t="shared" si="8"/>
        <v>110.97600000000001</v>
      </c>
      <c r="T8">
        <v>57</v>
      </c>
      <c r="U8">
        <v>246</v>
      </c>
      <c r="V8">
        <v>204</v>
      </c>
      <c r="W8">
        <v>59</v>
      </c>
      <c r="X8">
        <v>13</v>
      </c>
      <c r="Y8">
        <v>1</v>
      </c>
      <c r="Z8">
        <v>36</v>
      </c>
      <c r="AA8">
        <v>31</v>
      </c>
      <c r="AB8">
        <v>2</v>
      </c>
      <c r="AC8">
        <v>1</v>
      </c>
      <c r="AD8">
        <v>0.39900000000000002</v>
      </c>
      <c r="AE8">
        <v>0.54400000000000004</v>
      </c>
      <c r="AF8">
        <v>0.39300000000000002</v>
      </c>
      <c r="AG8">
        <v>17.399999999999999</v>
      </c>
      <c r="AH8">
        <v>17678</v>
      </c>
      <c r="AI8" s="5">
        <f>STDEV(N2:N554)</f>
        <v>10.298480136710616</v>
      </c>
    </row>
    <row r="9" spans="1:35">
      <c r="A9" t="s">
        <v>39</v>
      </c>
      <c r="B9" t="s">
        <v>29</v>
      </c>
      <c r="C9" s="4">
        <f>MATCH(atc_projections_batter!A9, ESPN_ADP_2!B$2:B$540, 0)</f>
        <v>6</v>
      </c>
      <c r="D9" s="4">
        <v>8</v>
      </c>
      <c r="E9" s="4">
        <f t="shared" si="9"/>
        <v>-2</v>
      </c>
      <c r="F9" s="2">
        <f t="shared" si="0"/>
        <v>12.146920331490412</v>
      </c>
      <c r="G9" s="2">
        <f t="shared" si="1"/>
        <v>1.6478888272638825</v>
      </c>
      <c r="H9" s="2">
        <f t="shared" si="2"/>
        <v>2.7192270974214439</v>
      </c>
      <c r="I9" s="2">
        <f t="shared" si="3"/>
        <v>1.3984664592164617</v>
      </c>
      <c r="J9" s="2">
        <f t="shared" si="4"/>
        <v>1.8002906123661977</v>
      </c>
      <c r="K9" s="2">
        <f t="shared" si="5"/>
        <v>2.1797559866516689</v>
      </c>
      <c r="L9" s="2">
        <f t="shared" si="6"/>
        <v>2.4012913485707568</v>
      </c>
      <c r="M9" s="3">
        <v>11</v>
      </c>
      <c r="N9" s="3">
        <v>45</v>
      </c>
      <c r="O9" s="3">
        <v>31</v>
      </c>
      <c r="P9" s="3">
        <v>0.29399999999999998</v>
      </c>
      <c r="Q9" s="3">
        <v>0.91600000000000004</v>
      </c>
      <c r="R9" s="3">
        <f t="shared" si="7"/>
        <v>45.684409836065576</v>
      </c>
      <c r="S9">
        <f t="shared" si="8"/>
        <v>113.10300000000001</v>
      </c>
      <c r="T9">
        <v>56</v>
      </c>
      <c r="U9">
        <v>249</v>
      </c>
      <c r="V9">
        <v>213</v>
      </c>
      <c r="W9">
        <v>63</v>
      </c>
      <c r="X9">
        <v>14</v>
      </c>
      <c r="Y9">
        <v>1</v>
      </c>
      <c r="Z9">
        <v>31</v>
      </c>
      <c r="AA9">
        <v>35</v>
      </c>
      <c r="AB9">
        <v>7</v>
      </c>
      <c r="AC9">
        <v>2</v>
      </c>
      <c r="AD9">
        <v>0.38500000000000001</v>
      </c>
      <c r="AE9">
        <v>0.53100000000000003</v>
      </c>
      <c r="AF9">
        <v>0.38</v>
      </c>
      <c r="AG9">
        <v>5</v>
      </c>
      <c r="AH9">
        <v>13611</v>
      </c>
    </row>
    <row r="10" spans="1:35">
      <c r="A10" t="s">
        <v>58</v>
      </c>
      <c r="B10" t="s">
        <v>33</v>
      </c>
      <c r="C10" s="4">
        <f>MATCH(atc_projections_batter!A10, ESPN_ADP_2!B$2:B$540, 0)</f>
        <v>22</v>
      </c>
      <c r="D10" s="4">
        <v>9</v>
      </c>
      <c r="E10" s="4">
        <f t="shared" si="9"/>
        <v>13</v>
      </c>
      <c r="F10" s="2">
        <f t="shared" si="0"/>
        <v>11.773411033068204</v>
      </c>
      <c r="G10" s="2">
        <f t="shared" si="1"/>
        <v>1.9177062495725195</v>
      </c>
      <c r="H10" s="2">
        <f t="shared" si="2"/>
        <v>2.1366168558759928</v>
      </c>
      <c r="I10" s="2">
        <f t="shared" si="3"/>
        <v>2.0776133142072202</v>
      </c>
      <c r="J10" s="2">
        <f t="shared" si="4"/>
        <v>1.842218778010825</v>
      </c>
      <c r="K10" s="2">
        <f t="shared" si="5"/>
        <v>1.7707476336007857</v>
      </c>
      <c r="L10" s="2">
        <f t="shared" si="6"/>
        <v>2.0285082018008618</v>
      </c>
      <c r="M10" s="3">
        <v>12</v>
      </c>
      <c r="N10" s="3">
        <v>39</v>
      </c>
      <c r="O10" s="3">
        <v>38</v>
      </c>
      <c r="P10" s="3">
        <v>0.29499999999999998</v>
      </c>
      <c r="Q10" s="3">
        <v>0.88300000000000001</v>
      </c>
      <c r="R10" s="3">
        <f t="shared" si="7"/>
        <v>41.370464135021095</v>
      </c>
      <c r="S10">
        <f t="shared" si="8"/>
        <v>118.14</v>
      </c>
      <c r="T10">
        <v>56</v>
      </c>
      <c r="U10">
        <v>239</v>
      </c>
      <c r="V10">
        <v>220</v>
      </c>
      <c r="W10">
        <v>65</v>
      </c>
      <c r="X10">
        <v>15</v>
      </c>
      <c r="Y10">
        <v>1</v>
      </c>
      <c r="Z10">
        <v>17</v>
      </c>
      <c r="AA10">
        <v>45</v>
      </c>
      <c r="AB10">
        <v>2</v>
      </c>
      <c r="AC10">
        <v>2</v>
      </c>
      <c r="AD10">
        <v>0.34599999999999997</v>
      </c>
      <c r="AE10">
        <v>0.53700000000000003</v>
      </c>
      <c r="AF10">
        <v>0.36499999999999999</v>
      </c>
      <c r="AG10">
        <v>22.8</v>
      </c>
      <c r="AH10">
        <v>17350</v>
      </c>
      <c r="AI10" s="5" t="s">
        <v>10</v>
      </c>
    </row>
    <row r="11" spans="1:35">
      <c r="A11" t="s">
        <v>49</v>
      </c>
      <c r="B11" t="s">
        <v>35</v>
      </c>
      <c r="C11" s="4">
        <f>MATCH(atc_projections_batter!A11, ESPN_ADP_2!B$2:B$540, 0)</f>
        <v>2</v>
      </c>
      <c r="D11" s="4">
        <v>10</v>
      </c>
      <c r="E11" s="4">
        <f t="shared" si="9"/>
        <v>-8</v>
      </c>
      <c r="F11" s="2">
        <f t="shared" si="0"/>
        <v>11.618555263690201</v>
      </c>
      <c r="G11" s="2">
        <f t="shared" si="1"/>
        <v>2.4573410941897933</v>
      </c>
      <c r="H11" s="2">
        <f t="shared" si="2"/>
        <v>2.2337185628002345</v>
      </c>
      <c r="I11" s="2">
        <f t="shared" si="3"/>
        <v>1.786550376354038</v>
      </c>
      <c r="J11" s="2">
        <f t="shared" si="4"/>
        <v>1.2971526246306702</v>
      </c>
      <c r="K11" s="2">
        <f t="shared" si="5"/>
        <v>1.8203244036675594</v>
      </c>
      <c r="L11" s="2">
        <f t="shared" si="6"/>
        <v>2.0234682020479045</v>
      </c>
      <c r="M11" s="3">
        <v>14</v>
      </c>
      <c r="N11" s="3">
        <v>40</v>
      </c>
      <c r="O11" s="3">
        <v>35</v>
      </c>
      <c r="P11" s="3">
        <v>0.28199999999999997</v>
      </c>
      <c r="Q11" s="3">
        <v>0.88700000000000001</v>
      </c>
      <c r="R11" s="3">
        <f t="shared" si="7"/>
        <v>41.312139917695475</v>
      </c>
      <c r="S11">
        <f t="shared" si="8"/>
        <v>114.45</v>
      </c>
      <c r="T11">
        <v>56</v>
      </c>
      <c r="U11">
        <v>248</v>
      </c>
      <c r="V11">
        <v>218</v>
      </c>
      <c r="W11">
        <v>62</v>
      </c>
      <c r="X11">
        <v>10</v>
      </c>
      <c r="Y11">
        <v>1</v>
      </c>
      <c r="Z11">
        <v>25</v>
      </c>
      <c r="AA11">
        <v>63</v>
      </c>
      <c r="AB11">
        <v>12</v>
      </c>
      <c r="AC11">
        <v>4</v>
      </c>
      <c r="AD11">
        <v>0.36199999999999999</v>
      </c>
      <c r="AE11">
        <v>0.52500000000000002</v>
      </c>
      <c r="AF11">
        <v>0.37</v>
      </c>
      <c r="AG11">
        <v>1.8</v>
      </c>
      <c r="AH11">
        <v>18401</v>
      </c>
      <c r="AI11" s="5">
        <f>AVERAGE(O$2:O$554)</f>
        <v>16.5859375</v>
      </c>
    </row>
    <row r="12" spans="1:35">
      <c r="A12" t="s">
        <v>38</v>
      </c>
      <c r="B12" t="s">
        <v>31</v>
      </c>
      <c r="C12" s="4">
        <f>MATCH(atc_projections_batter!A12, ESPN_ADP_2!B$2:B$540, 0)</f>
        <v>47</v>
      </c>
      <c r="D12" s="4">
        <v>11</v>
      </c>
      <c r="E12" s="4">
        <f t="shared" si="9"/>
        <v>36</v>
      </c>
      <c r="F12" s="2">
        <f t="shared" si="0"/>
        <v>11.578833777723295</v>
      </c>
      <c r="G12" s="2">
        <f t="shared" si="1"/>
        <v>2.4573410941897933</v>
      </c>
      <c r="H12" s="2">
        <f t="shared" si="2"/>
        <v>1.4569049074063001</v>
      </c>
      <c r="I12" s="2">
        <f t="shared" si="3"/>
        <v>2.0776133142072202</v>
      </c>
      <c r="J12" s="2">
        <f t="shared" si="4"/>
        <v>1.2552244589860451</v>
      </c>
      <c r="K12" s="2">
        <f t="shared" si="5"/>
        <v>2.3160921043352967</v>
      </c>
      <c r="L12" s="2">
        <f t="shared" si="6"/>
        <v>2.01565789859864</v>
      </c>
      <c r="M12" s="3">
        <v>14</v>
      </c>
      <c r="N12" s="3">
        <v>32</v>
      </c>
      <c r="O12" s="3">
        <v>38</v>
      </c>
      <c r="P12" s="3">
        <v>0.28100000000000003</v>
      </c>
      <c r="Q12" s="3">
        <v>0.92700000000000005</v>
      </c>
      <c r="R12" s="3">
        <f t="shared" si="7"/>
        <v>41.221757009345801</v>
      </c>
      <c r="S12">
        <f t="shared" si="8"/>
        <v>104.90400000000001</v>
      </c>
      <c r="T12">
        <v>52</v>
      </c>
      <c r="U12">
        <v>218</v>
      </c>
      <c r="V12">
        <v>188</v>
      </c>
      <c r="W12">
        <v>53</v>
      </c>
      <c r="X12">
        <v>10</v>
      </c>
      <c r="Y12">
        <v>0</v>
      </c>
      <c r="Z12">
        <v>26</v>
      </c>
      <c r="AA12">
        <v>54</v>
      </c>
      <c r="AB12">
        <v>1</v>
      </c>
      <c r="AC12">
        <v>0</v>
      </c>
      <c r="AD12">
        <v>0.36899999999999999</v>
      </c>
      <c r="AE12">
        <v>0.55800000000000005</v>
      </c>
      <c r="AF12">
        <v>0.38200000000000001</v>
      </c>
      <c r="AG12">
        <v>55.5</v>
      </c>
      <c r="AH12">
        <v>19556</v>
      </c>
      <c r="AI12" s="5">
        <f>STDEV(O$2:O$554)</f>
        <v>10.307049128712009</v>
      </c>
    </row>
    <row r="13" spans="1:35">
      <c r="A13" t="s">
        <v>42</v>
      </c>
      <c r="B13" t="s">
        <v>23</v>
      </c>
      <c r="C13" s="4">
        <f>MATCH(atc_projections_batter!A13, ESPN_ADP_2!B$2:B$540, 0)</f>
        <v>20</v>
      </c>
      <c r="D13" s="4">
        <v>12</v>
      </c>
      <c r="E13" s="4">
        <f t="shared" si="9"/>
        <v>8</v>
      </c>
      <c r="F13" s="2">
        <f t="shared" si="0"/>
        <v>11.180301358155766</v>
      </c>
      <c r="G13" s="2">
        <f t="shared" si="1"/>
        <v>1.6478888272638825</v>
      </c>
      <c r="H13" s="2">
        <f t="shared" si="2"/>
        <v>1.7482100281790256</v>
      </c>
      <c r="I13" s="2">
        <f t="shared" si="3"/>
        <v>2.0776133142072202</v>
      </c>
      <c r="J13" s="2">
        <f t="shared" si="4"/>
        <v>1.6325779497876884</v>
      </c>
      <c r="K13" s="2">
        <f t="shared" si="5"/>
        <v>2.0310256764513479</v>
      </c>
      <c r="L13" s="2">
        <f t="shared" si="6"/>
        <v>2.042985562266602</v>
      </c>
      <c r="M13" s="3">
        <v>11</v>
      </c>
      <c r="N13" s="3">
        <v>35</v>
      </c>
      <c r="O13" s="3">
        <v>38</v>
      </c>
      <c r="P13" s="3">
        <v>0.28999999999999998</v>
      </c>
      <c r="Q13" s="3">
        <v>0.90400000000000003</v>
      </c>
      <c r="R13" s="3">
        <f t="shared" si="7"/>
        <v>41.537999999999997</v>
      </c>
      <c r="S13">
        <f t="shared" si="8"/>
        <v>105.726</v>
      </c>
      <c r="T13">
        <v>54</v>
      </c>
      <c r="U13">
        <v>234</v>
      </c>
      <c r="V13">
        <v>201</v>
      </c>
      <c r="W13">
        <v>58</v>
      </c>
      <c r="X13">
        <v>13</v>
      </c>
      <c r="Y13">
        <v>1</v>
      </c>
      <c r="Z13">
        <v>27</v>
      </c>
      <c r="AA13">
        <v>33</v>
      </c>
      <c r="AB13">
        <v>1</v>
      </c>
      <c r="AC13">
        <v>1</v>
      </c>
      <c r="AD13">
        <v>0.377</v>
      </c>
      <c r="AE13">
        <v>0.52600000000000002</v>
      </c>
      <c r="AF13">
        <v>0.375</v>
      </c>
      <c r="AG13">
        <v>25</v>
      </c>
      <c r="AH13">
        <v>12861</v>
      </c>
    </row>
    <row r="14" spans="1:35">
      <c r="A14" t="s">
        <v>34</v>
      </c>
      <c r="B14" t="s">
        <v>35</v>
      </c>
      <c r="C14" s="4">
        <f>MATCH(atc_projections_batter!A14, ESPN_ADP_2!B$2:B$540, 0)</f>
        <v>17</v>
      </c>
      <c r="D14" s="4">
        <v>13</v>
      </c>
      <c r="E14" s="4">
        <f t="shared" si="9"/>
        <v>4</v>
      </c>
      <c r="F14" s="2">
        <f t="shared" si="0"/>
        <v>11.110406484174941</v>
      </c>
      <c r="G14" s="2">
        <f t="shared" si="1"/>
        <v>1.6478888272638825</v>
      </c>
      <c r="H14" s="2">
        <f t="shared" si="2"/>
        <v>1.4569049074063001</v>
      </c>
      <c r="I14" s="2">
        <f t="shared" si="3"/>
        <v>1.6895293970696439</v>
      </c>
      <c r="J14" s="2">
        <f t="shared" si="4"/>
        <v>1.9680032749447067</v>
      </c>
      <c r="K14" s="2">
        <f t="shared" si="5"/>
        <v>2.3780630669187635</v>
      </c>
      <c r="L14" s="2">
        <f t="shared" si="6"/>
        <v>1.9700170105716446</v>
      </c>
      <c r="M14" s="3">
        <v>11</v>
      </c>
      <c r="N14" s="3">
        <v>32</v>
      </c>
      <c r="O14" s="3">
        <v>34</v>
      </c>
      <c r="P14" s="3">
        <v>0.29799999999999999</v>
      </c>
      <c r="Q14" s="3">
        <v>0.93200000000000005</v>
      </c>
      <c r="R14" s="3">
        <f t="shared" si="7"/>
        <v>40.693588516746416</v>
      </c>
      <c r="S14">
        <f t="shared" si="8"/>
        <v>99.552000000000007</v>
      </c>
      <c r="T14">
        <v>50</v>
      </c>
      <c r="U14">
        <v>212</v>
      </c>
      <c r="V14">
        <v>183</v>
      </c>
      <c r="W14">
        <v>55</v>
      </c>
      <c r="X14">
        <v>11</v>
      </c>
      <c r="Y14">
        <v>1</v>
      </c>
      <c r="Z14">
        <v>26</v>
      </c>
      <c r="AA14">
        <v>40</v>
      </c>
      <c r="AB14">
        <v>2</v>
      </c>
      <c r="AC14">
        <v>1</v>
      </c>
      <c r="AD14">
        <v>0.38800000000000001</v>
      </c>
      <c r="AE14">
        <v>0.54400000000000004</v>
      </c>
      <c r="AF14">
        <v>0.38500000000000001</v>
      </c>
      <c r="AG14">
        <v>25.9</v>
      </c>
      <c r="AH14">
        <v>5361</v>
      </c>
      <c r="AI14" s="5" t="s">
        <v>15</v>
      </c>
    </row>
    <row r="15" spans="1:35">
      <c r="A15" t="s">
        <v>82</v>
      </c>
      <c r="B15" t="s">
        <v>72</v>
      </c>
      <c r="C15" s="4">
        <f>MATCH(atc_projections_batter!A15, ESPN_ADP_2!B$2:B$540, 0)</f>
        <v>8</v>
      </c>
      <c r="D15" s="4">
        <v>14</v>
      </c>
      <c r="E15" s="4">
        <f t="shared" si="9"/>
        <v>-6</v>
      </c>
      <c r="F15" s="2">
        <f t="shared" si="0"/>
        <v>10.740689506413467</v>
      </c>
      <c r="G15" s="2">
        <f t="shared" si="1"/>
        <v>1.9177062495725195</v>
      </c>
      <c r="H15" s="2">
        <f t="shared" si="2"/>
        <v>2.2337185628002345</v>
      </c>
      <c r="I15" s="2">
        <f t="shared" si="3"/>
        <v>1.5925084177852498</v>
      </c>
      <c r="J15" s="2">
        <f t="shared" si="4"/>
        <v>1.4229371215645519</v>
      </c>
      <c r="K15" s="2">
        <f t="shared" si="5"/>
        <v>1.5476521683003042</v>
      </c>
      <c r="L15" s="2">
        <f t="shared" si="6"/>
        <v>2.0261669863906073</v>
      </c>
      <c r="M15" s="3">
        <v>12</v>
      </c>
      <c r="N15" s="3">
        <v>40</v>
      </c>
      <c r="O15" s="3">
        <v>33</v>
      </c>
      <c r="P15" s="3">
        <v>0.28499999999999998</v>
      </c>
      <c r="Q15" s="3">
        <v>0.86499999999999999</v>
      </c>
      <c r="R15" s="3">
        <f t="shared" si="7"/>
        <v>41.34337096774194</v>
      </c>
      <c r="S15">
        <f t="shared" si="8"/>
        <v>118.33200000000001</v>
      </c>
      <c r="T15">
        <v>57</v>
      </c>
      <c r="U15">
        <v>253</v>
      </c>
      <c r="V15">
        <v>228</v>
      </c>
      <c r="W15">
        <v>65</v>
      </c>
      <c r="X15">
        <v>14</v>
      </c>
      <c r="Y15">
        <v>1</v>
      </c>
      <c r="Z15">
        <v>20</v>
      </c>
      <c r="AA15">
        <v>37</v>
      </c>
      <c r="AB15">
        <v>8</v>
      </c>
      <c r="AC15">
        <v>2</v>
      </c>
      <c r="AD15">
        <v>0.34599999999999997</v>
      </c>
      <c r="AE15">
        <v>0.51900000000000002</v>
      </c>
      <c r="AF15">
        <v>0.35699999999999998</v>
      </c>
      <c r="AG15">
        <v>7</v>
      </c>
      <c r="AH15">
        <v>12916</v>
      </c>
      <c r="AI15" s="5">
        <f>AVERAGE(P$2:P$554)</f>
        <v>0.25106249999999963</v>
      </c>
    </row>
    <row r="16" spans="1:35">
      <c r="A16" t="s">
        <v>45</v>
      </c>
      <c r="B16" t="s">
        <v>46</v>
      </c>
      <c r="C16" s="4">
        <f>MATCH(atc_projections_batter!A16, ESPN_ADP_2!B$2:B$540, 0)</f>
        <v>18</v>
      </c>
      <c r="D16" s="4">
        <v>15</v>
      </c>
      <c r="E16" s="4">
        <f t="shared" si="9"/>
        <v>3</v>
      </c>
      <c r="F16" s="2">
        <f t="shared" si="0"/>
        <v>10.619316442747754</v>
      </c>
      <c r="G16" s="2">
        <f t="shared" si="1"/>
        <v>2.1875236718811566</v>
      </c>
      <c r="H16" s="2">
        <f t="shared" si="2"/>
        <v>1.8453117351032673</v>
      </c>
      <c r="I16" s="2">
        <f t="shared" si="3"/>
        <v>2.0776133142072202</v>
      </c>
      <c r="J16" s="2">
        <f t="shared" si="4"/>
        <v>0.45858931173812645</v>
      </c>
      <c r="K16" s="2">
        <f t="shared" si="5"/>
        <v>1.9938430989012674</v>
      </c>
      <c r="L16" s="2">
        <f t="shared" si="6"/>
        <v>2.0564353109167164</v>
      </c>
      <c r="M16" s="3">
        <v>13</v>
      </c>
      <c r="N16" s="3">
        <v>36</v>
      </c>
      <c r="O16" s="3">
        <v>38</v>
      </c>
      <c r="P16" s="3">
        <v>0.26200000000000001</v>
      </c>
      <c r="Q16" s="3">
        <v>0.90100000000000002</v>
      </c>
      <c r="R16" s="3">
        <f t="shared" si="7"/>
        <v>41.693644067796612</v>
      </c>
      <c r="S16">
        <f t="shared" si="8"/>
        <v>103.48</v>
      </c>
      <c r="T16">
        <v>56</v>
      </c>
      <c r="U16">
        <v>240</v>
      </c>
      <c r="V16">
        <v>199</v>
      </c>
      <c r="W16">
        <v>52</v>
      </c>
      <c r="X16">
        <v>11</v>
      </c>
      <c r="Y16">
        <v>0</v>
      </c>
      <c r="Z16">
        <v>37</v>
      </c>
      <c r="AA16">
        <v>60</v>
      </c>
      <c r="AB16">
        <v>5</v>
      </c>
      <c r="AC16">
        <v>2</v>
      </c>
      <c r="AD16">
        <v>0.38</v>
      </c>
      <c r="AE16">
        <v>0.52</v>
      </c>
      <c r="AF16">
        <v>0.374</v>
      </c>
      <c r="AG16">
        <v>20</v>
      </c>
      <c r="AH16">
        <v>11579</v>
      </c>
      <c r="AI16" s="5">
        <f>STDEV(P$2:P$554)</f>
        <v>2.3850316001795838E-2</v>
      </c>
    </row>
    <row r="17" spans="1:35">
      <c r="A17" t="s">
        <v>53</v>
      </c>
      <c r="B17" t="s">
        <v>31</v>
      </c>
      <c r="C17" s="4">
        <f>MATCH(atc_projections_batter!A17, ESPN_ADP_2!B$2:B$540, 0)</f>
        <v>28</v>
      </c>
      <c r="D17" s="4">
        <v>16</v>
      </c>
      <c r="E17" s="4">
        <f t="shared" si="9"/>
        <v>12</v>
      </c>
      <c r="F17" s="2">
        <f t="shared" si="0"/>
        <v>10.593932783028741</v>
      </c>
      <c r="G17" s="2">
        <f t="shared" si="1"/>
        <v>2.1875236718811566</v>
      </c>
      <c r="H17" s="2">
        <f t="shared" si="2"/>
        <v>2.1366168558759928</v>
      </c>
      <c r="I17" s="2">
        <f t="shared" si="3"/>
        <v>1.5925084177852498</v>
      </c>
      <c r="J17" s="2">
        <f t="shared" si="4"/>
        <v>1.0455836307629085</v>
      </c>
      <c r="K17" s="2">
        <f t="shared" si="5"/>
        <v>1.7583534410840924</v>
      </c>
      <c r="L17" s="2">
        <f t="shared" si="6"/>
        <v>1.8733467656393394</v>
      </c>
      <c r="M17" s="3">
        <v>13</v>
      </c>
      <c r="N17" s="3">
        <v>39</v>
      </c>
      <c r="O17" s="3">
        <v>33</v>
      </c>
      <c r="P17" s="3">
        <v>0.27600000000000002</v>
      </c>
      <c r="Q17" s="3">
        <v>0.88200000000000001</v>
      </c>
      <c r="R17" s="3">
        <f t="shared" si="7"/>
        <v>39.574894736842111</v>
      </c>
      <c r="S17">
        <f t="shared" si="8"/>
        <v>104.63600000000001</v>
      </c>
      <c r="T17">
        <v>53</v>
      </c>
      <c r="U17">
        <v>233</v>
      </c>
      <c r="V17">
        <v>202</v>
      </c>
      <c r="W17">
        <v>56</v>
      </c>
      <c r="X17">
        <v>9</v>
      </c>
      <c r="Y17">
        <v>1</v>
      </c>
      <c r="Z17">
        <v>26</v>
      </c>
      <c r="AA17">
        <v>47</v>
      </c>
      <c r="AB17">
        <v>2</v>
      </c>
      <c r="AC17">
        <v>1</v>
      </c>
      <c r="AD17">
        <v>0.36399999999999999</v>
      </c>
      <c r="AE17">
        <v>0.51800000000000002</v>
      </c>
      <c r="AF17">
        <v>0.36899999999999999</v>
      </c>
      <c r="AG17">
        <v>46.5</v>
      </c>
      <c r="AH17">
        <v>12856</v>
      </c>
    </row>
    <row r="18" spans="1:35">
      <c r="A18" t="s">
        <v>597</v>
      </c>
      <c r="B18" t="s">
        <v>60</v>
      </c>
      <c r="C18" s="4">
        <f>MATCH(atc_projections_batter!A18, ESPN_ADP_2!B$2:B$540, 0)</f>
        <v>23</v>
      </c>
      <c r="D18" s="4">
        <v>17</v>
      </c>
      <c r="E18" s="4">
        <f t="shared" si="9"/>
        <v>6</v>
      </c>
      <c r="F18" s="2">
        <f t="shared" si="0"/>
        <v>10.546379923855179</v>
      </c>
      <c r="G18" s="2">
        <f t="shared" si="1"/>
        <v>2.9969759388070676</v>
      </c>
      <c r="H18" s="2">
        <f t="shared" si="2"/>
        <v>1.6511083212547837</v>
      </c>
      <c r="I18" s="2">
        <f t="shared" si="3"/>
        <v>2.2716552727760084</v>
      </c>
      <c r="J18" s="2">
        <f t="shared" si="4"/>
        <v>8.123582093648081E-2</v>
      </c>
      <c r="K18" s="2">
        <f t="shared" si="5"/>
        <v>1.7087766710173187</v>
      </c>
      <c r="L18" s="2">
        <f t="shared" si="6"/>
        <v>1.836627899063521</v>
      </c>
      <c r="M18" s="3">
        <v>16</v>
      </c>
      <c r="N18" s="3">
        <v>34</v>
      </c>
      <c r="O18" s="3">
        <v>40</v>
      </c>
      <c r="P18" s="3">
        <v>0.253</v>
      </c>
      <c r="Q18" s="3">
        <v>0.878</v>
      </c>
      <c r="R18" s="3">
        <f t="shared" si="7"/>
        <v>39.149974248927045</v>
      </c>
      <c r="S18">
        <f t="shared" si="8"/>
        <v>110.44800000000001</v>
      </c>
      <c r="T18">
        <v>56</v>
      </c>
      <c r="U18">
        <v>240</v>
      </c>
      <c r="V18">
        <v>208</v>
      </c>
      <c r="W18">
        <v>53</v>
      </c>
      <c r="X18">
        <v>10</v>
      </c>
      <c r="Y18">
        <v>1</v>
      </c>
      <c r="Z18">
        <v>25</v>
      </c>
      <c r="AA18">
        <v>63</v>
      </c>
      <c r="AB18">
        <v>0</v>
      </c>
      <c r="AC18">
        <v>0</v>
      </c>
      <c r="AD18">
        <v>0.34699999999999998</v>
      </c>
      <c r="AE18">
        <v>0.53100000000000003</v>
      </c>
      <c r="AF18">
        <v>0.36399999999999999</v>
      </c>
      <c r="AG18">
        <v>32.799999999999997</v>
      </c>
      <c r="AH18">
        <v>19251</v>
      </c>
      <c r="AI18" s="5" t="s">
        <v>18</v>
      </c>
    </row>
    <row r="19" spans="1:35">
      <c r="A19" t="s">
        <v>59</v>
      </c>
      <c r="B19" t="s">
        <v>41</v>
      </c>
      <c r="C19" s="4">
        <f>MATCH(atc_projections_batter!A19, ESPN_ADP_2!B$2:B$540, 0)</f>
        <v>15</v>
      </c>
      <c r="D19" s="4">
        <v>18</v>
      </c>
      <c r="E19" s="4">
        <f t="shared" si="9"/>
        <v>-3</v>
      </c>
      <c r="F19" s="2">
        <f t="shared" si="0"/>
        <v>10.266723905454809</v>
      </c>
      <c r="G19" s="2">
        <f t="shared" si="1"/>
        <v>1.9177062495725195</v>
      </c>
      <c r="H19" s="2">
        <f t="shared" si="2"/>
        <v>1.8453117351032673</v>
      </c>
      <c r="I19" s="2">
        <f t="shared" si="3"/>
        <v>1.6895293970696439</v>
      </c>
      <c r="J19" s="2">
        <f t="shared" si="4"/>
        <v>1.2132962933414178</v>
      </c>
      <c r="K19" s="2">
        <f t="shared" si="5"/>
        <v>1.7459592485673989</v>
      </c>
      <c r="L19" s="2">
        <f t="shared" si="6"/>
        <v>1.8549209818005605</v>
      </c>
      <c r="M19" s="3">
        <v>12</v>
      </c>
      <c r="N19" s="3">
        <v>36</v>
      </c>
      <c r="O19" s="3">
        <v>34</v>
      </c>
      <c r="P19" s="3">
        <v>0.28000000000000003</v>
      </c>
      <c r="Q19" s="3">
        <v>0.88100000000000001</v>
      </c>
      <c r="R19" s="3">
        <f t="shared" si="7"/>
        <v>39.361666666666665</v>
      </c>
      <c r="S19">
        <f t="shared" si="8"/>
        <v>112.88500000000001</v>
      </c>
      <c r="T19">
        <v>55</v>
      </c>
      <c r="U19">
        <v>235</v>
      </c>
      <c r="V19">
        <v>211</v>
      </c>
      <c r="W19">
        <v>59</v>
      </c>
      <c r="X19">
        <v>13</v>
      </c>
      <c r="Y19">
        <v>2</v>
      </c>
      <c r="Z19">
        <v>20</v>
      </c>
      <c r="AA19">
        <v>64</v>
      </c>
      <c r="AB19">
        <v>7</v>
      </c>
      <c r="AC19">
        <v>2</v>
      </c>
      <c r="AD19">
        <v>0.34599999999999997</v>
      </c>
      <c r="AE19">
        <v>0.53500000000000003</v>
      </c>
      <c r="AF19">
        <v>0.36399999999999999</v>
      </c>
      <c r="AG19">
        <v>12</v>
      </c>
      <c r="AH19">
        <v>12564</v>
      </c>
      <c r="AI19" s="5">
        <f>AVERAGE(Q$2:Q$554)</f>
        <v>0.74013085937500067</v>
      </c>
    </row>
    <row r="20" spans="1:35">
      <c r="A20" t="s">
        <v>43</v>
      </c>
      <c r="B20" t="s">
        <v>44</v>
      </c>
      <c r="C20" s="4">
        <f>MATCH(atc_projections_batter!A20, ESPN_ADP_2!B$2:B$540, 0)</f>
        <v>61</v>
      </c>
      <c r="D20" s="4">
        <v>19</v>
      </c>
      <c r="E20" s="4">
        <f t="shared" si="9"/>
        <v>42</v>
      </c>
      <c r="F20" s="2">
        <f t="shared" si="0"/>
        <v>10.198486083130017</v>
      </c>
      <c r="G20" s="2">
        <f t="shared" si="1"/>
        <v>2.1875236718811566</v>
      </c>
      <c r="H20" s="2">
        <f t="shared" si="2"/>
        <v>1.1655997866335746</v>
      </c>
      <c r="I20" s="2">
        <f t="shared" si="3"/>
        <v>1.9805923349228263</v>
      </c>
      <c r="J20" s="2">
        <f t="shared" si="4"/>
        <v>1.2132962933414178</v>
      </c>
      <c r="K20" s="2">
        <f t="shared" si="5"/>
        <v>2.0682082540014282</v>
      </c>
      <c r="L20" s="2">
        <f t="shared" si="6"/>
        <v>1.583265742349613</v>
      </c>
      <c r="M20" s="3">
        <v>13</v>
      </c>
      <c r="N20" s="3">
        <v>29</v>
      </c>
      <c r="O20" s="3">
        <v>37</v>
      </c>
      <c r="P20" s="3">
        <v>0.28000000000000003</v>
      </c>
      <c r="Q20" s="3">
        <v>0.90700000000000003</v>
      </c>
      <c r="R20" s="3">
        <f t="shared" si="7"/>
        <v>36.218000000000004</v>
      </c>
      <c r="S20">
        <f t="shared" si="8"/>
        <v>98.28</v>
      </c>
      <c r="T20">
        <v>48</v>
      </c>
      <c r="U20">
        <v>205</v>
      </c>
      <c r="V20">
        <v>180</v>
      </c>
      <c r="W20">
        <v>50</v>
      </c>
      <c r="X20">
        <v>8</v>
      </c>
      <c r="Y20">
        <v>0</v>
      </c>
      <c r="Z20">
        <v>20</v>
      </c>
      <c r="AA20">
        <v>49</v>
      </c>
      <c r="AB20">
        <v>0</v>
      </c>
      <c r="AC20">
        <v>0</v>
      </c>
      <c r="AD20">
        <v>0.36099999999999999</v>
      </c>
      <c r="AE20">
        <v>0.54600000000000004</v>
      </c>
      <c r="AF20">
        <v>0.374</v>
      </c>
      <c r="AG20">
        <v>62.3</v>
      </c>
      <c r="AH20">
        <v>2434</v>
      </c>
      <c r="AI20" s="5">
        <f>STDEV(Q$2:Q$554)</f>
        <v>8.068294878049749E-2</v>
      </c>
    </row>
    <row r="21" spans="1:35">
      <c r="A21" t="s">
        <v>66</v>
      </c>
      <c r="B21" t="s">
        <v>33</v>
      </c>
      <c r="C21" s="4">
        <f>MATCH(atc_projections_batter!A21, ESPN_ADP_2!B$2:B$540, 0)</f>
        <v>36</v>
      </c>
      <c r="D21" s="4">
        <v>20</v>
      </c>
      <c r="E21" s="4">
        <f t="shared" si="9"/>
        <v>16</v>
      </c>
      <c r="F21" s="2">
        <f t="shared" si="0"/>
        <v>10.058810159870525</v>
      </c>
      <c r="G21" s="2">
        <f t="shared" si="1"/>
        <v>1.3780714049552456</v>
      </c>
      <c r="H21" s="2">
        <f t="shared" si="2"/>
        <v>1.6511083212547837</v>
      </c>
      <c r="I21" s="2">
        <f t="shared" si="3"/>
        <v>1.8835713556384321</v>
      </c>
      <c r="J21" s="2">
        <f t="shared" si="4"/>
        <v>1.7164342810769431</v>
      </c>
      <c r="K21" s="2">
        <f t="shared" si="5"/>
        <v>1.5476521683003042</v>
      </c>
      <c r="L21" s="2">
        <f t="shared" si="6"/>
        <v>1.8819726286448146</v>
      </c>
      <c r="M21" s="3">
        <v>10</v>
      </c>
      <c r="N21" s="3">
        <v>34</v>
      </c>
      <c r="O21" s="3">
        <v>36</v>
      </c>
      <c r="P21" s="3">
        <v>0.29199999999999998</v>
      </c>
      <c r="Q21" s="3">
        <v>0.86499999999999999</v>
      </c>
      <c r="R21" s="3">
        <f t="shared" si="7"/>
        <v>39.674715517241388</v>
      </c>
      <c r="S21">
        <f t="shared" si="8"/>
        <v>104.91800000000001</v>
      </c>
      <c r="T21">
        <v>54</v>
      </c>
      <c r="U21">
        <v>236</v>
      </c>
      <c r="V21">
        <v>209</v>
      </c>
      <c r="W21">
        <v>61</v>
      </c>
      <c r="X21">
        <v>13</v>
      </c>
      <c r="Y21">
        <v>1</v>
      </c>
      <c r="Z21">
        <v>23</v>
      </c>
      <c r="AA21">
        <v>42</v>
      </c>
      <c r="AB21">
        <v>2</v>
      </c>
      <c r="AC21">
        <v>1</v>
      </c>
      <c r="AD21">
        <v>0.36299999999999999</v>
      </c>
      <c r="AE21">
        <v>0.502</v>
      </c>
      <c r="AF21">
        <v>0.36099999999999999</v>
      </c>
      <c r="AG21">
        <v>40.700000000000003</v>
      </c>
      <c r="AH21">
        <v>12161</v>
      </c>
    </row>
    <row r="22" spans="1:35">
      <c r="A22" t="s">
        <v>50</v>
      </c>
      <c r="B22" t="s">
        <v>51</v>
      </c>
      <c r="C22" s="4">
        <f>MATCH(atc_projections_batter!A22, ESPN_ADP_2!B$2:B$540, 0)</f>
        <v>39</v>
      </c>
      <c r="D22" s="4">
        <v>21</v>
      </c>
      <c r="E22" s="4">
        <f t="shared" si="9"/>
        <v>18</v>
      </c>
      <c r="F22" s="2">
        <f t="shared" si="0"/>
        <v>9.7851593709513693</v>
      </c>
      <c r="G22" s="2">
        <f t="shared" si="1"/>
        <v>1.3780714049552456</v>
      </c>
      <c r="H22" s="2">
        <f t="shared" si="2"/>
        <v>1.6511083212547837</v>
      </c>
      <c r="I22" s="2">
        <f t="shared" si="3"/>
        <v>1.786550376354038</v>
      </c>
      <c r="J22" s="2">
        <f t="shared" si="4"/>
        <v>1.3390807902752973</v>
      </c>
      <c r="K22" s="2">
        <f t="shared" si="5"/>
        <v>1.7583534410840924</v>
      </c>
      <c r="L22" s="2">
        <f t="shared" si="6"/>
        <v>1.8719950370279119</v>
      </c>
      <c r="M22" s="3">
        <v>10</v>
      </c>
      <c r="N22" s="3">
        <v>34</v>
      </c>
      <c r="O22" s="3">
        <v>35</v>
      </c>
      <c r="P22" s="3">
        <v>0.28299999999999997</v>
      </c>
      <c r="Q22" s="3">
        <v>0.88200000000000001</v>
      </c>
      <c r="R22" s="3">
        <f t="shared" si="7"/>
        <v>39.559252173913038</v>
      </c>
      <c r="S22">
        <f t="shared" si="8"/>
        <v>101.297</v>
      </c>
      <c r="T22">
        <v>56</v>
      </c>
      <c r="U22">
        <v>239</v>
      </c>
      <c r="V22">
        <v>203</v>
      </c>
      <c r="W22">
        <v>58</v>
      </c>
      <c r="X22">
        <v>11</v>
      </c>
      <c r="Y22">
        <v>1</v>
      </c>
      <c r="Z22">
        <v>27</v>
      </c>
      <c r="AA22">
        <v>33</v>
      </c>
      <c r="AB22">
        <v>2</v>
      </c>
      <c r="AC22">
        <v>1</v>
      </c>
      <c r="AD22">
        <v>0.38300000000000001</v>
      </c>
      <c r="AE22">
        <v>0.499</v>
      </c>
      <c r="AF22">
        <v>0.37</v>
      </c>
      <c r="AG22">
        <v>72</v>
      </c>
      <c r="AH22">
        <v>3473</v>
      </c>
      <c r="AI22" s="5" t="s">
        <v>583</v>
      </c>
    </row>
    <row r="23" spans="1:35">
      <c r="A23" t="s">
        <v>63</v>
      </c>
      <c r="B23" t="s">
        <v>31</v>
      </c>
      <c r="C23" s="4">
        <f>MATCH(atc_projections_batter!A23, ESPN_ADP_2!B$2:B$540, 0)</f>
        <v>27</v>
      </c>
      <c r="D23" s="4">
        <v>22</v>
      </c>
      <c r="E23" s="4">
        <f t="shared" si="9"/>
        <v>5</v>
      </c>
      <c r="F23" s="2">
        <f t="shared" si="0"/>
        <v>9.592530606581569</v>
      </c>
      <c r="G23" s="2">
        <f t="shared" si="1"/>
        <v>1.1082539826466085</v>
      </c>
      <c r="H23" s="2">
        <f t="shared" si="2"/>
        <v>1.7482100281790256</v>
      </c>
      <c r="I23" s="2">
        <f t="shared" si="3"/>
        <v>1.3014454799320676</v>
      </c>
      <c r="J23" s="2">
        <f t="shared" si="4"/>
        <v>2.1357159375232158</v>
      </c>
      <c r="K23" s="2">
        <f t="shared" si="5"/>
        <v>1.5352579757836107</v>
      </c>
      <c r="L23" s="2">
        <f t="shared" si="6"/>
        <v>1.7636472025170415</v>
      </c>
      <c r="M23" s="3">
        <v>9</v>
      </c>
      <c r="N23" s="3">
        <v>35</v>
      </c>
      <c r="O23" s="3">
        <v>30</v>
      </c>
      <c r="P23" s="3">
        <v>0.30199999999999999</v>
      </c>
      <c r="Q23" s="3">
        <v>0.86399999999999999</v>
      </c>
      <c r="R23" s="3">
        <f t="shared" si="7"/>
        <v>38.305422222222219</v>
      </c>
      <c r="S23">
        <f t="shared" si="8"/>
        <v>102.794</v>
      </c>
      <c r="T23">
        <v>53</v>
      </c>
      <c r="U23">
        <v>229</v>
      </c>
      <c r="V23">
        <v>206</v>
      </c>
      <c r="W23">
        <v>62</v>
      </c>
      <c r="X23">
        <v>12</v>
      </c>
      <c r="Y23">
        <v>1</v>
      </c>
      <c r="Z23">
        <v>19</v>
      </c>
      <c r="AA23">
        <v>33</v>
      </c>
      <c r="AB23">
        <v>4</v>
      </c>
      <c r="AC23">
        <v>1</v>
      </c>
      <c r="AD23">
        <v>0.36499999999999999</v>
      </c>
      <c r="AE23">
        <v>0.499</v>
      </c>
      <c r="AF23">
        <v>0.36299999999999999</v>
      </c>
      <c r="AG23">
        <v>40.1</v>
      </c>
      <c r="AH23">
        <v>5417</v>
      </c>
      <c r="AI23" s="5">
        <f>AVERAGE(R$2:R$554)</f>
        <v>17.896027823945342</v>
      </c>
    </row>
    <row r="24" spans="1:35">
      <c r="A24" t="s">
        <v>84</v>
      </c>
      <c r="B24" t="s">
        <v>85</v>
      </c>
      <c r="C24" s="4">
        <f>MATCH(atc_projections_batter!A24, ESPN_ADP_2!B$2:B$540, 0)</f>
        <v>48</v>
      </c>
      <c r="D24" s="4">
        <v>23</v>
      </c>
      <c r="E24" s="4">
        <f t="shared" si="9"/>
        <v>25</v>
      </c>
      <c r="F24" s="2">
        <f t="shared" si="0"/>
        <v>9.558033908777281</v>
      </c>
      <c r="G24" s="2">
        <f t="shared" si="1"/>
        <v>2.1875236718811566</v>
      </c>
      <c r="H24" s="2">
        <f t="shared" si="2"/>
        <v>1.2627014935578165</v>
      </c>
      <c r="I24" s="2">
        <f t="shared" si="3"/>
        <v>1.786550376354038</v>
      </c>
      <c r="J24" s="2">
        <f t="shared" si="4"/>
        <v>1.2132962933414178</v>
      </c>
      <c r="K24" s="2">
        <f t="shared" si="5"/>
        <v>1.4980753982335304</v>
      </c>
      <c r="L24" s="2">
        <f t="shared" si="6"/>
        <v>1.609886675409322</v>
      </c>
      <c r="M24" s="3">
        <v>13</v>
      </c>
      <c r="N24" s="3">
        <v>30</v>
      </c>
      <c r="O24" s="3">
        <v>35</v>
      </c>
      <c r="P24" s="3">
        <v>0.28000000000000003</v>
      </c>
      <c r="Q24" s="3">
        <v>0.86099999999999999</v>
      </c>
      <c r="R24" s="3">
        <f t="shared" si="7"/>
        <v>36.526064516129033</v>
      </c>
      <c r="S24">
        <f t="shared" si="8"/>
        <v>107.99600000000001</v>
      </c>
      <c r="T24">
        <v>54</v>
      </c>
      <c r="U24">
        <v>221</v>
      </c>
      <c r="V24">
        <v>203</v>
      </c>
      <c r="W24">
        <v>57</v>
      </c>
      <c r="X24">
        <v>10</v>
      </c>
      <c r="Y24">
        <v>1</v>
      </c>
      <c r="Z24">
        <v>14</v>
      </c>
      <c r="AA24">
        <v>52</v>
      </c>
      <c r="AB24">
        <v>0</v>
      </c>
      <c r="AC24">
        <v>0</v>
      </c>
      <c r="AD24">
        <v>0.33</v>
      </c>
      <c r="AE24">
        <v>0.53200000000000003</v>
      </c>
      <c r="AF24">
        <v>0.35499999999999998</v>
      </c>
      <c r="AG24">
        <v>60.2</v>
      </c>
      <c r="AH24">
        <v>17484</v>
      </c>
      <c r="AI24" s="5">
        <f>STDEV(R$2:R$554)</f>
        <v>11.572265909615599</v>
      </c>
    </row>
    <row r="25" spans="1:35">
      <c r="A25" t="s">
        <v>36</v>
      </c>
      <c r="B25" t="s">
        <v>37</v>
      </c>
      <c r="C25" s="4">
        <f>MATCH(atc_projections_batter!A25, ESPN_ADP_2!B$2:B$540, 0)</f>
        <v>64</v>
      </c>
      <c r="D25" s="4">
        <v>24</v>
      </c>
      <c r="E25" s="4">
        <f t="shared" si="9"/>
        <v>40</v>
      </c>
      <c r="F25" s="2">
        <f t="shared" si="0"/>
        <v>9.5276278011110946</v>
      </c>
      <c r="G25" s="2">
        <f t="shared" si="1"/>
        <v>1.9177062495725195</v>
      </c>
      <c r="H25" s="2">
        <f t="shared" si="2"/>
        <v>1.5540066143305418</v>
      </c>
      <c r="I25" s="2">
        <f t="shared" si="3"/>
        <v>1.3014454799320676</v>
      </c>
      <c r="J25" s="2">
        <f t="shared" si="4"/>
        <v>0.71015830560589022</v>
      </c>
      <c r="K25" s="2">
        <f t="shared" si="5"/>
        <v>2.3532746818853769</v>
      </c>
      <c r="L25" s="2">
        <f t="shared" si="6"/>
        <v>1.6910364697846987</v>
      </c>
      <c r="M25" s="3">
        <v>12</v>
      </c>
      <c r="N25" s="3">
        <v>33</v>
      </c>
      <c r="O25" s="3">
        <v>30</v>
      </c>
      <c r="P25" s="3">
        <v>0.26800000000000002</v>
      </c>
      <c r="Q25" s="3">
        <v>0.93</v>
      </c>
      <c r="R25" s="3">
        <f t="shared" si="7"/>
        <v>37.465151515151518</v>
      </c>
      <c r="S25">
        <f t="shared" si="8"/>
        <v>90.848000000000013</v>
      </c>
      <c r="T25">
        <v>46</v>
      </c>
      <c r="U25">
        <v>202</v>
      </c>
      <c r="V25">
        <v>167</v>
      </c>
      <c r="W25">
        <v>45</v>
      </c>
      <c r="X25">
        <v>8</v>
      </c>
      <c r="Y25">
        <v>1</v>
      </c>
      <c r="Z25">
        <v>31</v>
      </c>
      <c r="AA25">
        <v>62</v>
      </c>
      <c r="AB25">
        <v>2</v>
      </c>
      <c r="AC25">
        <v>1</v>
      </c>
      <c r="AD25">
        <v>0.38700000000000001</v>
      </c>
      <c r="AE25">
        <v>0.54400000000000004</v>
      </c>
      <c r="AF25">
        <v>0.38400000000000001</v>
      </c>
      <c r="AG25">
        <v>61.9</v>
      </c>
      <c r="AH25">
        <v>15640</v>
      </c>
    </row>
    <row r="26" spans="1:35">
      <c r="A26" t="s">
        <v>56</v>
      </c>
      <c r="B26" t="s">
        <v>57</v>
      </c>
      <c r="C26" s="4">
        <f>MATCH(atc_projections_batter!A26, ESPN_ADP_2!B$2:B$540, 0)</f>
        <v>54</v>
      </c>
      <c r="D26" s="4">
        <v>25</v>
      </c>
      <c r="E26" s="4">
        <f t="shared" si="9"/>
        <v>29</v>
      </c>
      <c r="F26" s="2">
        <f t="shared" si="0"/>
        <v>9.5133536952466944</v>
      </c>
      <c r="G26" s="2">
        <f t="shared" si="1"/>
        <v>1.6478888272638825</v>
      </c>
      <c r="H26" s="2">
        <f t="shared" si="2"/>
        <v>1.3598032004820582</v>
      </c>
      <c r="I26" s="2">
        <f t="shared" si="3"/>
        <v>1.9805923349228263</v>
      </c>
      <c r="J26" s="2">
        <f t="shared" si="4"/>
        <v>0.87787096818439947</v>
      </c>
      <c r="K26" s="2">
        <f t="shared" si="5"/>
        <v>1.7335650560507054</v>
      </c>
      <c r="L26" s="2">
        <f t="shared" si="6"/>
        <v>1.9136333083428227</v>
      </c>
      <c r="M26" s="3">
        <v>11</v>
      </c>
      <c r="N26" s="3">
        <v>31</v>
      </c>
      <c r="O26" s="3">
        <v>37</v>
      </c>
      <c r="P26" s="3">
        <v>0.27200000000000002</v>
      </c>
      <c r="Q26" s="3">
        <v>0.88</v>
      </c>
      <c r="R26" s="3">
        <f t="shared" si="7"/>
        <v>40.041101321585906</v>
      </c>
      <c r="S26">
        <f t="shared" si="8"/>
        <v>101.97</v>
      </c>
      <c r="T26">
        <v>55</v>
      </c>
      <c r="U26">
        <v>230</v>
      </c>
      <c r="V26">
        <v>198</v>
      </c>
      <c r="W26">
        <v>54</v>
      </c>
      <c r="X26">
        <v>12</v>
      </c>
      <c r="Y26">
        <v>1</v>
      </c>
      <c r="Z26">
        <v>29</v>
      </c>
      <c r="AA26">
        <v>43</v>
      </c>
      <c r="AB26">
        <v>0</v>
      </c>
      <c r="AC26">
        <v>0</v>
      </c>
      <c r="AD26">
        <v>0.36499999999999999</v>
      </c>
      <c r="AE26">
        <v>0.51500000000000001</v>
      </c>
      <c r="AF26">
        <v>0.36599999999999999</v>
      </c>
      <c r="AG26">
        <v>97.8</v>
      </c>
      <c r="AH26">
        <v>13145</v>
      </c>
    </row>
    <row r="27" spans="1:35">
      <c r="A27" t="s">
        <v>55</v>
      </c>
      <c r="B27" t="s">
        <v>51</v>
      </c>
      <c r="C27" s="4">
        <f>MATCH(atc_projections_batter!A27, ESPN_ADP_2!B$2:B$540, 0)</f>
        <v>41</v>
      </c>
      <c r="D27" s="4">
        <v>26</v>
      </c>
      <c r="E27" s="4">
        <f t="shared" si="9"/>
        <v>15</v>
      </c>
      <c r="F27" s="2">
        <f t="shared" si="0"/>
        <v>9.5085423470706534</v>
      </c>
      <c r="G27" s="2">
        <f t="shared" si="1"/>
        <v>1.6478888272638825</v>
      </c>
      <c r="H27" s="2">
        <f t="shared" si="2"/>
        <v>2.0395151489517511</v>
      </c>
      <c r="I27" s="2">
        <f t="shared" si="3"/>
        <v>1.3984664592164617</v>
      </c>
      <c r="J27" s="2">
        <f t="shared" si="4"/>
        <v>0.96172729947365398</v>
      </c>
      <c r="K27" s="2">
        <f t="shared" si="5"/>
        <v>1.6344115159171582</v>
      </c>
      <c r="L27" s="2">
        <f t="shared" si="6"/>
        <v>1.8265330962477466</v>
      </c>
      <c r="M27" s="3">
        <v>11</v>
      </c>
      <c r="N27" s="3">
        <v>38</v>
      </c>
      <c r="O27" s="3">
        <v>31</v>
      </c>
      <c r="P27" s="3">
        <v>0.27400000000000002</v>
      </c>
      <c r="Q27" s="3">
        <v>0.872</v>
      </c>
      <c r="R27" s="3">
        <f t="shared" si="7"/>
        <v>39.033154506437768</v>
      </c>
      <c r="S27">
        <f t="shared" si="8"/>
        <v>102.295</v>
      </c>
      <c r="T27">
        <v>55</v>
      </c>
      <c r="U27">
        <v>240</v>
      </c>
      <c r="V27">
        <v>205</v>
      </c>
      <c r="W27">
        <v>56</v>
      </c>
      <c r="X27">
        <v>12</v>
      </c>
      <c r="Y27">
        <v>1</v>
      </c>
      <c r="Z27">
        <v>28</v>
      </c>
      <c r="AA27">
        <v>55</v>
      </c>
      <c r="AB27">
        <v>2</v>
      </c>
      <c r="AC27">
        <v>1</v>
      </c>
      <c r="AD27">
        <v>0.374</v>
      </c>
      <c r="AE27">
        <v>0.499</v>
      </c>
      <c r="AF27">
        <v>0.36699999999999999</v>
      </c>
      <c r="AG27">
        <v>61</v>
      </c>
      <c r="AH27">
        <v>15429</v>
      </c>
    </row>
    <row r="28" spans="1:35">
      <c r="A28" t="s">
        <v>71</v>
      </c>
      <c r="B28" t="s">
        <v>72</v>
      </c>
      <c r="C28" s="4">
        <f>MATCH(atc_projections_batter!A28, ESPN_ADP_2!B$2:B$540, 0)</f>
        <v>24</v>
      </c>
      <c r="D28" s="4">
        <v>27</v>
      </c>
      <c r="E28" s="4">
        <f t="shared" si="9"/>
        <v>-3</v>
      </c>
      <c r="F28" s="2">
        <f t="shared" si="0"/>
        <v>9.4901793094028122</v>
      </c>
      <c r="G28" s="2">
        <f t="shared" si="1"/>
        <v>1.6478888272638825</v>
      </c>
      <c r="H28" s="2">
        <f t="shared" si="2"/>
        <v>1.6511083212547837</v>
      </c>
      <c r="I28" s="2">
        <f t="shared" si="3"/>
        <v>1.8835713556384321</v>
      </c>
      <c r="J28" s="2">
        <f t="shared" si="4"/>
        <v>1.0036554651182814</v>
      </c>
      <c r="K28" s="2">
        <f t="shared" si="5"/>
        <v>1.5848347458503844</v>
      </c>
      <c r="L28" s="2">
        <f t="shared" si="6"/>
        <v>1.7191205942770471</v>
      </c>
      <c r="M28" s="3">
        <v>11</v>
      </c>
      <c r="N28" s="3">
        <v>34</v>
      </c>
      <c r="O28" s="3">
        <v>36</v>
      </c>
      <c r="P28" s="3">
        <v>0.27500000000000002</v>
      </c>
      <c r="Q28" s="3">
        <v>0.86799999999999999</v>
      </c>
      <c r="R28" s="3">
        <f t="shared" si="7"/>
        <v>37.790148471615723</v>
      </c>
      <c r="S28">
        <f t="shared" si="8"/>
        <v>104.44800000000001</v>
      </c>
      <c r="T28">
        <v>55</v>
      </c>
      <c r="U28">
        <v>233</v>
      </c>
      <c r="V28">
        <v>204</v>
      </c>
      <c r="W28">
        <v>56</v>
      </c>
      <c r="X28">
        <v>13</v>
      </c>
      <c r="Y28">
        <v>1</v>
      </c>
      <c r="Z28">
        <v>25</v>
      </c>
      <c r="AA28">
        <v>30</v>
      </c>
      <c r="AB28">
        <v>10</v>
      </c>
      <c r="AC28">
        <v>3</v>
      </c>
      <c r="AD28">
        <v>0.35599999999999998</v>
      </c>
      <c r="AE28">
        <v>0.51200000000000001</v>
      </c>
      <c r="AF28">
        <v>0.36</v>
      </c>
      <c r="AG28">
        <v>13.3</v>
      </c>
      <c r="AH28">
        <v>13510</v>
      </c>
    </row>
    <row r="29" spans="1:35">
      <c r="A29" t="s">
        <v>80</v>
      </c>
      <c r="B29" t="s">
        <v>81</v>
      </c>
      <c r="C29" s="4">
        <f>MATCH(atc_projections_batter!A29, ESPN_ADP_2!B$2:B$540, 0)</f>
        <v>45</v>
      </c>
      <c r="D29" s="4">
        <v>28</v>
      </c>
      <c r="E29" s="4">
        <f t="shared" si="9"/>
        <v>17</v>
      </c>
      <c r="F29" s="2">
        <f t="shared" si="0"/>
        <v>9.0917444151968621</v>
      </c>
      <c r="G29" s="2">
        <f t="shared" si="1"/>
        <v>1.6478888272638825</v>
      </c>
      <c r="H29" s="2">
        <f t="shared" si="2"/>
        <v>1.6511083212547837</v>
      </c>
      <c r="I29" s="2">
        <f t="shared" si="3"/>
        <v>1.6895293970696439</v>
      </c>
      <c r="J29" s="2">
        <f t="shared" si="4"/>
        <v>0.83594280253977216</v>
      </c>
      <c r="K29" s="2">
        <f t="shared" si="5"/>
        <v>1.4484986281667567</v>
      </c>
      <c r="L29" s="2">
        <f t="shared" si="6"/>
        <v>1.818776438902024</v>
      </c>
      <c r="M29" s="3">
        <v>11</v>
      </c>
      <c r="N29" s="3">
        <v>34</v>
      </c>
      <c r="O29" s="3">
        <v>34</v>
      </c>
      <c r="P29" s="3">
        <v>0.27100000000000002</v>
      </c>
      <c r="Q29" s="3">
        <v>0.85699999999999998</v>
      </c>
      <c r="R29" s="3">
        <f t="shared" si="7"/>
        <v>38.943392405063292</v>
      </c>
      <c r="S29">
        <f t="shared" si="8"/>
        <v>102.336</v>
      </c>
      <c r="T29">
        <v>57</v>
      </c>
      <c r="U29">
        <v>240</v>
      </c>
      <c r="V29">
        <v>208</v>
      </c>
      <c r="W29">
        <v>56</v>
      </c>
      <c r="X29">
        <v>10</v>
      </c>
      <c r="Y29">
        <v>1</v>
      </c>
      <c r="Z29">
        <v>29</v>
      </c>
      <c r="AA29">
        <v>58</v>
      </c>
      <c r="AB29">
        <v>2</v>
      </c>
      <c r="AC29">
        <v>1</v>
      </c>
      <c r="AD29">
        <v>0.36499999999999999</v>
      </c>
      <c r="AE29">
        <v>0.49199999999999999</v>
      </c>
      <c r="AF29">
        <v>0.35799999999999998</v>
      </c>
      <c r="AG29">
        <v>78.900000000000006</v>
      </c>
      <c r="AH29">
        <v>9218</v>
      </c>
    </row>
    <row r="30" spans="1:35">
      <c r="A30" t="s">
        <v>64</v>
      </c>
      <c r="B30" t="s">
        <v>65</v>
      </c>
      <c r="C30" s="4">
        <f>MATCH(atc_projections_batter!A30, ESPN_ADP_2!B$2:B$540, 0)</f>
        <v>74</v>
      </c>
      <c r="D30" s="4">
        <v>29</v>
      </c>
      <c r="E30" s="4">
        <f t="shared" si="9"/>
        <v>45</v>
      </c>
      <c r="F30" s="2">
        <f t="shared" si="0"/>
        <v>9.0665212775517183</v>
      </c>
      <c r="G30" s="2">
        <f t="shared" si="1"/>
        <v>2.1875236718811566</v>
      </c>
      <c r="H30" s="2">
        <f t="shared" si="2"/>
        <v>1.3598032004820582</v>
      </c>
      <c r="I30" s="2">
        <f t="shared" si="3"/>
        <v>1.786550376354038</v>
      </c>
      <c r="J30" s="2">
        <f t="shared" si="4"/>
        <v>0.50051747738275376</v>
      </c>
      <c r="K30" s="2">
        <f t="shared" si="5"/>
        <v>1.5972289383670779</v>
      </c>
      <c r="L30" s="2">
        <f t="shared" si="6"/>
        <v>1.6348976130846338</v>
      </c>
      <c r="M30" s="3">
        <v>13</v>
      </c>
      <c r="N30" s="3">
        <v>31</v>
      </c>
      <c r="O30" s="3">
        <v>35</v>
      </c>
      <c r="P30" s="3">
        <v>0.26300000000000001</v>
      </c>
      <c r="Q30" s="3">
        <v>0.86899999999999999</v>
      </c>
      <c r="R30" s="3">
        <f t="shared" si="7"/>
        <v>36.815497737556562</v>
      </c>
      <c r="S30">
        <f t="shared" si="8"/>
        <v>102.24300000000001</v>
      </c>
      <c r="T30">
        <v>54</v>
      </c>
      <c r="U30">
        <v>226</v>
      </c>
      <c r="V30">
        <v>197</v>
      </c>
      <c r="W30">
        <v>52</v>
      </c>
      <c r="X30">
        <v>9</v>
      </c>
      <c r="Y30">
        <v>1</v>
      </c>
      <c r="Z30">
        <v>24</v>
      </c>
      <c r="AA30">
        <v>60</v>
      </c>
      <c r="AB30">
        <v>1</v>
      </c>
      <c r="AC30">
        <v>1</v>
      </c>
      <c r="AD30">
        <v>0.35099999999999998</v>
      </c>
      <c r="AE30">
        <v>0.51900000000000002</v>
      </c>
      <c r="AF30">
        <v>0.36099999999999999</v>
      </c>
      <c r="AG30">
        <v>76.8</v>
      </c>
      <c r="AH30">
        <v>12552</v>
      </c>
    </row>
    <row r="31" spans="1:35">
      <c r="A31" t="s">
        <v>97</v>
      </c>
      <c r="B31" t="s">
        <v>37</v>
      </c>
      <c r="C31" s="4">
        <f>MATCH(atc_projections_batter!A31, ESPN_ADP_2!B$2:B$540, 0)</f>
        <v>31</v>
      </c>
      <c r="D31" s="4">
        <v>30</v>
      </c>
      <c r="E31" s="4">
        <f t="shared" si="9"/>
        <v>1</v>
      </c>
      <c r="F31" s="2">
        <f t="shared" si="0"/>
        <v>9.0625448575217256</v>
      </c>
      <c r="G31" s="2">
        <f t="shared" si="1"/>
        <v>1.9177062495725195</v>
      </c>
      <c r="H31" s="2">
        <f t="shared" si="2"/>
        <v>1.5540066143305418</v>
      </c>
      <c r="I31" s="2">
        <f t="shared" si="3"/>
        <v>1.786550376354038</v>
      </c>
      <c r="J31" s="2">
        <f t="shared" si="4"/>
        <v>0.96172729947365398</v>
      </c>
      <c r="K31" s="2">
        <f t="shared" si="5"/>
        <v>1.2873741254497422</v>
      </c>
      <c r="L31" s="2">
        <f t="shared" si="6"/>
        <v>1.5551801923412312</v>
      </c>
      <c r="M31" s="3">
        <v>12</v>
      </c>
      <c r="N31" s="3">
        <v>33</v>
      </c>
      <c r="O31" s="3">
        <v>35</v>
      </c>
      <c r="P31" s="3">
        <v>0.27400000000000002</v>
      </c>
      <c r="Q31" s="3">
        <v>0.84399999999999997</v>
      </c>
      <c r="R31" s="3">
        <f t="shared" si="7"/>
        <v>35.892986547085201</v>
      </c>
      <c r="S31">
        <f t="shared" si="8"/>
        <v>103.224</v>
      </c>
      <c r="T31">
        <v>54</v>
      </c>
      <c r="U31">
        <v>228</v>
      </c>
      <c r="V31">
        <v>204</v>
      </c>
      <c r="W31">
        <v>56</v>
      </c>
      <c r="X31">
        <v>10</v>
      </c>
      <c r="Y31">
        <v>0</v>
      </c>
      <c r="Z31">
        <v>19</v>
      </c>
      <c r="AA31">
        <v>50</v>
      </c>
      <c r="AB31">
        <v>2</v>
      </c>
      <c r="AC31">
        <v>1</v>
      </c>
      <c r="AD31">
        <v>0.33800000000000002</v>
      </c>
      <c r="AE31">
        <v>0.50600000000000001</v>
      </c>
      <c r="AF31">
        <v>0.35099999999999998</v>
      </c>
      <c r="AG31">
        <v>28.7</v>
      </c>
      <c r="AH31">
        <v>16997</v>
      </c>
    </row>
    <row r="32" spans="1:35">
      <c r="A32" t="s">
        <v>52</v>
      </c>
      <c r="B32" t="s">
        <v>44</v>
      </c>
      <c r="C32" s="4">
        <f>MATCH(atc_projections_batter!A32, ESPN_ADP_2!B$2:B$540, 0)</f>
        <v>96</v>
      </c>
      <c r="D32" s="4">
        <v>31</v>
      </c>
      <c r="E32" s="4">
        <f t="shared" si="9"/>
        <v>65</v>
      </c>
      <c r="F32" s="2">
        <f t="shared" si="0"/>
        <v>9.0486916176686627</v>
      </c>
      <c r="G32" s="2">
        <f t="shared" si="1"/>
        <v>1.9177062495725195</v>
      </c>
      <c r="H32" s="2">
        <f t="shared" si="2"/>
        <v>1.5540066143305418</v>
      </c>
      <c r="I32" s="2">
        <f t="shared" si="3"/>
        <v>1.6895293970696439</v>
      </c>
      <c r="J32" s="2">
        <f t="shared" si="4"/>
        <v>0.37473298044887188</v>
      </c>
      <c r="K32" s="2">
        <f t="shared" si="5"/>
        <v>1.7087766710173187</v>
      </c>
      <c r="L32" s="2">
        <f t="shared" si="6"/>
        <v>1.8039397052297659</v>
      </c>
      <c r="M32" s="3">
        <v>12</v>
      </c>
      <c r="N32" s="3">
        <v>33</v>
      </c>
      <c r="O32" s="3">
        <v>34</v>
      </c>
      <c r="P32" s="3">
        <v>0.26</v>
      </c>
      <c r="Q32" s="3">
        <v>0.878</v>
      </c>
      <c r="R32" s="3">
        <f t="shared" si="7"/>
        <v>38.771697777777774</v>
      </c>
      <c r="S32">
        <f t="shared" si="8"/>
        <v>96.263999999999996</v>
      </c>
      <c r="T32">
        <v>53</v>
      </c>
      <c r="U32">
        <v>228</v>
      </c>
      <c r="V32">
        <v>191</v>
      </c>
      <c r="W32">
        <v>50</v>
      </c>
      <c r="X32">
        <v>10</v>
      </c>
      <c r="Y32">
        <v>0</v>
      </c>
      <c r="Z32">
        <v>34</v>
      </c>
      <c r="AA32">
        <v>53</v>
      </c>
      <c r="AB32">
        <v>1</v>
      </c>
      <c r="AC32">
        <v>1</v>
      </c>
      <c r="AD32">
        <v>0.374</v>
      </c>
      <c r="AE32">
        <v>0.504</v>
      </c>
      <c r="AF32">
        <v>0.37</v>
      </c>
      <c r="AG32">
        <v>89.2</v>
      </c>
      <c r="AH32">
        <v>5038</v>
      </c>
    </row>
    <row r="33" spans="1:34">
      <c r="A33" t="s">
        <v>86</v>
      </c>
      <c r="B33" t="s">
        <v>87</v>
      </c>
      <c r="C33" s="4">
        <f>MATCH(atc_projections_batter!A33, ESPN_ADP_2!B$2:B$540, 0)</f>
        <v>53</v>
      </c>
      <c r="D33" s="4">
        <v>32</v>
      </c>
      <c r="E33" s="4">
        <f t="shared" si="9"/>
        <v>21</v>
      </c>
      <c r="F33" s="2">
        <f t="shared" si="0"/>
        <v>8.9593610232674177</v>
      </c>
      <c r="G33" s="2">
        <f t="shared" si="1"/>
        <v>2.4573410941897933</v>
      </c>
      <c r="H33" s="2">
        <f t="shared" si="2"/>
        <v>1.3598032004820582</v>
      </c>
      <c r="I33" s="2">
        <f t="shared" si="3"/>
        <v>1.9805923349228263</v>
      </c>
      <c r="J33" s="2">
        <f t="shared" si="4"/>
        <v>0.16509215222573539</v>
      </c>
      <c r="K33" s="2">
        <f t="shared" si="5"/>
        <v>1.3989218580999829</v>
      </c>
      <c r="L33" s="2">
        <f t="shared" si="6"/>
        <v>1.5976103833470225</v>
      </c>
      <c r="M33" s="3">
        <v>14</v>
      </c>
      <c r="N33" s="3">
        <v>31</v>
      </c>
      <c r="O33" s="3">
        <v>37</v>
      </c>
      <c r="P33" s="3">
        <v>0.255</v>
      </c>
      <c r="Q33" s="3">
        <v>0.85299999999999998</v>
      </c>
      <c r="R33" s="3">
        <f t="shared" si="7"/>
        <v>36.384</v>
      </c>
      <c r="S33">
        <f t="shared" si="8"/>
        <v>102.91200000000001</v>
      </c>
      <c r="T33">
        <v>55</v>
      </c>
      <c r="U33">
        <v>229</v>
      </c>
      <c r="V33">
        <v>201</v>
      </c>
      <c r="W33">
        <v>51</v>
      </c>
      <c r="X33">
        <v>10</v>
      </c>
      <c r="Y33">
        <v>0</v>
      </c>
      <c r="Z33">
        <v>24</v>
      </c>
      <c r="AA33">
        <v>58</v>
      </c>
      <c r="AB33">
        <v>0</v>
      </c>
      <c r="AC33">
        <v>0</v>
      </c>
      <c r="AD33">
        <v>0.34200000000000003</v>
      </c>
      <c r="AE33">
        <v>0.51200000000000001</v>
      </c>
      <c r="AF33">
        <v>0.35499999999999998</v>
      </c>
      <c r="AG33">
        <v>48</v>
      </c>
      <c r="AH33">
        <v>14344</v>
      </c>
    </row>
    <row r="34" spans="1:34">
      <c r="A34" t="s">
        <v>67</v>
      </c>
      <c r="B34" t="s">
        <v>37</v>
      </c>
      <c r="C34" s="4">
        <f>MATCH(atc_projections_batter!A34, ESPN_ADP_2!B$2:B$540, 0)</f>
        <v>55</v>
      </c>
      <c r="D34" s="4">
        <v>33</v>
      </c>
      <c r="E34" s="4">
        <f t="shared" si="9"/>
        <v>22</v>
      </c>
      <c r="F34" s="2">
        <f t="shared" si="0"/>
        <v>8.9290600609076503</v>
      </c>
      <c r="G34" s="2">
        <f t="shared" si="1"/>
        <v>2.1875236718811566</v>
      </c>
      <c r="H34" s="2">
        <f t="shared" si="2"/>
        <v>1.2627014935578165</v>
      </c>
      <c r="I34" s="2">
        <f t="shared" si="3"/>
        <v>1.786550376354038</v>
      </c>
      <c r="J34" s="2">
        <f t="shared" si="4"/>
        <v>0.41666114609349919</v>
      </c>
      <c r="K34" s="2">
        <f t="shared" si="5"/>
        <v>1.8327185961842529</v>
      </c>
      <c r="L34" s="2">
        <f t="shared" si="6"/>
        <v>1.4429047768368863</v>
      </c>
      <c r="M34" s="3">
        <v>13</v>
      </c>
      <c r="N34" s="3">
        <v>30</v>
      </c>
      <c r="O34" s="3">
        <v>35</v>
      </c>
      <c r="P34" s="3">
        <v>0.26100000000000001</v>
      </c>
      <c r="Q34" s="3">
        <v>0.88800000000000001</v>
      </c>
      <c r="R34" s="3">
        <f t="shared" si="7"/>
        <v>34.593705583756346</v>
      </c>
      <c r="S34">
        <f t="shared" si="8"/>
        <v>94.5</v>
      </c>
      <c r="T34">
        <v>47</v>
      </c>
      <c r="U34">
        <v>201</v>
      </c>
      <c r="V34">
        <v>175</v>
      </c>
      <c r="W34">
        <v>46</v>
      </c>
      <c r="X34">
        <v>8</v>
      </c>
      <c r="Y34">
        <v>0</v>
      </c>
      <c r="Z34">
        <v>22</v>
      </c>
      <c r="AA34">
        <v>60</v>
      </c>
      <c r="AB34">
        <v>1</v>
      </c>
      <c r="AC34">
        <v>0</v>
      </c>
      <c r="AD34">
        <v>0.34799999999999998</v>
      </c>
      <c r="AE34">
        <v>0.54</v>
      </c>
      <c r="AF34">
        <v>0.36099999999999999</v>
      </c>
      <c r="AG34">
        <v>65.900000000000006</v>
      </c>
      <c r="AH34">
        <v>4949</v>
      </c>
    </row>
    <row r="35" spans="1:34">
      <c r="A35" t="s">
        <v>75</v>
      </c>
      <c r="B35" t="s">
        <v>76</v>
      </c>
      <c r="C35" s="4">
        <f>MATCH(atc_projections_batter!A35, ESPN_ADP_2!B$2:B$540, 0)</f>
        <v>40</v>
      </c>
      <c r="D35" s="4">
        <v>34</v>
      </c>
      <c r="E35" s="4">
        <f t="shared" si="9"/>
        <v>6</v>
      </c>
      <c r="F35" s="2">
        <f t="shared" si="0"/>
        <v>8.8871489776255199</v>
      </c>
      <c r="G35" s="2">
        <f t="shared" si="1"/>
        <v>1.1082539826466085</v>
      </c>
      <c r="H35" s="2">
        <f t="shared" si="2"/>
        <v>1.5540066143305418</v>
      </c>
      <c r="I35" s="2">
        <f t="shared" si="3"/>
        <v>1.2044245006476735</v>
      </c>
      <c r="J35" s="2">
        <f t="shared" si="4"/>
        <v>1.7583624467215704</v>
      </c>
      <c r="K35" s="2">
        <f t="shared" si="5"/>
        <v>1.4484986281667567</v>
      </c>
      <c r="L35" s="2">
        <f t="shared" si="6"/>
        <v>1.8136028051123687</v>
      </c>
      <c r="M35" s="3">
        <v>9</v>
      </c>
      <c r="N35" s="3">
        <v>33</v>
      </c>
      <c r="O35" s="3">
        <v>29</v>
      </c>
      <c r="P35" s="3">
        <v>0.29299999999999998</v>
      </c>
      <c r="Q35" s="3">
        <v>0.85699999999999998</v>
      </c>
      <c r="R35" s="3">
        <f t="shared" si="7"/>
        <v>38.88352173913043</v>
      </c>
      <c r="S35">
        <f t="shared" si="8"/>
        <v>105.21</v>
      </c>
      <c r="T35">
        <v>56</v>
      </c>
      <c r="U35">
        <v>232</v>
      </c>
      <c r="V35">
        <v>210</v>
      </c>
      <c r="W35">
        <v>62</v>
      </c>
      <c r="X35">
        <v>12</v>
      </c>
      <c r="Y35">
        <v>3</v>
      </c>
      <c r="Z35">
        <v>20</v>
      </c>
      <c r="AA35">
        <v>33</v>
      </c>
      <c r="AB35">
        <v>4</v>
      </c>
      <c r="AC35">
        <v>1</v>
      </c>
      <c r="AD35">
        <v>0.35599999999999998</v>
      </c>
      <c r="AE35">
        <v>0.501</v>
      </c>
      <c r="AF35">
        <v>0.35799999999999998</v>
      </c>
      <c r="AG35">
        <v>39.4</v>
      </c>
      <c r="AH35">
        <v>13613</v>
      </c>
    </row>
    <row r="36" spans="1:34">
      <c r="A36" t="s">
        <v>111</v>
      </c>
      <c r="B36" t="s">
        <v>94</v>
      </c>
      <c r="C36" s="4">
        <f>MATCH(atc_projections_batter!A36, ESPN_ADP_2!B$2:B$540, 0)</f>
        <v>38</v>
      </c>
      <c r="D36" s="4">
        <v>35</v>
      </c>
      <c r="E36" s="4">
        <f t="shared" si="9"/>
        <v>3</v>
      </c>
      <c r="F36" s="2">
        <f t="shared" si="0"/>
        <v>8.8490878055698197</v>
      </c>
      <c r="G36" s="2">
        <f t="shared" si="1"/>
        <v>1.9177062495725195</v>
      </c>
      <c r="H36" s="2">
        <f t="shared" si="2"/>
        <v>1.3598032004820582</v>
      </c>
      <c r="I36" s="2">
        <f t="shared" si="3"/>
        <v>1.8835713556384321</v>
      </c>
      <c r="J36" s="2">
        <f t="shared" si="4"/>
        <v>0.83594280253977216</v>
      </c>
      <c r="K36" s="2">
        <f t="shared" si="5"/>
        <v>1.1386438152494212</v>
      </c>
      <c r="L36" s="2">
        <f t="shared" si="6"/>
        <v>1.7134203820876175</v>
      </c>
      <c r="M36" s="3">
        <v>12</v>
      </c>
      <c r="N36" s="3">
        <v>31</v>
      </c>
      <c r="O36" s="3">
        <v>36</v>
      </c>
      <c r="P36" s="3">
        <v>0.27100000000000002</v>
      </c>
      <c r="Q36" s="3">
        <v>0.83199999999999996</v>
      </c>
      <c r="R36" s="3">
        <f t="shared" si="7"/>
        <v>37.724184100418412</v>
      </c>
      <c r="S36">
        <f t="shared" si="8"/>
        <v>106.98099999999999</v>
      </c>
      <c r="T36">
        <v>57</v>
      </c>
      <c r="U36">
        <v>243</v>
      </c>
      <c r="V36">
        <v>217</v>
      </c>
      <c r="W36">
        <v>59</v>
      </c>
      <c r="X36">
        <v>10</v>
      </c>
      <c r="Y36">
        <v>1</v>
      </c>
      <c r="Z36">
        <v>22</v>
      </c>
      <c r="AA36">
        <v>43</v>
      </c>
      <c r="AB36">
        <v>3</v>
      </c>
      <c r="AC36">
        <v>1</v>
      </c>
      <c r="AD36">
        <v>0.33900000000000002</v>
      </c>
      <c r="AE36">
        <v>0.49299999999999999</v>
      </c>
      <c r="AF36">
        <v>0.34599999999999997</v>
      </c>
      <c r="AG36">
        <v>65.3</v>
      </c>
      <c r="AH36">
        <v>11493</v>
      </c>
    </row>
    <row r="37" spans="1:34">
      <c r="A37" t="s">
        <v>68</v>
      </c>
      <c r="B37" t="s">
        <v>69</v>
      </c>
      <c r="C37" s="4">
        <f>MATCH(atc_projections_batter!A37, ESPN_ADP_2!B$2:B$540, 0)</f>
        <v>42</v>
      </c>
      <c r="D37" s="4">
        <v>36</v>
      </c>
      <c r="E37" s="4">
        <f t="shared" si="9"/>
        <v>6</v>
      </c>
      <c r="F37" s="2">
        <f t="shared" si="0"/>
        <v>8.6784363992216065</v>
      </c>
      <c r="G37" s="2">
        <f t="shared" si="1"/>
        <v>1.6478888272638825</v>
      </c>
      <c r="H37" s="2">
        <f t="shared" si="2"/>
        <v>1.3598032004820582</v>
      </c>
      <c r="I37" s="2">
        <f t="shared" si="3"/>
        <v>1.3014454799320676</v>
      </c>
      <c r="J37" s="2">
        <f t="shared" si="4"/>
        <v>1.2132962933414178</v>
      </c>
      <c r="K37" s="2">
        <f t="shared" si="5"/>
        <v>1.5848347458503844</v>
      </c>
      <c r="L37" s="2">
        <f t="shared" si="6"/>
        <v>1.5711678523517976</v>
      </c>
      <c r="M37" s="3">
        <v>11</v>
      </c>
      <c r="N37" s="3">
        <v>31</v>
      </c>
      <c r="O37" s="3">
        <v>30</v>
      </c>
      <c r="P37" s="3">
        <v>0.28000000000000003</v>
      </c>
      <c r="Q37" s="3">
        <v>0.86799999999999999</v>
      </c>
      <c r="R37" s="3">
        <f t="shared" si="7"/>
        <v>36.078000000000003</v>
      </c>
      <c r="S37">
        <f t="shared" si="8"/>
        <v>103.554</v>
      </c>
      <c r="T37">
        <v>52</v>
      </c>
      <c r="U37">
        <v>220</v>
      </c>
      <c r="V37">
        <v>198</v>
      </c>
      <c r="W37">
        <v>56</v>
      </c>
      <c r="X37">
        <v>12</v>
      </c>
      <c r="Y37">
        <v>2</v>
      </c>
      <c r="Z37">
        <v>18</v>
      </c>
      <c r="AA37">
        <v>46</v>
      </c>
      <c r="AB37">
        <v>5</v>
      </c>
      <c r="AC37">
        <v>2</v>
      </c>
      <c r="AD37">
        <v>0.34499999999999997</v>
      </c>
      <c r="AE37">
        <v>0.52300000000000002</v>
      </c>
      <c r="AF37">
        <v>0.36</v>
      </c>
      <c r="AG37">
        <v>36.4</v>
      </c>
      <c r="AH37">
        <v>15672</v>
      </c>
    </row>
    <row r="38" spans="1:34">
      <c r="A38" t="s">
        <v>156</v>
      </c>
      <c r="B38" t="s">
        <v>51</v>
      </c>
      <c r="C38" s="4">
        <f>MATCH(atc_projections_batter!A38, ESPN_ADP_2!B$2:B$540, 0)</f>
        <v>26</v>
      </c>
      <c r="D38" s="4">
        <v>37</v>
      </c>
      <c r="E38" s="4">
        <f t="shared" si="9"/>
        <v>-11</v>
      </c>
      <c r="F38" s="2">
        <f t="shared" si="0"/>
        <v>8.5878109101273967</v>
      </c>
      <c r="G38" s="2">
        <f t="shared" si="1"/>
        <v>1.6478888272638825</v>
      </c>
      <c r="H38" s="2">
        <f t="shared" si="2"/>
        <v>1.7482100281790256</v>
      </c>
      <c r="I38" s="2">
        <f t="shared" si="3"/>
        <v>1.8835713556384321</v>
      </c>
      <c r="J38" s="2">
        <f t="shared" si="4"/>
        <v>0.96172729947365398</v>
      </c>
      <c r="K38" s="2">
        <f t="shared" si="5"/>
        <v>0.98991350504910003</v>
      </c>
      <c r="L38" s="2">
        <f t="shared" si="6"/>
        <v>1.3564998945233027</v>
      </c>
      <c r="M38" s="3">
        <v>11</v>
      </c>
      <c r="N38" s="3">
        <v>35</v>
      </c>
      <c r="O38" s="3">
        <v>36</v>
      </c>
      <c r="P38" s="3">
        <v>0.27400000000000002</v>
      </c>
      <c r="Q38" s="3">
        <v>0.82</v>
      </c>
      <c r="R38" s="3">
        <f t="shared" si="7"/>
        <v>33.593805309734513</v>
      </c>
      <c r="S38">
        <f t="shared" si="8"/>
        <v>108.79</v>
      </c>
      <c r="T38">
        <v>56</v>
      </c>
      <c r="U38">
        <v>231</v>
      </c>
      <c r="V38">
        <v>215</v>
      </c>
      <c r="W38">
        <v>59</v>
      </c>
      <c r="X38">
        <v>13</v>
      </c>
      <c r="Y38">
        <v>2</v>
      </c>
      <c r="Z38">
        <v>11</v>
      </c>
      <c r="AA38">
        <v>62</v>
      </c>
      <c r="AB38">
        <v>5</v>
      </c>
      <c r="AC38">
        <v>2</v>
      </c>
      <c r="AD38">
        <v>0.315</v>
      </c>
      <c r="AE38">
        <v>0.50600000000000001</v>
      </c>
      <c r="AF38">
        <v>0.33500000000000002</v>
      </c>
      <c r="AG38">
        <v>34.299999999999997</v>
      </c>
      <c r="AH38">
        <v>12979</v>
      </c>
    </row>
    <row r="39" spans="1:34">
      <c r="A39" t="s">
        <v>54</v>
      </c>
      <c r="B39" t="s">
        <v>41</v>
      </c>
      <c r="C39" s="4">
        <f>MATCH(atc_projections_batter!A39, ESPN_ADP_2!B$2:B$540, 0)</f>
        <v>33</v>
      </c>
      <c r="D39" s="4">
        <v>38</v>
      </c>
      <c r="E39" s="4">
        <f t="shared" si="9"/>
        <v>-5</v>
      </c>
      <c r="F39" s="2">
        <f t="shared" si="0"/>
        <v>8.5606971061433264</v>
      </c>
      <c r="G39" s="2">
        <f t="shared" si="1"/>
        <v>1.1082539826466085</v>
      </c>
      <c r="H39" s="2">
        <f t="shared" si="2"/>
        <v>1.4569049074063001</v>
      </c>
      <c r="I39" s="2">
        <f t="shared" si="3"/>
        <v>0.91336156279449121</v>
      </c>
      <c r="J39" s="2">
        <f t="shared" si="4"/>
        <v>1.9680032749447067</v>
      </c>
      <c r="K39" s="2">
        <f t="shared" si="5"/>
        <v>1.7707476336007857</v>
      </c>
      <c r="L39" s="2">
        <f t="shared" si="6"/>
        <v>1.343425744750433</v>
      </c>
      <c r="M39" s="3">
        <v>9</v>
      </c>
      <c r="N39" s="3">
        <v>32</v>
      </c>
      <c r="O39" s="3">
        <v>26</v>
      </c>
      <c r="P39" s="3">
        <v>0.29799999999999999</v>
      </c>
      <c r="Q39" s="3">
        <v>0.88300000000000001</v>
      </c>
      <c r="R39" s="3">
        <f t="shared" si="7"/>
        <v>33.442507772020726</v>
      </c>
      <c r="S39">
        <f t="shared" si="8"/>
        <v>94.154000000000011</v>
      </c>
      <c r="T39">
        <v>45</v>
      </c>
      <c r="U39">
        <v>197</v>
      </c>
      <c r="V39">
        <v>179</v>
      </c>
      <c r="W39">
        <v>53</v>
      </c>
      <c r="X39">
        <v>10</v>
      </c>
      <c r="Y39">
        <v>2</v>
      </c>
      <c r="Z39">
        <v>14</v>
      </c>
      <c r="AA39">
        <v>35</v>
      </c>
      <c r="AB39">
        <v>1</v>
      </c>
      <c r="AC39">
        <v>1</v>
      </c>
      <c r="AD39">
        <v>0.35699999999999998</v>
      </c>
      <c r="AE39">
        <v>0.52600000000000002</v>
      </c>
      <c r="AF39">
        <v>0.36699999999999999</v>
      </c>
      <c r="AG39">
        <v>66.400000000000006</v>
      </c>
      <c r="AH39">
        <v>7859</v>
      </c>
    </row>
    <row r="40" spans="1:34">
      <c r="A40" t="s">
        <v>99</v>
      </c>
      <c r="B40" t="s">
        <v>87</v>
      </c>
      <c r="C40" s="4">
        <f>MATCH(atc_projections_batter!A40, ESPN_ADP_2!B$2:B$540, 0)</f>
        <v>73</v>
      </c>
      <c r="D40" s="4">
        <v>39</v>
      </c>
      <c r="E40" s="4">
        <f t="shared" si="9"/>
        <v>34</v>
      </c>
      <c r="F40" s="2">
        <f t="shared" si="0"/>
        <v>8.5543321365127554</v>
      </c>
      <c r="G40" s="2">
        <f t="shared" si="1"/>
        <v>2.1875236718811566</v>
      </c>
      <c r="H40" s="2">
        <f t="shared" si="2"/>
        <v>1.7482100281790256</v>
      </c>
      <c r="I40" s="2">
        <f t="shared" si="3"/>
        <v>1.6895293970696439</v>
      </c>
      <c r="J40" s="2">
        <f t="shared" si="4"/>
        <v>3.930765529185351E-2</v>
      </c>
      <c r="K40" s="2">
        <f t="shared" si="5"/>
        <v>1.2254031628662752</v>
      </c>
      <c r="L40" s="2">
        <f t="shared" si="6"/>
        <v>1.6643582212248005</v>
      </c>
      <c r="M40" s="3">
        <v>13</v>
      </c>
      <c r="N40" s="3">
        <v>35</v>
      </c>
      <c r="O40" s="3">
        <v>34</v>
      </c>
      <c r="P40" s="3">
        <v>0.252</v>
      </c>
      <c r="Q40" s="3">
        <v>0.83899999999999997</v>
      </c>
      <c r="R40" s="3">
        <f t="shared" si="7"/>
        <v>37.156423728813557</v>
      </c>
      <c r="S40">
        <f t="shared" si="8"/>
        <v>105.922</v>
      </c>
      <c r="T40">
        <v>56</v>
      </c>
      <c r="U40">
        <v>240</v>
      </c>
      <c r="V40">
        <v>211</v>
      </c>
      <c r="W40">
        <v>53</v>
      </c>
      <c r="X40">
        <v>13</v>
      </c>
      <c r="Y40">
        <v>1</v>
      </c>
      <c r="Z40">
        <v>25</v>
      </c>
      <c r="AA40">
        <v>57</v>
      </c>
      <c r="AB40">
        <v>0</v>
      </c>
      <c r="AC40">
        <v>0</v>
      </c>
      <c r="AD40">
        <v>0.33800000000000002</v>
      </c>
      <c r="AE40">
        <v>0.502</v>
      </c>
      <c r="AF40">
        <v>0.35</v>
      </c>
      <c r="AG40">
        <v>92.6</v>
      </c>
      <c r="AH40">
        <v>16505</v>
      </c>
    </row>
    <row r="41" spans="1:34">
      <c r="A41" t="s">
        <v>104</v>
      </c>
      <c r="B41" t="s">
        <v>65</v>
      </c>
      <c r="C41" s="4">
        <f>MATCH(atc_projections_batter!A41, ESPN_ADP_2!B$2:B$540, 0)</f>
        <v>76</v>
      </c>
      <c r="D41" s="4">
        <v>40</v>
      </c>
      <c r="E41" s="4">
        <f t="shared" si="9"/>
        <v>36</v>
      </c>
      <c r="F41" s="2">
        <f t="shared" si="0"/>
        <v>8.5369850004615895</v>
      </c>
      <c r="G41" s="2">
        <f t="shared" si="1"/>
        <v>1.3780714049552456</v>
      </c>
      <c r="H41" s="2">
        <f t="shared" si="2"/>
        <v>1.4569049074063001</v>
      </c>
      <c r="I41" s="2">
        <f t="shared" si="3"/>
        <v>1.5925084177852498</v>
      </c>
      <c r="J41" s="2">
        <f t="shared" si="4"/>
        <v>1.2132962933414178</v>
      </c>
      <c r="K41" s="2">
        <f t="shared" si="5"/>
        <v>1.2006147778328882</v>
      </c>
      <c r="L41" s="2">
        <f t="shared" si="6"/>
        <v>1.6955891991404894</v>
      </c>
      <c r="M41" s="3">
        <v>10</v>
      </c>
      <c r="N41" s="3">
        <v>32</v>
      </c>
      <c r="O41" s="3">
        <v>33</v>
      </c>
      <c r="P41" s="3">
        <v>0.28000000000000003</v>
      </c>
      <c r="Q41" s="3">
        <v>0.83699999999999997</v>
      </c>
      <c r="R41" s="3">
        <f t="shared" si="7"/>
        <v>37.517836909871242</v>
      </c>
      <c r="S41">
        <f t="shared" si="8"/>
        <v>109.36799999999999</v>
      </c>
      <c r="T41">
        <v>56</v>
      </c>
      <c r="U41">
        <v>237</v>
      </c>
      <c r="V41">
        <v>217</v>
      </c>
      <c r="W41">
        <v>61</v>
      </c>
      <c r="X41">
        <v>15</v>
      </c>
      <c r="Y41">
        <v>1</v>
      </c>
      <c r="Z41">
        <v>16</v>
      </c>
      <c r="AA41">
        <v>53</v>
      </c>
      <c r="AB41">
        <v>1</v>
      </c>
      <c r="AC41">
        <v>0</v>
      </c>
      <c r="AD41">
        <v>0.33300000000000002</v>
      </c>
      <c r="AE41">
        <v>0.504</v>
      </c>
      <c r="AF41">
        <v>0.34799999999999998</v>
      </c>
      <c r="AG41">
        <v>79</v>
      </c>
      <c r="AH41">
        <v>11737</v>
      </c>
    </row>
    <row r="42" spans="1:34">
      <c r="A42" t="s">
        <v>77</v>
      </c>
      <c r="B42" t="s">
        <v>78</v>
      </c>
      <c r="C42" s="4">
        <f>MATCH(atc_projections_batter!A42, ESPN_ADP_2!B$2:B$540, 0)</f>
        <v>78</v>
      </c>
      <c r="D42" s="4">
        <v>41</v>
      </c>
      <c r="E42" s="4">
        <f t="shared" si="9"/>
        <v>37</v>
      </c>
      <c r="F42" s="2">
        <f t="shared" si="0"/>
        <v>8.4261736408354846</v>
      </c>
      <c r="G42" s="2">
        <f t="shared" si="1"/>
        <v>1.1082539826466085</v>
      </c>
      <c r="H42" s="2">
        <f t="shared" si="2"/>
        <v>1.0684980797093329</v>
      </c>
      <c r="I42" s="2">
        <f t="shared" si="3"/>
        <v>1.4954874385008559</v>
      </c>
      <c r="J42" s="2">
        <f t="shared" si="4"/>
        <v>1.7164342810769431</v>
      </c>
      <c r="K42" s="2">
        <f t="shared" si="5"/>
        <v>1.3741334730665962</v>
      </c>
      <c r="L42" s="2">
        <f t="shared" si="6"/>
        <v>1.6633663858351488</v>
      </c>
      <c r="M42" s="3">
        <v>9</v>
      </c>
      <c r="N42" s="3">
        <v>28</v>
      </c>
      <c r="O42" s="3">
        <v>32</v>
      </c>
      <c r="P42" s="3">
        <v>0.29199999999999998</v>
      </c>
      <c r="Q42" s="3">
        <v>0.85099999999999998</v>
      </c>
      <c r="R42" s="3">
        <f t="shared" si="7"/>
        <v>37.144945945945942</v>
      </c>
      <c r="S42">
        <f t="shared" si="8"/>
        <v>99.182000000000002</v>
      </c>
      <c r="T42">
        <v>54</v>
      </c>
      <c r="U42">
        <v>225</v>
      </c>
      <c r="V42">
        <v>202</v>
      </c>
      <c r="W42">
        <v>59</v>
      </c>
      <c r="X42">
        <v>12</v>
      </c>
      <c r="Y42">
        <v>1</v>
      </c>
      <c r="Z42">
        <v>20</v>
      </c>
      <c r="AA42">
        <v>36</v>
      </c>
      <c r="AB42">
        <v>0</v>
      </c>
      <c r="AC42">
        <v>0</v>
      </c>
      <c r="AD42">
        <v>0.36099999999999999</v>
      </c>
      <c r="AE42">
        <v>0.49099999999999999</v>
      </c>
      <c r="AF42">
        <v>0.35799999999999998</v>
      </c>
      <c r="AG42">
        <v>56.2</v>
      </c>
      <c r="AH42">
        <v>19611</v>
      </c>
    </row>
    <row r="43" spans="1:34">
      <c r="A43" t="s">
        <v>93</v>
      </c>
      <c r="B43" t="s">
        <v>94</v>
      </c>
      <c r="C43" s="4">
        <f>MATCH(atc_projections_batter!A43, ESPN_ADP_2!B$2:B$540, 0)</f>
        <v>32</v>
      </c>
      <c r="D43" s="4">
        <v>42</v>
      </c>
      <c r="E43" s="4">
        <f t="shared" si="9"/>
        <v>-10</v>
      </c>
      <c r="F43" s="2">
        <f t="shared" si="0"/>
        <v>8.3763101222387562</v>
      </c>
      <c r="G43" s="2">
        <f t="shared" si="1"/>
        <v>1.6478888272638825</v>
      </c>
      <c r="H43" s="2">
        <f t="shared" si="2"/>
        <v>1.7482100281790256</v>
      </c>
      <c r="I43" s="2">
        <f t="shared" si="3"/>
        <v>1.2044245006476735</v>
      </c>
      <c r="J43" s="2">
        <f t="shared" si="4"/>
        <v>1.0036554651182814</v>
      </c>
      <c r="K43" s="2">
        <f t="shared" si="5"/>
        <v>1.3121625104831292</v>
      </c>
      <c r="L43" s="2">
        <f t="shared" si="6"/>
        <v>1.459968790546764</v>
      </c>
      <c r="M43" s="3">
        <v>11</v>
      </c>
      <c r="N43" s="3">
        <v>35</v>
      </c>
      <c r="O43" s="3">
        <v>29</v>
      </c>
      <c r="P43" s="3">
        <v>0.27500000000000002</v>
      </c>
      <c r="Q43" s="3">
        <v>0.84599999999999997</v>
      </c>
      <c r="R43" s="3">
        <f t="shared" si="7"/>
        <v>34.791174887892375</v>
      </c>
      <c r="S43">
        <f t="shared" si="8"/>
        <v>102.816</v>
      </c>
      <c r="T43">
        <v>52</v>
      </c>
      <c r="U43">
        <v>227</v>
      </c>
      <c r="V43">
        <v>204</v>
      </c>
      <c r="W43">
        <v>56</v>
      </c>
      <c r="X43">
        <v>10</v>
      </c>
      <c r="Y43">
        <v>2</v>
      </c>
      <c r="Z43">
        <v>19</v>
      </c>
      <c r="AA43">
        <v>64</v>
      </c>
      <c r="AB43">
        <v>9</v>
      </c>
      <c r="AC43">
        <v>3</v>
      </c>
      <c r="AD43">
        <v>0.34200000000000003</v>
      </c>
      <c r="AE43">
        <v>0.504</v>
      </c>
      <c r="AF43">
        <v>0.35299999999999998</v>
      </c>
      <c r="AG43">
        <v>17.2</v>
      </c>
      <c r="AH43">
        <v>19709</v>
      </c>
    </row>
    <row r="44" spans="1:34">
      <c r="A44" t="s">
        <v>100</v>
      </c>
      <c r="B44" t="s">
        <v>72</v>
      </c>
      <c r="C44" s="4">
        <f>MATCH(atc_projections_batter!A44, ESPN_ADP_2!B$2:B$540, 0)</f>
        <v>118</v>
      </c>
      <c r="D44" s="4">
        <v>43</v>
      </c>
      <c r="E44" s="4">
        <f t="shared" si="9"/>
        <v>75</v>
      </c>
      <c r="F44" s="2">
        <f t="shared" si="0"/>
        <v>8.3137406920066645</v>
      </c>
      <c r="G44" s="2">
        <f t="shared" si="1"/>
        <v>2.4573410941897933</v>
      </c>
      <c r="H44" s="2">
        <f t="shared" si="2"/>
        <v>1.0684980797093329</v>
      </c>
      <c r="I44" s="2">
        <f t="shared" si="3"/>
        <v>1.5925084177852498</v>
      </c>
      <c r="J44" s="2">
        <f t="shared" si="4"/>
        <v>0.41666114609349919</v>
      </c>
      <c r="K44" s="2">
        <f t="shared" si="5"/>
        <v>1.3493450880332094</v>
      </c>
      <c r="L44" s="2">
        <f t="shared" si="6"/>
        <v>1.4293868661955802</v>
      </c>
      <c r="M44" s="3">
        <v>14</v>
      </c>
      <c r="N44" s="3">
        <v>28</v>
      </c>
      <c r="O44" s="3">
        <v>33</v>
      </c>
      <c r="P44" s="3">
        <v>0.26100000000000001</v>
      </c>
      <c r="Q44" s="3">
        <v>0.84899999999999998</v>
      </c>
      <c r="R44" s="3">
        <f t="shared" si="7"/>
        <v>34.437272727272727</v>
      </c>
      <c r="S44">
        <f t="shared" si="8"/>
        <v>99.37</v>
      </c>
      <c r="T44">
        <v>53</v>
      </c>
      <c r="U44">
        <v>212</v>
      </c>
      <c r="V44">
        <v>190</v>
      </c>
      <c r="W44">
        <v>50</v>
      </c>
      <c r="X44">
        <v>8</v>
      </c>
      <c r="Y44">
        <v>0</v>
      </c>
      <c r="Z44">
        <v>19</v>
      </c>
      <c r="AA44">
        <v>58</v>
      </c>
      <c r="AB44">
        <v>0</v>
      </c>
      <c r="AC44">
        <v>0</v>
      </c>
      <c r="AD44">
        <v>0.32600000000000001</v>
      </c>
      <c r="AE44">
        <v>0.52300000000000002</v>
      </c>
      <c r="AF44">
        <v>0.35</v>
      </c>
      <c r="AG44">
        <v>104</v>
      </c>
      <c r="AH44">
        <v>14566</v>
      </c>
    </row>
    <row r="45" spans="1:34">
      <c r="A45" t="s">
        <v>128</v>
      </c>
      <c r="B45" t="s">
        <v>85</v>
      </c>
      <c r="C45" s="4">
        <f>MATCH(atc_projections_batter!A45, ESPN_ADP_2!B$2:B$540, 0)</f>
        <v>71</v>
      </c>
      <c r="D45" s="4">
        <v>44</v>
      </c>
      <c r="E45" s="4">
        <f t="shared" si="9"/>
        <v>27</v>
      </c>
      <c r="F45" s="2">
        <f t="shared" si="0"/>
        <v>8.303510613012639</v>
      </c>
      <c r="G45" s="2">
        <f t="shared" si="1"/>
        <v>1.6478888272638825</v>
      </c>
      <c r="H45" s="2">
        <f t="shared" si="2"/>
        <v>1.2627014935578165</v>
      </c>
      <c r="I45" s="2">
        <f t="shared" si="3"/>
        <v>1.8835713556384321</v>
      </c>
      <c r="J45" s="2">
        <f t="shared" si="4"/>
        <v>1.0875117964075358</v>
      </c>
      <c r="K45" s="2">
        <f t="shared" si="5"/>
        <v>1.0023076975657934</v>
      </c>
      <c r="L45" s="2">
        <f t="shared" si="6"/>
        <v>1.4195294425791782</v>
      </c>
      <c r="M45" s="3">
        <v>11</v>
      </c>
      <c r="N45" s="3">
        <v>30</v>
      </c>
      <c r="O45" s="3">
        <v>36</v>
      </c>
      <c r="P45" s="3">
        <v>0.27700000000000002</v>
      </c>
      <c r="Q45" s="3">
        <v>0.82099999999999995</v>
      </c>
      <c r="R45" s="3">
        <f t="shared" si="7"/>
        <v>34.3232</v>
      </c>
      <c r="S45">
        <f t="shared" si="8"/>
        <v>103.88</v>
      </c>
      <c r="T45">
        <v>54</v>
      </c>
      <c r="U45">
        <v>233</v>
      </c>
      <c r="V45">
        <v>212</v>
      </c>
      <c r="W45">
        <v>59</v>
      </c>
      <c r="X45">
        <v>12</v>
      </c>
      <c r="Y45">
        <v>1</v>
      </c>
      <c r="Z45">
        <v>13</v>
      </c>
      <c r="AA45">
        <v>48</v>
      </c>
      <c r="AB45">
        <v>1</v>
      </c>
      <c r="AC45">
        <v>0</v>
      </c>
      <c r="AD45">
        <v>0.33</v>
      </c>
      <c r="AE45">
        <v>0.49</v>
      </c>
      <c r="AF45">
        <v>0.34</v>
      </c>
      <c r="AG45">
        <v>76.3</v>
      </c>
      <c r="AH45">
        <v>15676</v>
      </c>
    </row>
    <row r="46" spans="1:34">
      <c r="A46" t="s">
        <v>114</v>
      </c>
      <c r="B46" t="s">
        <v>35</v>
      </c>
      <c r="C46" s="4">
        <f>MATCH(atc_projections_batter!A46, ESPN_ADP_2!B$2:B$540, 0)</f>
        <v>37</v>
      </c>
      <c r="D46" s="4">
        <v>45</v>
      </c>
      <c r="E46" s="4">
        <f t="shared" si="9"/>
        <v>-8</v>
      </c>
      <c r="F46" s="2">
        <f t="shared" si="0"/>
        <v>8.2516857216534039</v>
      </c>
      <c r="G46" s="2">
        <f t="shared" si="1"/>
        <v>0.83843656033797154</v>
      </c>
      <c r="H46" s="2">
        <f t="shared" si="2"/>
        <v>1.8453117351032673</v>
      </c>
      <c r="I46" s="2">
        <f t="shared" si="3"/>
        <v>1.3014454799320676</v>
      </c>
      <c r="J46" s="2">
        <f t="shared" si="4"/>
        <v>1.5487216184984338</v>
      </c>
      <c r="K46" s="2">
        <f t="shared" si="5"/>
        <v>1.0394902751158737</v>
      </c>
      <c r="L46" s="2">
        <f t="shared" si="6"/>
        <v>1.6782800526657895</v>
      </c>
      <c r="M46" s="3">
        <v>8</v>
      </c>
      <c r="N46" s="3">
        <v>36</v>
      </c>
      <c r="O46" s="3">
        <v>30</v>
      </c>
      <c r="P46" s="3">
        <v>0.28799999999999998</v>
      </c>
      <c r="Q46" s="3">
        <v>0.82399999999999995</v>
      </c>
      <c r="R46" s="3">
        <f t="shared" si="7"/>
        <v>37.317530864197529</v>
      </c>
      <c r="S46">
        <f t="shared" si="8"/>
        <v>108.932</v>
      </c>
      <c r="T46">
        <v>57</v>
      </c>
      <c r="U46">
        <v>246</v>
      </c>
      <c r="V46">
        <v>226</v>
      </c>
      <c r="W46">
        <v>65</v>
      </c>
      <c r="X46">
        <v>14</v>
      </c>
      <c r="Y46">
        <v>2</v>
      </c>
      <c r="Z46">
        <v>17</v>
      </c>
      <c r="AA46">
        <v>40</v>
      </c>
      <c r="AB46">
        <v>6</v>
      </c>
      <c r="AC46">
        <v>2</v>
      </c>
      <c r="AD46">
        <v>0.34200000000000003</v>
      </c>
      <c r="AE46">
        <v>0.48199999999999998</v>
      </c>
      <c r="AF46">
        <v>0.34499999999999997</v>
      </c>
      <c r="AG46">
        <v>32.6</v>
      </c>
      <c r="AH46">
        <v>16556</v>
      </c>
    </row>
    <row r="47" spans="1:34">
      <c r="A47" t="s">
        <v>74</v>
      </c>
      <c r="B47" t="s">
        <v>46</v>
      </c>
      <c r="C47" s="4">
        <f>MATCH(atc_projections_batter!A47, ESPN_ADP_2!B$2:B$540, 0)</f>
        <v>98</v>
      </c>
      <c r="D47" s="4">
        <v>46</v>
      </c>
      <c r="E47" s="4">
        <f t="shared" si="9"/>
        <v>52</v>
      </c>
      <c r="F47" s="2">
        <f t="shared" si="0"/>
        <v>8.1927392675705573</v>
      </c>
      <c r="G47" s="2">
        <f t="shared" si="1"/>
        <v>2.1875236718811566</v>
      </c>
      <c r="H47" s="2">
        <f t="shared" si="2"/>
        <v>1.5540066143305418</v>
      </c>
      <c r="I47" s="2">
        <f t="shared" si="3"/>
        <v>1.786550376354038</v>
      </c>
      <c r="J47" s="2">
        <f t="shared" si="4"/>
        <v>-0.46383033244367405</v>
      </c>
      <c r="K47" s="2">
        <f t="shared" si="5"/>
        <v>1.3989218580999829</v>
      </c>
      <c r="L47" s="2">
        <f t="shared" si="6"/>
        <v>1.7295670793485114</v>
      </c>
      <c r="M47" s="3">
        <v>13</v>
      </c>
      <c r="N47" s="3">
        <v>33</v>
      </c>
      <c r="O47" s="3">
        <v>35</v>
      </c>
      <c r="P47" s="3">
        <v>0.24</v>
      </c>
      <c r="Q47" s="3">
        <v>0.85299999999999998</v>
      </c>
      <c r="R47" s="3">
        <f t="shared" si="7"/>
        <v>37.911037974683538</v>
      </c>
      <c r="S47">
        <f t="shared" si="8"/>
        <v>98.891999999999996</v>
      </c>
      <c r="T47">
        <v>56</v>
      </c>
      <c r="U47">
        <v>242</v>
      </c>
      <c r="V47">
        <v>201</v>
      </c>
      <c r="W47">
        <v>48</v>
      </c>
      <c r="X47">
        <v>10</v>
      </c>
      <c r="Y47">
        <v>1</v>
      </c>
      <c r="Z47">
        <v>36</v>
      </c>
      <c r="AA47">
        <v>57</v>
      </c>
      <c r="AB47">
        <v>1</v>
      </c>
      <c r="AC47">
        <v>1</v>
      </c>
      <c r="AD47">
        <v>0.36099999999999999</v>
      </c>
      <c r="AE47">
        <v>0.49199999999999999</v>
      </c>
      <c r="AF47">
        <v>0.35799999999999998</v>
      </c>
      <c r="AG47">
        <v>123.3</v>
      </c>
      <c r="AH47">
        <v>16472</v>
      </c>
    </row>
    <row r="48" spans="1:34">
      <c r="A48" t="s">
        <v>137</v>
      </c>
      <c r="B48" t="s">
        <v>44</v>
      </c>
      <c r="C48" s="4">
        <f>MATCH(atc_projections_batter!A48, ESPN_ADP_2!B$2:B$540, 0)</f>
        <v>60</v>
      </c>
      <c r="D48" s="4">
        <v>47</v>
      </c>
      <c r="E48" s="4">
        <f t="shared" si="9"/>
        <v>13</v>
      </c>
      <c r="F48" s="2">
        <f t="shared" si="0"/>
        <v>8.1845269068361493</v>
      </c>
      <c r="G48" s="2">
        <f t="shared" si="1"/>
        <v>1.6478888272638825</v>
      </c>
      <c r="H48" s="2">
        <f t="shared" si="2"/>
        <v>1.3598032004820582</v>
      </c>
      <c r="I48" s="2">
        <f t="shared" si="3"/>
        <v>1.6895293970696439</v>
      </c>
      <c r="J48" s="2">
        <f t="shared" si="4"/>
        <v>1.2132962933414178</v>
      </c>
      <c r="K48" s="2">
        <f t="shared" si="5"/>
        <v>0.98991350504910003</v>
      </c>
      <c r="L48" s="2">
        <f t="shared" si="6"/>
        <v>1.2840956836300479</v>
      </c>
      <c r="M48" s="3">
        <v>11</v>
      </c>
      <c r="N48" s="3">
        <v>31</v>
      </c>
      <c r="O48" s="3">
        <v>34</v>
      </c>
      <c r="P48" s="3">
        <v>0.28000000000000003</v>
      </c>
      <c r="Q48" s="3">
        <v>0.82</v>
      </c>
      <c r="R48" s="3">
        <f t="shared" si="7"/>
        <v>32.755924528301883</v>
      </c>
      <c r="S48">
        <f t="shared" si="8"/>
        <v>102.616</v>
      </c>
      <c r="T48">
        <v>51</v>
      </c>
      <c r="U48">
        <v>214</v>
      </c>
      <c r="V48">
        <v>202</v>
      </c>
      <c r="W48">
        <v>57</v>
      </c>
      <c r="X48">
        <v>11</v>
      </c>
      <c r="Y48">
        <v>1</v>
      </c>
      <c r="Z48">
        <v>10</v>
      </c>
      <c r="AA48">
        <v>35</v>
      </c>
      <c r="AB48">
        <v>2</v>
      </c>
      <c r="AC48">
        <v>1</v>
      </c>
      <c r="AD48">
        <v>0.312</v>
      </c>
      <c r="AE48">
        <v>0.50800000000000001</v>
      </c>
      <c r="AF48">
        <v>0.33800000000000002</v>
      </c>
      <c r="AG48">
        <v>100.9</v>
      </c>
      <c r="AH48">
        <v>12155</v>
      </c>
    </row>
    <row r="49" spans="1:34">
      <c r="A49" t="s">
        <v>89</v>
      </c>
      <c r="B49" t="s">
        <v>90</v>
      </c>
      <c r="C49" s="4">
        <f>MATCH(atc_projections_batter!A49, ESPN_ADP_2!B$2:B$540, 0)</f>
        <v>87</v>
      </c>
      <c r="D49" s="4">
        <v>48</v>
      </c>
      <c r="E49" s="4">
        <f t="shared" si="9"/>
        <v>39</v>
      </c>
      <c r="F49" s="2">
        <f t="shared" si="0"/>
        <v>8.1548286907489409</v>
      </c>
      <c r="G49" s="2">
        <f t="shared" si="1"/>
        <v>2.1875236718811566</v>
      </c>
      <c r="H49" s="2">
        <f t="shared" si="2"/>
        <v>1.2627014935578165</v>
      </c>
      <c r="I49" s="2">
        <f t="shared" si="3"/>
        <v>1.6895293970696439</v>
      </c>
      <c r="J49" s="2">
        <f t="shared" si="4"/>
        <v>0.16509215222573539</v>
      </c>
      <c r="K49" s="2">
        <f t="shared" si="5"/>
        <v>1.3245567029998224</v>
      </c>
      <c r="L49" s="2">
        <f t="shared" si="6"/>
        <v>1.525425273014765</v>
      </c>
      <c r="M49" s="3">
        <v>13</v>
      </c>
      <c r="N49" s="3">
        <v>30</v>
      </c>
      <c r="O49" s="3">
        <v>34</v>
      </c>
      <c r="P49" s="3">
        <v>0.255</v>
      </c>
      <c r="Q49" s="3">
        <v>0.84699999999999998</v>
      </c>
      <c r="R49" s="3">
        <f t="shared" si="7"/>
        <v>35.548654708520175</v>
      </c>
      <c r="S49">
        <f t="shared" si="8"/>
        <v>99.197999999999993</v>
      </c>
      <c r="T49">
        <v>55</v>
      </c>
      <c r="U49">
        <v>228</v>
      </c>
      <c r="V49">
        <v>198</v>
      </c>
      <c r="W49">
        <v>51</v>
      </c>
      <c r="X49">
        <v>11</v>
      </c>
      <c r="Y49">
        <v>0</v>
      </c>
      <c r="Z49">
        <v>25</v>
      </c>
      <c r="AA49">
        <v>61</v>
      </c>
      <c r="AB49">
        <v>1</v>
      </c>
      <c r="AC49">
        <v>1</v>
      </c>
      <c r="AD49">
        <v>0.34499999999999997</v>
      </c>
      <c r="AE49">
        <v>0.501</v>
      </c>
      <c r="AF49">
        <v>0.35399999999999998</v>
      </c>
      <c r="AG49">
        <v>101.6</v>
      </c>
      <c r="AH49">
        <v>14221</v>
      </c>
    </row>
    <row r="50" spans="1:34">
      <c r="A50" t="s">
        <v>110</v>
      </c>
      <c r="B50" t="s">
        <v>35</v>
      </c>
      <c r="C50" s="4">
        <f>MATCH(atc_projections_batter!A50, ESPN_ADP_2!B$2:B$540, 0)</f>
        <v>66</v>
      </c>
      <c r="D50" s="4">
        <v>49</v>
      </c>
      <c r="E50" s="4">
        <f t="shared" si="9"/>
        <v>17</v>
      </c>
      <c r="F50" s="2">
        <f t="shared" si="0"/>
        <v>8.1426619542704284</v>
      </c>
      <c r="G50" s="2">
        <f t="shared" si="1"/>
        <v>1.6478888272638825</v>
      </c>
      <c r="H50" s="2">
        <f t="shared" si="2"/>
        <v>1.2627014935578165</v>
      </c>
      <c r="I50" s="2">
        <f t="shared" si="3"/>
        <v>1.786550376354038</v>
      </c>
      <c r="J50" s="2">
        <f t="shared" si="4"/>
        <v>0.87787096818439947</v>
      </c>
      <c r="K50" s="2">
        <f t="shared" si="5"/>
        <v>1.1138554302160342</v>
      </c>
      <c r="L50" s="2">
        <f t="shared" si="6"/>
        <v>1.4537948586942577</v>
      </c>
      <c r="M50" s="3">
        <v>11</v>
      </c>
      <c r="N50" s="3">
        <v>30</v>
      </c>
      <c r="O50" s="3">
        <v>35</v>
      </c>
      <c r="P50" s="3">
        <v>0.27200000000000002</v>
      </c>
      <c r="Q50" s="3">
        <v>0.83</v>
      </c>
      <c r="R50" s="3">
        <f t="shared" si="7"/>
        <v>34.719728506787327</v>
      </c>
      <c r="S50">
        <f t="shared" si="8"/>
        <v>98.49</v>
      </c>
      <c r="T50">
        <v>53</v>
      </c>
      <c r="U50">
        <v>224</v>
      </c>
      <c r="V50">
        <v>201</v>
      </c>
      <c r="W50">
        <v>55</v>
      </c>
      <c r="X50">
        <v>9</v>
      </c>
      <c r="Y50">
        <v>1</v>
      </c>
      <c r="Z50">
        <v>20</v>
      </c>
      <c r="AA50">
        <v>45</v>
      </c>
      <c r="AB50">
        <v>3</v>
      </c>
      <c r="AC50">
        <v>1</v>
      </c>
      <c r="AD50">
        <v>0.34</v>
      </c>
      <c r="AE50">
        <v>0.49</v>
      </c>
      <c r="AF50">
        <v>0.34699999999999998</v>
      </c>
      <c r="AG50">
        <v>99.9</v>
      </c>
      <c r="AH50">
        <v>10324</v>
      </c>
    </row>
    <row r="51" spans="1:34">
      <c r="A51" t="s">
        <v>108</v>
      </c>
      <c r="B51" t="s">
        <v>25</v>
      </c>
      <c r="C51" s="4">
        <f>MATCH(atc_projections_batter!A51, ESPN_ADP_2!B$2:B$540, 0)</f>
        <v>63</v>
      </c>
      <c r="D51" s="4">
        <v>50</v>
      </c>
      <c r="E51" s="4">
        <f t="shared" si="9"/>
        <v>13</v>
      </c>
      <c r="F51" s="2">
        <f t="shared" si="0"/>
        <v>8.1305958528236086</v>
      </c>
      <c r="G51" s="2">
        <f t="shared" si="1"/>
        <v>1.6478888272638825</v>
      </c>
      <c r="H51" s="2">
        <f t="shared" si="2"/>
        <v>1.4569049074063001</v>
      </c>
      <c r="I51" s="2">
        <f t="shared" si="3"/>
        <v>1.4954874385008559</v>
      </c>
      <c r="J51" s="2">
        <f t="shared" si="4"/>
        <v>1.0036554651182814</v>
      </c>
      <c r="K51" s="2">
        <f t="shared" si="5"/>
        <v>1.1386438152494212</v>
      </c>
      <c r="L51" s="2">
        <f t="shared" si="6"/>
        <v>1.3880153992848683</v>
      </c>
      <c r="M51" s="3">
        <v>11</v>
      </c>
      <c r="N51" s="3">
        <v>32</v>
      </c>
      <c r="O51" s="3">
        <v>32</v>
      </c>
      <c r="P51" s="3">
        <v>0.27500000000000002</v>
      </c>
      <c r="Q51" s="3">
        <v>0.83199999999999996</v>
      </c>
      <c r="R51" s="3">
        <f t="shared" si="7"/>
        <v>33.958511111111108</v>
      </c>
      <c r="S51">
        <f t="shared" si="8"/>
        <v>103.455</v>
      </c>
      <c r="T51">
        <v>54</v>
      </c>
      <c r="U51">
        <v>230</v>
      </c>
      <c r="V51">
        <v>209</v>
      </c>
      <c r="W51">
        <v>57</v>
      </c>
      <c r="X51">
        <v>12</v>
      </c>
      <c r="Y51">
        <v>1</v>
      </c>
      <c r="Z51">
        <v>16</v>
      </c>
      <c r="AA51">
        <v>63</v>
      </c>
      <c r="AB51">
        <v>5</v>
      </c>
      <c r="AC51">
        <v>2</v>
      </c>
      <c r="AD51">
        <v>0.33700000000000002</v>
      </c>
      <c r="AE51">
        <v>0.495</v>
      </c>
      <c r="AF51">
        <v>0.34799999999999998</v>
      </c>
      <c r="AG51">
        <v>37.299999999999997</v>
      </c>
      <c r="AH51">
        <v>20003</v>
      </c>
    </row>
    <row r="52" spans="1:34">
      <c r="A52" t="s">
        <v>62</v>
      </c>
      <c r="B52" t="s">
        <v>51</v>
      </c>
      <c r="C52" s="4">
        <f>MATCH(atc_projections_batter!A52, ESPN_ADP_2!B$2:B$540, 0)</f>
        <v>89</v>
      </c>
      <c r="D52" s="4">
        <v>51</v>
      </c>
      <c r="E52" s="4">
        <f t="shared" si="9"/>
        <v>38</v>
      </c>
      <c r="F52" s="2">
        <f t="shared" si="0"/>
        <v>8.0654197543282962</v>
      </c>
      <c r="G52" s="2">
        <f t="shared" si="1"/>
        <v>2.1875236718811566</v>
      </c>
      <c r="H52" s="2">
        <f t="shared" si="2"/>
        <v>1.1655997866335746</v>
      </c>
      <c r="I52" s="2">
        <f t="shared" si="3"/>
        <v>1.4954874385008559</v>
      </c>
      <c r="J52" s="2">
        <f t="shared" si="4"/>
        <v>3.930765529185351E-2</v>
      </c>
      <c r="K52" s="2">
        <f t="shared" si="5"/>
        <v>1.6963824785006252</v>
      </c>
      <c r="L52" s="2">
        <f t="shared" si="6"/>
        <v>1.4811187235202314</v>
      </c>
      <c r="M52" s="3">
        <v>13</v>
      </c>
      <c r="N52" s="3">
        <v>29</v>
      </c>
      <c r="O52" s="3">
        <v>32</v>
      </c>
      <c r="P52" s="3">
        <v>0.252</v>
      </c>
      <c r="Q52" s="3">
        <v>0.877</v>
      </c>
      <c r="R52" s="3">
        <f t="shared" si="7"/>
        <v>35.035927536231888</v>
      </c>
      <c r="S52">
        <f t="shared" si="8"/>
        <v>95.387</v>
      </c>
      <c r="T52">
        <v>52</v>
      </c>
      <c r="U52">
        <v>211</v>
      </c>
      <c r="V52">
        <v>181</v>
      </c>
      <c r="W52">
        <v>46</v>
      </c>
      <c r="X52">
        <v>9</v>
      </c>
      <c r="Y52">
        <v>1</v>
      </c>
      <c r="Z52">
        <v>26</v>
      </c>
      <c r="AA52">
        <v>56</v>
      </c>
      <c r="AB52">
        <v>1</v>
      </c>
      <c r="AC52">
        <v>1</v>
      </c>
      <c r="AD52">
        <v>0.35</v>
      </c>
      <c r="AE52">
        <v>0.52700000000000002</v>
      </c>
      <c r="AF52">
        <v>0.36299999999999999</v>
      </c>
      <c r="AG52">
        <v>120.2</v>
      </c>
      <c r="AH52">
        <v>16478</v>
      </c>
    </row>
    <row r="53" spans="1:34">
      <c r="A53" t="s">
        <v>88</v>
      </c>
      <c r="B53" t="s">
        <v>72</v>
      </c>
      <c r="C53" s="4">
        <f>MATCH(atc_projections_batter!A53, ESPN_ADP_2!B$2:B$540, 0)</f>
        <v>102</v>
      </c>
      <c r="D53" s="4">
        <v>52</v>
      </c>
      <c r="E53" s="4">
        <f t="shared" si="9"/>
        <v>50</v>
      </c>
      <c r="F53" s="2">
        <f t="shared" si="0"/>
        <v>7.8746241072098755</v>
      </c>
      <c r="G53" s="2">
        <f t="shared" si="1"/>
        <v>1.3780714049552456</v>
      </c>
      <c r="H53" s="2">
        <f t="shared" si="2"/>
        <v>1.6511083212547837</v>
      </c>
      <c r="I53" s="2">
        <f t="shared" si="3"/>
        <v>1.5925084177852498</v>
      </c>
      <c r="J53" s="2">
        <f t="shared" si="4"/>
        <v>0.24894848351498999</v>
      </c>
      <c r="K53" s="2">
        <f t="shared" si="5"/>
        <v>1.2254031628662752</v>
      </c>
      <c r="L53" s="2">
        <f t="shared" si="6"/>
        <v>1.7785843168333313</v>
      </c>
      <c r="M53" s="3">
        <v>10</v>
      </c>
      <c r="N53" s="3">
        <v>34</v>
      </c>
      <c r="O53" s="3">
        <v>33</v>
      </c>
      <c r="P53" s="3">
        <v>0.25700000000000001</v>
      </c>
      <c r="Q53" s="3">
        <v>0.83899999999999997</v>
      </c>
      <c r="R53" s="3">
        <f t="shared" si="7"/>
        <v>38.478278481012651</v>
      </c>
      <c r="S53">
        <f t="shared" si="8"/>
        <v>94.268999999999991</v>
      </c>
      <c r="T53">
        <v>56</v>
      </c>
      <c r="U53">
        <v>240</v>
      </c>
      <c r="V53">
        <v>201</v>
      </c>
      <c r="W53">
        <v>52</v>
      </c>
      <c r="X53">
        <v>10</v>
      </c>
      <c r="Y53">
        <v>1</v>
      </c>
      <c r="Z53">
        <v>36</v>
      </c>
      <c r="AA53">
        <v>37</v>
      </c>
      <c r="AB53">
        <v>1</v>
      </c>
      <c r="AC53">
        <v>0</v>
      </c>
      <c r="AD53">
        <v>0.371</v>
      </c>
      <c r="AE53">
        <v>0.46899999999999997</v>
      </c>
      <c r="AF53">
        <v>0.35499999999999998</v>
      </c>
      <c r="AG53">
        <v>145.19999999999999</v>
      </c>
      <c r="AH53">
        <v>2396</v>
      </c>
    </row>
    <row r="54" spans="1:34">
      <c r="A54" t="s">
        <v>47</v>
      </c>
      <c r="B54" t="s">
        <v>48</v>
      </c>
      <c r="C54" s="4">
        <f>MATCH(atc_projections_batter!A54, ESPN_ADP_2!B$2:B$540, 0)</f>
        <v>52</v>
      </c>
      <c r="D54" s="4">
        <v>53</v>
      </c>
      <c r="E54" s="4">
        <f t="shared" si="9"/>
        <v>-1</v>
      </c>
      <c r="F54" s="2">
        <f t="shared" si="0"/>
        <v>7.7224134997210525</v>
      </c>
      <c r="G54" s="2">
        <f t="shared" si="1"/>
        <v>2.4573410941897933</v>
      </c>
      <c r="H54" s="2">
        <f t="shared" si="2"/>
        <v>1.2627014935578165</v>
      </c>
      <c r="I54" s="2">
        <f t="shared" si="3"/>
        <v>1.4954874385008559</v>
      </c>
      <c r="J54" s="2">
        <f t="shared" si="4"/>
        <v>-0.8411838232453186</v>
      </c>
      <c r="K54" s="2">
        <f t="shared" si="5"/>
        <v>2.0062372914179609</v>
      </c>
      <c r="L54" s="2">
        <f t="shared" si="6"/>
        <v>1.3418300052999441</v>
      </c>
      <c r="M54" s="3">
        <v>14</v>
      </c>
      <c r="N54" s="3">
        <v>30</v>
      </c>
      <c r="O54" s="3">
        <v>32</v>
      </c>
      <c r="P54" s="3">
        <v>0.23100000000000001</v>
      </c>
      <c r="Q54" s="3">
        <v>0.90200000000000002</v>
      </c>
      <c r="R54" s="3">
        <f t="shared" si="7"/>
        <v>33.424041450777203</v>
      </c>
      <c r="S54">
        <f t="shared" si="8"/>
        <v>90.2</v>
      </c>
      <c r="T54">
        <v>48</v>
      </c>
      <c r="U54">
        <v>196</v>
      </c>
      <c r="V54">
        <v>164</v>
      </c>
      <c r="W54">
        <v>38</v>
      </c>
      <c r="X54">
        <v>8</v>
      </c>
      <c r="Y54">
        <v>1</v>
      </c>
      <c r="Z54">
        <v>29</v>
      </c>
      <c r="AA54">
        <v>73</v>
      </c>
      <c r="AB54">
        <v>2</v>
      </c>
      <c r="AC54">
        <v>1</v>
      </c>
      <c r="AD54">
        <v>0.35299999999999998</v>
      </c>
      <c r="AE54">
        <v>0.55000000000000004</v>
      </c>
      <c r="AF54">
        <v>0.372</v>
      </c>
      <c r="AG54">
        <v>96.4</v>
      </c>
      <c r="AH54">
        <v>14128</v>
      </c>
    </row>
    <row r="55" spans="1:34">
      <c r="A55" t="s">
        <v>91</v>
      </c>
      <c r="B55" t="s">
        <v>31</v>
      </c>
      <c r="C55" s="4">
        <f>MATCH(atc_projections_batter!A55, ESPN_ADP_2!B$2:B$540, 0)</f>
        <v>86</v>
      </c>
      <c r="D55" s="4">
        <v>54</v>
      </c>
      <c r="E55" s="4">
        <f t="shared" si="9"/>
        <v>32</v>
      </c>
      <c r="F55" s="2">
        <f t="shared" si="0"/>
        <v>7.7144301838569831</v>
      </c>
      <c r="G55" s="2">
        <f t="shared" si="1"/>
        <v>1.3780714049552456</v>
      </c>
      <c r="H55" s="2">
        <f t="shared" si="2"/>
        <v>1.1655997866335746</v>
      </c>
      <c r="I55" s="2">
        <f t="shared" si="3"/>
        <v>1.5925084177852498</v>
      </c>
      <c r="J55" s="2">
        <f t="shared" si="4"/>
        <v>0.79401463689514484</v>
      </c>
      <c r="K55" s="2">
        <f t="shared" si="5"/>
        <v>1.3865276655832897</v>
      </c>
      <c r="L55" s="2">
        <f t="shared" si="6"/>
        <v>1.397708272004478</v>
      </c>
      <c r="M55" s="3">
        <v>10</v>
      </c>
      <c r="N55" s="3">
        <v>29</v>
      </c>
      <c r="O55" s="3">
        <v>33</v>
      </c>
      <c r="P55" s="3">
        <v>0.27</v>
      </c>
      <c r="Q55" s="3">
        <v>0.85199999999999998</v>
      </c>
      <c r="R55" s="3">
        <f t="shared" si="7"/>
        <v>34.07067961165049</v>
      </c>
      <c r="S55">
        <f t="shared" si="8"/>
        <v>91.5</v>
      </c>
      <c r="T55">
        <v>50</v>
      </c>
      <c r="U55">
        <v>210</v>
      </c>
      <c r="V55">
        <v>183</v>
      </c>
      <c r="W55">
        <v>49</v>
      </c>
      <c r="X55">
        <v>10</v>
      </c>
      <c r="Y55">
        <v>1</v>
      </c>
      <c r="Z55">
        <v>23</v>
      </c>
      <c r="AA55">
        <v>47</v>
      </c>
      <c r="AB55">
        <v>1</v>
      </c>
      <c r="AC55">
        <v>0</v>
      </c>
      <c r="AD55">
        <v>0.35199999999999998</v>
      </c>
      <c r="AE55">
        <v>0.5</v>
      </c>
      <c r="AF55">
        <v>0.35399999999999998</v>
      </c>
      <c r="AG55">
        <v>105.9</v>
      </c>
      <c r="AH55">
        <v>14162</v>
      </c>
    </row>
    <row r="56" spans="1:34">
      <c r="A56" t="s">
        <v>73</v>
      </c>
      <c r="B56" t="s">
        <v>29</v>
      </c>
      <c r="C56" s="4">
        <f>MATCH(atc_projections_batter!A56, ESPN_ADP_2!B$2:B$540, 0)</f>
        <v>82</v>
      </c>
      <c r="D56" s="4">
        <v>55</v>
      </c>
      <c r="E56" s="4">
        <f t="shared" si="9"/>
        <v>27</v>
      </c>
      <c r="F56" s="2">
        <f t="shared" si="0"/>
        <v>7.6368404227562054</v>
      </c>
      <c r="G56" s="2">
        <f t="shared" si="1"/>
        <v>1.6478888272638825</v>
      </c>
      <c r="H56" s="2">
        <f t="shared" si="2"/>
        <v>1.6511083212547837</v>
      </c>
      <c r="I56" s="2">
        <f t="shared" si="3"/>
        <v>1.5925084177852498</v>
      </c>
      <c r="J56" s="2">
        <f t="shared" si="4"/>
        <v>-0.12840500728665569</v>
      </c>
      <c r="K56" s="2">
        <f t="shared" si="5"/>
        <v>1.3989218580999829</v>
      </c>
      <c r="L56" s="2">
        <f t="shared" si="6"/>
        <v>1.4748180056389624</v>
      </c>
      <c r="M56" s="3">
        <v>11</v>
      </c>
      <c r="N56" s="3">
        <v>34</v>
      </c>
      <c r="O56" s="3">
        <v>33</v>
      </c>
      <c r="P56" s="3">
        <v>0.248</v>
      </c>
      <c r="Q56" s="3">
        <v>0.85299999999999998</v>
      </c>
      <c r="R56" s="3">
        <f t="shared" si="7"/>
        <v>34.963013953488371</v>
      </c>
      <c r="S56">
        <f t="shared" si="8"/>
        <v>89.304000000000002</v>
      </c>
      <c r="T56">
        <v>54</v>
      </c>
      <c r="U56">
        <v>219</v>
      </c>
      <c r="V56">
        <v>183</v>
      </c>
      <c r="W56">
        <v>46</v>
      </c>
      <c r="X56">
        <v>8</v>
      </c>
      <c r="Y56">
        <v>1</v>
      </c>
      <c r="Z56">
        <v>32</v>
      </c>
      <c r="AA56">
        <v>57</v>
      </c>
      <c r="AB56">
        <v>1</v>
      </c>
      <c r="AC56">
        <v>1</v>
      </c>
      <c r="AD56">
        <v>0.36499999999999999</v>
      </c>
      <c r="AE56">
        <v>0.48799999999999999</v>
      </c>
      <c r="AF56">
        <v>0.36</v>
      </c>
      <c r="AG56">
        <v>76.400000000000006</v>
      </c>
      <c r="AH56">
        <v>13301</v>
      </c>
    </row>
    <row r="57" spans="1:34">
      <c r="A57" t="s">
        <v>118</v>
      </c>
      <c r="B57" t="s">
        <v>27</v>
      </c>
      <c r="C57" s="4">
        <f>MATCH(atc_projections_batter!A57, ESPN_ADP_2!B$2:B$540, 0)</f>
        <v>13</v>
      </c>
      <c r="D57" s="4">
        <v>56</v>
      </c>
      <c r="E57" s="4">
        <f t="shared" si="9"/>
        <v>-43</v>
      </c>
      <c r="F57" s="2">
        <f t="shared" si="0"/>
        <v>7.6261865508066951</v>
      </c>
      <c r="G57" s="2">
        <f t="shared" si="1"/>
        <v>0.83843656033797154</v>
      </c>
      <c r="H57" s="2">
        <f t="shared" si="2"/>
        <v>1.9424134420275092</v>
      </c>
      <c r="I57" s="2">
        <f t="shared" si="3"/>
        <v>0.91336156279449121</v>
      </c>
      <c r="J57" s="2">
        <f t="shared" si="4"/>
        <v>1.5067934528538065</v>
      </c>
      <c r="K57" s="2">
        <f t="shared" si="5"/>
        <v>0.90315415743224603</v>
      </c>
      <c r="L57" s="2">
        <f t="shared" si="6"/>
        <v>1.5220273753606708</v>
      </c>
      <c r="M57" s="3">
        <v>8</v>
      </c>
      <c r="N57" s="3">
        <v>37</v>
      </c>
      <c r="O57" s="3">
        <v>26</v>
      </c>
      <c r="P57" s="3">
        <v>0.28699999999999998</v>
      </c>
      <c r="Q57" s="3">
        <v>0.81299999999999994</v>
      </c>
      <c r="R57" s="3">
        <f t="shared" si="7"/>
        <v>35.509333333333338</v>
      </c>
      <c r="S57">
        <f t="shared" si="8"/>
        <v>101.58800000000001</v>
      </c>
      <c r="T57">
        <v>54</v>
      </c>
      <c r="U57">
        <v>239</v>
      </c>
      <c r="V57">
        <v>218</v>
      </c>
      <c r="W57">
        <v>63</v>
      </c>
      <c r="X57">
        <v>12</v>
      </c>
      <c r="Y57">
        <v>2</v>
      </c>
      <c r="Z57">
        <v>19</v>
      </c>
      <c r="AA57">
        <v>46</v>
      </c>
      <c r="AB57">
        <v>15</v>
      </c>
      <c r="AC57">
        <v>3</v>
      </c>
      <c r="AD57">
        <v>0.34699999999999998</v>
      </c>
      <c r="AE57">
        <v>0.46600000000000003</v>
      </c>
      <c r="AF57">
        <v>0.34399999999999997</v>
      </c>
      <c r="AG57">
        <v>8.1</v>
      </c>
      <c r="AH57">
        <v>16252</v>
      </c>
    </row>
    <row r="58" spans="1:34">
      <c r="A58" t="s">
        <v>144</v>
      </c>
      <c r="B58" t="s">
        <v>65</v>
      </c>
      <c r="C58" s="4">
        <f>MATCH(atc_projections_batter!A58, ESPN_ADP_2!B$2:B$540, 0)</f>
        <v>97</v>
      </c>
      <c r="D58" s="4">
        <v>57</v>
      </c>
      <c r="E58" s="4">
        <f t="shared" si="9"/>
        <v>40</v>
      </c>
      <c r="F58" s="2">
        <f t="shared" si="0"/>
        <v>7.6212885759110369</v>
      </c>
      <c r="G58" s="2">
        <f t="shared" si="1"/>
        <v>1.9177062495725195</v>
      </c>
      <c r="H58" s="2">
        <f t="shared" si="2"/>
        <v>1.2627014935578165</v>
      </c>
      <c r="I58" s="2">
        <f t="shared" si="3"/>
        <v>1.8835713556384321</v>
      </c>
      <c r="J58" s="2">
        <f t="shared" si="4"/>
        <v>0.29087664915961731</v>
      </c>
      <c r="K58" s="2">
        <f t="shared" si="5"/>
        <v>0.89075996491555398</v>
      </c>
      <c r="L58" s="2">
        <f t="shared" si="6"/>
        <v>1.3756728630670974</v>
      </c>
      <c r="M58" s="3">
        <v>12</v>
      </c>
      <c r="N58" s="3">
        <v>30</v>
      </c>
      <c r="O58" s="3">
        <v>36</v>
      </c>
      <c r="P58" s="3">
        <v>0.25800000000000001</v>
      </c>
      <c r="Q58" s="3">
        <v>0.81200000000000006</v>
      </c>
      <c r="R58" s="3">
        <f t="shared" si="7"/>
        <v>33.81568</v>
      </c>
      <c r="S58">
        <f t="shared" si="8"/>
        <v>100.73399999999999</v>
      </c>
      <c r="T58">
        <v>55</v>
      </c>
      <c r="U58">
        <v>229</v>
      </c>
      <c r="V58">
        <v>206</v>
      </c>
      <c r="W58">
        <v>53</v>
      </c>
      <c r="X58">
        <v>10</v>
      </c>
      <c r="Y58">
        <v>0</v>
      </c>
      <c r="Z58">
        <v>19</v>
      </c>
      <c r="AA58">
        <v>39</v>
      </c>
      <c r="AB58">
        <v>1</v>
      </c>
      <c r="AC58">
        <v>0</v>
      </c>
      <c r="AD58">
        <v>0.32300000000000001</v>
      </c>
      <c r="AE58">
        <v>0.48899999999999999</v>
      </c>
      <c r="AF58">
        <v>0.33600000000000002</v>
      </c>
      <c r="AG58">
        <v>98.1</v>
      </c>
      <c r="AH58">
        <v>4892</v>
      </c>
    </row>
    <row r="59" spans="1:34">
      <c r="A59" t="s">
        <v>61</v>
      </c>
      <c r="B59" t="s">
        <v>29</v>
      </c>
      <c r="C59" s="4">
        <f>MATCH(atc_projections_batter!A59, ESPN_ADP_2!B$2:B$540, 0)</f>
        <v>136</v>
      </c>
      <c r="D59" s="4">
        <v>58</v>
      </c>
      <c r="E59" s="4">
        <f t="shared" si="9"/>
        <v>78</v>
      </c>
      <c r="F59" s="2">
        <f t="shared" si="0"/>
        <v>7.4611428571717617</v>
      </c>
      <c r="G59" s="2">
        <f t="shared" si="1"/>
        <v>1.1082539826466085</v>
      </c>
      <c r="H59" s="2">
        <f t="shared" si="2"/>
        <v>1.0684980797093329</v>
      </c>
      <c r="I59" s="2">
        <f t="shared" si="3"/>
        <v>1.0103825420788852</v>
      </c>
      <c r="J59" s="2">
        <f t="shared" si="4"/>
        <v>1.5067934528538065</v>
      </c>
      <c r="K59" s="2">
        <f t="shared" si="5"/>
        <v>1.5476521683003042</v>
      </c>
      <c r="L59" s="2">
        <f t="shared" si="6"/>
        <v>1.219562631582825</v>
      </c>
      <c r="M59" s="3">
        <v>9</v>
      </c>
      <c r="N59" s="3">
        <v>28</v>
      </c>
      <c r="O59" s="3">
        <v>27</v>
      </c>
      <c r="P59" s="3">
        <v>0.28699999999999998</v>
      </c>
      <c r="Q59" s="3">
        <v>0.86499999999999999</v>
      </c>
      <c r="R59" s="3">
        <f t="shared" si="7"/>
        <v>32.009130890052354</v>
      </c>
      <c r="S59">
        <f t="shared" si="8"/>
        <v>84.968000000000004</v>
      </c>
      <c r="T59">
        <v>47</v>
      </c>
      <c r="U59">
        <v>199</v>
      </c>
      <c r="V59">
        <v>172</v>
      </c>
      <c r="W59">
        <v>49</v>
      </c>
      <c r="X59">
        <v>10</v>
      </c>
      <c r="Y59">
        <v>0</v>
      </c>
      <c r="Z59">
        <v>19</v>
      </c>
      <c r="AA59">
        <v>30</v>
      </c>
      <c r="AB59">
        <v>1</v>
      </c>
      <c r="AC59">
        <v>0</v>
      </c>
      <c r="AD59">
        <v>0.371</v>
      </c>
      <c r="AE59">
        <v>0.49399999999999999</v>
      </c>
      <c r="AF59">
        <v>0.36299999999999999</v>
      </c>
      <c r="AG59">
        <v>153.4</v>
      </c>
      <c r="AH59">
        <v>5235</v>
      </c>
    </row>
    <row r="60" spans="1:34">
      <c r="A60" t="s">
        <v>96</v>
      </c>
      <c r="B60" t="s">
        <v>60</v>
      </c>
      <c r="C60" s="4">
        <f>MATCH(atc_projections_batter!A60, ESPN_ADP_2!B$2:B$540, 0)</f>
        <v>80</v>
      </c>
      <c r="D60" s="4">
        <v>59</v>
      </c>
      <c r="E60" s="4">
        <f t="shared" si="9"/>
        <v>21</v>
      </c>
      <c r="F60" s="2">
        <f t="shared" si="0"/>
        <v>7.3248758969222898</v>
      </c>
      <c r="G60" s="2">
        <f t="shared" si="1"/>
        <v>0.56861913802933461</v>
      </c>
      <c r="H60" s="2">
        <f t="shared" si="2"/>
        <v>1.4569049074063001</v>
      </c>
      <c r="I60" s="2">
        <f t="shared" si="3"/>
        <v>1.0103825420788852</v>
      </c>
      <c r="J60" s="2">
        <f t="shared" si="4"/>
        <v>1.8002906123661977</v>
      </c>
      <c r="K60" s="2">
        <f t="shared" si="5"/>
        <v>1.1262496227327277</v>
      </c>
      <c r="L60" s="2">
        <f t="shared" si="6"/>
        <v>1.3624290743088436</v>
      </c>
      <c r="M60" s="3">
        <v>7</v>
      </c>
      <c r="N60" s="3">
        <v>32</v>
      </c>
      <c r="O60" s="3">
        <v>27</v>
      </c>
      <c r="P60" s="3">
        <v>0.29399999999999998</v>
      </c>
      <c r="Q60" s="3">
        <v>0.83099999999999996</v>
      </c>
      <c r="R60" s="3">
        <f t="shared" si="7"/>
        <v>33.662419354838711</v>
      </c>
      <c r="S60">
        <f t="shared" si="8"/>
        <v>96.424999999999997</v>
      </c>
      <c r="T60">
        <v>53</v>
      </c>
      <c r="U60">
        <v>225</v>
      </c>
      <c r="V60">
        <v>203</v>
      </c>
      <c r="W60">
        <v>60</v>
      </c>
      <c r="X60">
        <v>12</v>
      </c>
      <c r="Y60">
        <v>1</v>
      </c>
      <c r="Z60">
        <v>14</v>
      </c>
      <c r="AA60">
        <v>30</v>
      </c>
      <c r="AB60">
        <v>3</v>
      </c>
      <c r="AC60">
        <v>1</v>
      </c>
      <c r="AD60">
        <v>0.35599999999999998</v>
      </c>
      <c r="AE60">
        <v>0.47499999999999998</v>
      </c>
      <c r="AF60">
        <v>0.35199999999999998</v>
      </c>
      <c r="AG60">
        <v>92.8</v>
      </c>
      <c r="AH60">
        <v>15362</v>
      </c>
    </row>
    <row r="61" spans="1:34">
      <c r="A61" t="s">
        <v>79</v>
      </c>
      <c r="B61" t="s">
        <v>60</v>
      </c>
      <c r="C61" s="4">
        <f>MATCH(atc_projections_batter!A61, ESPN_ADP_2!B$2:B$540, 0)</f>
        <v>95</v>
      </c>
      <c r="D61" s="4">
        <v>60</v>
      </c>
      <c r="E61" s="4">
        <f t="shared" si="9"/>
        <v>35</v>
      </c>
      <c r="F61" s="2">
        <f t="shared" si="0"/>
        <v>7.2506504854771787</v>
      </c>
      <c r="G61" s="2">
        <f t="shared" si="1"/>
        <v>1.6478888272638825</v>
      </c>
      <c r="H61" s="2">
        <f t="shared" si="2"/>
        <v>1.1655997866335746</v>
      </c>
      <c r="I61" s="2">
        <f t="shared" si="3"/>
        <v>1.3984664592164617</v>
      </c>
      <c r="J61" s="2">
        <f t="shared" si="4"/>
        <v>0.20702031787036268</v>
      </c>
      <c r="K61" s="2">
        <f t="shared" si="5"/>
        <v>1.4361044356500634</v>
      </c>
      <c r="L61" s="2">
        <f t="shared" si="6"/>
        <v>1.3955706588428338</v>
      </c>
      <c r="M61" s="3">
        <v>11</v>
      </c>
      <c r="N61" s="3">
        <v>29</v>
      </c>
      <c r="O61" s="3">
        <v>31</v>
      </c>
      <c r="P61" s="3">
        <v>0.25600000000000001</v>
      </c>
      <c r="Q61" s="3">
        <v>0.85599999999999998</v>
      </c>
      <c r="R61" s="3">
        <f t="shared" si="7"/>
        <v>34.04594258373205</v>
      </c>
      <c r="S61">
        <f t="shared" si="8"/>
        <v>90.453999999999994</v>
      </c>
      <c r="T61">
        <v>51</v>
      </c>
      <c r="U61">
        <v>213</v>
      </c>
      <c r="V61">
        <v>182</v>
      </c>
      <c r="W61">
        <v>47</v>
      </c>
      <c r="X61">
        <v>9</v>
      </c>
      <c r="Y61">
        <v>1</v>
      </c>
      <c r="Z61">
        <v>27</v>
      </c>
      <c r="AA61">
        <v>51</v>
      </c>
      <c r="AB61">
        <v>2</v>
      </c>
      <c r="AC61">
        <v>1</v>
      </c>
      <c r="AD61">
        <v>0.35799999999999998</v>
      </c>
      <c r="AE61">
        <v>0.497</v>
      </c>
      <c r="AF61">
        <v>0.35799999999999998</v>
      </c>
      <c r="AG61">
        <v>126.6</v>
      </c>
      <c r="AH61">
        <v>16376</v>
      </c>
    </row>
    <row r="62" spans="1:34">
      <c r="A62" t="s">
        <v>127</v>
      </c>
      <c r="B62" t="s">
        <v>87</v>
      </c>
      <c r="C62" s="4">
        <f>MATCH(atc_projections_batter!A62, ESPN_ADP_2!B$2:B$540, 0)</f>
        <v>65</v>
      </c>
      <c r="D62" s="4">
        <v>61</v>
      </c>
      <c r="E62" s="4">
        <f t="shared" si="9"/>
        <v>4</v>
      </c>
      <c r="F62" s="2">
        <f t="shared" si="0"/>
        <v>7.215459880713782</v>
      </c>
      <c r="G62" s="2">
        <f t="shared" si="1"/>
        <v>1.1082539826466085</v>
      </c>
      <c r="H62" s="2">
        <f t="shared" si="2"/>
        <v>1.8453117351032673</v>
      </c>
      <c r="I62" s="2">
        <f t="shared" si="3"/>
        <v>1.1074035213632794</v>
      </c>
      <c r="J62" s="2">
        <f t="shared" si="4"/>
        <v>0.75208647125051753</v>
      </c>
      <c r="K62" s="2">
        <f t="shared" si="5"/>
        <v>0.82878900233208685</v>
      </c>
      <c r="L62" s="2">
        <f t="shared" si="6"/>
        <v>1.5736151680180226</v>
      </c>
      <c r="M62" s="3">
        <v>9</v>
      </c>
      <c r="N62" s="3">
        <v>36</v>
      </c>
      <c r="O62" s="3">
        <v>28</v>
      </c>
      <c r="P62" s="3">
        <v>0.26900000000000002</v>
      </c>
      <c r="Q62" s="3">
        <v>0.80700000000000005</v>
      </c>
      <c r="R62" s="3">
        <f t="shared" si="7"/>
        <v>36.106320987654328</v>
      </c>
      <c r="S62">
        <f t="shared" si="8"/>
        <v>100.498</v>
      </c>
      <c r="T62">
        <v>56</v>
      </c>
      <c r="U62">
        <v>246</v>
      </c>
      <c r="V62">
        <v>218</v>
      </c>
      <c r="W62">
        <v>59</v>
      </c>
      <c r="X62">
        <v>12</v>
      </c>
      <c r="Y62">
        <v>1</v>
      </c>
      <c r="Z62">
        <v>25</v>
      </c>
      <c r="AA62">
        <v>40</v>
      </c>
      <c r="AB62">
        <v>4</v>
      </c>
      <c r="AC62">
        <v>2</v>
      </c>
      <c r="AD62">
        <v>0.34599999999999997</v>
      </c>
      <c r="AE62">
        <v>0.46100000000000002</v>
      </c>
      <c r="AF62">
        <v>0.34100000000000003</v>
      </c>
      <c r="AG62">
        <v>95.3</v>
      </c>
      <c r="AH62">
        <v>12533</v>
      </c>
    </row>
    <row r="63" spans="1:34">
      <c r="A63" t="s">
        <v>116</v>
      </c>
      <c r="B63" t="s">
        <v>31</v>
      </c>
      <c r="C63" s="4">
        <f>MATCH(atc_projections_batter!A63, ESPN_ADP_2!B$2:B$540, 0)</f>
        <v>99</v>
      </c>
      <c r="D63" s="4">
        <v>62</v>
      </c>
      <c r="E63" s="4">
        <f t="shared" si="9"/>
        <v>37</v>
      </c>
      <c r="F63" s="2">
        <f t="shared" si="0"/>
        <v>7.1813183204339275</v>
      </c>
      <c r="G63" s="2">
        <f t="shared" si="1"/>
        <v>0.56861913802933461</v>
      </c>
      <c r="H63" s="2">
        <f t="shared" si="2"/>
        <v>1.1655997866335746</v>
      </c>
      <c r="I63" s="2">
        <f t="shared" si="3"/>
        <v>1.3014454799320676</v>
      </c>
      <c r="J63" s="2">
        <f t="shared" si="4"/>
        <v>1.842218778010825</v>
      </c>
      <c r="K63" s="2">
        <f t="shared" si="5"/>
        <v>0.95273092749901978</v>
      </c>
      <c r="L63" s="2">
        <f t="shared" si="6"/>
        <v>1.350704210329106</v>
      </c>
      <c r="M63" s="3">
        <v>7</v>
      </c>
      <c r="N63" s="3">
        <v>29</v>
      </c>
      <c r="O63" s="3">
        <v>30</v>
      </c>
      <c r="P63" s="3">
        <v>0.29499999999999998</v>
      </c>
      <c r="Q63" s="3">
        <v>0.81699999999999995</v>
      </c>
      <c r="R63" s="3">
        <f t="shared" si="7"/>
        <v>33.526736111111113</v>
      </c>
      <c r="S63">
        <f t="shared" si="8"/>
        <v>92.137</v>
      </c>
      <c r="T63">
        <v>51</v>
      </c>
      <c r="U63">
        <v>220</v>
      </c>
      <c r="V63">
        <v>199</v>
      </c>
      <c r="W63">
        <v>59</v>
      </c>
      <c r="X63">
        <v>12</v>
      </c>
      <c r="Y63">
        <v>1</v>
      </c>
      <c r="Z63">
        <v>17</v>
      </c>
      <c r="AA63">
        <v>24</v>
      </c>
      <c r="AB63">
        <v>2</v>
      </c>
      <c r="AC63">
        <v>1</v>
      </c>
      <c r="AD63">
        <v>0.35399999999999998</v>
      </c>
      <c r="AE63">
        <v>0.46300000000000002</v>
      </c>
      <c r="AF63">
        <v>0.34399999999999997</v>
      </c>
      <c r="AG63">
        <v>133</v>
      </c>
      <c r="AH63">
        <v>4106</v>
      </c>
    </row>
    <row r="64" spans="1:34">
      <c r="A64" t="s">
        <v>133</v>
      </c>
      <c r="B64" t="s">
        <v>44</v>
      </c>
      <c r="C64" s="4">
        <f>MATCH(atc_projections_batter!A64, ESPN_ADP_2!B$2:B$540, 0)</f>
        <v>137</v>
      </c>
      <c r="D64" s="4">
        <v>63</v>
      </c>
      <c r="E64" s="4">
        <f t="shared" si="9"/>
        <v>74</v>
      </c>
      <c r="F64" s="2">
        <f t="shared" si="0"/>
        <v>6.9153173327194946</v>
      </c>
      <c r="G64" s="2">
        <f t="shared" si="1"/>
        <v>0.56861913802933461</v>
      </c>
      <c r="H64" s="2">
        <f t="shared" si="2"/>
        <v>1.5540066143305418</v>
      </c>
      <c r="I64" s="2">
        <f t="shared" si="3"/>
        <v>1.2044245006476735</v>
      </c>
      <c r="J64" s="2">
        <f t="shared" si="4"/>
        <v>1.2552244589860451</v>
      </c>
      <c r="K64" s="2">
        <f t="shared" si="5"/>
        <v>0.80400061729869998</v>
      </c>
      <c r="L64" s="2">
        <f t="shared" si="6"/>
        <v>1.5290420034272008</v>
      </c>
      <c r="M64" s="3">
        <v>7</v>
      </c>
      <c r="N64" s="3">
        <v>33</v>
      </c>
      <c r="O64" s="3">
        <v>29</v>
      </c>
      <c r="P64" s="3">
        <v>0.28100000000000003</v>
      </c>
      <c r="Q64" s="3">
        <v>0.80500000000000005</v>
      </c>
      <c r="R64" s="3">
        <f t="shared" si="7"/>
        <v>35.590508474576275</v>
      </c>
      <c r="S64">
        <f t="shared" si="8"/>
        <v>99.792000000000002</v>
      </c>
      <c r="T64">
        <v>55</v>
      </c>
      <c r="U64">
        <v>241</v>
      </c>
      <c r="V64">
        <v>216</v>
      </c>
      <c r="W64">
        <v>61</v>
      </c>
      <c r="X64">
        <v>13</v>
      </c>
      <c r="Y64">
        <v>2</v>
      </c>
      <c r="Z64">
        <v>20</v>
      </c>
      <c r="AA64">
        <v>40</v>
      </c>
      <c r="AB64">
        <v>2</v>
      </c>
      <c r="AC64">
        <v>1</v>
      </c>
      <c r="AD64">
        <v>0.34200000000000003</v>
      </c>
      <c r="AE64">
        <v>0.46200000000000002</v>
      </c>
      <c r="AF64">
        <v>0.33900000000000002</v>
      </c>
      <c r="AG64">
        <v>163.69999999999999</v>
      </c>
      <c r="AH64">
        <v>13152</v>
      </c>
    </row>
    <row r="65" spans="1:34">
      <c r="A65" t="s">
        <v>123</v>
      </c>
      <c r="B65" t="s">
        <v>85</v>
      </c>
      <c r="C65" s="4">
        <f>MATCH(atc_projections_batter!A65, ESPN_ADP_2!B$2:B$540, 0)</f>
        <v>108</v>
      </c>
      <c r="D65" s="4">
        <v>64</v>
      </c>
      <c r="E65" s="4">
        <f t="shared" si="9"/>
        <v>44</v>
      </c>
      <c r="F65" s="2">
        <f t="shared" si="0"/>
        <v>6.9013892554241689</v>
      </c>
      <c r="G65" s="2">
        <f t="shared" si="1"/>
        <v>1.1082539826466085</v>
      </c>
      <c r="H65" s="2">
        <f t="shared" si="2"/>
        <v>1.5540066143305418</v>
      </c>
      <c r="I65" s="2">
        <f t="shared" si="3"/>
        <v>1.2044245006476735</v>
      </c>
      <c r="J65" s="2">
        <f t="shared" si="4"/>
        <v>0.71015830560589022</v>
      </c>
      <c r="K65" s="2">
        <f t="shared" si="5"/>
        <v>0.91554834994893941</v>
      </c>
      <c r="L65" s="2">
        <f t="shared" si="6"/>
        <v>1.4089975022445158</v>
      </c>
      <c r="M65" s="3">
        <v>9</v>
      </c>
      <c r="N65" s="3">
        <v>33</v>
      </c>
      <c r="O65" s="3">
        <v>29</v>
      </c>
      <c r="P65" s="3">
        <v>0.26800000000000002</v>
      </c>
      <c r="Q65" s="3">
        <v>0.81399999999999995</v>
      </c>
      <c r="R65" s="3">
        <f t="shared" si="7"/>
        <v>34.201321585903081</v>
      </c>
      <c r="S65">
        <f t="shared" si="8"/>
        <v>98.055999999999997</v>
      </c>
      <c r="T65">
        <v>54</v>
      </c>
      <c r="U65">
        <v>230</v>
      </c>
      <c r="V65">
        <v>206</v>
      </c>
      <c r="W65">
        <v>55</v>
      </c>
      <c r="X65">
        <v>11</v>
      </c>
      <c r="Y65">
        <v>2</v>
      </c>
      <c r="Z65">
        <v>21</v>
      </c>
      <c r="AA65">
        <v>65</v>
      </c>
      <c r="AB65">
        <v>4</v>
      </c>
      <c r="AC65">
        <v>1</v>
      </c>
      <c r="AD65">
        <v>0.33800000000000002</v>
      </c>
      <c r="AE65">
        <v>0.47599999999999998</v>
      </c>
      <c r="AF65">
        <v>0.34200000000000003</v>
      </c>
      <c r="AG65">
        <v>69.7</v>
      </c>
      <c r="AH65">
        <v>17232</v>
      </c>
    </row>
    <row r="66" spans="1:34">
      <c r="A66" t="s">
        <v>131</v>
      </c>
      <c r="B66" t="s">
        <v>76</v>
      </c>
      <c r="C66" s="4">
        <f>MATCH(atc_projections_batter!A66, ESPN_ADP_2!B$2:B$540, 0)</f>
        <v>30</v>
      </c>
      <c r="D66" s="4">
        <v>65</v>
      </c>
      <c r="E66" s="4">
        <f t="shared" si="9"/>
        <v>-35</v>
      </c>
      <c r="F66" s="2">
        <f t="shared" ref="F66:F129" si="10">SUM(G66:L66)</f>
        <v>6.8409061974922327</v>
      </c>
      <c r="G66" s="2">
        <f t="shared" ref="G66:G129" si="11">(M66-AI$3)/AI$4</f>
        <v>0.83843656033797154</v>
      </c>
      <c r="H66" s="2">
        <f t="shared" ref="H66:H129" si="12">(N66-AI$7)/AI$8</f>
        <v>1.5540066143305418</v>
      </c>
      <c r="I66" s="2">
        <f t="shared" ref="I66:I129" si="13">(O66-AI$11)/AI$12</f>
        <v>1.1074035213632794</v>
      </c>
      <c r="J66" s="2">
        <f t="shared" ref="J66:J129" si="14">(P66-AI$15)/AI$16</f>
        <v>1.4229371215645519</v>
      </c>
      <c r="K66" s="2">
        <f t="shared" ref="K66:K129" si="15">(Q66-AI$19)/AI$20</f>
        <v>0.82878900233208685</v>
      </c>
      <c r="L66" s="2">
        <f t="shared" ref="L66:L129" si="16">(R66-AI$23)/AI$24</f>
        <v>1.0893333775638006</v>
      </c>
      <c r="M66" s="3">
        <v>8</v>
      </c>
      <c r="N66" s="3">
        <v>33</v>
      </c>
      <c r="O66" s="3">
        <v>28</v>
      </c>
      <c r="P66" s="3">
        <v>0.28499999999999998</v>
      </c>
      <c r="Q66" s="3">
        <v>0.80700000000000005</v>
      </c>
      <c r="R66" s="3">
        <f t="shared" ref="R66:R129" si="17">((W66+Z66-AC66)*(S66+0.26*Z66))/(V66+Z66)</f>
        <v>30.502083333333328</v>
      </c>
      <c r="S66">
        <f t="shared" ref="S66:S129" si="18">AE66*V66</f>
        <v>96.964999999999989</v>
      </c>
      <c r="T66">
        <v>51</v>
      </c>
      <c r="U66">
        <v>222</v>
      </c>
      <c r="V66">
        <v>205</v>
      </c>
      <c r="W66">
        <v>58</v>
      </c>
      <c r="X66">
        <v>11</v>
      </c>
      <c r="Y66">
        <v>2</v>
      </c>
      <c r="Z66">
        <v>11</v>
      </c>
      <c r="AA66">
        <v>40</v>
      </c>
      <c r="AB66">
        <v>10</v>
      </c>
      <c r="AC66">
        <v>3</v>
      </c>
      <c r="AD66">
        <v>0.33400000000000002</v>
      </c>
      <c r="AE66">
        <v>0.47299999999999998</v>
      </c>
      <c r="AF66">
        <v>0.33900000000000002</v>
      </c>
      <c r="AG66">
        <v>27.9</v>
      </c>
      <c r="AH66">
        <v>9241</v>
      </c>
    </row>
    <row r="67" spans="1:34">
      <c r="A67" t="s">
        <v>92</v>
      </c>
      <c r="B67" t="s">
        <v>44</v>
      </c>
      <c r="C67" s="4">
        <f>MATCH(atc_projections_batter!A67, ESPN_ADP_2!B$2:B$540, 0)</f>
        <v>128</v>
      </c>
      <c r="D67" s="4">
        <v>66</v>
      </c>
      <c r="E67" s="4">
        <f t="shared" ref="E67:E130" si="19">C67-D67</f>
        <v>62</v>
      </c>
      <c r="F67" s="2">
        <f t="shared" si="10"/>
        <v>6.7957054770951046</v>
      </c>
      <c r="G67" s="2">
        <f t="shared" si="11"/>
        <v>2.1875236718811566</v>
      </c>
      <c r="H67" s="2">
        <f t="shared" si="12"/>
        <v>1.0684980797093329</v>
      </c>
      <c r="I67" s="2">
        <f t="shared" si="13"/>
        <v>1.3984664592164617</v>
      </c>
      <c r="J67" s="2">
        <f t="shared" si="14"/>
        <v>-0.37997400115441943</v>
      </c>
      <c r="K67" s="2">
        <f t="shared" si="15"/>
        <v>1.4361044356500634</v>
      </c>
      <c r="L67" s="2">
        <f t="shared" si="16"/>
        <v>1.0850868317925093</v>
      </c>
      <c r="M67" s="3">
        <v>13</v>
      </c>
      <c r="N67" s="3">
        <v>28</v>
      </c>
      <c r="O67" s="3">
        <v>31</v>
      </c>
      <c r="P67" s="3">
        <v>0.24199999999999999</v>
      </c>
      <c r="Q67" s="3">
        <v>0.85599999999999998</v>
      </c>
      <c r="R67" s="3">
        <f t="shared" si="17"/>
        <v>30.452941176470592</v>
      </c>
      <c r="S67">
        <f t="shared" si="18"/>
        <v>86.13000000000001</v>
      </c>
      <c r="T67">
        <v>46</v>
      </c>
      <c r="U67">
        <v>190</v>
      </c>
      <c r="V67">
        <v>165</v>
      </c>
      <c r="W67">
        <v>40</v>
      </c>
      <c r="X67">
        <v>8</v>
      </c>
      <c r="Y67">
        <v>0</v>
      </c>
      <c r="Z67">
        <v>22</v>
      </c>
      <c r="AA67">
        <v>68</v>
      </c>
      <c r="AB67">
        <v>0</v>
      </c>
      <c r="AC67">
        <v>0</v>
      </c>
      <c r="AD67">
        <v>0.33400000000000002</v>
      </c>
      <c r="AE67">
        <v>0.52200000000000002</v>
      </c>
      <c r="AF67">
        <v>0.35299999999999998</v>
      </c>
      <c r="AG67">
        <v>118.2</v>
      </c>
      <c r="AH67">
        <v>12164</v>
      </c>
    </row>
    <row r="68" spans="1:34">
      <c r="A68" t="s">
        <v>115</v>
      </c>
      <c r="B68" t="s">
        <v>29</v>
      </c>
      <c r="C68" s="4">
        <f>MATCH(atc_projections_batter!A68, ESPN_ADP_2!B$2:B$540, 0)</f>
        <v>112</v>
      </c>
      <c r="D68" s="4">
        <v>67</v>
      </c>
      <c r="E68" s="4">
        <f t="shared" si="19"/>
        <v>45</v>
      </c>
      <c r="F68" s="2">
        <f t="shared" si="10"/>
        <v>6.6413395247851792</v>
      </c>
      <c r="G68" s="2">
        <f t="shared" si="11"/>
        <v>0.83843656033797154</v>
      </c>
      <c r="H68" s="2">
        <f t="shared" si="12"/>
        <v>1.1655997866335746</v>
      </c>
      <c r="I68" s="2">
        <f t="shared" si="13"/>
        <v>1.2044245006476735</v>
      </c>
      <c r="J68" s="2">
        <f t="shared" si="14"/>
        <v>1.1294399620521631</v>
      </c>
      <c r="K68" s="2">
        <f t="shared" si="15"/>
        <v>1.0890670451826474</v>
      </c>
      <c r="L68" s="2">
        <f t="shared" si="16"/>
        <v>1.2143716699311482</v>
      </c>
      <c r="M68" s="3">
        <v>8</v>
      </c>
      <c r="N68" s="3">
        <v>29</v>
      </c>
      <c r="O68" s="3">
        <v>29</v>
      </c>
      <c r="P68" s="3">
        <v>0.27800000000000002</v>
      </c>
      <c r="Q68" s="3">
        <v>0.82799999999999996</v>
      </c>
      <c r="R68" s="3">
        <f t="shared" si="17"/>
        <v>31.949059701492533</v>
      </c>
      <c r="S68">
        <f t="shared" si="18"/>
        <v>88.388999999999996</v>
      </c>
      <c r="T68">
        <v>49</v>
      </c>
      <c r="U68">
        <v>204</v>
      </c>
      <c r="V68">
        <v>183</v>
      </c>
      <c r="W68">
        <v>51</v>
      </c>
      <c r="X68">
        <v>12</v>
      </c>
      <c r="Y68">
        <v>1</v>
      </c>
      <c r="Z68">
        <v>18</v>
      </c>
      <c r="AA68">
        <v>37</v>
      </c>
      <c r="AB68">
        <v>1</v>
      </c>
      <c r="AC68">
        <v>0</v>
      </c>
      <c r="AD68">
        <v>0.34599999999999997</v>
      </c>
      <c r="AE68">
        <v>0.48299999999999998</v>
      </c>
      <c r="AF68">
        <v>0.34499999999999997</v>
      </c>
      <c r="AG68">
        <v>140</v>
      </c>
      <c r="AH68">
        <v>13624</v>
      </c>
    </row>
    <row r="69" spans="1:34">
      <c r="A69" t="s">
        <v>135</v>
      </c>
      <c r="B69" t="s">
        <v>46</v>
      </c>
      <c r="C69" s="4">
        <f>MATCH(atc_projections_batter!A69, ESPN_ADP_2!B$2:B$540, 0)</f>
        <v>51</v>
      </c>
      <c r="D69" s="4">
        <v>68</v>
      </c>
      <c r="E69" s="4">
        <f t="shared" si="19"/>
        <v>-17</v>
      </c>
      <c r="F69" s="2">
        <f t="shared" si="10"/>
        <v>6.5531111507131996</v>
      </c>
      <c r="G69" s="2">
        <f t="shared" si="11"/>
        <v>1.1082539826466085</v>
      </c>
      <c r="H69" s="2">
        <f t="shared" si="12"/>
        <v>1.3598032004820582</v>
      </c>
      <c r="I69" s="2">
        <f t="shared" si="13"/>
        <v>1.2044245006476735</v>
      </c>
      <c r="J69" s="2">
        <f t="shared" si="14"/>
        <v>0.91979913382902667</v>
      </c>
      <c r="K69" s="2">
        <f t="shared" si="15"/>
        <v>0.89075996491555398</v>
      </c>
      <c r="L69" s="2">
        <f t="shared" si="16"/>
        <v>1.070070368192279</v>
      </c>
      <c r="M69" s="3">
        <v>9</v>
      </c>
      <c r="N69" s="3">
        <v>31</v>
      </c>
      <c r="O69" s="3">
        <v>29</v>
      </c>
      <c r="P69" s="3">
        <v>0.27300000000000002</v>
      </c>
      <c r="Q69" s="3">
        <v>0.81200000000000006</v>
      </c>
      <c r="R69" s="3">
        <f t="shared" si="17"/>
        <v>30.279166666666665</v>
      </c>
      <c r="S69">
        <f t="shared" si="18"/>
        <v>91.39</v>
      </c>
      <c r="T69">
        <v>51</v>
      </c>
      <c r="U69">
        <v>209</v>
      </c>
      <c r="V69">
        <v>190</v>
      </c>
      <c r="W69">
        <v>52</v>
      </c>
      <c r="X69">
        <v>11</v>
      </c>
      <c r="Y69">
        <v>1</v>
      </c>
      <c r="Z69">
        <v>14</v>
      </c>
      <c r="AA69">
        <v>42</v>
      </c>
      <c r="AB69">
        <v>3</v>
      </c>
      <c r="AC69">
        <v>1</v>
      </c>
      <c r="AD69">
        <v>0.33100000000000002</v>
      </c>
      <c r="AE69">
        <v>0.48099999999999998</v>
      </c>
      <c r="AF69">
        <v>0.33800000000000002</v>
      </c>
      <c r="AG69">
        <v>45.3</v>
      </c>
      <c r="AH69">
        <v>11739</v>
      </c>
    </row>
    <row r="70" spans="1:34">
      <c r="A70" t="s">
        <v>193</v>
      </c>
      <c r="B70" t="s">
        <v>76</v>
      </c>
      <c r="C70" s="4">
        <f>MATCH(atc_projections_batter!A70, ESPN_ADP_2!B$2:B$540, 0)</f>
        <v>110</v>
      </c>
      <c r="D70" s="4">
        <v>69</v>
      </c>
      <c r="E70" s="4">
        <f t="shared" si="19"/>
        <v>41</v>
      </c>
      <c r="F70" s="2">
        <f t="shared" si="10"/>
        <v>6.5358866005472116</v>
      </c>
      <c r="G70" s="2">
        <f t="shared" si="11"/>
        <v>1.3780714049552456</v>
      </c>
      <c r="H70" s="2">
        <f t="shared" si="12"/>
        <v>1.1655997866335746</v>
      </c>
      <c r="I70" s="2">
        <f t="shared" si="13"/>
        <v>1.6895293970696439</v>
      </c>
      <c r="J70" s="2">
        <f t="shared" si="14"/>
        <v>0.41666114609349919</v>
      </c>
      <c r="K70" s="2">
        <f t="shared" si="15"/>
        <v>0.59329934451491173</v>
      </c>
      <c r="L70" s="2">
        <f t="shared" si="16"/>
        <v>1.2927255212803357</v>
      </c>
      <c r="M70" s="3">
        <v>10</v>
      </c>
      <c r="N70" s="3">
        <v>29</v>
      </c>
      <c r="O70" s="3">
        <v>34</v>
      </c>
      <c r="P70" s="3">
        <v>0.26100000000000001</v>
      </c>
      <c r="Q70" s="3">
        <v>0.78800000000000003</v>
      </c>
      <c r="R70" s="3">
        <f t="shared" si="17"/>
        <v>32.855791304347825</v>
      </c>
      <c r="S70">
        <f t="shared" si="18"/>
        <v>100.536</v>
      </c>
      <c r="T70">
        <v>55</v>
      </c>
      <c r="U70">
        <v>234</v>
      </c>
      <c r="V70">
        <v>213</v>
      </c>
      <c r="W70">
        <v>56</v>
      </c>
      <c r="X70">
        <v>12</v>
      </c>
      <c r="Y70">
        <v>2</v>
      </c>
      <c r="Z70">
        <v>17</v>
      </c>
      <c r="AA70">
        <v>45</v>
      </c>
      <c r="AB70">
        <v>1</v>
      </c>
      <c r="AC70">
        <v>1</v>
      </c>
      <c r="AD70">
        <v>0.316</v>
      </c>
      <c r="AE70">
        <v>0.47199999999999998</v>
      </c>
      <c r="AF70">
        <v>0.32700000000000001</v>
      </c>
      <c r="AG70">
        <v>132.19999999999999</v>
      </c>
      <c r="AH70">
        <v>6153</v>
      </c>
    </row>
    <row r="71" spans="1:34">
      <c r="A71" t="s">
        <v>175</v>
      </c>
      <c r="B71" t="s">
        <v>87</v>
      </c>
      <c r="C71" s="4">
        <f>MATCH(atc_projections_batter!A71, ESPN_ADP_2!B$2:B$540, 0)</f>
        <v>151</v>
      </c>
      <c r="D71" s="4">
        <v>70</v>
      </c>
      <c r="E71" s="4">
        <f t="shared" si="19"/>
        <v>81</v>
      </c>
      <c r="F71" s="2">
        <f t="shared" si="10"/>
        <v>6.4688046319308983</v>
      </c>
      <c r="G71" s="2">
        <f t="shared" si="11"/>
        <v>2.1875236718811566</v>
      </c>
      <c r="H71" s="2">
        <f t="shared" si="12"/>
        <v>1.1655997866335746</v>
      </c>
      <c r="I71" s="2">
        <f t="shared" si="13"/>
        <v>1.786550376354038</v>
      </c>
      <c r="J71" s="2">
        <f t="shared" si="14"/>
        <v>-0.46383033244367405</v>
      </c>
      <c r="K71" s="2">
        <f t="shared" si="15"/>
        <v>0.69245288464845922</v>
      </c>
      <c r="L71" s="2">
        <f t="shared" si="16"/>
        <v>1.1005082448573438</v>
      </c>
      <c r="M71" s="3">
        <v>13</v>
      </c>
      <c r="N71" s="3">
        <v>29</v>
      </c>
      <c r="O71" s="3">
        <v>35</v>
      </c>
      <c r="P71" s="3">
        <v>0.24</v>
      </c>
      <c r="Q71" s="3">
        <v>0.79600000000000004</v>
      </c>
      <c r="R71" s="3">
        <f t="shared" si="17"/>
        <v>30.631401869158879</v>
      </c>
      <c r="S71">
        <f t="shared" si="18"/>
        <v>94.38</v>
      </c>
      <c r="T71">
        <v>53</v>
      </c>
      <c r="U71">
        <v>219</v>
      </c>
      <c r="V71">
        <v>195</v>
      </c>
      <c r="W71">
        <v>47</v>
      </c>
      <c r="X71">
        <v>8</v>
      </c>
      <c r="Y71">
        <v>0</v>
      </c>
      <c r="Z71">
        <v>19</v>
      </c>
      <c r="AA71">
        <v>61</v>
      </c>
      <c r="AB71">
        <v>0</v>
      </c>
      <c r="AC71">
        <v>0</v>
      </c>
      <c r="AD71">
        <v>0.312</v>
      </c>
      <c r="AE71">
        <v>0.48399999999999999</v>
      </c>
      <c r="AF71">
        <v>0.33100000000000002</v>
      </c>
      <c r="AG71">
        <v>168.1</v>
      </c>
      <c r="AH71">
        <v>9112</v>
      </c>
    </row>
    <row r="72" spans="1:34">
      <c r="A72" t="s">
        <v>124</v>
      </c>
      <c r="B72" t="s">
        <v>44</v>
      </c>
      <c r="C72" s="4">
        <f>MATCH(atc_projections_batter!A72, ESPN_ADP_2!B$2:B$540, 0)</f>
        <v>113</v>
      </c>
      <c r="D72" s="4">
        <v>71</v>
      </c>
      <c r="E72" s="4">
        <f t="shared" si="19"/>
        <v>42</v>
      </c>
      <c r="F72" s="2">
        <f t="shared" si="10"/>
        <v>6.371596469754695</v>
      </c>
      <c r="G72" s="2">
        <f t="shared" si="11"/>
        <v>1.3780714049552456</v>
      </c>
      <c r="H72" s="2">
        <f t="shared" si="12"/>
        <v>1.5540066143305418</v>
      </c>
      <c r="I72" s="2">
        <f t="shared" si="13"/>
        <v>1.2044245006476735</v>
      </c>
      <c r="J72" s="2">
        <f t="shared" si="14"/>
        <v>3.930765529185351E-2</v>
      </c>
      <c r="K72" s="2">
        <f t="shared" si="15"/>
        <v>0.94033673498232628</v>
      </c>
      <c r="L72" s="2">
        <f t="shared" si="16"/>
        <v>1.2554495595470547</v>
      </c>
      <c r="M72" s="3">
        <v>10</v>
      </c>
      <c r="N72" s="3">
        <v>33</v>
      </c>
      <c r="O72" s="3">
        <v>29</v>
      </c>
      <c r="P72" s="3">
        <v>0.252</v>
      </c>
      <c r="Q72" s="3">
        <v>0.81599999999999995</v>
      </c>
      <c r="R72" s="3">
        <f t="shared" si="17"/>
        <v>32.424423963133641</v>
      </c>
      <c r="S72">
        <f t="shared" si="18"/>
        <v>93.11999999999999</v>
      </c>
      <c r="T72">
        <v>52</v>
      </c>
      <c r="U72">
        <v>221</v>
      </c>
      <c r="V72">
        <v>194</v>
      </c>
      <c r="W72">
        <v>49</v>
      </c>
      <c r="X72">
        <v>11</v>
      </c>
      <c r="Y72">
        <v>1</v>
      </c>
      <c r="Z72">
        <v>23</v>
      </c>
      <c r="AA72">
        <v>38</v>
      </c>
      <c r="AB72">
        <v>1</v>
      </c>
      <c r="AC72">
        <v>1</v>
      </c>
      <c r="AD72">
        <v>0.33600000000000002</v>
      </c>
      <c r="AE72">
        <v>0.48</v>
      </c>
      <c r="AF72">
        <v>0.34200000000000003</v>
      </c>
      <c r="AG72">
        <v>146.19999999999999</v>
      </c>
      <c r="AH72">
        <v>12144</v>
      </c>
    </row>
    <row r="73" spans="1:34">
      <c r="A73" t="s">
        <v>112</v>
      </c>
      <c r="B73" t="s">
        <v>85</v>
      </c>
      <c r="C73" s="4">
        <f>MATCH(atc_projections_batter!A73, ESPN_ADP_2!B$2:B$540, 0)</f>
        <v>145</v>
      </c>
      <c r="D73" s="4">
        <v>72</v>
      </c>
      <c r="E73" s="4">
        <f t="shared" si="19"/>
        <v>73</v>
      </c>
      <c r="F73" s="2">
        <f t="shared" si="10"/>
        <v>6.3573188087302546</v>
      </c>
      <c r="G73" s="2">
        <f t="shared" si="11"/>
        <v>1.9177062495725195</v>
      </c>
      <c r="H73" s="2">
        <f t="shared" si="12"/>
        <v>1.0684980797093329</v>
      </c>
      <c r="I73" s="2">
        <f t="shared" si="13"/>
        <v>1.4954874385008559</v>
      </c>
      <c r="J73" s="2">
        <f t="shared" si="14"/>
        <v>-0.25418950422053754</v>
      </c>
      <c r="K73" s="2">
        <f t="shared" si="15"/>
        <v>1.1138554302160342</v>
      </c>
      <c r="L73" s="2">
        <f t="shared" si="16"/>
        <v>1.0159611149520498</v>
      </c>
      <c r="M73" s="3">
        <v>12</v>
      </c>
      <c r="N73" s="3">
        <v>28</v>
      </c>
      <c r="O73" s="3">
        <v>32</v>
      </c>
      <c r="P73" s="3">
        <v>0.245</v>
      </c>
      <c r="Q73" s="3">
        <v>0.83</v>
      </c>
      <c r="R73" s="3">
        <f t="shared" si="17"/>
        <v>29.653000000000002</v>
      </c>
      <c r="S73">
        <f t="shared" si="18"/>
        <v>82.978999999999999</v>
      </c>
      <c r="T73">
        <v>46</v>
      </c>
      <c r="U73">
        <v>196</v>
      </c>
      <c r="V73">
        <v>169</v>
      </c>
      <c r="W73">
        <v>41</v>
      </c>
      <c r="X73">
        <v>7</v>
      </c>
      <c r="Y73">
        <v>0</v>
      </c>
      <c r="Z73">
        <v>23</v>
      </c>
      <c r="AA73">
        <v>43</v>
      </c>
      <c r="AB73">
        <v>0</v>
      </c>
      <c r="AC73">
        <v>0</v>
      </c>
      <c r="AD73">
        <v>0.33900000000000002</v>
      </c>
      <c r="AE73">
        <v>0.49099999999999999</v>
      </c>
      <c r="AF73">
        <v>0.34599999999999997</v>
      </c>
      <c r="AG73">
        <v>161.4</v>
      </c>
      <c r="AH73">
        <v>2151</v>
      </c>
    </row>
    <row r="74" spans="1:34">
      <c r="A74" t="s">
        <v>153</v>
      </c>
      <c r="B74" t="s">
        <v>78</v>
      </c>
      <c r="C74" s="4">
        <f>MATCH(atc_projections_batter!A74, ESPN_ADP_2!B$2:B$540, 0)</f>
        <v>91</v>
      </c>
      <c r="D74" s="4">
        <v>73</v>
      </c>
      <c r="E74" s="4">
        <f t="shared" si="19"/>
        <v>18</v>
      </c>
      <c r="F74" s="2">
        <f t="shared" si="10"/>
        <v>6.1702428324221756</v>
      </c>
      <c r="G74" s="2">
        <f t="shared" si="11"/>
        <v>0.83843656033797154</v>
      </c>
      <c r="H74" s="2">
        <f t="shared" si="12"/>
        <v>1.4569049074063001</v>
      </c>
      <c r="I74" s="2">
        <f t="shared" si="13"/>
        <v>0.91336156279449121</v>
      </c>
      <c r="J74" s="2">
        <f t="shared" si="14"/>
        <v>1.0036554651182814</v>
      </c>
      <c r="K74" s="2">
        <f t="shared" si="15"/>
        <v>0.71724126968184598</v>
      </c>
      <c r="L74" s="2">
        <f t="shared" si="16"/>
        <v>1.2406430670832851</v>
      </c>
      <c r="M74" s="3">
        <v>8</v>
      </c>
      <c r="N74" s="3">
        <v>32</v>
      </c>
      <c r="O74" s="3">
        <v>26</v>
      </c>
      <c r="P74" s="3">
        <v>0.27500000000000002</v>
      </c>
      <c r="Q74" s="3">
        <v>0.79800000000000004</v>
      </c>
      <c r="R74" s="3">
        <f t="shared" si="17"/>
        <v>32.25307929515418</v>
      </c>
      <c r="S74">
        <f t="shared" si="18"/>
        <v>98.958999999999989</v>
      </c>
      <c r="T74">
        <v>53</v>
      </c>
      <c r="U74">
        <v>230</v>
      </c>
      <c r="V74">
        <v>211</v>
      </c>
      <c r="W74">
        <v>58</v>
      </c>
      <c r="X74">
        <v>14</v>
      </c>
      <c r="Y74">
        <v>1</v>
      </c>
      <c r="Z74">
        <v>16</v>
      </c>
      <c r="AA74">
        <v>47</v>
      </c>
      <c r="AB74">
        <v>7</v>
      </c>
      <c r="AC74">
        <v>3</v>
      </c>
      <c r="AD74">
        <v>0.32900000000000001</v>
      </c>
      <c r="AE74">
        <v>0.46899999999999997</v>
      </c>
      <c r="AF74">
        <v>0.33500000000000002</v>
      </c>
      <c r="AG74">
        <v>47.1</v>
      </c>
      <c r="AH74">
        <v>19612</v>
      </c>
    </row>
    <row r="75" spans="1:34">
      <c r="A75" t="s">
        <v>155</v>
      </c>
      <c r="B75" t="s">
        <v>37</v>
      </c>
      <c r="C75" s="4">
        <f>MATCH(atc_projections_batter!A75, ESPN_ADP_2!B$2:B$540, 0)</f>
        <v>67</v>
      </c>
      <c r="D75" s="4">
        <v>74</v>
      </c>
      <c r="E75" s="4">
        <f t="shared" si="19"/>
        <v>-7</v>
      </c>
      <c r="F75" s="2">
        <f t="shared" si="10"/>
        <v>6.1688303332047312</v>
      </c>
      <c r="G75" s="2">
        <f t="shared" si="11"/>
        <v>0.29880171572069758</v>
      </c>
      <c r="H75" s="2">
        <f t="shared" si="12"/>
        <v>1.4569049074063001</v>
      </c>
      <c r="I75" s="2">
        <f t="shared" si="13"/>
        <v>0.8163405835100972</v>
      </c>
      <c r="J75" s="2">
        <f t="shared" si="14"/>
        <v>1.842218778010825</v>
      </c>
      <c r="K75" s="2">
        <f t="shared" si="15"/>
        <v>0.60569353703160522</v>
      </c>
      <c r="L75" s="2">
        <f t="shared" si="16"/>
        <v>1.1488708115252069</v>
      </c>
      <c r="M75" s="3">
        <v>6</v>
      </c>
      <c r="N75" s="3">
        <v>32</v>
      </c>
      <c r="O75" s="3">
        <v>25</v>
      </c>
      <c r="P75" s="3">
        <v>0.29499999999999998</v>
      </c>
      <c r="Q75" s="3">
        <v>0.78900000000000003</v>
      </c>
      <c r="R75" s="3">
        <f t="shared" si="17"/>
        <v>31.191066350710901</v>
      </c>
      <c r="S75">
        <f t="shared" si="18"/>
        <v>85.995000000000005</v>
      </c>
      <c r="T75">
        <v>49</v>
      </c>
      <c r="U75">
        <v>215</v>
      </c>
      <c r="V75">
        <v>195</v>
      </c>
      <c r="W75">
        <v>58</v>
      </c>
      <c r="X75">
        <v>9</v>
      </c>
      <c r="Y75">
        <v>1</v>
      </c>
      <c r="Z75">
        <v>16</v>
      </c>
      <c r="AA75">
        <v>31</v>
      </c>
      <c r="AB75">
        <v>2</v>
      </c>
      <c r="AC75">
        <v>1</v>
      </c>
      <c r="AD75">
        <v>0.34699999999999998</v>
      </c>
      <c r="AE75">
        <v>0.441</v>
      </c>
      <c r="AF75">
        <v>0.33500000000000002</v>
      </c>
      <c r="AG75">
        <v>73.3</v>
      </c>
      <c r="AH75">
        <v>9874</v>
      </c>
    </row>
    <row r="76" spans="1:34">
      <c r="A76" t="s">
        <v>172</v>
      </c>
      <c r="B76" t="s">
        <v>31</v>
      </c>
      <c r="C76" s="4">
        <f>MATCH(atc_projections_batter!A76, ESPN_ADP_2!B$2:B$540, 0)</f>
        <v>124</v>
      </c>
      <c r="D76" s="4">
        <v>75</v>
      </c>
      <c r="E76" s="4">
        <f t="shared" si="19"/>
        <v>49</v>
      </c>
      <c r="F76" s="2">
        <f t="shared" si="10"/>
        <v>6.1538547043048002</v>
      </c>
      <c r="G76" s="2">
        <f t="shared" si="11"/>
        <v>0.56861913802933461</v>
      </c>
      <c r="H76" s="2">
        <f t="shared" si="12"/>
        <v>0.97139637278509094</v>
      </c>
      <c r="I76" s="2">
        <f t="shared" si="13"/>
        <v>1.3984664592164617</v>
      </c>
      <c r="J76" s="2">
        <f t="shared" si="14"/>
        <v>1.5067934528538065</v>
      </c>
      <c r="K76" s="2">
        <f t="shared" si="15"/>
        <v>0.6304819220649921</v>
      </c>
      <c r="L76" s="2">
        <f t="shared" si="16"/>
        <v>1.0780973593551153</v>
      </c>
      <c r="M76" s="3">
        <v>7</v>
      </c>
      <c r="N76" s="3">
        <v>27</v>
      </c>
      <c r="O76" s="3">
        <v>31</v>
      </c>
      <c r="P76" s="3">
        <v>0.28699999999999998</v>
      </c>
      <c r="Q76" s="3">
        <v>0.79100000000000004</v>
      </c>
      <c r="R76" s="3">
        <f t="shared" si="17"/>
        <v>30.372057142857141</v>
      </c>
      <c r="S76">
        <f t="shared" si="18"/>
        <v>92.335999999999999</v>
      </c>
      <c r="T76">
        <v>51</v>
      </c>
      <c r="U76">
        <v>214</v>
      </c>
      <c r="V76">
        <v>199</v>
      </c>
      <c r="W76">
        <v>57</v>
      </c>
      <c r="X76">
        <v>12</v>
      </c>
      <c r="Y76">
        <v>1</v>
      </c>
      <c r="Z76">
        <v>11</v>
      </c>
      <c r="AA76">
        <v>25</v>
      </c>
      <c r="AB76">
        <v>2</v>
      </c>
      <c r="AC76">
        <v>1</v>
      </c>
      <c r="AD76">
        <v>0.32800000000000001</v>
      </c>
      <c r="AE76">
        <v>0.46400000000000002</v>
      </c>
      <c r="AF76">
        <v>0.33100000000000002</v>
      </c>
      <c r="AG76">
        <v>159.1</v>
      </c>
      <c r="AH76">
        <v>19198</v>
      </c>
    </row>
    <row r="77" spans="1:34">
      <c r="A77" t="s">
        <v>189</v>
      </c>
      <c r="B77" t="s">
        <v>81</v>
      </c>
      <c r="C77" s="4">
        <f>MATCH(atc_projections_batter!A77, ESPN_ADP_2!B$2:B$540, 0)</f>
        <v>170</v>
      </c>
      <c r="D77" s="4">
        <v>76</v>
      </c>
      <c r="E77" s="4">
        <f t="shared" si="19"/>
        <v>94</v>
      </c>
      <c r="F77" s="2">
        <f t="shared" si="10"/>
        <v>6.1335415429256948</v>
      </c>
      <c r="G77" s="2">
        <f t="shared" si="11"/>
        <v>1.6478888272638825</v>
      </c>
      <c r="H77" s="2">
        <f t="shared" si="12"/>
        <v>1.3598032004820582</v>
      </c>
      <c r="I77" s="2">
        <f t="shared" si="13"/>
        <v>1.4954874385008559</v>
      </c>
      <c r="J77" s="2">
        <f t="shared" si="14"/>
        <v>-4.4548675997401081E-2</v>
      </c>
      <c r="K77" s="2">
        <f t="shared" si="15"/>
        <v>0.50653999689805784</v>
      </c>
      <c r="L77" s="2">
        <f t="shared" si="16"/>
        <v>1.1683707557782412</v>
      </c>
      <c r="M77" s="3">
        <v>11</v>
      </c>
      <c r="N77" s="3">
        <v>31</v>
      </c>
      <c r="O77" s="3">
        <v>32</v>
      </c>
      <c r="P77" s="3">
        <v>0.25</v>
      </c>
      <c r="Q77" s="3">
        <v>0.78100000000000003</v>
      </c>
      <c r="R77" s="3">
        <f t="shared" si="17"/>
        <v>31.416724890829695</v>
      </c>
      <c r="S77">
        <f t="shared" si="18"/>
        <v>96.39</v>
      </c>
      <c r="T77">
        <v>56</v>
      </c>
      <c r="U77">
        <v>236</v>
      </c>
      <c r="V77">
        <v>210</v>
      </c>
      <c r="W77">
        <v>53</v>
      </c>
      <c r="X77">
        <v>11</v>
      </c>
      <c r="Y77">
        <v>1</v>
      </c>
      <c r="Z77">
        <v>19</v>
      </c>
      <c r="AA77">
        <v>56</v>
      </c>
      <c r="AB77">
        <v>2</v>
      </c>
      <c r="AC77">
        <v>1</v>
      </c>
      <c r="AD77">
        <v>0.32100000000000001</v>
      </c>
      <c r="AE77">
        <v>0.45900000000000002</v>
      </c>
      <c r="AF77">
        <v>0.32800000000000001</v>
      </c>
      <c r="AG77">
        <v>193.2</v>
      </c>
      <c r="AH77">
        <v>18015</v>
      </c>
    </row>
    <row r="78" spans="1:34">
      <c r="A78" t="s">
        <v>145</v>
      </c>
      <c r="B78" t="s">
        <v>33</v>
      </c>
      <c r="C78" s="4">
        <f>MATCH(atc_projections_batter!A78, ESPN_ADP_2!B$2:B$540, 0)</f>
        <v>101</v>
      </c>
      <c r="D78" s="4">
        <v>77</v>
      </c>
      <c r="E78" s="4">
        <f t="shared" si="19"/>
        <v>24</v>
      </c>
      <c r="F78" s="2">
        <f t="shared" si="10"/>
        <v>6.1305746162496373</v>
      </c>
      <c r="G78" s="2">
        <f t="shared" si="11"/>
        <v>0.56861913802933461</v>
      </c>
      <c r="H78" s="2">
        <f t="shared" si="12"/>
        <v>1.4569049074063001</v>
      </c>
      <c r="I78" s="2">
        <f t="shared" si="13"/>
        <v>1.1074035213632794</v>
      </c>
      <c r="J78" s="2">
        <f t="shared" si="14"/>
        <v>0.91979913382902667</v>
      </c>
      <c r="K78" s="2">
        <f t="shared" si="15"/>
        <v>0.7048470771651526</v>
      </c>
      <c r="L78" s="2">
        <f t="shared" si="16"/>
        <v>1.3730008384565449</v>
      </c>
      <c r="M78" s="3">
        <v>7</v>
      </c>
      <c r="N78" s="3">
        <v>32</v>
      </c>
      <c r="O78" s="3">
        <v>28</v>
      </c>
      <c r="P78" s="3">
        <v>0.27300000000000002</v>
      </c>
      <c r="Q78" s="3">
        <v>0.79700000000000004</v>
      </c>
      <c r="R78" s="3">
        <f t="shared" si="17"/>
        <v>33.784758620689651</v>
      </c>
      <c r="S78">
        <f t="shared" si="18"/>
        <v>92.975999999999999</v>
      </c>
      <c r="T78">
        <v>54</v>
      </c>
      <c r="U78">
        <v>237</v>
      </c>
      <c r="V78">
        <v>208</v>
      </c>
      <c r="W78">
        <v>57</v>
      </c>
      <c r="X78">
        <v>14</v>
      </c>
      <c r="Y78">
        <v>2</v>
      </c>
      <c r="Z78">
        <v>24</v>
      </c>
      <c r="AA78">
        <v>47</v>
      </c>
      <c r="AB78">
        <v>5</v>
      </c>
      <c r="AC78">
        <v>2</v>
      </c>
      <c r="AD78">
        <v>0.35</v>
      </c>
      <c r="AE78">
        <v>0.44700000000000001</v>
      </c>
      <c r="AF78">
        <v>0.33600000000000002</v>
      </c>
      <c r="AG78">
        <v>121.2</v>
      </c>
      <c r="AH78">
        <v>17901</v>
      </c>
    </row>
    <row r="79" spans="1:34">
      <c r="A79" t="s">
        <v>129</v>
      </c>
      <c r="B79" t="s">
        <v>57</v>
      </c>
      <c r="C79" s="4">
        <f>MATCH(atc_projections_batter!A79, ESPN_ADP_2!B$2:B$540, 0)</f>
        <v>148</v>
      </c>
      <c r="D79" s="4">
        <v>78</v>
      </c>
      <c r="E79" s="4">
        <f t="shared" si="19"/>
        <v>70</v>
      </c>
      <c r="F79" s="2">
        <f t="shared" si="10"/>
        <v>6.00263078433973</v>
      </c>
      <c r="G79" s="2">
        <f t="shared" si="11"/>
        <v>0.29880171572069758</v>
      </c>
      <c r="H79" s="2">
        <f t="shared" si="12"/>
        <v>1.2627014935578165</v>
      </c>
      <c r="I79" s="2">
        <f t="shared" si="13"/>
        <v>0.91336156279449121</v>
      </c>
      <c r="J79" s="2">
        <f t="shared" si="14"/>
        <v>1.4229371215645519</v>
      </c>
      <c r="K79" s="2">
        <f t="shared" si="15"/>
        <v>0.77921223226531311</v>
      </c>
      <c r="L79" s="2">
        <f t="shared" si="16"/>
        <v>1.3256166584368598</v>
      </c>
      <c r="M79" s="3">
        <v>6</v>
      </c>
      <c r="N79" s="3">
        <v>30</v>
      </c>
      <c r="O79" s="3">
        <v>26</v>
      </c>
      <c r="P79" s="3">
        <v>0.28499999999999998</v>
      </c>
      <c r="Q79" s="3">
        <v>0.80300000000000005</v>
      </c>
      <c r="R79" s="3">
        <f t="shared" si="17"/>
        <v>33.236416289592761</v>
      </c>
      <c r="S79">
        <f t="shared" si="18"/>
        <v>91.707999999999998</v>
      </c>
      <c r="T79">
        <v>53</v>
      </c>
      <c r="U79">
        <v>224</v>
      </c>
      <c r="V79">
        <v>202</v>
      </c>
      <c r="W79">
        <v>58</v>
      </c>
      <c r="X79">
        <v>12</v>
      </c>
      <c r="Y79">
        <v>1</v>
      </c>
      <c r="Z79">
        <v>19</v>
      </c>
      <c r="AA79">
        <v>49</v>
      </c>
      <c r="AB79">
        <v>2</v>
      </c>
      <c r="AC79">
        <v>1</v>
      </c>
      <c r="AD79">
        <v>0.34899999999999998</v>
      </c>
      <c r="AE79">
        <v>0.45400000000000001</v>
      </c>
      <c r="AF79">
        <v>0.34</v>
      </c>
      <c r="AG79">
        <v>191.9</v>
      </c>
      <c r="AH79">
        <v>19326</v>
      </c>
    </row>
    <row r="80" spans="1:34">
      <c r="A80" t="s">
        <v>83</v>
      </c>
      <c r="B80" t="s">
        <v>23</v>
      </c>
      <c r="C80" s="4">
        <f>MATCH(atc_projections_batter!A80, ESPN_ADP_2!B$2:B$540, 0)</f>
        <v>70</v>
      </c>
      <c r="D80" s="4">
        <v>79</v>
      </c>
      <c r="E80" s="4">
        <f t="shared" si="19"/>
        <v>-9</v>
      </c>
      <c r="F80" s="2">
        <f t="shared" si="10"/>
        <v>5.9174074799497109</v>
      </c>
      <c r="G80" s="2">
        <f t="shared" si="11"/>
        <v>0.83843656033797154</v>
      </c>
      <c r="H80" s="2">
        <f t="shared" si="12"/>
        <v>0.68009125201236553</v>
      </c>
      <c r="I80" s="2">
        <f t="shared" si="13"/>
        <v>1.0103825420788852</v>
      </c>
      <c r="J80" s="2">
        <f t="shared" si="14"/>
        <v>1.1294399620521631</v>
      </c>
      <c r="K80" s="2">
        <f t="shared" si="15"/>
        <v>1.4361044356500634</v>
      </c>
      <c r="L80" s="2">
        <f t="shared" si="16"/>
        <v>0.82295272781826156</v>
      </c>
      <c r="M80" s="3">
        <v>8</v>
      </c>
      <c r="N80" s="3">
        <v>24</v>
      </c>
      <c r="O80" s="3">
        <v>27</v>
      </c>
      <c r="P80" s="3">
        <v>0.27800000000000002</v>
      </c>
      <c r="Q80" s="3">
        <v>0.85599999999999998</v>
      </c>
      <c r="R80" s="3">
        <f t="shared" si="17"/>
        <v>27.419455621301775</v>
      </c>
      <c r="S80">
        <f t="shared" si="18"/>
        <v>78.847999999999999</v>
      </c>
      <c r="T80">
        <v>43</v>
      </c>
      <c r="U80">
        <v>171</v>
      </c>
      <c r="V80">
        <v>154</v>
      </c>
      <c r="W80">
        <v>43</v>
      </c>
      <c r="X80">
        <v>9</v>
      </c>
      <c r="Y80">
        <v>1</v>
      </c>
      <c r="Z80">
        <v>15</v>
      </c>
      <c r="AA80">
        <v>46</v>
      </c>
      <c r="AB80">
        <v>4</v>
      </c>
      <c r="AC80">
        <v>2</v>
      </c>
      <c r="AD80">
        <v>0.34300000000000003</v>
      </c>
      <c r="AE80">
        <v>0.51200000000000001</v>
      </c>
      <c r="AF80">
        <v>0.35599999999999998</v>
      </c>
      <c r="AG80">
        <v>132</v>
      </c>
      <c r="AH80">
        <v>19755</v>
      </c>
    </row>
    <row r="81" spans="1:34">
      <c r="A81" t="s">
        <v>113</v>
      </c>
      <c r="B81" t="s">
        <v>41</v>
      </c>
      <c r="C81" s="4">
        <f>MATCH(atc_projections_batter!A81, ESPN_ADP_2!B$2:B$540, 0)</f>
        <v>133</v>
      </c>
      <c r="D81" s="4">
        <v>80</v>
      </c>
      <c r="E81" s="4">
        <f t="shared" si="19"/>
        <v>53</v>
      </c>
      <c r="F81" s="2">
        <f t="shared" si="10"/>
        <v>5.7971604970554935</v>
      </c>
      <c r="G81" s="2">
        <f t="shared" si="11"/>
        <v>0.83843656033797154</v>
      </c>
      <c r="H81" s="2">
        <f t="shared" si="12"/>
        <v>0.87429466586084914</v>
      </c>
      <c r="I81" s="2">
        <f t="shared" si="13"/>
        <v>0.8163405835100972</v>
      </c>
      <c r="J81" s="2">
        <f t="shared" si="14"/>
        <v>1.1713681276967904</v>
      </c>
      <c r="K81" s="2">
        <f t="shared" si="15"/>
        <v>1.1634322002828079</v>
      </c>
      <c r="L81" s="2">
        <f t="shared" si="16"/>
        <v>0.93328835936697774</v>
      </c>
      <c r="M81" s="3">
        <v>8</v>
      </c>
      <c r="N81" s="3">
        <v>26</v>
      </c>
      <c r="O81" s="3">
        <v>25</v>
      </c>
      <c r="P81" s="3">
        <v>0.27900000000000003</v>
      </c>
      <c r="Q81" s="3">
        <v>0.83399999999999996</v>
      </c>
      <c r="R81" s="3">
        <f t="shared" si="17"/>
        <v>28.696288888888891</v>
      </c>
      <c r="S81">
        <f t="shared" si="18"/>
        <v>84.168000000000006</v>
      </c>
      <c r="T81">
        <v>44</v>
      </c>
      <c r="U81">
        <v>183</v>
      </c>
      <c r="V81">
        <v>167</v>
      </c>
      <c r="W81">
        <v>47</v>
      </c>
      <c r="X81">
        <v>10</v>
      </c>
      <c r="Y81">
        <v>2</v>
      </c>
      <c r="Z81">
        <v>13</v>
      </c>
      <c r="AA81">
        <v>48</v>
      </c>
      <c r="AB81">
        <v>3</v>
      </c>
      <c r="AC81">
        <v>1</v>
      </c>
      <c r="AD81">
        <v>0.33</v>
      </c>
      <c r="AE81">
        <v>0.504</v>
      </c>
      <c r="AF81">
        <v>0.34599999999999997</v>
      </c>
      <c r="AG81">
        <v>143.4</v>
      </c>
      <c r="AH81">
        <v>13744</v>
      </c>
    </row>
    <row r="82" spans="1:34">
      <c r="A82" t="s">
        <v>106</v>
      </c>
      <c r="B82" t="s">
        <v>33</v>
      </c>
      <c r="C82" s="4">
        <f>MATCH(atc_projections_batter!A82, ESPN_ADP_2!B$2:B$540, 0)</f>
        <v>193</v>
      </c>
      <c r="D82" s="4">
        <v>81</v>
      </c>
      <c r="E82" s="4">
        <f t="shared" si="19"/>
        <v>112</v>
      </c>
      <c r="F82" s="2">
        <f t="shared" si="10"/>
        <v>5.6181846890549023</v>
      </c>
      <c r="G82" s="2">
        <f t="shared" si="11"/>
        <v>0.29880171572069758</v>
      </c>
      <c r="H82" s="2">
        <f t="shared" si="12"/>
        <v>0.68009125201236553</v>
      </c>
      <c r="I82" s="2">
        <f t="shared" si="13"/>
        <v>0.62229862494130894</v>
      </c>
      <c r="J82" s="2">
        <f t="shared" si="14"/>
        <v>1.9260751093000794</v>
      </c>
      <c r="K82" s="2">
        <f t="shared" si="15"/>
        <v>1.0518844676325672</v>
      </c>
      <c r="L82" s="2">
        <f t="shared" si="16"/>
        <v>1.0390335194478837</v>
      </c>
      <c r="M82" s="3">
        <v>6</v>
      </c>
      <c r="N82" s="3">
        <v>24</v>
      </c>
      <c r="O82" s="3">
        <v>23</v>
      </c>
      <c r="P82" s="3">
        <v>0.29699999999999999</v>
      </c>
      <c r="Q82" s="3">
        <v>0.82499999999999996</v>
      </c>
      <c r="R82" s="3">
        <f t="shared" si="17"/>
        <v>29.92</v>
      </c>
      <c r="S82">
        <f t="shared" si="18"/>
        <v>81.78</v>
      </c>
      <c r="T82">
        <v>49</v>
      </c>
      <c r="U82">
        <v>193</v>
      </c>
      <c r="V82">
        <v>174</v>
      </c>
      <c r="W82">
        <v>52</v>
      </c>
      <c r="X82">
        <v>11</v>
      </c>
      <c r="Y82">
        <v>1</v>
      </c>
      <c r="Z82">
        <v>15</v>
      </c>
      <c r="AA82">
        <v>26</v>
      </c>
      <c r="AB82">
        <v>2</v>
      </c>
      <c r="AC82">
        <v>1</v>
      </c>
      <c r="AD82">
        <v>0.35499999999999998</v>
      </c>
      <c r="AE82">
        <v>0.47</v>
      </c>
      <c r="AF82">
        <v>0.34799999999999998</v>
      </c>
      <c r="AG82">
        <v>200.8</v>
      </c>
      <c r="AH82">
        <v>17027</v>
      </c>
    </row>
    <row r="83" spans="1:34">
      <c r="A83" t="s">
        <v>95</v>
      </c>
      <c r="B83" t="s">
        <v>94</v>
      </c>
      <c r="C83" s="4">
        <f>MATCH(atc_projections_batter!A83, ESPN_ADP_2!B$2:B$540, 0)</f>
        <v>62</v>
      </c>
      <c r="D83" s="4">
        <v>82</v>
      </c>
      <c r="E83" s="4">
        <f t="shared" si="19"/>
        <v>-20</v>
      </c>
      <c r="F83" s="2">
        <f t="shared" si="10"/>
        <v>5.5677822453598207</v>
      </c>
      <c r="G83" s="2">
        <f t="shared" si="11"/>
        <v>0.56861913802933461</v>
      </c>
      <c r="H83" s="2">
        <f t="shared" si="12"/>
        <v>1.1655997866335746</v>
      </c>
      <c r="I83" s="2">
        <f t="shared" si="13"/>
        <v>0.62229862494130894</v>
      </c>
      <c r="J83" s="2">
        <f t="shared" si="14"/>
        <v>1.0455836307629085</v>
      </c>
      <c r="K83" s="2">
        <f t="shared" si="15"/>
        <v>1.0518844676325672</v>
      </c>
      <c r="L83" s="2">
        <f t="shared" si="16"/>
        <v>1.113796597360126</v>
      </c>
      <c r="M83" s="3">
        <v>7</v>
      </c>
      <c r="N83" s="3">
        <v>29</v>
      </c>
      <c r="O83" s="3">
        <v>23</v>
      </c>
      <c r="P83" s="3">
        <v>0.27600000000000002</v>
      </c>
      <c r="Q83" s="3">
        <v>0.82499999999999996</v>
      </c>
      <c r="R83" s="3">
        <f t="shared" si="17"/>
        <v>30.78517821782178</v>
      </c>
      <c r="S83">
        <f t="shared" si="18"/>
        <v>81.346000000000004</v>
      </c>
      <c r="T83">
        <v>48</v>
      </c>
      <c r="U83">
        <v>206</v>
      </c>
      <c r="V83">
        <v>178</v>
      </c>
      <c r="W83">
        <v>49</v>
      </c>
      <c r="X83">
        <v>9</v>
      </c>
      <c r="Y83">
        <v>1</v>
      </c>
      <c r="Z83">
        <v>24</v>
      </c>
      <c r="AA83">
        <v>43</v>
      </c>
      <c r="AB83">
        <v>8</v>
      </c>
      <c r="AC83">
        <v>2</v>
      </c>
      <c r="AD83">
        <v>0.36799999999999999</v>
      </c>
      <c r="AE83">
        <v>0.45700000000000002</v>
      </c>
      <c r="AF83">
        <v>0.35199999999999998</v>
      </c>
      <c r="AG83">
        <v>94.8</v>
      </c>
      <c r="AH83">
        <v>2967</v>
      </c>
    </row>
    <row r="84" spans="1:34">
      <c r="A84" t="s">
        <v>98</v>
      </c>
      <c r="B84" t="s">
        <v>27</v>
      </c>
      <c r="C84" s="4">
        <f>MATCH(atc_projections_batter!A84, ESPN_ADP_2!B$2:B$540, 0)</f>
        <v>218</v>
      </c>
      <c r="D84" s="4">
        <v>83</v>
      </c>
      <c r="E84" s="4">
        <f t="shared" si="19"/>
        <v>135</v>
      </c>
      <c r="F84" s="2">
        <f t="shared" si="10"/>
        <v>5.4603261318220007</v>
      </c>
      <c r="G84" s="2">
        <f t="shared" si="11"/>
        <v>0.29880171572069758</v>
      </c>
      <c r="H84" s="2">
        <f t="shared" si="12"/>
        <v>0.48588783816388192</v>
      </c>
      <c r="I84" s="2">
        <f t="shared" si="13"/>
        <v>0.62229862494130894</v>
      </c>
      <c r="J84" s="2">
        <f t="shared" si="14"/>
        <v>2.2615004344570977</v>
      </c>
      <c r="K84" s="2">
        <f t="shared" si="15"/>
        <v>1.1634322002828079</v>
      </c>
      <c r="L84" s="2">
        <f t="shared" si="16"/>
        <v>0.62840531825620638</v>
      </c>
      <c r="M84" s="3">
        <v>6</v>
      </c>
      <c r="N84" s="3">
        <v>22</v>
      </c>
      <c r="O84" s="3">
        <v>23</v>
      </c>
      <c r="P84" s="3">
        <v>0.30499999999999999</v>
      </c>
      <c r="Q84" s="3">
        <v>0.83399999999999996</v>
      </c>
      <c r="R84" s="3">
        <f t="shared" si="17"/>
        <v>25.168101265822781</v>
      </c>
      <c r="S84">
        <f t="shared" si="18"/>
        <v>71.039999999999992</v>
      </c>
      <c r="T84">
        <v>43</v>
      </c>
      <c r="U84">
        <v>162</v>
      </c>
      <c r="V84">
        <v>148</v>
      </c>
      <c r="W84">
        <v>45</v>
      </c>
      <c r="X84">
        <v>9</v>
      </c>
      <c r="Y84">
        <v>1</v>
      </c>
      <c r="Z84">
        <v>10</v>
      </c>
      <c r="AA84">
        <v>26</v>
      </c>
      <c r="AB84">
        <v>1</v>
      </c>
      <c r="AC84">
        <v>1</v>
      </c>
      <c r="AD84">
        <v>0.35399999999999998</v>
      </c>
      <c r="AE84">
        <v>0.48</v>
      </c>
      <c r="AF84">
        <v>0.35099999999999998</v>
      </c>
      <c r="AG84">
        <v>253.6</v>
      </c>
      <c r="AH84">
        <v>4229</v>
      </c>
    </row>
    <row r="85" spans="1:34">
      <c r="A85" t="s">
        <v>105</v>
      </c>
      <c r="B85" t="s">
        <v>46</v>
      </c>
      <c r="C85" s="4">
        <f>MATCH(atc_projections_batter!A85, ESPN_ADP_2!B$2:B$540, 0)</f>
        <v>158</v>
      </c>
      <c r="D85" s="4">
        <v>84</v>
      </c>
      <c r="E85" s="4">
        <f t="shared" si="19"/>
        <v>74</v>
      </c>
      <c r="F85" s="2">
        <f t="shared" si="10"/>
        <v>5.2718453808165542</v>
      </c>
      <c r="G85" s="2">
        <f t="shared" si="11"/>
        <v>0.83843656033797154</v>
      </c>
      <c r="H85" s="2">
        <f t="shared" si="12"/>
        <v>1.2627014935578165</v>
      </c>
      <c r="I85" s="2">
        <f t="shared" si="13"/>
        <v>0.71931960422570307</v>
      </c>
      <c r="J85" s="2">
        <f t="shared" si="14"/>
        <v>0.33280481480424456</v>
      </c>
      <c r="K85" s="2">
        <f t="shared" si="15"/>
        <v>1.0023076975657934</v>
      </c>
      <c r="L85" s="2">
        <f t="shared" si="16"/>
        <v>1.1162752103250253</v>
      </c>
      <c r="M85" s="3">
        <v>8</v>
      </c>
      <c r="N85" s="3">
        <v>30</v>
      </c>
      <c r="O85" s="3">
        <v>24</v>
      </c>
      <c r="P85" s="3">
        <v>0.25900000000000001</v>
      </c>
      <c r="Q85" s="3">
        <v>0.82099999999999995</v>
      </c>
      <c r="R85" s="3">
        <f t="shared" si="17"/>
        <v>30.813861386138615</v>
      </c>
      <c r="S85">
        <f t="shared" si="18"/>
        <v>79.17</v>
      </c>
      <c r="T85">
        <v>47</v>
      </c>
      <c r="U85">
        <v>205</v>
      </c>
      <c r="V85">
        <v>174</v>
      </c>
      <c r="W85">
        <v>45</v>
      </c>
      <c r="X85">
        <v>9</v>
      </c>
      <c r="Y85">
        <v>1</v>
      </c>
      <c r="Z85">
        <v>28</v>
      </c>
      <c r="AA85">
        <v>43</v>
      </c>
      <c r="AB85">
        <v>2</v>
      </c>
      <c r="AC85">
        <v>1</v>
      </c>
      <c r="AD85">
        <v>0.36599999999999999</v>
      </c>
      <c r="AE85">
        <v>0.45500000000000002</v>
      </c>
      <c r="AF85">
        <v>0.34799999999999998</v>
      </c>
      <c r="AG85">
        <v>210.7</v>
      </c>
      <c r="AH85">
        <v>9847</v>
      </c>
    </row>
    <row r="86" spans="1:34">
      <c r="A86" t="s">
        <v>147</v>
      </c>
      <c r="B86" t="s">
        <v>76</v>
      </c>
      <c r="C86" s="4">
        <f>MATCH(atc_projections_batter!A86, ESPN_ADP_2!B$2:B$540, 0)</f>
        <v>245</v>
      </c>
      <c r="D86" s="4">
        <v>85</v>
      </c>
      <c r="E86" s="4">
        <f t="shared" si="19"/>
        <v>160</v>
      </c>
      <c r="F86" s="2">
        <f t="shared" si="10"/>
        <v>5.1901554424533201</v>
      </c>
      <c r="G86" s="2">
        <f t="shared" si="11"/>
        <v>0.56861913802933461</v>
      </c>
      <c r="H86" s="2">
        <f t="shared" si="12"/>
        <v>0.77719295893660734</v>
      </c>
      <c r="I86" s="2">
        <f t="shared" si="13"/>
        <v>1.0103825420788852</v>
      </c>
      <c r="J86" s="2">
        <f t="shared" si="14"/>
        <v>1.0875117964075358</v>
      </c>
      <c r="K86" s="2">
        <f t="shared" si="15"/>
        <v>0.69245288464845922</v>
      </c>
      <c r="L86" s="2">
        <f t="shared" si="16"/>
        <v>1.0539961223524987</v>
      </c>
      <c r="M86" s="3">
        <v>7</v>
      </c>
      <c r="N86" s="3">
        <v>25</v>
      </c>
      <c r="O86" s="3">
        <v>27</v>
      </c>
      <c r="P86" s="3">
        <v>0.27700000000000002</v>
      </c>
      <c r="Q86" s="3">
        <v>0.79600000000000004</v>
      </c>
      <c r="R86" s="3">
        <f t="shared" si="17"/>
        <v>30.093151219512194</v>
      </c>
      <c r="S86">
        <f t="shared" si="18"/>
        <v>86.561999999999998</v>
      </c>
      <c r="T86">
        <v>50</v>
      </c>
      <c r="U86">
        <v>208</v>
      </c>
      <c r="V86">
        <v>189</v>
      </c>
      <c r="W86">
        <v>52</v>
      </c>
      <c r="X86">
        <v>10</v>
      </c>
      <c r="Y86">
        <v>1</v>
      </c>
      <c r="Z86">
        <v>16</v>
      </c>
      <c r="AA86">
        <v>42</v>
      </c>
      <c r="AB86">
        <v>1</v>
      </c>
      <c r="AC86">
        <v>0</v>
      </c>
      <c r="AD86">
        <v>0.33900000000000002</v>
      </c>
      <c r="AE86">
        <v>0.45800000000000002</v>
      </c>
      <c r="AF86">
        <v>0.33600000000000002</v>
      </c>
      <c r="AG86">
        <v>262.5</v>
      </c>
      <c r="AH86">
        <v>2136</v>
      </c>
    </row>
    <row r="87" spans="1:34">
      <c r="A87" t="s">
        <v>186</v>
      </c>
      <c r="B87" t="s">
        <v>90</v>
      </c>
      <c r="C87" s="4">
        <f>MATCH(atc_projections_batter!A87, ESPN_ADP_2!B$2:B$540, 0)</f>
        <v>58</v>
      </c>
      <c r="D87" s="4">
        <v>86</v>
      </c>
      <c r="E87" s="4">
        <f t="shared" si="19"/>
        <v>-28</v>
      </c>
      <c r="F87" s="2">
        <f t="shared" si="10"/>
        <v>5.1864700638947001</v>
      </c>
      <c r="G87" s="2">
        <f t="shared" si="11"/>
        <v>2.8984293412060613E-2</v>
      </c>
      <c r="H87" s="2">
        <f t="shared" si="12"/>
        <v>1.3598032004820582</v>
      </c>
      <c r="I87" s="2">
        <f t="shared" si="13"/>
        <v>0.62229862494130894</v>
      </c>
      <c r="J87" s="2">
        <f t="shared" si="14"/>
        <v>1.5067934528538065</v>
      </c>
      <c r="K87" s="2">
        <f t="shared" si="15"/>
        <v>0.44456903431459066</v>
      </c>
      <c r="L87" s="2">
        <f t="shared" si="16"/>
        <v>1.2240214578908755</v>
      </c>
      <c r="M87" s="3">
        <v>5</v>
      </c>
      <c r="N87" s="3">
        <v>31</v>
      </c>
      <c r="O87" s="3">
        <v>23</v>
      </c>
      <c r="P87" s="3">
        <v>0.28699999999999998</v>
      </c>
      <c r="Q87" s="3">
        <v>0.77600000000000002</v>
      </c>
      <c r="R87" s="3">
        <f t="shared" si="17"/>
        <v>32.060729613733905</v>
      </c>
      <c r="S87">
        <f t="shared" si="18"/>
        <v>95.701999999999998</v>
      </c>
      <c r="T87">
        <v>54</v>
      </c>
      <c r="U87">
        <v>238</v>
      </c>
      <c r="V87">
        <v>218</v>
      </c>
      <c r="W87">
        <v>63</v>
      </c>
      <c r="X87">
        <v>13</v>
      </c>
      <c r="Y87">
        <v>2</v>
      </c>
      <c r="Z87">
        <v>15</v>
      </c>
      <c r="AA87">
        <v>40</v>
      </c>
      <c r="AB87">
        <v>8</v>
      </c>
      <c r="AC87">
        <v>3</v>
      </c>
      <c r="AD87">
        <v>0.33700000000000002</v>
      </c>
      <c r="AE87">
        <v>0.439</v>
      </c>
      <c r="AF87">
        <v>0.32800000000000001</v>
      </c>
      <c r="AG87">
        <v>63.8</v>
      </c>
      <c r="AH87">
        <v>11281</v>
      </c>
    </row>
    <row r="88" spans="1:34">
      <c r="A88" t="s">
        <v>271</v>
      </c>
      <c r="B88" t="s">
        <v>85</v>
      </c>
      <c r="C88" s="4">
        <f>MATCH(atc_projections_batter!A88, ESPN_ADP_2!B$2:B$540, 0)</f>
        <v>115</v>
      </c>
      <c r="D88" s="4">
        <v>87</v>
      </c>
      <c r="E88" s="4">
        <f t="shared" si="19"/>
        <v>28</v>
      </c>
      <c r="F88" s="2">
        <f t="shared" si="10"/>
        <v>5.0719869337083905</v>
      </c>
      <c r="G88" s="2">
        <f t="shared" si="11"/>
        <v>0.56861913802933461</v>
      </c>
      <c r="H88" s="2">
        <f t="shared" si="12"/>
        <v>1.3598032004820582</v>
      </c>
      <c r="I88" s="2">
        <f t="shared" si="13"/>
        <v>0.91336156279449121</v>
      </c>
      <c r="J88" s="2">
        <f t="shared" si="14"/>
        <v>1.1294399620521631</v>
      </c>
      <c r="K88" s="2">
        <f t="shared" si="15"/>
        <v>0.14710841391394849</v>
      </c>
      <c r="L88" s="2">
        <f t="shared" si="16"/>
        <v>0.95365465643639413</v>
      </c>
      <c r="M88" s="3">
        <v>7</v>
      </c>
      <c r="N88" s="3">
        <v>31</v>
      </c>
      <c r="O88" s="3">
        <v>26</v>
      </c>
      <c r="P88" s="3">
        <v>0.27800000000000002</v>
      </c>
      <c r="Q88" s="3">
        <v>0.752</v>
      </c>
      <c r="R88" s="3">
        <f t="shared" si="17"/>
        <v>28.931973094170402</v>
      </c>
      <c r="S88">
        <f t="shared" si="18"/>
        <v>95.674999999999997</v>
      </c>
      <c r="T88">
        <v>54</v>
      </c>
      <c r="U88">
        <v>226</v>
      </c>
      <c r="V88">
        <v>215</v>
      </c>
      <c r="W88">
        <v>60</v>
      </c>
      <c r="X88">
        <v>11</v>
      </c>
      <c r="Y88">
        <v>1</v>
      </c>
      <c r="Z88">
        <v>8</v>
      </c>
      <c r="AA88">
        <v>51</v>
      </c>
      <c r="AB88">
        <v>8</v>
      </c>
      <c r="AC88">
        <v>2</v>
      </c>
      <c r="AD88">
        <v>0.307</v>
      </c>
      <c r="AE88">
        <v>0.44500000000000001</v>
      </c>
      <c r="AF88">
        <v>0.316</v>
      </c>
      <c r="AG88">
        <v>98.1</v>
      </c>
      <c r="AH88">
        <v>15172</v>
      </c>
    </row>
    <row r="89" spans="1:34">
      <c r="A89" t="s">
        <v>168</v>
      </c>
      <c r="B89" t="s">
        <v>169</v>
      </c>
      <c r="C89" s="4">
        <f>MATCH(atc_projections_batter!A89, ESPN_ADP_2!B$2:B$540, 0)</f>
        <v>184</v>
      </c>
      <c r="D89" s="4">
        <v>88</v>
      </c>
      <c r="E89" s="4">
        <f t="shared" si="19"/>
        <v>96</v>
      </c>
      <c r="F89" s="2">
        <f t="shared" si="10"/>
        <v>5.0387884695236824</v>
      </c>
      <c r="G89" s="2">
        <f t="shared" si="11"/>
        <v>1.3780714049552456</v>
      </c>
      <c r="H89" s="2">
        <f t="shared" si="12"/>
        <v>0.58298954508812373</v>
      </c>
      <c r="I89" s="2">
        <f t="shared" si="13"/>
        <v>1.3014454799320676</v>
      </c>
      <c r="J89" s="2">
        <f t="shared" si="14"/>
        <v>0.29087664915961731</v>
      </c>
      <c r="K89" s="2">
        <f t="shared" si="15"/>
        <v>0.66766449961507235</v>
      </c>
      <c r="L89" s="2">
        <f t="shared" si="16"/>
        <v>0.81774089077355627</v>
      </c>
      <c r="M89" s="3">
        <v>10</v>
      </c>
      <c r="N89" s="3">
        <v>23</v>
      </c>
      <c r="O89" s="3">
        <v>30</v>
      </c>
      <c r="P89" s="3">
        <v>0.25800000000000001</v>
      </c>
      <c r="Q89" s="3">
        <v>0.79400000000000004</v>
      </c>
      <c r="R89" s="3">
        <f t="shared" si="17"/>
        <v>27.35914285714286</v>
      </c>
      <c r="S89">
        <f t="shared" si="18"/>
        <v>87.768000000000001</v>
      </c>
      <c r="T89">
        <v>50</v>
      </c>
      <c r="U89">
        <v>202</v>
      </c>
      <c r="V89">
        <v>184</v>
      </c>
      <c r="W89">
        <v>47</v>
      </c>
      <c r="X89">
        <v>9</v>
      </c>
      <c r="Y89">
        <v>0</v>
      </c>
      <c r="Z89">
        <v>12</v>
      </c>
      <c r="AA89">
        <v>46</v>
      </c>
      <c r="AB89">
        <v>0</v>
      </c>
      <c r="AC89">
        <v>0</v>
      </c>
      <c r="AD89">
        <v>0.316</v>
      </c>
      <c r="AE89">
        <v>0.47699999999999998</v>
      </c>
      <c r="AF89">
        <v>0.33200000000000002</v>
      </c>
      <c r="AG89">
        <v>206.3</v>
      </c>
      <c r="AH89">
        <v>12546</v>
      </c>
    </row>
    <row r="90" spans="1:34">
      <c r="A90" t="s">
        <v>163</v>
      </c>
      <c r="B90" t="s">
        <v>87</v>
      </c>
      <c r="C90" s="4">
        <f>MATCH(atc_projections_batter!A90, ESPN_ADP_2!B$2:B$540, 0)</f>
        <v>107</v>
      </c>
      <c r="D90" s="4">
        <v>89</v>
      </c>
      <c r="E90" s="4">
        <f t="shared" si="19"/>
        <v>18</v>
      </c>
      <c r="F90" s="2">
        <f t="shared" si="10"/>
        <v>5.019177950746565</v>
      </c>
      <c r="G90" s="2">
        <f t="shared" si="11"/>
        <v>0.83843656033797154</v>
      </c>
      <c r="H90" s="2">
        <f t="shared" si="12"/>
        <v>1.2627014935578165</v>
      </c>
      <c r="I90" s="2">
        <f t="shared" si="13"/>
        <v>0.8163405835100972</v>
      </c>
      <c r="J90" s="2">
        <f t="shared" si="14"/>
        <v>0.58437380867200839</v>
      </c>
      <c r="K90" s="2">
        <f t="shared" si="15"/>
        <v>0.65527030709837886</v>
      </c>
      <c r="L90" s="2">
        <f t="shared" si="16"/>
        <v>0.86205519757029225</v>
      </c>
      <c r="M90" s="3">
        <v>8</v>
      </c>
      <c r="N90" s="3">
        <v>30</v>
      </c>
      <c r="O90" s="3">
        <v>25</v>
      </c>
      <c r="P90" s="3">
        <v>0.26500000000000001</v>
      </c>
      <c r="Q90" s="3">
        <v>0.79300000000000004</v>
      </c>
      <c r="R90" s="3">
        <f t="shared" si="17"/>
        <v>27.871959798994975</v>
      </c>
      <c r="S90">
        <f t="shared" si="18"/>
        <v>85.56</v>
      </c>
      <c r="T90">
        <v>50</v>
      </c>
      <c r="U90">
        <v>204</v>
      </c>
      <c r="V90">
        <v>184</v>
      </c>
      <c r="W90">
        <v>49</v>
      </c>
      <c r="X90">
        <v>10</v>
      </c>
      <c r="Y90">
        <v>1</v>
      </c>
      <c r="Z90">
        <v>15</v>
      </c>
      <c r="AA90">
        <v>53</v>
      </c>
      <c r="AB90">
        <v>6</v>
      </c>
      <c r="AC90">
        <v>2</v>
      </c>
      <c r="AD90">
        <v>0.32700000000000001</v>
      </c>
      <c r="AE90">
        <v>0.46500000000000002</v>
      </c>
      <c r="AF90">
        <v>0.33300000000000002</v>
      </c>
      <c r="AG90">
        <v>83.4</v>
      </c>
      <c r="AH90">
        <v>17128</v>
      </c>
    </row>
    <row r="91" spans="1:34">
      <c r="A91" t="s">
        <v>161</v>
      </c>
      <c r="B91" t="s">
        <v>41</v>
      </c>
      <c r="C91" s="4">
        <f>MATCH(atc_projections_batter!A91, ESPN_ADP_2!B$2:B$540, 0)</f>
        <v>228</v>
      </c>
      <c r="D91" s="4">
        <v>90</v>
      </c>
      <c r="E91" s="4">
        <f t="shared" si="19"/>
        <v>138</v>
      </c>
      <c r="F91" s="2">
        <f t="shared" si="10"/>
        <v>5.0129747362246349</v>
      </c>
      <c r="G91" s="2">
        <f t="shared" si="11"/>
        <v>0.29880171572069758</v>
      </c>
      <c r="H91" s="2">
        <f t="shared" si="12"/>
        <v>0.58298954508812373</v>
      </c>
      <c r="I91" s="2">
        <f t="shared" si="13"/>
        <v>0.91336156279449121</v>
      </c>
      <c r="J91" s="2">
        <f t="shared" si="14"/>
        <v>1.5487216184984338</v>
      </c>
      <c r="K91" s="2">
        <f t="shared" si="15"/>
        <v>0.81639480981539347</v>
      </c>
      <c r="L91" s="2">
        <f t="shared" si="16"/>
        <v>0.85270548430749515</v>
      </c>
      <c r="M91" s="3">
        <v>6</v>
      </c>
      <c r="N91" s="3">
        <v>23</v>
      </c>
      <c r="O91" s="3">
        <v>26</v>
      </c>
      <c r="P91" s="3">
        <v>0.28799999999999998</v>
      </c>
      <c r="Q91" s="3">
        <v>0.80600000000000005</v>
      </c>
      <c r="R91" s="3">
        <f t="shared" si="17"/>
        <v>27.763762430939227</v>
      </c>
      <c r="S91">
        <f t="shared" si="18"/>
        <v>79.260999999999996</v>
      </c>
      <c r="T91">
        <v>47</v>
      </c>
      <c r="U91">
        <v>184</v>
      </c>
      <c r="V91">
        <v>169</v>
      </c>
      <c r="W91">
        <v>49</v>
      </c>
      <c r="X91">
        <v>11</v>
      </c>
      <c r="Y91">
        <v>1</v>
      </c>
      <c r="Z91">
        <v>12</v>
      </c>
      <c r="AA91">
        <v>26</v>
      </c>
      <c r="AB91">
        <v>1</v>
      </c>
      <c r="AC91">
        <v>0</v>
      </c>
      <c r="AD91">
        <v>0.33700000000000002</v>
      </c>
      <c r="AE91">
        <v>0.46899999999999997</v>
      </c>
      <c r="AF91">
        <v>0.33300000000000002</v>
      </c>
      <c r="AG91">
        <v>247.6</v>
      </c>
      <c r="AH91">
        <v>4316</v>
      </c>
    </row>
    <row r="92" spans="1:34">
      <c r="A92" t="s">
        <v>151</v>
      </c>
      <c r="B92" t="s">
        <v>152</v>
      </c>
      <c r="C92" s="4">
        <f>MATCH(atc_projections_batter!A92, ESPN_ADP_2!B$2:B$540, 0)</f>
        <v>176</v>
      </c>
      <c r="D92" s="4">
        <v>91</v>
      </c>
      <c r="E92" s="4">
        <f t="shared" si="19"/>
        <v>85</v>
      </c>
      <c r="F92" s="2">
        <f t="shared" si="10"/>
        <v>4.9711823116906402</v>
      </c>
      <c r="G92" s="2">
        <f t="shared" si="11"/>
        <v>0.83843656033797154</v>
      </c>
      <c r="H92" s="2">
        <f t="shared" si="12"/>
        <v>0.97139637278509094</v>
      </c>
      <c r="I92" s="2">
        <f t="shared" si="13"/>
        <v>0.91336156279449121</v>
      </c>
      <c r="J92" s="2">
        <f t="shared" si="14"/>
        <v>0.58437380867200839</v>
      </c>
      <c r="K92" s="2">
        <f t="shared" si="15"/>
        <v>0.60569353703160522</v>
      </c>
      <c r="L92" s="2">
        <f t="shared" si="16"/>
        <v>1.0579204700694729</v>
      </c>
      <c r="M92" s="3">
        <v>8</v>
      </c>
      <c r="N92" s="3">
        <v>27</v>
      </c>
      <c r="O92" s="3">
        <v>26</v>
      </c>
      <c r="P92" s="3">
        <v>0.26500000000000001</v>
      </c>
      <c r="Q92" s="3">
        <v>0.78900000000000003</v>
      </c>
      <c r="R92" s="3">
        <f t="shared" si="17"/>
        <v>30.138564814814814</v>
      </c>
      <c r="S92">
        <f t="shared" si="18"/>
        <v>88.058999999999997</v>
      </c>
      <c r="T92">
        <v>53</v>
      </c>
      <c r="U92">
        <v>222</v>
      </c>
      <c r="V92">
        <v>197</v>
      </c>
      <c r="W92">
        <v>52</v>
      </c>
      <c r="X92">
        <v>11</v>
      </c>
      <c r="Y92">
        <v>1</v>
      </c>
      <c r="Z92">
        <v>19</v>
      </c>
      <c r="AA92">
        <v>48</v>
      </c>
      <c r="AB92">
        <v>2</v>
      </c>
      <c r="AC92">
        <v>1</v>
      </c>
      <c r="AD92">
        <v>0.34200000000000003</v>
      </c>
      <c r="AE92">
        <v>0.44700000000000001</v>
      </c>
      <c r="AF92">
        <v>0.33600000000000002</v>
      </c>
      <c r="AG92">
        <v>229.6</v>
      </c>
      <c r="AH92">
        <v>18289</v>
      </c>
    </row>
    <row r="93" spans="1:34">
      <c r="A93" t="s">
        <v>101</v>
      </c>
      <c r="B93" t="s">
        <v>37</v>
      </c>
      <c r="C93" s="4">
        <f>MATCH(atc_projections_batter!A93, ESPN_ADP_2!B$2:B$540, 0)</f>
        <v>208</v>
      </c>
      <c r="D93" s="4">
        <v>92</v>
      </c>
      <c r="E93" s="4">
        <f t="shared" si="19"/>
        <v>116</v>
      </c>
      <c r="F93" s="2">
        <f t="shared" si="10"/>
        <v>4.9641689805549438</v>
      </c>
      <c r="G93" s="2">
        <f t="shared" si="11"/>
        <v>1.1082539826466085</v>
      </c>
      <c r="H93" s="2">
        <f t="shared" si="12"/>
        <v>0.77719295893660734</v>
      </c>
      <c r="I93" s="2">
        <f t="shared" si="13"/>
        <v>0.8163405835100972</v>
      </c>
      <c r="J93" s="2">
        <f t="shared" si="14"/>
        <v>0.29087664915961731</v>
      </c>
      <c r="K93" s="2">
        <f t="shared" si="15"/>
        <v>1.0518844676325672</v>
      </c>
      <c r="L93" s="2">
        <f t="shared" si="16"/>
        <v>0.91962033866944559</v>
      </c>
      <c r="M93" s="3">
        <v>9</v>
      </c>
      <c r="N93" s="3">
        <v>25</v>
      </c>
      <c r="O93" s="3">
        <v>25</v>
      </c>
      <c r="P93" s="3">
        <v>0.25800000000000001</v>
      </c>
      <c r="Q93" s="3">
        <v>0.82499999999999996</v>
      </c>
      <c r="R93" s="3">
        <f t="shared" si="17"/>
        <v>28.538118918918919</v>
      </c>
      <c r="S93">
        <f t="shared" si="18"/>
        <v>76.772999999999996</v>
      </c>
      <c r="T93">
        <v>46</v>
      </c>
      <c r="U93">
        <v>188</v>
      </c>
      <c r="V93">
        <v>163</v>
      </c>
      <c r="W93">
        <v>42</v>
      </c>
      <c r="X93">
        <v>7</v>
      </c>
      <c r="Y93">
        <v>0</v>
      </c>
      <c r="Z93">
        <v>22</v>
      </c>
      <c r="AA93">
        <v>50</v>
      </c>
      <c r="AB93">
        <v>0</v>
      </c>
      <c r="AC93">
        <v>0</v>
      </c>
      <c r="AD93">
        <v>0.35399999999999998</v>
      </c>
      <c r="AE93">
        <v>0.47099999999999997</v>
      </c>
      <c r="AF93">
        <v>0.35</v>
      </c>
      <c r="AG93">
        <v>188.4</v>
      </c>
      <c r="AH93">
        <v>14811</v>
      </c>
    </row>
    <row r="94" spans="1:34">
      <c r="A94" t="s">
        <v>221</v>
      </c>
      <c r="B94" t="s">
        <v>27</v>
      </c>
      <c r="C94" s="4">
        <f>MATCH(atc_projections_batter!A94, ESPN_ADP_2!B$2:B$540, 0)</f>
        <v>204</v>
      </c>
      <c r="D94" s="4">
        <v>93</v>
      </c>
      <c r="E94" s="4">
        <f t="shared" si="19"/>
        <v>111</v>
      </c>
      <c r="F94" s="2">
        <f t="shared" si="10"/>
        <v>4.8975542308255839</v>
      </c>
      <c r="G94" s="2">
        <f t="shared" si="11"/>
        <v>0.56861913802933461</v>
      </c>
      <c r="H94" s="2">
        <f t="shared" si="12"/>
        <v>0.77719295893660734</v>
      </c>
      <c r="I94" s="2">
        <f t="shared" si="13"/>
        <v>1.0103825420788852</v>
      </c>
      <c r="J94" s="2">
        <f t="shared" si="14"/>
        <v>1.2971526246306702</v>
      </c>
      <c r="K94" s="2">
        <f t="shared" si="15"/>
        <v>0.30823291663096303</v>
      </c>
      <c r="L94" s="2">
        <f t="shared" si="16"/>
        <v>0.93597405051912386</v>
      </c>
      <c r="M94" s="3">
        <v>7</v>
      </c>
      <c r="N94" s="3">
        <v>25</v>
      </c>
      <c r="O94" s="3">
        <v>27</v>
      </c>
      <c r="P94" s="3">
        <v>0.28199999999999997</v>
      </c>
      <c r="Q94" s="3">
        <v>0.76500000000000001</v>
      </c>
      <c r="R94" s="3">
        <f t="shared" si="17"/>
        <v>28.727368421052628</v>
      </c>
      <c r="S94">
        <f t="shared" si="18"/>
        <v>88.11</v>
      </c>
      <c r="T94">
        <v>50</v>
      </c>
      <c r="U94">
        <v>212</v>
      </c>
      <c r="V94">
        <v>198</v>
      </c>
      <c r="W94">
        <v>56</v>
      </c>
      <c r="X94">
        <v>10</v>
      </c>
      <c r="Y94">
        <v>1</v>
      </c>
      <c r="Z94">
        <v>11</v>
      </c>
      <c r="AA94">
        <v>37</v>
      </c>
      <c r="AB94">
        <v>1</v>
      </c>
      <c r="AC94">
        <v>1</v>
      </c>
      <c r="AD94">
        <v>0.32</v>
      </c>
      <c r="AE94">
        <v>0.44500000000000001</v>
      </c>
      <c r="AF94">
        <v>0.32100000000000001</v>
      </c>
      <c r="AG94">
        <v>256.3</v>
      </c>
      <c r="AH94">
        <v>4579</v>
      </c>
    </row>
    <row r="95" spans="1:34">
      <c r="A95" t="s">
        <v>154</v>
      </c>
      <c r="B95" t="s">
        <v>25</v>
      </c>
      <c r="C95" s="4">
        <f>MATCH(atc_projections_batter!A95, ESPN_ADP_2!B$2:B$540, 0)</f>
        <v>221</v>
      </c>
      <c r="D95" s="4">
        <v>94</v>
      </c>
      <c r="E95" s="4">
        <f t="shared" si="19"/>
        <v>127</v>
      </c>
      <c r="F95" s="2">
        <f t="shared" si="10"/>
        <v>4.8377616514951436</v>
      </c>
      <c r="G95" s="2">
        <f t="shared" si="11"/>
        <v>0.83843656033797154</v>
      </c>
      <c r="H95" s="2">
        <f t="shared" si="12"/>
        <v>0.77719295893660734</v>
      </c>
      <c r="I95" s="2">
        <f t="shared" si="13"/>
        <v>1.0103825420788852</v>
      </c>
      <c r="J95" s="2">
        <f t="shared" si="14"/>
        <v>0.71015830560589022</v>
      </c>
      <c r="K95" s="2">
        <f t="shared" si="15"/>
        <v>0.75442384723192635</v>
      </c>
      <c r="L95" s="2">
        <f t="shared" si="16"/>
        <v>0.7471674373038637</v>
      </c>
      <c r="M95" s="3">
        <v>8</v>
      </c>
      <c r="N95" s="3">
        <v>25</v>
      </c>
      <c r="O95" s="3">
        <v>27</v>
      </c>
      <c r="P95" s="3">
        <v>0.26800000000000002</v>
      </c>
      <c r="Q95" s="3">
        <v>0.80100000000000005</v>
      </c>
      <c r="R95" s="3">
        <f t="shared" si="17"/>
        <v>26.542448087431694</v>
      </c>
      <c r="S95">
        <f t="shared" si="18"/>
        <v>80.105999999999995</v>
      </c>
      <c r="T95">
        <v>47</v>
      </c>
      <c r="U95">
        <v>186</v>
      </c>
      <c r="V95">
        <v>169</v>
      </c>
      <c r="W95">
        <v>45</v>
      </c>
      <c r="X95">
        <v>10</v>
      </c>
      <c r="Y95">
        <v>1</v>
      </c>
      <c r="Z95">
        <v>14</v>
      </c>
      <c r="AA95">
        <v>37</v>
      </c>
      <c r="AB95">
        <v>3</v>
      </c>
      <c r="AC95">
        <v>1</v>
      </c>
      <c r="AD95">
        <v>0.32800000000000001</v>
      </c>
      <c r="AE95">
        <v>0.47399999999999998</v>
      </c>
      <c r="AF95">
        <v>0.33500000000000002</v>
      </c>
      <c r="AG95">
        <v>210.1</v>
      </c>
      <c r="AH95">
        <v>3410</v>
      </c>
    </row>
    <row r="96" spans="1:34">
      <c r="A96" t="s">
        <v>226</v>
      </c>
      <c r="B96" t="s">
        <v>78</v>
      </c>
      <c r="C96" s="4">
        <f>MATCH(atc_projections_batter!A96, ESPN_ADP_2!B$2:B$540, 0)</f>
        <v>135</v>
      </c>
      <c r="D96" s="4">
        <v>95</v>
      </c>
      <c r="E96" s="4">
        <f t="shared" si="19"/>
        <v>40</v>
      </c>
      <c r="F96" s="2">
        <f t="shared" si="10"/>
        <v>4.8377444721563396</v>
      </c>
      <c r="G96" s="2">
        <f t="shared" si="11"/>
        <v>1.1082539826466085</v>
      </c>
      <c r="H96" s="2">
        <f t="shared" si="12"/>
        <v>0.87429466586084914</v>
      </c>
      <c r="I96" s="2">
        <f t="shared" si="13"/>
        <v>1.2044245006476735</v>
      </c>
      <c r="J96" s="2">
        <f t="shared" si="14"/>
        <v>0.45858931173812645</v>
      </c>
      <c r="K96" s="2">
        <f t="shared" si="15"/>
        <v>0.37020387921443015</v>
      </c>
      <c r="L96" s="2">
        <f t="shared" si="16"/>
        <v>0.821978132048653</v>
      </c>
      <c r="M96" s="3">
        <v>9</v>
      </c>
      <c r="N96" s="3">
        <v>26</v>
      </c>
      <c r="O96" s="3">
        <v>29</v>
      </c>
      <c r="P96" s="3">
        <v>0.26200000000000001</v>
      </c>
      <c r="Q96" s="3">
        <v>0.77</v>
      </c>
      <c r="R96" s="3">
        <f t="shared" si="17"/>
        <v>27.408177339901478</v>
      </c>
      <c r="S96">
        <f t="shared" si="18"/>
        <v>90.131</v>
      </c>
      <c r="T96">
        <v>50</v>
      </c>
      <c r="U96">
        <v>208</v>
      </c>
      <c r="V96">
        <v>193</v>
      </c>
      <c r="W96">
        <v>51</v>
      </c>
      <c r="X96">
        <v>10</v>
      </c>
      <c r="Y96">
        <v>1</v>
      </c>
      <c r="Z96">
        <v>10</v>
      </c>
      <c r="AA96">
        <v>48</v>
      </c>
      <c r="AB96">
        <v>3</v>
      </c>
      <c r="AC96">
        <v>1</v>
      </c>
      <c r="AD96">
        <v>0.30399999999999999</v>
      </c>
      <c r="AE96">
        <v>0.46700000000000003</v>
      </c>
      <c r="AF96">
        <v>0.32100000000000001</v>
      </c>
      <c r="AG96">
        <v>144.4</v>
      </c>
      <c r="AH96">
        <v>19238</v>
      </c>
    </row>
    <row r="97" spans="1:34">
      <c r="A97" t="s">
        <v>136</v>
      </c>
      <c r="B97" t="s">
        <v>60</v>
      </c>
      <c r="C97" s="4">
        <f>MATCH(atc_projections_batter!A97, ESPN_ADP_2!B$2:B$540, 0)</f>
        <v>164</v>
      </c>
      <c r="D97" s="4">
        <v>96</v>
      </c>
      <c r="E97" s="4">
        <f t="shared" si="19"/>
        <v>68</v>
      </c>
      <c r="F97" s="2">
        <f t="shared" si="10"/>
        <v>4.8016408153283487</v>
      </c>
      <c r="G97" s="2">
        <f t="shared" si="11"/>
        <v>0.83843656033797154</v>
      </c>
      <c r="H97" s="2">
        <f t="shared" si="12"/>
        <v>0.68009125201236553</v>
      </c>
      <c r="I97" s="2">
        <f t="shared" si="13"/>
        <v>0.8163405835100972</v>
      </c>
      <c r="J97" s="2">
        <f t="shared" si="14"/>
        <v>0.83594280253977216</v>
      </c>
      <c r="K97" s="2">
        <f t="shared" si="15"/>
        <v>0.81639480981539347</v>
      </c>
      <c r="L97" s="2">
        <f t="shared" si="16"/>
        <v>0.81443480711274818</v>
      </c>
      <c r="M97" s="3">
        <v>8</v>
      </c>
      <c r="N97" s="3">
        <v>24</v>
      </c>
      <c r="O97" s="3">
        <v>25</v>
      </c>
      <c r="P97" s="3">
        <v>0.27100000000000002</v>
      </c>
      <c r="Q97" s="3">
        <v>0.80600000000000005</v>
      </c>
      <c r="R97" s="3">
        <f t="shared" si="17"/>
        <v>27.320883977900554</v>
      </c>
      <c r="S97">
        <f t="shared" si="18"/>
        <v>78.518000000000001</v>
      </c>
      <c r="T97">
        <v>48</v>
      </c>
      <c r="U97">
        <v>183</v>
      </c>
      <c r="V97">
        <v>166</v>
      </c>
      <c r="W97">
        <v>45</v>
      </c>
      <c r="X97">
        <v>8</v>
      </c>
      <c r="Y97">
        <v>0</v>
      </c>
      <c r="Z97">
        <v>15</v>
      </c>
      <c r="AA97">
        <v>42</v>
      </c>
      <c r="AB97">
        <v>1</v>
      </c>
      <c r="AC97">
        <v>0</v>
      </c>
      <c r="AD97">
        <v>0.33300000000000002</v>
      </c>
      <c r="AE97">
        <v>0.47299999999999998</v>
      </c>
      <c r="AF97">
        <v>0.33800000000000002</v>
      </c>
      <c r="AG97">
        <v>161.69999999999999</v>
      </c>
      <c r="AH97">
        <v>16219</v>
      </c>
    </row>
    <row r="98" spans="1:34">
      <c r="A98" t="s">
        <v>117</v>
      </c>
      <c r="B98" t="s">
        <v>65</v>
      </c>
      <c r="C98" s="4">
        <f>MATCH(atc_projections_batter!A98, ESPN_ADP_2!B$2:B$540, 0)</f>
        <v>181</v>
      </c>
      <c r="D98" s="4">
        <v>97</v>
      </c>
      <c r="E98" s="4">
        <f t="shared" si="19"/>
        <v>84</v>
      </c>
      <c r="F98" s="2">
        <f t="shared" si="10"/>
        <v>4.7931198197787399</v>
      </c>
      <c r="G98" s="2">
        <f t="shared" si="11"/>
        <v>0.29880171572069758</v>
      </c>
      <c r="H98" s="2">
        <f t="shared" si="12"/>
        <v>1.0684980797093329</v>
      </c>
      <c r="I98" s="2">
        <f t="shared" si="13"/>
        <v>0.52527764565691493</v>
      </c>
      <c r="J98" s="2">
        <f t="shared" si="14"/>
        <v>0.83594280253977216</v>
      </c>
      <c r="K98" s="2">
        <f t="shared" si="15"/>
        <v>0.82878900233208685</v>
      </c>
      <c r="L98" s="2">
        <f t="shared" si="16"/>
        <v>1.2358105738199352</v>
      </c>
      <c r="M98" s="3">
        <v>6</v>
      </c>
      <c r="N98" s="3">
        <v>28</v>
      </c>
      <c r="O98" s="3">
        <v>22</v>
      </c>
      <c r="P98" s="3">
        <v>0.27100000000000002</v>
      </c>
      <c r="Q98" s="3">
        <v>0.80700000000000005</v>
      </c>
      <c r="R98" s="3">
        <f t="shared" si="17"/>
        <v>32.197156398104269</v>
      </c>
      <c r="S98">
        <f t="shared" si="18"/>
        <v>76.86</v>
      </c>
      <c r="T98">
        <v>50</v>
      </c>
      <c r="U98">
        <v>214</v>
      </c>
      <c r="V98">
        <v>180</v>
      </c>
      <c r="W98">
        <v>49</v>
      </c>
      <c r="X98">
        <v>9</v>
      </c>
      <c r="Y98">
        <v>0</v>
      </c>
      <c r="Z98">
        <v>31</v>
      </c>
      <c r="AA98">
        <v>39</v>
      </c>
      <c r="AB98">
        <v>1</v>
      </c>
      <c r="AC98">
        <v>0</v>
      </c>
      <c r="AD98">
        <v>0.38100000000000001</v>
      </c>
      <c r="AE98">
        <v>0.42699999999999999</v>
      </c>
      <c r="AF98">
        <v>0.34399999999999997</v>
      </c>
      <c r="AG98">
        <v>291.2</v>
      </c>
      <c r="AH98">
        <v>4314</v>
      </c>
    </row>
    <row r="99" spans="1:34">
      <c r="A99" t="s">
        <v>181</v>
      </c>
      <c r="B99" t="s">
        <v>25</v>
      </c>
      <c r="C99" s="4">
        <f>MATCH(atc_projections_batter!A99, ESPN_ADP_2!B$2:B$540, 0)</f>
        <v>212</v>
      </c>
      <c r="D99" s="4">
        <v>98</v>
      </c>
      <c r="E99" s="4">
        <f t="shared" si="19"/>
        <v>114</v>
      </c>
      <c r="F99" s="2">
        <f t="shared" si="10"/>
        <v>4.765983621292035</v>
      </c>
      <c r="G99" s="2">
        <f t="shared" si="11"/>
        <v>0.83843656033797154</v>
      </c>
      <c r="H99" s="2">
        <f t="shared" si="12"/>
        <v>0.68009125201236553</v>
      </c>
      <c r="I99" s="2">
        <f t="shared" si="13"/>
        <v>1.0103825420788852</v>
      </c>
      <c r="J99" s="2">
        <f t="shared" si="14"/>
        <v>0.87787096818439947</v>
      </c>
      <c r="K99" s="2">
        <f t="shared" si="15"/>
        <v>0.60569353703160522</v>
      </c>
      <c r="L99" s="2">
        <f t="shared" si="16"/>
        <v>0.75350876164680836</v>
      </c>
      <c r="M99" s="3">
        <v>8</v>
      </c>
      <c r="N99" s="3">
        <v>24</v>
      </c>
      <c r="O99" s="3">
        <v>27</v>
      </c>
      <c r="P99" s="3">
        <v>0.27200000000000002</v>
      </c>
      <c r="Q99" s="3">
        <v>0.78900000000000003</v>
      </c>
      <c r="R99" s="3">
        <f t="shared" si="17"/>
        <v>26.615831578947368</v>
      </c>
      <c r="S99">
        <f t="shared" si="18"/>
        <v>82.591999999999999</v>
      </c>
      <c r="T99">
        <v>47</v>
      </c>
      <c r="U99">
        <v>194</v>
      </c>
      <c r="V99">
        <v>178</v>
      </c>
      <c r="W99">
        <v>48</v>
      </c>
      <c r="X99">
        <v>8</v>
      </c>
      <c r="Y99">
        <v>1</v>
      </c>
      <c r="Z99">
        <v>12</v>
      </c>
      <c r="AA99">
        <v>46</v>
      </c>
      <c r="AB99">
        <v>3</v>
      </c>
      <c r="AC99">
        <v>1</v>
      </c>
      <c r="AD99">
        <v>0.32500000000000001</v>
      </c>
      <c r="AE99">
        <v>0.46400000000000002</v>
      </c>
      <c r="AF99">
        <v>0.33</v>
      </c>
      <c r="AG99">
        <v>201</v>
      </c>
      <c r="AH99">
        <v>5760</v>
      </c>
    </row>
    <row r="100" spans="1:34">
      <c r="A100" t="s">
        <v>70</v>
      </c>
      <c r="B100" t="s">
        <v>65</v>
      </c>
      <c r="C100" s="4" t="e">
        <f>MATCH(atc_projections_batter!A100, ESPN_ADP_2!B$2:B$540, 0)</f>
        <v>#N/A</v>
      </c>
      <c r="D100" s="4">
        <v>99</v>
      </c>
      <c r="E100" s="4" t="e">
        <f t="shared" si="19"/>
        <v>#N/A</v>
      </c>
      <c r="F100" s="2">
        <f t="shared" si="10"/>
        <v>4.7486083018548184</v>
      </c>
      <c r="G100" s="2">
        <f t="shared" si="11"/>
        <v>0.29880171572069758</v>
      </c>
      <c r="H100" s="2">
        <f t="shared" si="12"/>
        <v>0.58298954508812373</v>
      </c>
      <c r="I100" s="2">
        <f t="shared" si="13"/>
        <v>0.33123568708812667</v>
      </c>
      <c r="J100" s="2">
        <f t="shared" si="14"/>
        <v>1.3810089559199246</v>
      </c>
      <c r="K100" s="2">
        <f t="shared" si="15"/>
        <v>1.3121625104831292</v>
      </c>
      <c r="L100" s="2">
        <f t="shared" si="16"/>
        <v>0.84240988755481594</v>
      </c>
      <c r="M100" s="3">
        <v>6</v>
      </c>
      <c r="N100" s="3">
        <v>23</v>
      </c>
      <c r="O100" s="3">
        <v>20</v>
      </c>
      <c r="P100" s="3">
        <v>0.28399999999999997</v>
      </c>
      <c r="Q100" s="3">
        <v>0.84599999999999997</v>
      </c>
      <c r="R100" s="3">
        <f t="shared" si="17"/>
        <v>27.644619047619049</v>
      </c>
      <c r="S100">
        <f t="shared" si="18"/>
        <v>69.707999999999998</v>
      </c>
      <c r="T100">
        <v>45</v>
      </c>
      <c r="U100">
        <v>171</v>
      </c>
      <c r="V100">
        <v>148</v>
      </c>
      <c r="W100">
        <v>42</v>
      </c>
      <c r="X100">
        <v>8</v>
      </c>
      <c r="Y100">
        <v>1</v>
      </c>
      <c r="Z100">
        <v>20</v>
      </c>
      <c r="AA100">
        <v>27</v>
      </c>
      <c r="AB100">
        <v>0</v>
      </c>
      <c r="AC100">
        <v>0</v>
      </c>
      <c r="AD100">
        <v>0.374</v>
      </c>
      <c r="AE100">
        <v>0.47099999999999997</v>
      </c>
      <c r="AF100">
        <v>0.36</v>
      </c>
      <c r="AG100">
        <v>440.3</v>
      </c>
      <c r="AH100">
        <v>13590</v>
      </c>
    </row>
    <row r="101" spans="1:34">
      <c r="A101" t="s">
        <v>119</v>
      </c>
      <c r="B101" t="s">
        <v>37</v>
      </c>
      <c r="C101" s="4">
        <f>MATCH(atc_projections_batter!A101, ESPN_ADP_2!B$2:B$540, 0)</f>
        <v>79</v>
      </c>
      <c r="D101" s="4">
        <v>100</v>
      </c>
      <c r="E101" s="4">
        <f t="shared" si="19"/>
        <v>-21</v>
      </c>
      <c r="F101" s="2">
        <f t="shared" si="10"/>
        <v>4.664231516204258</v>
      </c>
      <c r="G101" s="2">
        <f t="shared" si="11"/>
        <v>1.6478888272638825</v>
      </c>
      <c r="H101" s="2">
        <f t="shared" si="12"/>
        <v>0.68009125201236553</v>
      </c>
      <c r="I101" s="2">
        <f t="shared" si="13"/>
        <v>1.1074035213632794</v>
      </c>
      <c r="J101" s="2">
        <f t="shared" si="14"/>
        <v>-0.46383033244367405</v>
      </c>
      <c r="K101" s="2">
        <f t="shared" si="15"/>
        <v>1.0766728526659539</v>
      </c>
      <c r="L101" s="2">
        <f t="shared" si="16"/>
        <v>0.61600539534245069</v>
      </c>
      <c r="M101" s="3">
        <v>11</v>
      </c>
      <c r="N101" s="3">
        <v>24</v>
      </c>
      <c r="O101" s="3">
        <v>28</v>
      </c>
      <c r="P101" s="3">
        <v>0.24</v>
      </c>
      <c r="Q101" s="3">
        <v>0.82699999999999996</v>
      </c>
      <c r="R101" s="3">
        <f t="shared" si="17"/>
        <v>25.024606060606065</v>
      </c>
      <c r="S101">
        <f t="shared" si="18"/>
        <v>75.245000000000005</v>
      </c>
      <c r="T101">
        <v>42</v>
      </c>
      <c r="U101">
        <v>169</v>
      </c>
      <c r="V101">
        <v>149</v>
      </c>
      <c r="W101">
        <v>36</v>
      </c>
      <c r="X101">
        <v>6</v>
      </c>
      <c r="Y101">
        <v>0</v>
      </c>
      <c r="Z101">
        <v>16</v>
      </c>
      <c r="AA101">
        <v>45</v>
      </c>
      <c r="AB101">
        <v>0</v>
      </c>
      <c r="AC101">
        <v>0</v>
      </c>
      <c r="AD101">
        <v>0.32200000000000001</v>
      </c>
      <c r="AE101">
        <v>0.505</v>
      </c>
      <c r="AF101">
        <v>0.34300000000000003</v>
      </c>
      <c r="AG101">
        <v>89.4</v>
      </c>
      <c r="AH101">
        <v>11442</v>
      </c>
    </row>
    <row r="102" spans="1:34">
      <c r="A102" t="s">
        <v>266</v>
      </c>
      <c r="B102" t="s">
        <v>46</v>
      </c>
      <c r="C102" s="4">
        <f>MATCH(atc_projections_batter!A102, ESPN_ADP_2!B$2:B$540, 0)</f>
        <v>186</v>
      </c>
      <c r="D102" s="4">
        <v>101</v>
      </c>
      <c r="E102" s="4">
        <f t="shared" si="19"/>
        <v>85</v>
      </c>
      <c r="F102" s="2">
        <f t="shared" si="10"/>
        <v>4.6342552321681039</v>
      </c>
      <c r="G102" s="2">
        <f t="shared" si="11"/>
        <v>0.83843656033797154</v>
      </c>
      <c r="H102" s="2">
        <f t="shared" si="12"/>
        <v>1.0684980797093329</v>
      </c>
      <c r="I102" s="2">
        <f t="shared" si="13"/>
        <v>1.3014454799320676</v>
      </c>
      <c r="J102" s="2">
        <f t="shared" si="14"/>
        <v>0.41666114609349919</v>
      </c>
      <c r="K102" s="2">
        <f t="shared" si="15"/>
        <v>0.20907937649741562</v>
      </c>
      <c r="L102" s="2">
        <f t="shared" si="16"/>
        <v>0.80013458959781725</v>
      </c>
      <c r="M102" s="3">
        <v>8</v>
      </c>
      <c r="N102" s="3">
        <v>28</v>
      </c>
      <c r="O102" s="3">
        <v>30</v>
      </c>
      <c r="P102" s="3">
        <v>0.26100000000000001</v>
      </c>
      <c r="Q102" s="3">
        <v>0.75700000000000001</v>
      </c>
      <c r="R102" s="3">
        <f t="shared" si="17"/>
        <v>27.15539805825243</v>
      </c>
      <c r="S102">
        <f t="shared" si="18"/>
        <v>87.106000000000009</v>
      </c>
      <c r="T102">
        <v>50</v>
      </c>
      <c r="U102">
        <v>211</v>
      </c>
      <c r="V102">
        <v>194</v>
      </c>
      <c r="W102">
        <v>51</v>
      </c>
      <c r="X102">
        <v>9</v>
      </c>
      <c r="Y102">
        <v>1</v>
      </c>
      <c r="Z102">
        <v>12</v>
      </c>
      <c r="AA102">
        <v>30</v>
      </c>
      <c r="AB102">
        <v>2</v>
      </c>
      <c r="AC102">
        <v>1</v>
      </c>
      <c r="AD102">
        <v>0.308</v>
      </c>
      <c r="AE102">
        <v>0.44900000000000001</v>
      </c>
      <c r="AF102">
        <v>0.316</v>
      </c>
      <c r="AG102">
        <v>234.6</v>
      </c>
      <c r="AH102">
        <v>6012</v>
      </c>
    </row>
    <row r="103" spans="1:34">
      <c r="A103" t="s">
        <v>166</v>
      </c>
      <c r="B103" t="s">
        <v>29</v>
      </c>
      <c r="C103" s="4">
        <f>MATCH(atc_projections_batter!A103, ESPN_ADP_2!B$2:B$540, 0)</f>
        <v>147</v>
      </c>
      <c r="D103" s="4">
        <v>102</v>
      </c>
      <c r="E103" s="4">
        <f t="shared" si="19"/>
        <v>45</v>
      </c>
      <c r="F103" s="2">
        <f t="shared" si="10"/>
        <v>4.5330940034019527</v>
      </c>
      <c r="G103" s="2">
        <f t="shared" si="11"/>
        <v>0.56861913802933461</v>
      </c>
      <c r="H103" s="2">
        <f t="shared" si="12"/>
        <v>1.0684980797093329</v>
      </c>
      <c r="I103" s="2">
        <f t="shared" si="13"/>
        <v>0.62229862494130894</v>
      </c>
      <c r="J103" s="2">
        <f t="shared" si="14"/>
        <v>0.79401463689514484</v>
      </c>
      <c r="K103" s="2">
        <f t="shared" si="15"/>
        <v>0.5437225744481381</v>
      </c>
      <c r="L103" s="2">
        <f t="shared" si="16"/>
        <v>0.93594094937869365</v>
      </c>
      <c r="M103" s="3">
        <v>7</v>
      </c>
      <c r="N103" s="3">
        <v>28</v>
      </c>
      <c r="O103" s="3">
        <v>23</v>
      </c>
      <c r="P103" s="3">
        <v>0.27</v>
      </c>
      <c r="Q103" s="3">
        <v>0.78400000000000003</v>
      </c>
      <c r="R103" s="3">
        <f t="shared" si="17"/>
        <v>28.726985365853658</v>
      </c>
      <c r="S103">
        <f t="shared" si="18"/>
        <v>82.956000000000003</v>
      </c>
      <c r="T103">
        <v>50</v>
      </c>
      <c r="U103">
        <v>207</v>
      </c>
      <c r="V103">
        <v>186</v>
      </c>
      <c r="W103">
        <v>50</v>
      </c>
      <c r="X103">
        <v>9</v>
      </c>
      <c r="Y103">
        <v>2</v>
      </c>
      <c r="Z103">
        <v>19</v>
      </c>
      <c r="AA103">
        <v>46</v>
      </c>
      <c r="AB103">
        <v>4</v>
      </c>
      <c r="AC103">
        <v>2</v>
      </c>
      <c r="AD103">
        <v>0.33800000000000002</v>
      </c>
      <c r="AE103">
        <v>0.44600000000000001</v>
      </c>
      <c r="AF103">
        <v>0.33200000000000002</v>
      </c>
      <c r="AG103">
        <v>173.9</v>
      </c>
      <c r="AH103">
        <v>19955</v>
      </c>
    </row>
    <row r="104" spans="1:34">
      <c r="A104" t="s">
        <v>167</v>
      </c>
      <c r="B104" t="s">
        <v>41</v>
      </c>
      <c r="C104" s="4">
        <f>MATCH(atc_projections_batter!A104, ESPN_ADP_2!B$2:B$540, 0)</f>
        <v>214</v>
      </c>
      <c r="D104" s="4">
        <v>103</v>
      </c>
      <c r="E104" s="4">
        <f t="shared" si="19"/>
        <v>111</v>
      </c>
      <c r="F104" s="2">
        <f t="shared" si="10"/>
        <v>4.4640659752264664</v>
      </c>
      <c r="G104" s="2">
        <f t="shared" si="11"/>
        <v>0.83843656033797154</v>
      </c>
      <c r="H104" s="2">
        <f t="shared" si="12"/>
        <v>0.77719295893660734</v>
      </c>
      <c r="I104" s="2">
        <f t="shared" si="13"/>
        <v>1.0103825420788852</v>
      </c>
      <c r="J104" s="2">
        <f t="shared" si="14"/>
        <v>0.37473298044887188</v>
      </c>
      <c r="K104" s="2">
        <f t="shared" si="15"/>
        <v>0.58090515199821835</v>
      </c>
      <c r="L104" s="2">
        <f t="shared" si="16"/>
        <v>0.88241578142591215</v>
      </c>
      <c r="M104" s="3">
        <v>8</v>
      </c>
      <c r="N104" s="3">
        <v>25</v>
      </c>
      <c r="O104" s="3">
        <v>27</v>
      </c>
      <c r="P104" s="3">
        <v>0.26</v>
      </c>
      <c r="Q104" s="3">
        <v>0.78700000000000003</v>
      </c>
      <c r="R104" s="3">
        <f t="shared" si="17"/>
        <v>28.107577889447235</v>
      </c>
      <c r="S104">
        <f t="shared" si="18"/>
        <v>82.716999999999999</v>
      </c>
      <c r="T104">
        <v>52</v>
      </c>
      <c r="U104">
        <v>201</v>
      </c>
      <c r="V104">
        <v>181</v>
      </c>
      <c r="W104">
        <v>47</v>
      </c>
      <c r="X104">
        <v>10</v>
      </c>
      <c r="Y104">
        <v>1</v>
      </c>
      <c r="Z104">
        <v>18</v>
      </c>
      <c r="AA104">
        <v>56</v>
      </c>
      <c r="AB104">
        <v>2</v>
      </c>
      <c r="AC104">
        <v>1</v>
      </c>
      <c r="AD104">
        <v>0.33</v>
      </c>
      <c r="AE104">
        <v>0.45700000000000002</v>
      </c>
      <c r="AF104">
        <v>0.33200000000000002</v>
      </c>
      <c r="AG104">
        <v>169.4</v>
      </c>
      <c r="AH104">
        <v>15112</v>
      </c>
    </row>
    <row r="105" spans="1:34">
      <c r="A105" t="s">
        <v>138</v>
      </c>
      <c r="B105" t="s">
        <v>44</v>
      </c>
      <c r="C105" s="4">
        <f>MATCH(atc_projections_batter!A105, ESPN_ADP_2!B$2:B$540, 0)</f>
        <v>179</v>
      </c>
      <c r="D105" s="4">
        <v>104</v>
      </c>
      <c r="E105" s="4">
        <f t="shared" si="19"/>
        <v>75</v>
      </c>
      <c r="F105" s="2">
        <f t="shared" si="10"/>
        <v>4.45766116400209</v>
      </c>
      <c r="G105" s="2">
        <f t="shared" si="11"/>
        <v>-0.78046797351385033</v>
      </c>
      <c r="H105" s="2">
        <f t="shared" si="12"/>
        <v>0.87429466586084914</v>
      </c>
      <c r="I105" s="2">
        <f t="shared" si="13"/>
        <v>0.2342147078037326</v>
      </c>
      <c r="J105" s="2">
        <f t="shared" si="14"/>
        <v>2.5130694283248616</v>
      </c>
      <c r="K105" s="2">
        <f t="shared" si="15"/>
        <v>0.55611676696483148</v>
      </c>
      <c r="L105" s="2">
        <f t="shared" si="16"/>
        <v>1.0604335685616657</v>
      </c>
      <c r="M105" s="3">
        <v>2</v>
      </c>
      <c r="N105" s="3">
        <v>26</v>
      </c>
      <c r="O105" s="3">
        <v>19</v>
      </c>
      <c r="P105" s="3">
        <v>0.311</v>
      </c>
      <c r="Q105" s="3">
        <v>0.78500000000000003</v>
      </c>
      <c r="R105" s="3">
        <f t="shared" si="17"/>
        <v>30.167647058823523</v>
      </c>
      <c r="S105">
        <f t="shared" si="18"/>
        <v>77.375999999999991</v>
      </c>
      <c r="T105">
        <v>50</v>
      </c>
      <c r="U105">
        <v>206</v>
      </c>
      <c r="V105">
        <v>186</v>
      </c>
      <c r="W105">
        <v>58</v>
      </c>
      <c r="X105">
        <v>11</v>
      </c>
      <c r="Y105">
        <v>1</v>
      </c>
      <c r="Z105">
        <v>18</v>
      </c>
      <c r="AA105">
        <v>17</v>
      </c>
      <c r="AB105">
        <v>1</v>
      </c>
      <c r="AC105">
        <v>1</v>
      </c>
      <c r="AD105">
        <v>0.37</v>
      </c>
      <c r="AE105">
        <v>0.41599999999999998</v>
      </c>
      <c r="AF105">
        <v>0.33800000000000002</v>
      </c>
      <c r="AG105">
        <v>251.1</v>
      </c>
      <c r="AH105">
        <v>18568</v>
      </c>
    </row>
    <row r="106" spans="1:34">
      <c r="A106" t="s">
        <v>102</v>
      </c>
      <c r="B106" t="s">
        <v>29</v>
      </c>
      <c r="C106" s="4">
        <f>MATCH(atc_projections_batter!A106, ESPN_ADP_2!B$2:B$540, 0)</f>
        <v>140</v>
      </c>
      <c r="D106" s="4">
        <v>105</v>
      </c>
      <c r="E106" s="4">
        <f t="shared" si="19"/>
        <v>35</v>
      </c>
      <c r="F106" s="2">
        <f t="shared" si="10"/>
        <v>4.439236931442788</v>
      </c>
      <c r="G106" s="2">
        <f t="shared" si="11"/>
        <v>1.1082539826466085</v>
      </c>
      <c r="H106" s="2">
        <f t="shared" si="12"/>
        <v>0.77719295893660734</v>
      </c>
      <c r="I106" s="2">
        <f t="shared" si="13"/>
        <v>0.8163405835100972</v>
      </c>
      <c r="J106" s="2">
        <f t="shared" si="14"/>
        <v>-0.12840500728665569</v>
      </c>
      <c r="K106" s="2">
        <f t="shared" si="15"/>
        <v>1.2254031628662752</v>
      </c>
      <c r="L106" s="2">
        <f t="shared" si="16"/>
        <v>0.64045125076985487</v>
      </c>
      <c r="M106" s="3">
        <v>9</v>
      </c>
      <c r="N106" s="3">
        <v>25</v>
      </c>
      <c r="O106" s="3">
        <v>25</v>
      </c>
      <c r="P106" s="3">
        <v>0.248</v>
      </c>
      <c r="Q106" s="3">
        <v>0.83899999999999997</v>
      </c>
      <c r="R106" s="3">
        <f t="shared" si="17"/>
        <v>25.307500000000005</v>
      </c>
      <c r="S106">
        <f t="shared" si="18"/>
        <v>72.935000000000002</v>
      </c>
      <c r="T106">
        <v>44</v>
      </c>
      <c r="U106">
        <v>166</v>
      </c>
      <c r="V106">
        <v>145</v>
      </c>
      <c r="W106">
        <v>36</v>
      </c>
      <c r="X106">
        <v>7</v>
      </c>
      <c r="Y106">
        <v>1</v>
      </c>
      <c r="Z106">
        <v>17</v>
      </c>
      <c r="AA106">
        <v>35</v>
      </c>
      <c r="AB106">
        <v>1</v>
      </c>
      <c r="AC106">
        <v>0</v>
      </c>
      <c r="AD106">
        <v>0.33600000000000002</v>
      </c>
      <c r="AE106">
        <v>0.503</v>
      </c>
      <c r="AF106">
        <v>0.35</v>
      </c>
      <c r="AG106">
        <v>214.6</v>
      </c>
      <c r="AH106">
        <v>11899</v>
      </c>
    </row>
    <row r="107" spans="1:34">
      <c r="A107" t="s">
        <v>165</v>
      </c>
      <c r="B107" t="s">
        <v>76</v>
      </c>
      <c r="C107" s="4">
        <f>MATCH(atc_projections_batter!A107, ESPN_ADP_2!B$2:B$540, 0)</f>
        <v>189</v>
      </c>
      <c r="D107" s="4">
        <v>106</v>
      </c>
      <c r="E107" s="4">
        <f t="shared" si="19"/>
        <v>83</v>
      </c>
      <c r="F107" s="2">
        <f t="shared" si="10"/>
        <v>4.4282699325357315</v>
      </c>
      <c r="G107" s="2">
        <f t="shared" si="11"/>
        <v>1.1082539826466085</v>
      </c>
      <c r="H107" s="2">
        <f t="shared" si="12"/>
        <v>0.97139637278509094</v>
      </c>
      <c r="I107" s="2">
        <f t="shared" si="13"/>
        <v>1.0103825420788852</v>
      </c>
      <c r="J107" s="2">
        <f t="shared" si="14"/>
        <v>-8.6476841642028374E-2</v>
      </c>
      <c r="K107" s="2">
        <f t="shared" si="15"/>
        <v>0.60569353703160522</v>
      </c>
      <c r="L107" s="2">
        <f t="shared" si="16"/>
        <v>0.81902033963557019</v>
      </c>
      <c r="M107" s="3">
        <v>9</v>
      </c>
      <c r="N107" s="3">
        <v>27</v>
      </c>
      <c r="O107" s="3">
        <v>27</v>
      </c>
      <c r="P107" s="3">
        <v>0.249</v>
      </c>
      <c r="Q107" s="3">
        <v>0.78900000000000003</v>
      </c>
      <c r="R107" s="3">
        <f t="shared" si="17"/>
        <v>27.373948979591841</v>
      </c>
      <c r="S107">
        <f t="shared" si="18"/>
        <v>81.597000000000008</v>
      </c>
      <c r="T107">
        <v>50</v>
      </c>
      <c r="U107">
        <v>199</v>
      </c>
      <c r="V107">
        <v>177</v>
      </c>
      <c r="W107">
        <v>44</v>
      </c>
      <c r="X107">
        <v>9</v>
      </c>
      <c r="Y107">
        <v>1</v>
      </c>
      <c r="Z107">
        <v>19</v>
      </c>
      <c r="AA107">
        <v>53</v>
      </c>
      <c r="AB107">
        <v>2</v>
      </c>
      <c r="AC107">
        <v>1</v>
      </c>
      <c r="AD107">
        <v>0.32800000000000001</v>
      </c>
      <c r="AE107">
        <v>0.46100000000000002</v>
      </c>
      <c r="AF107">
        <v>0.33200000000000002</v>
      </c>
      <c r="AG107">
        <v>187.3</v>
      </c>
      <c r="AH107">
        <v>13419</v>
      </c>
    </row>
    <row r="108" spans="1:34">
      <c r="A108" t="s">
        <v>126</v>
      </c>
      <c r="B108" t="s">
        <v>27</v>
      </c>
      <c r="C108" s="4">
        <f>MATCH(atc_projections_batter!A108, ESPN_ADP_2!B$2:B$540, 0)</f>
        <v>132</v>
      </c>
      <c r="D108" s="4">
        <v>107</v>
      </c>
      <c r="E108" s="4">
        <f t="shared" si="19"/>
        <v>25</v>
      </c>
      <c r="F108" s="2">
        <f t="shared" si="10"/>
        <v>4.4124000486165009</v>
      </c>
      <c r="G108" s="2">
        <f t="shared" si="11"/>
        <v>-0.24083312889657638</v>
      </c>
      <c r="H108" s="2">
        <f t="shared" si="12"/>
        <v>1.3598032004820582</v>
      </c>
      <c r="I108" s="2">
        <f t="shared" si="13"/>
        <v>0.33123568708812667</v>
      </c>
      <c r="J108" s="2">
        <f t="shared" si="14"/>
        <v>1.3390807902752973</v>
      </c>
      <c r="K108" s="2">
        <f t="shared" si="15"/>
        <v>0.6304819220649921</v>
      </c>
      <c r="L108" s="2">
        <f t="shared" si="16"/>
        <v>0.99263157760260334</v>
      </c>
      <c r="M108" s="3">
        <v>4</v>
      </c>
      <c r="N108" s="3">
        <v>31</v>
      </c>
      <c r="O108" s="3">
        <v>20</v>
      </c>
      <c r="P108" s="3">
        <v>0.28299999999999997</v>
      </c>
      <c r="Q108" s="3">
        <v>0.79100000000000004</v>
      </c>
      <c r="R108" s="3">
        <f t="shared" si="17"/>
        <v>29.3830243902439</v>
      </c>
      <c r="S108">
        <f t="shared" si="18"/>
        <v>78.2</v>
      </c>
      <c r="T108">
        <v>49</v>
      </c>
      <c r="U108">
        <v>212</v>
      </c>
      <c r="V108">
        <v>184</v>
      </c>
      <c r="W108">
        <v>52</v>
      </c>
      <c r="X108">
        <v>9</v>
      </c>
      <c r="Y108">
        <v>2</v>
      </c>
      <c r="Z108">
        <v>21</v>
      </c>
      <c r="AA108">
        <v>36</v>
      </c>
      <c r="AB108">
        <v>5</v>
      </c>
      <c r="AC108">
        <v>1</v>
      </c>
      <c r="AD108">
        <v>0.36599999999999999</v>
      </c>
      <c r="AE108">
        <v>0.42499999999999999</v>
      </c>
      <c r="AF108">
        <v>0.34100000000000003</v>
      </c>
      <c r="AG108">
        <v>203.4</v>
      </c>
      <c r="AH108">
        <v>11205</v>
      </c>
    </row>
    <row r="109" spans="1:34">
      <c r="A109" t="s">
        <v>120</v>
      </c>
      <c r="B109" t="s">
        <v>51</v>
      </c>
      <c r="C109" s="4">
        <f>MATCH(atc_projections_batter!A109, ESPN_ADP_2!B$2:B$540, 0)</f>
        <v>121</v>
      </c>
      <c r="D109" s="4">
        <v>108</v>
      </c>
      <c r="E109" s="4">
        <f t="shared" si="19"/>
        <v>13</v>
      </c>
      <c r="F109" s="2">
        <f t="shared" si="10"/>
        <v>4.3881909069500482</v>
      </c>
      <c r="G109" s="2">
        <f t="shared" si="11"/>
        <v>0.83843656033797154</v>
      </c>
      <c r="H109" s="2">
        <f t="shared" si="12"/>
        <v>0.58298954508812373</v>
      </c>
      <c r="I109" s="2">
        <f t="shared" si="13"/>
        <v>0.91336156279449121</v>
      </c>
      <c r="J109" s="2">
        <f t="shared" si="14"/>
        <v>0.33280481480424456</v>
      </c>
      <c r="K109" s="2">
        <f t="shared" si="15"/>
        <v>0.9279425424656329</v>
      </c>
      <c r="L109" s="2">
        <f t="shared" si="16"/>
        <v>0.79265588145958443</v>
      </c>
      <c r="M109" s="3">
        <v>8</v>
      </c>
      <c r="N109" s="3">
        <v>23</v>
      </c>
      <c r="O109" s="3">
        <v>26</v>
      </c>
      <c r="P109" s="3">
        <v>0.25900000000000001</v>
      </c>
      <c r="Q109" s="3">
        <v>0.81499999999999995</v>
      </c>
      <c r="R109" s="3">
        <f t="shared" si="17"/>
        <v>27.068852459016394</v>
      </c>
      <c r="S109">
        <f t="shared" si="18"/>
        <v>77.88</v>
      </c>
      <c r="T109">
        <v>48</v>
      </c>
      <c r="U109">
        <v>188</v>
      </c>
      <c r="V109">
        <v>165</v>
      </c>
      <c r="W109">
        <v>43</v>
      </c>
      <c r="X109">
        <v>9</v>
      </c>
      <c r="Y109">
        <v>1</v>
      </c>
      <c r="Z109">
        <v>18</v>
      </c>
      <c r="AA109">
        <v>44</v>
      </c>
      <c r="AB109">
        <v>1</v>
      </c>
      <c r="AC109">
        <v>1</v>
      </c>
      <c r="AD109">
        <v>0.34300000000000003</v>
      </c>
      <c r="AE109">
        <v>0.47199999999999998</v>
      </c>
      <c r="AF109">
        <v>0.34300000000000003</v>
      </c>
      <c r="AG109">
        <v>118.8</v>
      </c>
      <c r="AH109">
        <v>11609</v>
      </c>
    </row>
    <row r="110" spans="1:34">
      <c r="A110" t="s">
        <v>207</v>
      </c>
      <c r="B110" t="s">
        <v>69</v>
      </c>
      <c r="C110" s="4">
        <f>MATCH(atc_projections_batter!A110, ESPN_ADP_2!B$2:B$540, 0)</f>
        <v>229</v>
      </c>
      <c r="D110" s="4">
        <v>109</v>
      </c>
      <c r="E110" s="4">
        <f t="shared" si="19"/>
        <v>120</v>
      </c>
      <c r="F110" s="2">
        <f t="shared" si="10"/>
        <v>4.3643879140509734</v>
      </c>
      <c r="G110" s="2">
        <f t="shared" si="11"/>
        <v>1.9177062495725195</v>
      </c>
      <c r="H110" s="2">
        <f t="shared" si="12"/>
        <v>0.77719295893660734</v>
      </c>
      <c r="I110" s="2">
        <f t="shared" si="13"/>
        <v>1.1074035213632794</v>
      </c>
      <c r="J110" s="2">
        <f t="shared" si="14"/>
        <v>-0.71539932631143666</v>
      </c>
      <c r="K110" s="2">
        <f t="shared" si="15"/>
        <v>0.5437225744481381</v>
      </c>
      <c r="L110" s="2">
        <f t="shared" si="16"/>
        <v>0.7337619360418659</v>
      </c>
      <c r="M110" s="3">
        <v>12</v>
      </c>
      <c r="N110" s="3">
        <v>25</v>
      </c>
      <c r="O110" s="3">
        <v>28</v>
      </c>
      <c r="P110" s="3">
        <v>0.23400000000000001</v>
      </c>
      <c r="Q110" s="3">
        <v>0.78400000000000003</v>
      </c>
      <c r="R110" s="3">
        <f t="shared" si="17"/>
        <v>26.387316062176168</v>
      </c>
      <c r="S110">
        <f t="shared" si="18"/>
        <v>87.042000000000002</v>
      </c>
      <c r="T110">
        <v>50</v>
      </c>
      <c r="U110">
        <v>197</v>
      </c>
      <c r="V110">
        <v>178</v>
      </c>
      <c r="W110">
        <v>42</v>
      </c>
      <c r="X110">
        <v>9</v>
      </c>
      <c r="Y110">
        <v>0</v>
      </c>
      <c r="Z110">
        <v>15</v>
      </c>
      <c r="AA110">
        <v>57</v>
      </c>
      <c r="AB110">
        <v>1</v>
      </c>
      <c r="AC110">
        <v>1</v>
      </c>
      <c r="AD110">
        <v>0.29599999999999999</v>
      </c>
      <c r="AE110">
        <v>0.48899999999999999</v>
      </c>
      <c r="AF110">
        <v>0.32300000000000001</v>
      </c>
      <c r="AG110">
        <v>282</v>
      </c>
      <c r="AH110">
        <v>15464</v>
      </c>
    </row>
    <row r="111" spans="1:34">
      <c r="A111" t="s">
        <v>216</v>
      </c>
      <c r="B111" t="s">
        <v>152</v>
      </c>
      <c r="C111" s="4">
        <f>MATCH(atc_projections_batter!A111, ESPN_ADP_2!B$2:B$540, 0)</f>
        <v>244</v>
      </c>
      <c r="D111" s="4">
        <v>110</v>
      </c>
      <c r="E111" s="4">
        <f t="shared" si="19"/>
        <v>134</v>
      </c>
      <c r="F111" s="2">
        <f t="shared" si="10"/>
        <v>4.3524997462096371</v>
      </c>
      <c r="G111" s="2">
        <f t="shared" si="11"/>
        <v>0.56861913802933461</v>
      </c>
      <c r="H111" s="2">
        <f t="shared" si="12"/>
        <v>0.58298954508812373</v>
      </c>
      <c r="I111" s="2">
        <f t="shared" si="13"/>
        <v>0.91336156279449121</v>
      </c>
      <c r="J111" s="2">
        <f t="shared" si="14"/>
        <v>1.0455836307629085</v>
      </c>
      <c r="K111" s="2">
        <f t="shared" si="15"/>
        <v>0.48175161186467097</v>
      </c>
      <c r="L111" s="2">
        <f t="shared" si="16"/>
        <v>0.76019425767010773</v>
      </c>
      <c r="M111" s="3">
        <v>7</v>
      </c>
      <c r="N111" s="3">
        <v>23</v>
      </c>
      <c r="O111" s="3">
        <v>26</v>
      </c>
      <c r="P111" s="3">
        <v>0.27600000000000002</v>
      </c>
      <c r="Q111" s="3">
        <v>0.77900000000000003</v>
      </c>
      <c r="R111" s="3">
        <f t="shared" si="17"/>
        <v>26.693197916666666</v>
      </c>
      <c r="S111">
        <f t="shared" si="18"/>
        <v>84.266000000000005</v>
      </c>
      <c r="T111">
        <v>49</v>
      </c>
      <c r="U111">
        <v>195</v>
      </c>
      <c r="V111">
        <v>182</v>
      </c>
      <c r="W111">
        <v>50</v>
      </c>
      <c r="X111">
        <v>11</v>
      </c>
      <c r="Y111">
        <v>1</v>
      </c>
      <c r="Z111">
        <v>10</v>
      </c>
      <c r="AA111">
        <v>39</v>
      </c>
      <c r="AB111">
        <v>1</v>
      </c>
      <c r="AC111">
        <v>1</v>
      </c>
      <c r="AD111">
        <v>0.316</v>
      </c>
      <c r="AE111">
        <v>0.46300000000000002</v>
      </c>
      <c r="AF111">
        <v>0.32200000000000001</v>
      </c>
      <c r="AG111">
        <v>315</v>
      </c>
      <c r="AH111">
        <v>10762</v>
      </c>
    </row>
    <row r="112" spans="1:34">
      <c r="A112" t="s">
        <v>196</v>
      </c>
      <c r="B112" t="s">
        <v>23</v>
      </c>
      <c r="C112" s="4">
        <f>MATCH(atc_projections_batter!A112, ESPN_ADP_2!B$2:B$540, 0)</f>
        <v>180</v>
      </c>
      <c r="D112" s="4">
        <v>111</v>
      </c>
      <c r="E112" s="4">
        <f t="shared" si="19"/>
        <v>69</v>
      </c>
      <c r="F112" s="2">
        <f t="shared" si="10"/>
        <v>4.3370807027454958</v>
      </c>
      <c r="G112" s="2">
        <f t="shared" si="11"/>
        <v>1.3780714049552456</v>
      </c>
      <c r="H112" s="2">
        <f t="shared" si="12"/>
        <v>0.97139637278509094</v>
      </c>
      <c r="I112" s="2">
        <f t="shared" si="13"/>
        <v>1.2044245006476735</v>
      </c>
      <c r="J112" s="2">
        <f t="shared" si="14"/>
        <v>-0.50575849808830131</v>
      </c>
      <c r="K112" s="2">
        <f t="shared" si="15"/>
        <v>0.48175161186467097</v>
      </c>
      <c r="L112" s="2">
        <f t="shared" si="16"/>
        <v>0.80719531058111638</v>
      </c>
      <c r="M112" s="3">
        <v>10</v>
      </c>
      <c r="N112" s="3">
        <v>27</v>
      </c>
      <c r="O112" s="3">
        <v>29</v>
      </c>
      <c r="P112" s="3">
        <v>0.23899999999999999</v>
      </c>
      <c r="Q112" s="3">
        <v>0.77900000000000003</v>
      </c>
      <c r="R112" s="3">
        <f t="shared" si="17"/>
        <v>27.23710659898477</v>
      </c>
      <c r="S112">
        <f t="shared" si="18"/>
        <v>79.45</v>
      </c>
      <c r="T112">
        <v>49</v>
      </c>
      <c r="U112">
        <v>201</v>
      </c>
      <c r="V112">
        <v>175</v>
      </c>
      <c r="W112">
        <v>42</v>
      </c>
      <c r="X112">
        <v>7</v>
      </c>
      <c r="Y112">
        <v>0</v>
      </c>
      <c r="Z112">
        <v>22</v>
      </c>
      <c r="AA112">
        <v>60</v>
      </c>
      <c r="AB112">
        <v>1</v>
      </c>
      <c r="AC112">
        <v>1</v>
      </c>
      <c r="AD112">
        <v>0.32500000000000001</v>
      </c>
      <c r="AE112">
        <v>0.45400000000000001</v>
      </c>
      <c r="AF112">
        <v>0.32700000000000001</v>
      </c>
      <c r="AG112">
        <v>206.5</v>
      </c>
      <c r="AH112">
        <v>5222</v>
      </c>
    </row>
    <row r="113" spans="1:34">
      <c r="A113" t="s">
        <v>252</v>
      </c>
      <c r="B113" t="s">
        <v>78</v>
      </c>
      <c r="C113" s="4">
        <f>MATCH(atc_projections_batter!A113, ESPN_ADP_2!B$2:B$540, 0)</f>
        <v>250</v>
      </c>
      <c r="D113" s="4">
        <v>112</v>
      </c>
      <c r="E113" s="4">
        <f t="shared" si="19"/>
        <v>138</v>
      </c>
      <c r="F113" s="2">
        <f t="shared" si="10"/>
        <v>4.3152387902240212</v>
      </c>
      <c r="G113" s="2">
        <f t="shared" si="11"/>
        <v>1.6478888272638825</v>
      </c>
      <c r="H113" s="2">
        <f t="shared" si="12"/>
        <v>0.77719295893660734</v>
      </c>
      <c r="I113" s="2">
        <f t="shared" si="13"/>
        <v>1.2044245006476735</v>
      </c>
      <c r="J113" s="2">
        <f t="shared" si="14"/>
        <v>-0.42190216679904674</v>
      </c>
      <c r="K113" s="2">
        <f t="shared" si="15"/>
        <v>0.33302130166434984</v>
      </c>
      <c r="L113" s="2">
        <f t="shared" si="16"/>
        <v>0.77461336851055462</v>
      </c>
      <c r="M113" s="3">
        <v>11</v>
      </c>
      <c r="N113" s="3">
        <v>25</v>
      </c>
      <c r="O113" s="3">
        <v>29</v>
      </c>
      <c r="P113" s="3">
        <v>0.24099999999999999</v>
      </c>
      <c r="Q113" s="3">
        <v>0.76700000000000002</v>
      </c>
      <c r="R113" s="3">
        <f t="shared" si="17"/>
        <v>26.860059701492538</v>
      </c>
      <c r="S113">
        <f t="shared" si="18"/>
        <v>89.963999999999999</v>
      </c>
      <c r="T113">
        <v>50</v>
      </c>
      <c r="U113">
        <v>204</v>
      </c>
      <c r="V113">
        <v>189</v>
      </c>
      <c r="W113">
        <v>46</v>
      </c>
      <c r="X113">
        <v>11</v>
      </c>
      <c r="Y113">
        <v>1</v>
      </c>
      <c r="Z113">
        <v>12</v>
      </c>
      <c r="AA113">
        <v>55</v>
      </c>
      <c r="AB113">
        <v>1</v>
      </c>
      <c r="AC113">
        <v>0</v>
      </c>
      <c r="AD113">
        <v>0.29199999999999998</v>
      </c>
      <c r="AE113">
        <v>0.47599999999999998</v>
      </c>
      <c r="AF113">
        <v>0.317</v>
      </c>
      <c r="AG113">
        <v>279.60000000000002</v>
      </c>
      <c r="AH113">
        <v>10243</v>
      </c>
    </row>
    <row r="114" spans="1:34">
      <c r="A114" t="s">
        <v>185</v>
      </c>
      <c r="B114" t="s">
        <v>90</v>
      </c>
      <c r="C114" s="4">
        <f>MATCH(atc_projections_batter!A114, ESPN_ADP_2!B$2:B$540, 0)</f>
        <v>196</v>
      </c>
      <c r="D114" s="4">
        <v>113</v>
      </c>
      <c r="E114" s="4">
        <f t="shared" si="19"/>
        <v>83</v>
      </c>
      <c r="F114" s="2">
        <f t="shared" si="10"/>
        <v>4.291458228089617</v>
      </c>
      <c r="G114" s="2">
        <f t="shared" si="11"/>
        <v>0.83843656033797154</v>
      </c>
      <c r="H114" s="2">
        <f t="shared" si="12"/>
        <v>0.87429466586084914</v>
      </c>
      <c r="I114" s="2">
        <f t="shared" si="13"/>
        <v>1.0103825420788852</v>
      </c>
      <c r="J114" s="2">
        <f t="shared" si="14"/>
        <v>8.123582093648081E-2</v>
      </c>
      <c r="K114" s="2">
        <f t="shared" si="15"/>
        <v>0.51893418941475122</v>
      </c>
      <c r="L114" s="2">
        <f t="shared" si="16"/>
        <v>0.96817444946067843</v>
      </c>
      <c r="M114" s="3">
        <v>8</v>
      </c>
      <c r="N114" s="3">
        <v>26</v>
      </c>
      <c r="O114" s="3">
        <v>27</v>
      </c>
      <c r="P114" s="3">
        <v>0.253</v>
      </c>
      <c r="Q114" s="3">
        <v>0.78200000000000003</v>
      </c>
      <c r="R114" s="3">
        <f t="shared" si="17"/>
        <v>29.1</v>
      </c>
      <c r="S114">
        <f t="shared" si="18"/>
        <v>87.210000000000008</v>
      </c>
      <c r="T114">
        <v>51</v>
      </c>
      <c r="U114">
        <v>212</v>
      </c>
      <c r="V114">
        <v>190</v>
      </c>
      <c r="W114">
        <v>48</v>
      </c>
      <c r="X114">
        <v>11</v>
      </c>
      <c r="Y114">
        <v>2</v>
      </c>
      <c r="Z114">
        <v>19</v>
      </c>
      <c r="AA114">
        <v>59</v>
      </c>
      <c r="AB114">
        <v>1</v>
      </c>
      <c r="AC114">
        <v>1</v>
      </c>
      <c r="AD114">
        <v>0.32400000000000001</v>
      </c>
      <c r="AE114">
        <v>0.45900000000000002</v>
      </c>
      <c r="AF114">
        <v>0.32900000000000001</v>
      </c>
      <c r="AG114">
        <v>190.2</v>
      </c>
      <c r="AH114">
        <v>15117</v>
      </c>
    </row>
    <row r="115" spans="1:34">
      <c r="A115" t="s">
        <v>150</v>
      </c>
      <c r="B115" t="s">
        <v>48</v>
      </c>
      <c r="C115" s="4">
        <f>MATCH(atc_projections_batter!A115, ESPN_ADP_2!B$2:B$540, 0)</f>
        <v>166</v>
      </c>
      <c r="D115" s="4">
        <v>114</v>
      </c>
      <c r="E115" s="4">
        <f t="shared" si="19"/>
        <v>52</v>
      </c>
      <c r="F115" s="2">
        <f t="shared" si="10"/>
        <v>4.2724431213675915</v>
      </c>
      <c r="G115" s="2">
        <f t="shared" si="11"/>
        <v>0.83843656033797154</v>
      </c>
      <c r="H115" s="2">
        <f t="shared" si="12"/>
        <v>0.58298954508812373</v>
      </c>
      <c r="I115" s="2">
        <f t="shared" si="13"/>
        <v>0.71931960422570307</v>
      </c>
      <c r="J115" s="2">
        <f t="shared" si="14"/>
        <v>0.6682301399612629</v>
      </c>
      <c r="K115" s="2">
        <f t="shared" si="15"/>
        <v>0.77921223226531311</v>
      </c>
      <c r="L115" s="2">
        <f t="shared" si="16"/>
        <v>0.6842550394892174</v>
      </c>
      <c r="M115" s="3">
        <v>8</v>
      </c>
      <c r="N115" s="3">
        <v>23</v>
      </c>
      <c r="O115" s="3">
        <v>24</v>
      </c>
      <c r="P115" s="3">
        <v>0.26700000000000002</v>
      </c>
      <c r="Q115" s="3">
        <v>0.80300000000000005</v>
      </c>
      <c r="R115" s="3">
        <f t="shared" si="17"/>
        <v>25.814409090909088</v>
      </c>
      <c r="S115">
        <f t="shared" si="18"/>
        <v>77.750999999999991</v>
      </c>
      <c r="T115">
        <v>44</v>
      </c>
      <c r="U115">
        <v>179</v>
      </c>
      <c r="V115">
        <v>163</v>
      </c>
      <c r="W115">
        <v>43</v>
      </c>
      <c r="X115">
        <v>8</v>
      </c>
      <c r="Y115">
        <v>1</v>
      </c>
      <c r="Z115">
        <v>13</v>
      </c>
      <c r="AA115">
        <v>28</v>
      </c>
      <c r="AB115">
        <v>0</v>
      </c>
      <c r="AC115">
        <v>0</v>
      </c>
      <c r="AD115">
        <v>0.32600000000000001</v>
      </c>
      <c r="AE115">
        <v>0.47699999999999998</v>
      </c>
      <c r="AF115">
        <v>0.33600000000000002</v>
      </c>
      <c r="AG115">
        <v>178.8</v>
      </c>
      <c r="AH115">
        <v>17838</v>
      </c>
    </row>
    <row r="116" spans="1:34">
      <c r="A116" t="s">
        <v>199</v>
      </c>
      <c r="B116" t="s">
        <v>27</v>
      </c>
      <c r="C116" s="4">
        <f>MATCH(atc_projections_batter!A116, ESPN_ADP_2!B$2:B$540, 0)</f>
        <v>88</v>
      </c>
      <c r="D116" s="4">
        <v>115</v>
      </c>
      <c r="E116" s="4">
        <f t="shared" si="19"/>
        <v>-27</v>
      </c>
      <c r="F116" s="2">
        <f t="shared" si="10"/>
        <v>4.2262326213514729</v>
      </c>
      <c r="G116" s="2">
        <f t="shared" si="11"/>
        <v>0.29880171572069758</v>
      </c>
      <c r="H116" s="2">
        <f t="shared" si="12"/>
        <v>1.3598032004820582</v>
      </c>
      <c r="I116" s="2">
        <f t="shared" si="13"/>
        <v>0.8163405835100972</v>
      </c>
      <c r="J116" s="2">
        <f t="shared" si="14"/>
        <v>0.6263019743166357</v>
      </c>
      <c r="K116" s="2">
        <f t="shared" si="15"/>
        <v>0.33302130166434984</v>
      </c>
      <c r="L116" s="2">
        <f t="shared" si="16"/>
        <v>0.79196384565763378</v>
      </c>
      <c r="M116" s="3">
        <v>6</v>
      </c>
      <c r="N116" s="3">
        <v>31</v>
      </c>
      <c r="O116" s="3">
        <v>25</v>
      </c>
      <c r="P116" s="3">
        <v>0.26600000000000001</v>
      </c>
      <c r="Q116" s="3">
        <v>0.76700000000000002</v>
      </c>
      <c r="R116" s="3">
        <f t="shared" si="17"/>
        <v>27.060844036697247</v>
      </c>
      <c r="S116">
        <f t="shared" si="18"/>
        <v>88.536000000000001</v>
      </c>
      <c r="T116">
        <v>56</v>
      </c>
      <c r="U116">
        <v>230</v>
      </c>
      <c r="V116">
        <v>204</v>
      </c>
      <c r="W116">
        <v>54</v>
      </c>
      <c r="X116">
        <v>12</v>
      </c>
      <c r="Y116">
        <v>2</v>
      </c>
      <c r="Z116">
        <v>14</v>
      </c>
      <c r="AA116">
        <v>48</v>
      </c>
      <c r="AB116">
        <v>12</v>
      </c>
      <c r="AC116">
        <v>4</v>
      </c>
      <c r="AD116">
        <v>0.33300000000000002</v>
      </c>
      <c r="AE116">
        <v>0.434</v>
      </c>
      <c r="AF116">
        <v>0.32600000000000001</v>
      </c>
      <c r="AG116">
        <v>65.5</v>
      </c>
      <c r="AH116">
        <v>18363</v>
      </c>
    </row>
    <row r="117" spans="1:34">
      <c r="A117" t="s">
        <v>176</v>
      </c>
      <c r="B117" t="s">
        <v>69</v>
      </c>
      <c r="C117" s="4">
        <f>MATCH(atc_projections_batter!A117, ESPN_ADP_2!B$2:B$540, 0)</f>
        <v>190</v>
      </c>
      <c r="D117" s="4">
        <v>116</v>
      </c>
      <c r="E117" s="4">
        <f t="shared" si="19"/>
        <v>74</v>
      </c>
      <c r="F117" s="2">
        <f t="shared" si="10"/>
        <v>4.2109015186225118</v>
      </c>
      <c r="G117" s="2">
        <f t="shared" si="11"/>
        <v>1.1082539826466085</v>
      </c>
      <c r="H117" s="2">
        <f t="shared" si="12"/>
        <v>0.87429466586084914</v>
      </c>
      <c r="I117" s="2">
        <f t="shared" si="13"/>
        <v>0.91336156279449121</v>
      </c>
      <c r="J117" s="2">
        <f t="shared" si="14"/>
        <v>-8.6476841642028374E-2</v>
      </c>
      <c r="K117" s="2">
        <f t="shared" si="15"/>
        <v>0.58090515199821835</v>
      </c>
      <c r="L117" s="2">
        <f t="shared" si="16"/>
        <v>0.82056299696437329</v>
      </c>
      <c r="M117" s="3">
        <v>9</v>
      </c>
      <c r="N117" s="3">
        <v>26</v>
      </c>
      <c r="O117" s="3">
        <v>26</v>
      </c>
      <c r="P117" s="3">
        <v>0.249</v>
      </c>
      <c r="Q117" s="3">
        <v>0.78700000000000003</v>
      </c>
      <c r="R117" s="3">
        <f t="shared" si="17"/>
        <v>27.391801020408167</v>
      </c>
      <c r="S117">
        <f t="shared" si="18"/>
        <v>83.593000000000004</v>
      </c>
      <c r="T117">
        <v>49</v>
      </c>
      <c r="U117">
        <v>199</v>
      </c>
      <c r="V117">
        <v>179</v>
      </c>
      <c r="W117">
        <v>45</v>
      </c>
      <c r="X117">
        <v>10</v>
      </c>
      <c r="Y117">
        <v>1</v>
      </c>
      <c r="Z117">
        <v>17</v>
      </c>
      <c r="AA117">
        <v>59</v>
      </c>
      <c r="AB117">
        <v>3</v>
      </c>
      <c r="AC117">
        <v>1</v>
      </c>
      <c r="AD117">
        <v>0.32100000000000001</v>
      </c>
      <c r="AE117">
        <v>0.46700000000000003</v>
      </c>
      <c r="AF117">
        <v>0.33</v>
      </c>
      <c r="AG117">
        <v>201.5</v>
      </c>
      <c r="AH117">
        <v>18882</v>
      </c>
    </row>
    <row r="118" spans="1:34">
      <c r="A118" t="s">
        <v>223</v>
      </c>
      <c r="B118" t="s">
        <v>85</v>
      </c>
      <c r="C118" s="4">
        <f>MATCH(atc_projections_batter!A118, ESPN_ADP_2!B$2:B$540, 0)</f>
        <v>116</v>
      </c>
      <c r="D118" s="4">
        <v>117</v>
      </c>
      <c r="E118" s="4">
        <f t="shared" si="19"/>
        <v>-1</v>
      </c>
      <c r="F118" s="2">
        <f t="shared" si="10"/>
        <v>4.2096413688679268</v>
      </c>
      <c r="G118" s="2">
        <f t="shared" si="11"/>
        <v>0.83843656033797154</v>
      </c>
      <c r="H118" s="2">
        <f t="shared" si="12"/>
        <v>0.97139637278509094</v>
      </c>
      <c r="I118" s="2">
        <f t="shared" si="13"/>
        <v>0.91336156279449121</v>
      </c>
      <c r="J118" s="2">
        <f t="shared" si="14"/>
        <v>0.45858931173812645</v>
      </c>
      <c r="K118" s="2">
        <f t="shared" si="15"/>
        <v>0.35780968669773672</v>
      </c>
      <c r="L118" s="2">
        <f t="shared" si="16"/>
        <v>0.6700478745145102</v>
      </c>
      <c r="M118" s="3">
        <v>8</v>
      </c>
      <c r="N118" s="3">
        <v>27</v>
      </c>
      <c r="O118" s="3">
        <v>26</v>
      </c>
      <c r="P118" s="3">
        <v>0.26200000000000001</v>
      </c>
      <c r="Q118" s="3">
        <v>0.76900000000000002</v>
      </c>
      <c r="R118" s="3">
        <f t="shared" si="17"/>
        <v>25.65</v>
      </c>
      <c r="S118">
        <f t="shared" si="18"/>
        <v>87.4</v>
      </c>
      <c r="T118">
        <v>50</v>
      </c>
      <c r="U118">
        <v>205</v>
      </c>
      <c r="V118">
        <v>190</v>
      </c>
      <c r="W118">
        <v>50</v>
      </c>
      <c r="X118">
        <v>10</v>
      </c>
      <c r="Y118">
        <v>2</v>
      </c>
      <c r="Z118">
        <v>10</v>
      </c>
      <c r="AA118">
        <v>55</v>
      </c>
      <c r="AB118">
        <v>7</v>
      </c>
      <c r="AC118">
        <v>3</v>
      </c>
      <c r="AD118">
        <v>0.309</v>
      </c>
      <c r="AE118">
        <v>0.46</v>
      </c>
      <c r="AF118">
        <v>0.32100000000000001</v>
      </c>
      <c r="AG118">
        <v>999</v>
      </c>
      <c r="AH118" t="s">
        <v>224</v>
      </c>
    </row>
    <row r="119" spans="1:34">
      <c r="A119" t="s">
        <v>109</v>
      </c>
      <c r="B119" t="s">
        <v>87</v>
      </c>
      <c r="C119" s="4">
        <f>MATCH(atc_projections_batter!A119, ESPN_ADP_2!B$2:B$540, 0)</f>
        <v>225</v>
      </c>
      <c r="D119" s="4">
        <v>118</v>
      </c>
      <c r="E119" s="4">
        <f t="shared" si="19"/>
        <v>107</v>
      </c>
      <c r="F119" s="2">
        <f t="shared" si="10"/>
        <v>4.1077255884255406</v>
      </c>
      <c r="G119" s="2">
        <f t="shared" si="11"/>
        <v>0.83843656033797154</v>
      </c>
      <c r="H119" s="2">
        <f t="shared" si="12"/>
        <v>0.87429466586084914</v>
      </c>
      <c r="I119" s="2">
        <f t="shared" si="13"/>
        <v>0.62229862494130894</v>
      </c>
      <c r="J119" s="2">
        <f t="shared" si="14"/>
        <v>3.930765529185351E-2</v>
      </c>
      <c r="K119" s="2">
        <f t="shared" si="15"/>
        <v>0.95273092749901978</v>
      </c>
      <c r="L119" s="2">
        <f t="shared" si="16"/>
        <v>0.78065715449453754</v>
      </c>
      <c r="M119" s="3">
        <v>8</v>
      </c>
      <c r="N119" s="3">
        <v>26</v>
      </c>
      <c r="O119" s="3">
        <v>23</v>
      </c>
      <c r="P119" s="3">
        <v>0.252</v>
      </c>
      <c r="Q119" s="3">
        <v>0.81699999999999995</v>
      </c>
      <c r="R119" s="3">
        <f t="shared" si="17"/>
        <v>26.929999999999996</v>
      </c>
      <c r="S119">
        <f t="shared" si="18"/>
        <v>75.33</v>
      </c>
      <c r="T119">
        <v>48</v>
      </c>
      <c r="U119">
        <v>188</v>
      </c>
      <c r="V119">
        <v>162</v>
      </c>
      <c r="W119">
        <v>41</v>
      </c>
      <c r="X119">
        <v>9</v>
      </c>
      <c r="Y119">
        <v>1</v>
      </c>
      <c r="Z119">
        <v>21</v>
      </c>
      <c r="AA119">
        <v>43</v>
      </c>
      <c r="AB119">
        <v>1</v>
      </c>
      <c r="AC119">
        <v>1</v>
      </c>
      <c r="AD119">
        <v>0.35199999999999998</v>
      </c>
      <c r="AE119">
        <v>0.46500000000000002</v>
      </c>
      <c r="AF119">
        <v>0.34699999999999998</v>
      </c>
      <c r="AG119">
        <v>241</v>
      </c>
      <c r="AH119">
        <v>11445</v>
      </c>
    </row>
    <row r="120" spans="1:34">
      <c r="A120" t="s">
        <v>306</v>
      </c>
      <c r="B120" t="s">
        <v>94</v>
      </c>
      <c r="C120" s="4">
        <f>MATCH(atc_projections_batter!A120, ESPN_ADP_2!B$2:B$540, 0)</f>
        <v>206</v>
      </c>
      <c r="D120" s="4">
        <v>119</v>
      </c>
      <c r="E120" s="4">
        <f t="shared" si="19"/>
        <v>87</v>
      </c>
      <c r="F120" s="2">
        <f t="shared" si="10"/>
        <v>4.0991887337741941</v>
      </c>
      <c r="G120" s="2">
        <f t="shared" si="11"/>
        <v>0.56861913802933461</v>
      </c>
      <c r="H120" s="2">
        <f t="shared" si="12"/>
        <v>0.87429466586084914</v>
      </c>
      <c r="I120" s="2">
        <f t="shared" si="13"/>
        <v>1.3014454799320676</v>
      </c>
      <c r="J120" s="2">
        <f t="shared" si="14"/>
        <v>0.41666114609349919</v>
      </c>
      <c r="K120" s="2">
        <f t="shared" si="15"/>
        <v>-3.8804473836452885E-2</v>
      </c>
      <c r="L120" s="2">
        <f t="shared" si="16"/>
        <v>0.97697277769489688</v>
      </c>
      <c r="M120" s="3">
        <v>7</v>
      </c>
      <c r="N120" s="3">
        <v>26</v>
      </c>
      <c r="O120" s="3">
        <v>30</v>
      </c>
      <c r="P120" s="3">
        <v>0.26100000000000001</v>
      </c>
      <c r="Q120" s="3">
        <v>0.73699999999999999</v>
      </c>
      <c r="R120" s="3">
        <f t="shared" si="17"/>
        <v>29.201816593886456</v>
      </c>
      <c r="S120">
        <f t="shared" si="18"/>
        <v>88.197999999999993</v>
      </c>
      <c r="T120">
        <v>55</v>
      </c>
      <c r="U120">
        <v>231</v>
      </c>
      <c r="V120">
        <v>211</v>
      </c>
      <c r="W120">
        <v>55</v>
      </c>
      <c r="X120">
        <v>10</v>
      </c>
      <c r="Y120">
        <v>1</v>
      </c>
      <c r="Z120">
        <v>18</v>
      </c>
      <c r="AA120">
        <v>52</v>
      </c>
      <c r="AB120">
        <v>1</v>
      </c>
      <c r="AC120">
        <v>1</v>
      </c>
      <c r="AD120">
        <v>0.31900000000000001</v>
      </c>
      <c r="AE120">
        <v>0.41799999999999998</v>
      </c>
      <c r="AF120">
        <v>0.312</v>
      </c>
      <c r="AG120">
        <v>253.3</v>
      </c>
      <c r="AH120">
        <v>3516</v>
      </c>
    </row>
    <row r="121" spans="1:34">
      <c r="A121" t="s">
        <v>121</v>
      </c>
      <c r="B121" t="s">
        <v>85</v>
      </c>
      <c r="C121" s="4">
        <f>MATCH(atc_projections_batter!A121, ESPN_ADP_2!B$2:B$540, 0)</f>
        <v>100</v>
      </c>
      <c r="D121" s="4">
        <v>120</v>
      </c>
      <c r="E121" s="4">
        <f t="shared" si="19"/>
        <v>-20</v>
      </c>
      <c r="F121" s="2">
        <f t="shared" si="10"/>
        <v>4.0539804286566206</v>
      </c>
      <c r="G121" s="2">
        <f t="shared" si="11"/>
        <v>1.1082539826466085</v>
      </c>
      <c r="H121" s="2">
        <f t="shared" si="12"/>
        <v>0.77719295893660734</v>
      </c>
      <c r="I121" s="2">
        <f t="shared" si="13"/>
        <v>0.91336156279449121</v>
      </c>
      <c r="J121" s="2">
        <f t="shared" si="14"/>
        <v>-0.46383033244367405</v>
      </c>
      <c r="K121" s="2">
        <f t="shared" si="15"/>
        <v>0.80400061729869998</v>
      </c>
      <c r="L121" s="2">
        <f t="shared" si="16"/>
        <v>0.91500163942388824</v>
      </c>
      <c r="M121" s="3">
        <v>9</v>
      </c>
      <c r="N121" s="3">
        <v>25</v>
      </c>
      <c r="O121" s="3">
        <v>26</v>
      </c>
      <c r="P121" s="3">
        <v>0.24</v>
      </c>
      <c r="Q121" s="3">
        <v>0.80500000000000005</v>
      </c>
      <c r="R121" s="3">
        <f t="shared" si="17"/>
        <v>28.484670103092789</v>
      </c>
      <c r="S121">
        <f t="shared" si="18"/>
        <v>75.198000000000008</v>
      </c>
      <c r="T121">
        <v>50</v>
      </c>
      <c r="U121">
        <v>197</v>
      </c>
      <c r="V121">
        <v>166</v>
      </c>
      <c r="W121">
        <v>40</v>
      </c>
      <c r="X121">
        <v>7</v>
      </c>
      <c r="Y121">
        <v>0</v>
      </c>
      <c r="Z121">
        <v>28</v>
      </c>
      <c r="AA121">
        <v>46</v>
      </c>
      <c r="AB121">
        <v>1</v>
      </c>
      <c r="AC121">
        <v>1</v>
      </c>
      <c r="AD121">
        <v>0.35199999999999998</v>
      </c>
      <c r="AE121">
        <v>0.45300000000000001</v>
      </c>
      <c r="AF121">
        <v>0.34300000000000003</v>
      </c>
      <c r="AG121">
        <v>112.9</v>
      </c>
      <c r="AH121">
        <v>11368</v>
      </c>
    </row>
    <row r="122" spans="1:34">
      <c r="A122" t="s">
        <v>239</v>
      </c>
      <c r="B122" t="s">
        <v>169</v>
      </c>
      <c r="C122" s="4">
        <f>MATCH(atc_projections_batter!A122, ESPN_ADP_2!B$2:B$540, 0)</f>
        <v>284</v>
      </c>
      <c r="D122" s="4">
        <v>121</v>
      </c>
      <c r="E122" s="4">
        <f t="shared" si="19"/>
        <v>163</v>
      </c>
      <c r="F122" s="2">
        <f t="shared" si="10"/>
        <v>3.9997489415992558</v>
      </c>
      <c r="G122" s="2">
        <f t="shared" si="11"/>
        <v>1.1082539826466085</v>
      </c>
      <c r="H122" s="2">
        <f t="shared" si="12"/>
        <v>0.68009125201236553</v>
      </c>
      <c r="I122" s="2">
        <f t="shared" si="13"/>
        <v>0.91336156279449121</v>
      </c>
      <c r="J122" s="2">
        <f t="shared" si="14"/>
        <v>0.33280481480424456</v>
      </c>
      <c r="K122" s="2">
        <f t="shared" si="15"/>
        <v>0.30823291663096303</v>
      </c>
      <c r="L122" s="2">
        <f t="shared" si="16"/>
        <v>0.65700441271058296</v>
      </c>
      <c r="M122" s="3">
        <v>9</v>
      </c>
      <c r="N122" s="3">
        <v>24</v>
      </c>
      <c r="O122" s="3">
        <v>26</v>
      </c>
      <c r="P122" s="3">
        <v>0.25900000000000001</v>
      </c>
      <c r="Q122" s="3">
        <v>0.76500000000000001</v>
      </c>
      <c r="R122" s="3">
        <f t="shared" si="17"/>
        <v>25.499057591623039</v>
      </c>
      <c r="S122">
        <f t="shared" si="18"/>
        <v>84.63000000000001</v>
      </c>
      <c r="T122">
        <v>49</v>
      </c>
      <c r="U122">
        <v>195</v>
      </c>
      <c r="V122">
        <v>182</v>
      </c>
      <c r="W122">
        <v>47</v>
      </c>
      <c r="X122">
        <v>9</v>
      </c>
      <c r="Y122">
        <v>1</v>
      </c>
      <c r="Z122">
        <v>9</v>
      </c>
      <c r="AA122">
        <v>45</v>
      </c>
      <c r="AB122">
        <v>0</v>
      </c>
      <c r="AC122">
        <v>0</v>
      </c>
      <c r="AD122">
        <v>0.3</v>
      </c>
      <c r="AE122">
        <v>0.46500000000000002</v>
      </c>
      <c r="AF122">
        <v>0.31900000000000001</v>
      </c>
      <c r="AG122">
        <v>371</v>
      </c>
      <c r="AH122">
        <v>11265</v>
      </c>
    </row>
    <row r="123" spans="1:34">
      <c r="A123" t="s">
        <v>209</v>
      </c>
      <c r="B123" t="s">
        <v>35</v>
      </c>
      <c r="C123" s="4">
        <f>MATCH(atc_projections_batter!A123, ESPN_ADP_2!B$2:B$540, 0)</f>
        <v>270</v>
      </c>
      <c r="D123" s="4">
        <v>122</v>
      </c>
      <c r="E123" s="4">
        <f t="shared" si="19"/>
        <v>148</v>
      </c>
      <c r="F123" s="2">
        <f t="shared" si="10"/>
        <v>3.9614321521372848</v>
      </c>
      <c r="G123" s="2">
        <f t="shared" si="11"/>
        <v>1.1082539826466085</v>
      </c>
      <c r="H123" s="2">
        <f t="shared" si="12"/>
        <v>0.77719295893660734</v>
      </c>
      <c r="I123" s="2">
        <f t="shared" si="13"/>
        <v>1.1074035213632794</v>
      </c>
      <c r="J123" s="2">
        <f t="shared" si="14"/>
        <v>-0.12840500728665569</v>
      </c>
      <c r="K123" s="2">
        <f t="shared" si="15"/>
        <v>0.44456903431459066</v>
      </c>
      <c r="L123" s="2">
        <f t="shared" si="16"/>
        <v>0.65241766216285468</v>
      </c>
      <c r="M123" s="3">
        <v>9</v>
      </c>
      <c r="N123" s="3">
        <v>25</v>
      </c>
      <c r="O123" s="3">
        <v>28</v>
      </c>
      <c r="P123" s="3">
        <v>0.248</v>
      </c>
      <c r="Q123" s="3">
        <v>0.77600000000000002</v>
      </c>
      <c r="R123" s="3">
        <f t="shared" si="17"/>
        <v>25.445978494623652</v>
      </c>
      <c r="S123">
        <f t="shared" si="18"/>
        <v>81.137</v>
      </c>
      <c r="T123">
        <v>49</v>
      </c>
      <c r="U123">
        <v>190</v>
      </c>
      <c r="V123">
        <v>173</v>
      </c>
      <c r="W123">
        <v>43</v>
      </c>
      <c r="X123">
        <v>9</v>
      </c>
      <c r="Y123">
        <v>1</v>
      </c>
      <c r="Z123">
        <v>13</v>
      </c>
      <c r="AA123">
        <v>59</v>
      </c>
      <c r="AB123">
        <v>0</v>
      </c>
      <c r="AC123">
        <v>0</v>
      </c>
      <c r="AD123">
        <v>0.30599999999999999</v>
      </c>
      <c r="AE123">
        <v>0.46899999999999997</v>
      </c>
      <c r="AF123">
        <v>0.32300000000000001</v>
      </c>
      <c r="AG123">
        <v>269.5</v>
      </c>
      <c r="AH123">
        <v>18360</v>
      </c>
    </row>
    <row r="124" spans="1:34">
      <c r="A124" t="s">
        <v>107</v>
      </c>
      <c r="B124" t="s">
        <v>44</v>
      </c>
      <c r="C124" s="4">
        <f>MATCH(atc_projections_batter!A124, ESPN_ADP_2!B$2:B$540, 0)</f>
        <v>122</v>
      </c>
      <c r="D124" s="4">
        <v>123</v>
      </c>
      <c r="E124" s="4">
        <f t="shared" si="19"/>
        <v>-1</v>
      </c>
      <c r="F124" s="2">
        <f t="shared" si="10"/>
        <v>3.8126886870735746</v>
      </c>
      <c r="G124" s="2">
        <f t="shared" si="11"/>
        <v>0.83843656033797154</v>
      </c>
      <c r="H124" s="2">
        <f t="shared" si="12"/>
        <v>0.58298954508812373</v>
      </c>
      <c r="I124" s="2">
        <f t="shared" si="13"/>
        <v>0.62229862494130894</v>
      </c>
      <c r="J124" s="2">
        <f t="shared" si="14"/>
        <v>0.1231639865811081</v>
      </c>
      <c r="K124" s="2">
        <f t="shared" si="15"/>
        <v>1.1262496227327277</v>
      </c>
      <c r="L124" s="2">
        <f t="shared" si="16"/>
        <v>0.51955034739233474</v>
      </c>
      <c r="M124" s="3">
        <v>8</v>
      </c>
      <c r="N124" s="3">
        <v>23</v>
      </c>
      <c r="O124" s="3">
        <v>23</v>
      </c>
      <c r="P124" s="3">
        <v>0.254</v>
      </c>
      <c r="Q124" s="3">
        <v>0.83099999999999996</v>
      </c>
      <c r="R124" s="3">
        <f t="shared" si="17"/>
        <v>23.908402597402599</v>
      </c>
      <c r="S124">
        <f t="shared" si="18"/>
        <v>68.034000000000006</v>
      </c>
      <c r="T124">
        <v>41</v>
      </c>
      <c r="U124">
        <v>157</v>
      </c>
      <c r="V124">
        <v>138</v>
      </c>
      <c r="W124">
        <v>35</v>
      </c>
      <c r="X124">
        <v>8</v>
      </c>
      <c r="Y124">
        <v>0</v>
      </c>
      <c r="Z124">
        <v>16</v>
      </c>
      <c r="AA124">
        <v>38</v>
      </c>
      <c r="AB124">
        <v>0</v>
      </c>
      <c r="AC124">
        <v>0</v>
      </c>
      <c r="AD124">
        <v>0.33800000000000002</v>
      </c>
      <c r="AE124">
        <v>0.49299999999999999</v>
      </c>
      <c r="AF124">
        <v>0.34799999999999998</v>
      </c>
      <c r="AG124">
        <v>115.5</v>
      </c>
      <c r="AH124">
        <v>15161</v>
      </c>
    </row>
    <row r="125" spans="1:34">
      <c r="A125" t="s">
        <v>274</v>
      </c>
      <c r="B125" t="s">
        <v>257</v>
      </c>
      <c r="C125" s="4">
        <f>MATCH(atc_projections_batter!A125, ESPN_ADP_2!B$2:B$540, 0)</f>
        <v>242</v>
      </c>
      <c r="D125" s="4">
        <v>124</v>
      </c>
      <c r="E125" s="4">
        <f t="shared" si="19"/>
        <v>118</v>
      </c>
      <c r="F125" s="2">
        <f t="shared" si="10"/>
        <v>3.7480330393692167</v>
      </c>
      <c r="G125" s="2">
        <f t="shared" si="11"/>
        <v>1.3780714049552456</v>
      </c>
      <c r="H125" s="2">
        <f t="shared" si="12"/>
        <v>0.68009125201236553</v>
      </c>
      <c r="I125" s="2">
        <f t="shared" si="13"/>
        <v>1.2044245006476735</v>
      </c>
      <c r="J125" s="2">
        <f t="shared" si="14"/>
        <v>-0.33804583550979217</v>
      </c>
      <c r="K125" s="2">
        <f t="shared" si="15"/>
        <v>0.10992583636386821</v>
      </c>
      <c r="L125" s="2">
        <f t="shared" si="16"/>
        <v>0.71356588089985606</v>
      </c>
      <c r="M125" s="3">
        <v>10</v>
      </c>
      <c r="N125" s="3">
        <v>24</v>
      </c>
      <c r="O125" s="3">
        <v>29</v>
      </c>
      <c r="P125" s="3">
        <v>0.24299999999999999</v>
      </c>
      <c r="Q125" s="3">
        <v>0.749</v>
      </c>
      <c r="R125" s="3">
        <f t="shared" si="17"/>
        <v>26.153601941747571</v>
      </c>
      <c r="S125">
        <f t="shared" si="18"/>
        <v>84.421999999999997</v>
      </c>
      <c r="T125">
        <v>52</v>
      </c>
      <c r="U125">
        <v>211</v>
      </c>
      <c r="V125">
        <v>191</v>
      </c>
      <c r="W125">
        <v>46</v>
      </c>
      <c r="X125">
        <v>9</v>
      </c>
      <c r="Y125">
        <v>0</v>
      </c>
      <c r="Z125">
        <v>15</v>
      </c>
      <c r="AA125">
        <v>52</v>
      </c>
      <c r="AB125">
        <v>0</v>
      </c>
      <c r="AC125">
        <v>0</v>
      </c>
      <c r="AD125">
        <v>0.307</v>
      </c>
      <c r="AE125">
        <v>0.442</v>
      </c>
      <c r="AF125">
        <v>0.316</v>
      </c>
      <c r="AG125">
        <v>288</v>
      </c>
      <c r="AH125">
        <v>14503</v>
      </c>
    </row>
    <row r="126" spans="1:34">
      <c r="A126" t="s">
        <v>212</v>
      </c>
      <c r="B126" t="s">
        <v>25</v>
      </c>
      <c r="C126" s="4">
        <f>MATCH(atc_projections_batter!A126, ESPN_ADP_2!B$2:B$540, 0)</f>
        <v>156</v>
      </c>
      <c r="D126" s="4">
        <v>125</v>
      </c>
      <c r="E126" s="4">
        <f t="shared" si="19"/>
        <v>31</v>
      </c>
      <c r="F126" s="2">
        <f t="shared" si="10"/>
        <v>3.7079180205935414</v>
      </c>
      <c r="G126" s="2">
        <f t="shared" si="11"/>
        <v>2.8984293412060613E-2</v>
      </c>
      <c r="H126" s="2">
        <f t="shared" si="12"/>
        <v>1.1655997866335746</v>
      </c>
      <c r="I126" s="2">
        <f t="shared" si="13"/>
        <v>0.33123568708812667</v>
      </c>
      <c r="J126" s="2">
        <f t="shared" si="14"/>
        <v>1.1294399620521631</v>
      </c>
      <c r="K126" s="2">
        <f t="shared" si="15"/>
        <v>0.10992583636386821</v>
      </c>
      <c r="L126" s="2">
        <f t="shared" si="16"/>
        <v>0.94273245504374814</v>
      </c>
      <c r="M126" s="3">
        <v>5</v>
      </c>
      <c r="N126" s="3">
        <v>29</v>
      </c>
      <c r="O126" s="3">
        <v>20</v>
      </c>
      <c r="P126" s="3">
        <v>0.27800000000000002</v>
      </c>
      <c r="Q126" s="3">
        <v>0.749</v>
      </c>
      <c r="R126" s="3">
        <f t="shared" si="17"/>
        <v>28.805578475336329</v>
      </c>
      <c r="S126">
        <f t="shared" si="18"/>
        <v>81.606000000000009</v>
      </c>
      <c r="T126">
        <v>53</v>
      </c>
      <c r="U126">
        <v>226</v>
      </c>
      <c r="V126">
        <v>203</v>
      </c>
      <c r="W126">
        <v>56</v>
      </c>
      <c r="X126">
        <v>10</v>
      </c>
      <c r="Y126">
        <v>1</v>
      </c>
      <c r="Z126">
        <v>20</v>
      </c>
      <c r="AA126">
        <v>38</v>
      </c>
      <c r="AB126">
        <v>7</v>
      </c>
      <c r="AC126">
        <v>2</v>
      </c>
      <c r="AD126">
        <v>0.34599999999999997</v>
      </c>
      <c r="AE126">
        <v>0.40200000000000002</v>
      </c>
      <c r="AF126">
        <v>0.32300000000000001</v>
      </c>
      <c r="AG126">
        <v>178.5</v>
      </c>
      <c r="AH126">
        <v>9077</v>
      </c>
    </row>
    <row r="127" spans="1:34">
      <c r="A127" t="s">
        <v>260</v>
      </c>
      <c r="B127" t="s">
        <v>85</v>
      </c>
      <c r="C127" s="4">
        <f>MATCH(atc_projections_batter!A127, ESPN_ADP_2!B$2:B$540, 0)</f>
        <v>259</v>
      </c>
      <c r="D127" s="4">
        <v>126</v>
      </c>
      <c r="E127" s="4">
        <f t="shared" si="19"/>
        <v>133</v>
      </c>
      <c r="F127" s="2">
        <f t="shared" si="10"/>
        <v>3.6201954248964725</v>
      </c>
      <c r="G127" s="2">
        <f t="shared" si="11"/>
        <v>0.83843656033797154</v>
      </c>
      <c r="H127" s="2">
        <f t="shared" si="12"/>
        <v>0.68009125201236553</v>
      </c>
      <c r="I127" s="2">
        <f t="shared" si="13"/>
        <v>1.1074035213632794</v>
      </c>
      <c r="J127" s="2">
        <f t="shared" si="14"/>
        <v>0.1231639865811081</v>
      </c>
      <c r="K127" s="2">
        <f t="shared" si="15"/>
        <v>0.2462619540474959</v>
      </c>
      <c r="L127" s="2">
        <f t="shared" si="16"/>
        <v>0.6248381505542524</v>
      </c>
      <c r="M127" s="3">
        <v>8</v>
      </c>
      <c r="N127" s="3">
        <v>24</v>
      </c>
      <c r="O127" s="3">
        <v>28</v>
      </c>
      <c r="P127" s="3">
        <v>0.254</v>
      </c>
      <c r="Q127" s="3">
        <v>0.76</v>
      </c>
      <c r="R127" s="3">
        <f t="shared" si="17"/>
        <v>25.126821052631577</v>
      </c>
      <c r="S127">
        <f t="shared" si="18"/>
        <v>78.671999999999997</v>
      </c>
      <c r="T127">
        <v>47</v>
      </c>
      <c r="U127">
        <v>194</v>
      </c>
      <c r="V127">
        <v>176</v>
      </c>
      <c r="W127">
        <v>45</v>
      </c>
      <c r="X127">
        <v>9</v>
      </c>
      <c r="Y127">
        <v>1</v>
      </c>
      <c r="Z127">
        <v>14</v>
      </c>
      <c r="AA127">
        <v>44</v>
      </c>
      <c r="AB127">
        <v>1</v>
      </c>
      <c r="AC127">
        <v>1</v>
      </c>
      <c r="AD127">
        <v>0.313</v>
      </c>
      <c r="AE127">
        <v>0.44700000000000001</v>
      </c>
      <c r="AF127">
        <v>0.317</v>
      </c>
      <c r="AG127">
        <v>256.89999999999998</v>
      </c>
      <c r="AH127">
        <v>14553</v>
      </c>
    </row>
    <row r="128" spans="1:34">
      <c r="A128" t="s">
        <v>134</v>
      </c>
      <c r="B128" t="s">
        <v>27</v>
      </c>
      <c r="C128" s="4">
        <f>MATCH(atc_projections_batter!A128, ESPN_ADP_2!B$2:B$540, 0)</f>
        <v>303</v>
      </c>
      <c r="D128" s="4">
        <v>127</v>
      </c>
      <c r="E128" s="4">
        <f t="shared" si="19"/>
        <v>176</v>
      </c>
      <c r="F128" s="2">
        <f t="shared" si="10"/>
        <v>3.571651740747924</v>
      </c>
      <c r="G128" s="2">
        <f t="shared" si="11"/>
        <v>1.1082539826466085</v>
      </c>
      <c r="H128" s="2">
        <f t="shared" si="12"/>
        <v>0.77719295893660734</v>
      </c>
      <c r="I128" s="2">
        <f t="shared" si="13"/>
        <v>0.71931960422570307</v>
      </c>
      <c r="J128" s="2">
        <f t="shared" si="14"/>
        <v>-0.50575849808830131</v>
      </c>
      <c r="K128" s="2">
        <f t="shared" si="15"/>
        <v>0.86597157988216711</v>
      </c>
      <c r="L128" s="2">
        <f t="shared" si="16"/>
        <v>0.60667211314513969</v>
      </c>
      <c r="M128" s="3">
        <v>9</v>
      </c>
      <c r="N128" s="3">
        <v>25</v>
      </c>
      <c r="O128" s="3">
        <v>24</v>
      </c>
      <c r="P128" s="3">
        <v>0.23899999999999999</v>
      </c>
      <c r="Q128" s="3">
        <v>0.81</v>
      </c>
      <c r="R128" s="3">
        <f t="shared" si="17"/>
        <v>24.9165988372093</v>
      </c>
      <c r="S128">
        <f t="shared" si="18"/>
        <v>72.980999999999995</v>
      </c>
      <c r="T128">
        <v>47</v>
      </c>
      <c r="U128">
        <v>176</v>
      </c>
      <c r="V128">
        <v>153</v>
      </c>
      <c r="W128">
        <v>37</v>
      </c>
      <c r="X128">
        <v>8</v>
      </c>
      <c r="Y128">
        <v>1</v>
      </c>
      <c r="Z128">
        <v>19</v>
      </c>
      <c r="AA128">
        <v>53</v>
      </c>
      <c r="AB128">
        <v>2</v>
      </c>
      <c r="AC128">
        <v>1</v>
      </c>
      <c r="AD128">
        <v>0.33400000000000002</v>
      </c>
      <c r="AE128">
        <v>0.47699999999999998</v>
      </c>
      <c r="AF128">
        <v>0.33800000000000002</v>
      </c>
      <c r="AG128">
        <v>425.8</v>
      </c>
      <c r="AH128">
        <v>3711</v>
      </c>
    </row>
    <row r="129" spans="1:34">
      <c r="A129" t="s">
        <v>141</v>
      </c>
      <c r="B129" t="s">
        <v>69</v>
      </c>
      <c r="C129" s="4">
        <f>MATCH(atc_projections_batter!A129, ESPN_ADP_2!B$2:B$540, 0)</f>
        <v>226</v>
      </c>
      <c r="D129" s="4">
        <v>128</v>
      </c>
      <c r="E129" s="4">
        <f t="shared" si="19"/>
        <v>98</v>
      </c>
      <c r="F129" s="2">
        <f t="shared" si="10"/>
        <v>3.5192185015416872</v>
      </c>
      <c r="G129" s="2">
        <f t="shared" si="11"/>
        <v>0.29880171572069758</v>
      </c>
      <c r="H129" s="2">
        <f t="shared" si="12"/>
        <v>0.68009125201236553</v>
      </c>
      <c r="I129" s="2">
        <f t="shared" si="13"/>
        <v>0.33123568708812667</v>
      </c>
      <c r="J129" s="2">
        <f t="shared" si="14"/>
        <v>0.87787096818439947</v>
      </c>
      <c r="K129" s="2">
        <f t="shared" si="15"/>
        <v>0.60569353703160522</v>
      </c>
      <c r="L129" s="2">
        <f t="shared" si="16"/>
        <v>0.72552534150449299</v>
      </c>
      <c r="M129" s="3">
        <v>6</v>
      </c>
      <c r="N129" s="3">
        <v>24</v>
      </c>
      <c r="O129" s="3">
        <v>20</v>
      </c>
      <c r="P129" s="3">
        <v>0.27200000000000002</v>
      </c>
      <c r="Q129" s="3">
        <v>0.78900000000000003</v>
      </c>
      <c r="R129" s="3">
        <f t="shared" si="17"/>
        <v>26.292000000000002</v>
      </c>
      <c r="S129">
        <f t="shared" si="18"/>
        <v>69.92</v>
      </c>
      <c r="T129">
        <v>44</v>
      </c>
      <c r="U129">
        <v>182</v>
      </c>
      <c r="V129">
        <v>160</v>
      </c>
      <c r="W129">
        <v>44</v>
      </c>
      <c r="X129">
        <v>8</v>
      </c>
      <c r="Y129">
        <v>1</v>
      </c>
      <c r="Z129">
        <v>20</v>
      </c>
      <c r="AA129">
        <v>34</v>
      </c>
      <c r="AB129">
        <v>1</v>
      </c>
      <c r="AC129">
        <v>1</v>
      </c>
      <c r="AD129">
        <v>0.35199999999999998</v>
      </c>
      <c r="AE129">
        <v>0.437</v>
      </c>
      <c r="AF129">
        <v>0.33600000000000002</v>
      </c>
      <c r="AG129">
        <v>302.5</v>
      </c>
      <c r="AH129">
        <v>16578</v>
      </c>
    </row>
    <row r="130" spans="1:34">
      <c r="A130" t="s">
        <v>288</v>
      </c>
      <c r="B130" t="s">
        <v>48</v>
      </c>
      <c r="C130" s="4">
        <f>MATCH(atc_projections_batter!A130, ESPN_ADP_2!B$2:B$540, 0)</f>
        <v>224</v>
      </c>
      <c r="D130" s="4">
        <v>129</v>
      </c>
      <c r="E130" s="4">
        <f t="shared" si="19"/>
        <v>95</v>
      </c>
      <c r="F130" s="2">
        <f t="shared" ref="F130:F193" si="20">SUM(G130:L130)</f>
        <v>3.5168973339084557</v>
      </c>
      <c r="G130" s="2">
        <f t="shared" ref="G130:G193" si="21">(M130-AI$3)/AI$4</f>
        <v>1.6478888272638825</v>
      </c>
      <c r="H130" s="2">
        <f t="shared" ref="H130:H193" si="22">(N130-AI$7)/AI$8</f>
        <v>0.87429466586084914</v>
      </c>
      <c r="I130" s="2">
        <f t="shared" ref="I130:I193" si="23">(O130-AI$11)/AI$12</f>
        <v>1.1074035213632794</v>
      </c>
      <c r="J130" s="2">
        <f t="shared" ref="J130:J193" si="24">(P130-AI$15)/AI$16</f>
        <v>-0.92504015453457311</v>
      </c>
      <c r="K130" s="2">
        <f t="shared" ref="K130:K193" si="25">(Q130-AI$19)/AI$20</f>
        <v>0.20907937649741562</v>
      </c>
      <c r="L130" s="2">
        <f t="shared" ref="L130:L193" si="26">(R130-AI$23)/AI$24</f>
        <v>0.60327109745760243</v>
      </c>
      <c r="M130" s="3">
        <v>11</v>
      </c>
      <c r="N130" s="3">
        <v>26</v>
      </c>
      <c r="O130" s="3">
        <v>28</v>
      </c>
      <c r="P130" s="3">
        <v>0.22900000000000001</v>
      </c>
      <c r="Q130" s="3">
        <v>0.75700000000000001</v>
      </c>
      <c r="R130" s="3">
        <f t="shared" ref="R130:R193" si="27">((W130+Z130-AC130)*(S130+0.26*Z130))/(V130+Z130)</f>
        <v>24.877241379310345</v>
      </c>
      <c r="S130">
        <f t="shared" ref="S130:S193" si="28">AE130*V130</f>
        <v>86.02000000000001</v>
      </c>
      <c r="T130">
        <v>51</v>
      </c>
      <c r="U130">
        <v>207</v>
      </c>
      <c r="V130">
        <v>187</v>
      </c>
      <c r="W130">
        <v>43</v>
      </c>
      <c r="X130">
        <v>9</v>
      </c>
      <c r="Y130">
        <v>1</v>
      </c>
      <c r="Z130">
        <v>16</v>
      </c>
      <c r="AA130">
        <v>58</v>
      </c>
      <c r="AB130">
        <v>4</v>
      </c>
      <c r="AC130">
        <v>3</v>
      </c>
      <c r="AD130">
        <v>0.29699999999999999</v>
      </c>
      <c r="AE130">
        <v>0.46</v>
      </c>
      <c r="AF130">
        <v>0.315</v>
      </c>
      <c r="AG130">
        <v>227.4</v>
      </c>
      <c r="AH130">
        <v>12282</v>
      </c>
    </row>
    <row r="131" spans="1:34">
      <c r="A131" t="s">
        <v>263</v>
      </c>
      <c r="B131" t="s">
        <v>46</v>
      </c>
      <c r="C131" s="4">
        <f>MATCH(atc_projections_batter!A131, ESPN_ADP_2!B$2:B$540, 0)</f>
        <v>178</v>
      </c>
      <c r="D131" s="4">
        <v>130</v>
      </c>
      <c r="E131" s="4">
        <f t="shared" ref="E131:E194" si="29">C131-D131</f>
        <v>48</v>
      </c>
      <c r="F131" s="2">
        <f t="shared" si="20"/>
        <v>3.5078183723951217</v>
      </c>
      <c r="G131" s="2">
        <f t="shared" si="21"/>
        <v>-0.24083312889657638</v>
      </c>
      <c r="H131" s="2">
        <f t="shared" si="22"/>
        <v>0.97139637278509094</v>
      </c>
      <c r="I131" s="2">
        <f t="shared" si="23"/>
        <v>0.52527764565691493</v>
      </c>
      <c r="J131" s="2">
        <f t="shared" si="24"/>
        <v>1.5067934528538065</v>
      </c>
      <c r="K131" s="2">
        <f t="shared" si="25"/>
        <v>4.7954873780401093E-2</v>
      </c>
      <c r="L131" s="2">
        <f t="shared" si="26"/>
        <v>0.69722915621548465</v>
      </c>
      <c r="M131" s="3">
        <v>4</v>
      </c>
      <c r="N131" s="3">
        <v>27</v>
      </c>
      <c r="O131" s="3">
        <v>22</v>
      </c>
      <c r="P131" s="3">
        <v>0.28699999999999998</v>
      </c>
      <c r="Q131" s="3">
        <v>0.74399999999999999</v>
      </c>
      <c r="R131" s="3">
        <f t="shared" si="27"/>
        <v>25.964549019607844</v>
      </c>
      <c r="S131">
        <f t="shared" si="28"/>
        <v>79.902000000000001</v>
      </c>
      <c r="T131">
        <v>49</v>
      </c>
      <c r="U131">
        <v>208</v>
      </c>
      <c r="V131">
        <v>193</v>
      </c>
      <c r="W131">
        <v>55</v>
      </c>
      <c r="X131">
        <v>10</v>
      </c>
      <c r="Y131">
        <v>1</v>
      </c>
      <c r="Z131">
        <v>11</v>
      </c>
      <c r="AA131">
        <v>26</v>
      </c>
      <c r="AB131">
        <v>5</v>
      </c>
      <c r="AC131">
        <v>2</v>
      </c>
      <c r="AD131">
        <v>0.33</v>
      </c>
      <c r="AE131">
        <v>0.41399999999999998</v>
      </c>
      <c r="AF131">
        <v>0.316</v>
      </c>
      <c r="AG131">
        <v>203.4</v>
      </c>
      <c r="AH131">
        <v>5933</v>
      </c>
    </row>
    <row r="132" spans="1:34">
      <c r="A132" t="s">
        <v>217</v>
      </c>
      <c r="B132" t="s">
        <v>81</v>
      </c>
      <c r="C132" s="4">
        <f>MATCH(atc_projections_batter!A132, ESPN_ADP_2!B$2:B$540, 0)</f>
        <v>177</v>
      </c>
      <c r="D132" s="4">
        <v>131</v>
      </c>
      <c r="E132" s="4">
        <f t="shared" si="29"/>
        <v>46</v>
      </c>
      <c r="F132" s="2">
        <f t="shared" si="20"/>
        <v>3.4861447880537924</v>
      </c>
      <c r="G132" s="2">
        <f t="shared" si="21"/>
        <v>2.8984293412060613E-2</v>
      </c>
      <c r="H132" s="2">
        <f t="shared" si="22"/>
        <v>0.97139637278509094</v>
      </c>
      <c r="I132" s="2">
        <f t="shared" si="23"/>
        <v>0.4282566663725208</v>
      </c>
      <c r="J132" s="2">
        <f t="shared" si="24"/>
        <v>1.0455836307629085</v>
      </c>
      <c r="K132" s="2">
        <f t="shared" si="25"/>
        <v>0.2462619540474959</v>
      </c>
      <c r="L132" s="2">
        <f t="shared" si="26"/>
        <v>0.76566187067371583</v>
      </c>
      <c r="M132" s="3">
        <v>5</v>
      </c>
      <c r="N132" s="3">
        <v>27</v>
      </c>
      <c r="O132" s="3">
        <v>21</v>
      </c>
      <c r="P132" s="3">
        <v>0.27600000000000002</v>
      </c>
      <c r="Q132" s="3">
        <v>0.76</v>
      </c>
      <c r="R132" s="3">
        <f t="shared" si="27"/>
        <v>26.756470588235292</v>
      </c>
      <c r="S132">
        <f t="shared" si="28"/>
        <v>83.52</v>
      </c>
      <c r="T132">
        <v>51</v>
      </c>
      <c r="U132">
        <v>208</v>
      </c>
      <c r="V132">
        <v>192</v>
      </c>
      <c r="W132">
        <v>53</v>
      </c>
      <c r="X132">
        <v>10</v>
      </c>
      <c r="Y132">
        <v>2</v>
      </c>
      <c r="Z132">
        <v>12</v>
      </c>
      <c r="AA132">
        <v>35</v>
      </c>
      <c r="AB132">
        <v>7</v>
      </c>
      <c r="AC132">
        <v>2</v>
      </c>
      <c r="AD132">
        <v>0.32600000000000001</v>
      </c>
      <c r="AE132">
        <v>0.435</v>
      </c>
      <c r="AF132">
        <v>0.32200000000000001</v>
      </c>
      <c r="AG132">
        <v>131.4</v>
      </c>
      <c r="AH132">
        <v>19470</v>
      </c>
    </row>
    <row r="133" spans="1:34">
      <c r="A133" t="s">
        <v>159</v>
      </c>
      <c r="B133" t="s">
        <v>78</v>
      </c>
      <c r="C133" s="4">
        <f>MATCH(atc_projections_batter!A133, ESPN_ADP_2!B$2:B$540, 0)</f>
        <v>134</v>
      </c>
      <c r="D133" s="4">
        <v>132</v>
      </c>
      <c r="E133" s="4">
        <f t="shared" si="29"/>
        <v>2</v>
      </c>
      <c r="F133" s="2">
        <f t="shared" si="20"/>
        <v>3.4701432129280936</v>
      </c>
      <c r="G133" s="2">
        <f t="shared" si="21"/>
        <v>0.83843656033797154</v>
      </c>
      <c r="H133" s="2">
        <f t="shared" si="22"/>
        <v>1.1655997866335746</v>
      </c>
      <c r="I133" s="2">
        <f t="shared" si="23"/>
        <v>0.8163405835100972</v>
      </c>
      <c r="J133" s="2">
        <f t="shared" si="24"/>
        <v>-0.71539932631143666</v>
      </c>
      <c r="K133" s="2">
        <f t="shared" si="25"/>
        <v>0.43217484179789728</v>
      </c>
      <c r="L133" s="2">
        <f t="shared" si="26"/>
        <v>0.93299076695998939</v>
      </c>
      <c r="M133" s="3">
        <v>8</v>
      </c>
      <c r="N133" s="3">
        <v>29</v>
      </c>
      <c r="O133" s="3">
        <v>25</v>
      </c>
      <c r="P133" s="3">
        <v>0.23400000000000001</v>
      </c>
      <c r="Q133" s="3">
        <v>0.77500000000000002</v>
      </c>
      <c r="R133" s="3">
        <f t="shared" si="27"/>
        <v>28.692845070422539</v>
      </c>
      <c r="S133">
        <f t="shared" si="28"/>
        <v>76.563000000000002</v>
      </c>
      <c r="T133">
        <v>51</v>
      </c>
      <c r="U133">
        <v>216</v>
      </c>
      <c r="V133">
        <v>181</v>
      </c>
      <c r="W133">
        <v>42</v>
      </c>
      <c r="X133">
        <v>9</v>
      </c>
      <c r="Y133">
        <v>1</v>
      </c>
      <c r="Z133">
        <v>32</v>
      </c>
      <c r="AA133">
        <v>59</v>
      </c>
      <c r="AB133">
        <v>6</v>
      </c>
      <c r="AC133">
        <v>2</v>
      </c>
      <c r="AD133">
        <v>0.35199999999999998</v>
      </c>
      <c r="AE133">
        <v>0.42299999999999999</v>
      </c>
      <c r="AF133">
        <v>0.33400000000000002</v>
      </c>
      <c r="AG133">
        <v>124.4</v>
      </c>
      <c r="AH133">
        <v>19252</v>
      </c>
    </row>
    <row r="134" spans="1:34">
      <c r="A134" t="s">
        <v>323</v>
      </c>
      <c r="B134" t="s">
        <v>257</v>
      </c>
      <c r="C134" s="4">
        <f>MATCH(atc_projections_batter!A134, ESPN_ADP_2!B$2:B$540, 0)</f>
        <v>334</v>
      </c>
      <c r="D134" s="4">
        <v>133</v>
      </c>
      <c r="E134" s="4">
        <f t="shared" si="29"/>
        <v>201</v>
      </c>
      <c r="F134" s="2">
        <f t="shared" si="20"/>
        <v>3.4303704810878064</v>
      </c>
      <c r="G134" s="2">
        <f t="shared" si="21"/>
        <v>1.1082539826466085</v>
      </c>
      <c r="H134" s="2">
        <f t="shared" si="22"/>
        <v>0.58298954508812373</v>
      </c>
      <c r="I134" s="2">
        <f t="shared" si="23"/>
        <v>0.91336156279449121</v>
      </c>
      <c r="J134" s="2">
        <f t="shared" si="24"/>
        <v>8.123582093648081E-2</v>
      </c>
      <c r="K134" s="2">
        <f t="shared" si="25"/>
        <v>7.2743258813787945E-2</v>
      </c>
      <c r="L134" s="2">
        <f t="shared" si="26"/>
        <v>0.67178631080831408</v>
      </c>
      <c r="M134" s="3">
        <v>9</v>
      </c>
      <c r="N134" s="3">
        <v>23</v>
      </c>
      <c r="O134" s="3">
        <v>26</v>
      </c>
      <c r="P134" s="3">
        <v>0.253</v>
      </c>
      <c r="Q134" s="3">
        <v>0.746</v>
      </c>
      <c r="R134" s="3">
        <f t="shared" si="27"/>
        <v>25.670117647058824</v>
      </c>
      <c r="S134">
        <f t="shared" si="28"/>
        <v>87.688000000000002</v>
      </c>
      <c r="T134">
        <v>50</v>
      </c>
      <c r="U134">
        <v>208</v>
      </c>
      <c r="V134">
        <v>194</v>
      </c>
      <c r="W134">
        <v>49</v>
      </c>
      <c r="X134">
        <v>11</v>
      </c>
      <c r="Y134">
        <v>1</v>
      </c>
      <c r="Z134">
        <v>10</v>
      </c>
      <c r="AA134">
        <v>43</v>
      </c>
      <c r="AB134">
        <v>1</v>
      </c>
      <c r="AC134">
        <v>1</v>
      </c>
      <c r="AD134">
        <v>0.29399999999999998</v>
      </c>
      <c r="AE134">
        <v>0.45200000000000001</v>
      </c>
      <c r="AF134">
        <v>0.311</v>
      </c>
      <c r="AG134">
        <v>488.6</v>
      </c>
      <c r="AH134">
        <v>14551</v>
      </c>
    </row>
    <row r="135" spans="1:34">
      <c r="A135" t="s">
        <v>160</v>
      </c>
      <c r="B135" t="s">
        <v>48</v>
      </c>
      <c r="C135" s="4">
        <f>MATCH(atc_projections_batter!A135, ESPN_ADP_2!B$2:B$540, 0)</f>
        <v>217</v>
      </c>
      <c r="D135" s="4">
        <v>134</v>
      </c>
      <c r="E135" s="4">
        <f t="shared" si="29"/>
        <v>83</v>
      </c>
      <c r="F135" s="2">
        <f t="shared" si="20"/>
        <v>3.3532343729556966</v>
      </c>
      <c r="G135" s="2">
        <f t="shared" si="21"/>
        <v>0.56861913802933461</v>
      </c>
      <c r="H135" s="2">
        <f t="shared" si="22"/>
        <v>1.0684980797093329</v>
      </c>
      <c r="I135" s="2">
        <f t="shared" si="23"/>
        <v>0.4282566663725208</v>
      </c>
      <c r="J135" s="2">
        <f t="shared" si="24"/>
        <v>-2.6205103527737863E-3</v>
      </c>
      <c r="K135" s="2">
        <f t="shared" si="25"/>
        <v>0.40738645676451041</v>
      </c>
      <c r="L135" s="2">
        <f t="shared" si="26"/>
        <v>0.88309454243277141</v>
      </c>
      <c r="M135" s="3">
        <v>7</v>
      </c>
      <c r="N135" s="3">
        <v>28</v>
      </c>
      <c r="O135" s="3">
        <v>21</v>
      </c>
      <c r="P135" s="3">
        <v>0.251</v>
      </c>
      <c r="Q135" s="3">
        <v>0.77300000000000002</v>
      </c>
      <c r="R135" s="3">
        <f t="shared" si="27"/>
        <v>28.115432692307689</v>
      </c>
      <c r="S135">
        <f t="shared" si="28"/>
        <v>77.042999999999992</v>
      </c>
      <c r="T135">
        <v>49</v>
      </c>
      <c r="U135">
        <v>213</v>
      </c>
      <c r="V135">
        <v>183</v>
      </c>
      <c r="W135">
        <v>46</v>
      </c>
      <c r="X135">
        <v>9</v>
      </c>
      <c r="Y135">
        <v>0</v>
      </c>
      <c r="Z135">
        <v>25</v>
      </c>
      <c r="AA135">
        <v>53</v>
      </c>
      <c r="AB135">
        <v>4</v>
      </c>
      <c r="AC135">
        <v>1</v>
      </c>
      <c r="AD135">
        <v>0.35299999999999998</v>
      </c>
      <c r="AE135">
        <v>0.42099999999999999</v>
      </c>
      <c r="AF135">
        <v>0.33400000000000002</v>
      </c>
      <c r="AG135">
        <v>228.6</v>
      </c>
      <c r="AH135">
        <v>3174</v>
      </c>
    </row>
    <row r="136" spans="1:34">
      <c r="A136" t="s">
        <v>149</v>
      </c>
      <c r="B136" t="s">
        <v>48</v>
      </c>
      <c r="C136" s="4">
        <f>MATCH(atc_projections_batter!A136, ESPN_ADP_2!B$2:B$540, 0)</f>
        <v>339</v>
      </c>
      <c r="D136" s="4">
        <v>135</v>
      </c>
      <c r="E136" s="4">
        <f t="shared" si="29"/>
        <v>204</v>
      </c>
      <c r="F136" s="2">
        <f t="shared" si="20"/>
        <v>3.3136003404981649</v>
      </c>
      <c r="G136" s="2">
        <f t="shared" si="21"/>
        <v>0.56861913802933461</v>
      </c>
      <c r="H136" s="2">
        <f t="shared" si="22"/>
        <v>0.48588783816388192</v>
      </c>
      <c r="I136" s="2">
        <f t="shared" si="23"/>
        <v>0.4282566663725208</v>
      </c>
      <c r="J136" s="2">
        <f t="shared" si="24"/>
        <v>0.6263019743166357</v>
      </c>
      <c r="K136" s="2">
        <f t="shared" si="25"/>
        <v>0.60569353703160522</v>
      </c>
      <c r="L136" s="2">
        <f t="shared" si="26"/>
        <v>0.59884118658418628</v>
      </c>
      <c r="M136" s="3">
        <v>7</v>
      </c>
      <c r="N136" s="3">
        <v>22</v>
      </c>
      <c r="O136" s="3">
        <v>21</v>
      </c>
      <c r="P136" s="3">
        <v>0.26600000000000001</v>
      </c>
      <c r="Q136" s="3">
        <v>0.78900000000000003</v>
      </c>
      <c r="R136" s="3">
        <f t="shared" si="27"/>
        <v>24.825977272727275</v>
      </c>
      <c r="S136">
        <f t="shared" si="28"/>
        <v>70.914000000000001</v>
      </c>
      <c r="T136">
        <v>44</v>
      </c>
      <c r="U136">
        <v>180</v>
      </c>
      <c r="V136">
        <v>159</v>
      </c>
      <c r="W136">
        <v>42</v>
      </c>
      <c r="X136">
        <v>7</v>
      </c>
      <c r="Y136">
        <v>1</v>
      </c>
      <c r="Z136">
        <v>17</v>
      </c>
      <c r="AA136">
        <v>41</v>
      </c>
      <c r="AB136">
        <v>2</v>
      </c>
      <c r="AC136">
        <v>1</v>
      </c>
      <c r="AD136">
        <v>0.34300000000000003</v>
      </c>
      <c r="AE136">
        <v>0.44600000000000001</v>
      </c>
      <c r="AF136">
        <v>0.33600000000000002</v>
      </c>
      <c r="AG136">
        <v>293.2</v>
      </c>
      <c r="AH136">
        <v>19294</v>
      </c>
    </row>
    <row r="137" spans="1:34">
      <c r="A137" t="s">
        <v>269</v>
      </c>
      <c r="B137" t="s">
        <v>35</v>
      </c>
      <c r="C137" s="4">
        <f>MATCH(atc_projections_batter!A137, ESPN_ADP_2!B$2:B$540, 0)</f>
        <v>246</v>
      </c>
      <c r="D137" s="4">
        <v>136</v>
      </c>
      <c r="E137" s="4">
        <f t="shared" si="29"/>
        <v>110</v>
      </c>
      <c r="F137" s="2">
        <f t="shared" si="20"/>
        <v>3.3078516797230035</v>
      </c>
      <c r="G137" s="2">
        <f t="shared" si="21"/>
        <v>0.56861913802933461</v>
      </c>
      <c r="H137" s="2">
        <f t="shared" si="22"/>
        <v>0.97139637278509094</v>
      </c>
      <c r="I137" s="2">
        <f t="shared" si="23"/>
        <v>0.71931960422570307</v>
      </c>
      <c r="J137" s="2">
        <f t="shared" si="24"/>
        <v>0.1231639865811081</v>
      </c>
      <c r="K137" s="2">
        <f t="shared" si="25"/>
        <v>0.1595026064306419</v>
      </c>
      <c r="L137" s="2">
        <f t="shared" si="26"/>
        <v>0.76584997167112445</v>
      </c>
      <c r="M137" s="3">
        <v>7</v>
      </c>
      <c r="N137" s="3">
        <v>27</v>
      </c>
      <c r="O137" s="3">
        <v>24</v>
      </c>
      <c r="P137" s="3">
        <v>0.254</v>
      </c>
      <c r="Q137" s="3">
        <v>0.753</v>
      </c>
      <c r="R137" s="3">
        <f t="shared" si="27"/>
        <v>26.758647342995168</v>
      </c>
      <c r="S137">
        <f t="shared" si="28"/>
        <v>80.275999999999996</v>
      </c>
      <c r="T137">
        <v>51</v>
      </c>
      <c r="U137">
        <v>211</v>
      </c>
      <c r="V137">
        <v>188</v>
      </c>
      <c r="W137">
        <v>48</v>
      </c>
      <c r="X137">
        <v>10</v>
      </c>
      <c r="Y137">
        <v>1</v>
      </c>
      <c r="Z137">
        <v>19</v>
      </c>
      <c r="AA137">
        <v>48</v>
      </c>
      <c r="AB137">
        <v>4</v>
      </c>
      <c r="AC137">
        <v>2</v>
      </c>
      <c r="AD137">
        <v>0.32500000000000001</v>
      </c>
      <c r="AE137">
        <v>0.42699999999999999</v>
      </c>
      <c r="AF137">
        <v>0.316</v>
      </c>
      <c r="AG137">
        <v>248.4</v>
      </c>
      <c r="AH137">
        <v>18314</v>
      </c>
    </row>
    <row r="138" spans="1:34">
      <c r="A138" t="s">
        <v>182</v>
      </c>
      <c r="B138" t="s">
        <v>65</v>
      </c>
      <c r="C138" s="4">
        <f>MATCH(atc_projections_batter!A138, ESPN_ADP_2!B$2:B$540, 0)</f>
        <v>272</v>
      </c>
      <c r="D138" s="4">
        <v>137</v>
      </c>
      <c r="E138" s="4">
        <f t="shared" si="29"/>
        <v>135</v>
      </c>
      <c r="F138" s="2">
        <f t="shared" si="20"/>
        <v>3.2982690393944822</v>
      </c>
      <c r="G138" s="2">
        <f t="shared" si="21"/>
        <v>2.8984293412060613E-2</v>
      </c>
      <c r="H138" s="2">
        <f t="shared" si="22"/>
        <v>0.97139637278509094</v>
      </c>
      <c r="I138" s="2">
        <f t="shared" si="23"/>
        <v>0.33123568708812667</v>
      </c>
      <c r="J138" s="2">
        <f t="shared" si="24"/>
        <v>0.87787096818439947</v>
      </c>
      <c r="K138" s="2">
        <f t="shared" si="25"/>
        <v>0.33302130166434984</v>
      </c>
      <c r="L138" s="2">
        <f t="shared" si="26"/>
        <v>0.75576041626045443</v>
      </c>
      <c r="M138" s="3">
        <v>5</v>
      </c>
      <c r="N138" s="3">
        <v>27</v>
      </c>
      <c r="O138" s="3">
        <v>20</v>
      </c>
      <c r="P138" s="3">
        <v>0.27200000000000002</v>
      </c>
      <c r="Q138" s="3">
        <v>0.76700000000000002</v>
      </c>
      <c r="R138" s="3">
        <f t="shared" si="27"/>
        <v>26.641888324873094</v>
      </c>
      <c r="S138">
        <f t="shared" si="28"/>
        <v>74.581999999999994</v>
      </c>
      <c r="T138">
        <v>46</v>
      </c>
      <c r="U138">
        <v>201</v>
      </c>
      <c r="V138">
        <v>178</v>
      </c>
      <c r="W138">
        <v>49</v>
      </c>
      <c r="X138">
        <v>9</v>
      </c>
      <c r="Y138">
        <v>1</v>
      </c>
      <c r="Z138">
        <v>19</v>
      </c>
      <c r="AA138">
        <v>36</v>
      </c>
      <c r="AB138">
        <v>4</v>
      </c>
      <c r="AC138">
        <v>2</v>
      </c>
      <c r="AD138">
        <v>0.34799999999999998</v>
      </c>
      <c r="AE138">
        <v>0.41899999999999998</v>
      </c>
      <c r="AF138">
        <v>0.32900000000000001</v>
      </c>
      <c r="AG138">
        <v>270.5</v>
      </c>
      <c r="AH138">
        <v>27461</v>
      </c>
    </row>
    <row r="139" spans="1:34">
      <c r="A139" t="s">
        <v>277</v>
      </c>
      <c r="B139" t="s">
        <v>69</v>
      </c>
      <c r="C139" s="4" t="e">
        <f>MATCH(atc_projections_batter!A139, ESPN_ADP_2!B$2:B$540, 0)</f>
        <v>#N/A</v>
      </c>
      <c r="D139" s="4">
        <v>138</v>
      </c>
      <c r="E139" s="4" t="e">
        <f t="shared" si="29"/>
        <v>#N/A</v>
      </c>
      <c r="F139" s="2">
        <f t="shared" si="20"/>
        <v>3.2795277586543468</v>
      </c>
      <c r="G139" s="2">
        <f t="shared" si="21"/>
        <v>0.56861913802933461</v>
      </c>
      <c r="H139" s="2">
        <f t="shared" si="22"/>
        <v>0.87429466586084914</v>
      </c>
      <c r="I139" s="2">
        <f t="shared" si="23"/>
        <v>0.71931960422570307</v>
      </c>
      <c r="J139" s="2">
        <f t="shared" si="24"/>
        <v>0.24894848351498999</v>
      </c>
      <c r="K139" s="2">
        <f t="shared" si="25"/>
        <v>1.0772296230320815E-2</v>
      </c>
      <c r="L139" s="2">
        <f t="shared" si="26"/>
        <v>0.857573570793149</v>
      </c>
      <c r="M139" s="3">
        <v>7</v>
      </c>
      <c r="N139" s="3">
        <v>26</v>
      </c>
      <c r="O139" s="3">
        <v>24</v>
      </c>
      <c r="P139" s="3">
        <v>0.25700000000000001</v>
      </c>
      <c r="Q139" s="3">
        <v>0.74099999999999999</v>
      </c>
      <c r="R139" s="3">
        <f t="shared" si="27"/>
        <v>27.82009722222222</v>
      </c>
      <c r="S139">
        <f t="shared" si="28"/>
        <v>82.149000000000001</v>
      </c>
      <c r="T139">
        <v>55</v>
      </c>
      <c r="U139">
        <v>220</v>
      </c>
      <c r="V139">
        <v>197</v>
      </c>
      <c r="W139">
        <v>51</v>
      </c>
      <c r="X139">
        <v>9</v>
      </c>
      <c r="Y139">
        <v>1</v>
      </c>
      <c r="Z139">
        <v>19</v>
      </c>
      <c r="AA139">
        <v>57</v>
      </c>
      <c r="AB139">
        <v>2</v>
      </c>
      <c r="AC139">
        <v>1</v>
      </c>
      <c r="AD139">
        <v>0.32400000000000001</v>
      </c>
      <c r="AE139">
        <v>0.41699999999999998</v>
      </c>
      <c r="AF139">
        <v>0.316</v>
      </c>
      <c r="AG139">
        <v>429.8</v>
      </c>
      <c r="AH139">
        <v>15986</v>
      </c>
    </row>
    <row r="140" spans="1:34">
      <c r="A140" t="s">
        <v>231</v>
      </c>
      <c r="B140" t="s">
        <v>184</v>
      </c>
      <c r="C140" s="4">
        <f>MATCH(atc_projections_batter!A140, ESPN_ADP_2!B$2:B$540, 0)</f>
        <v>265</v>
      </c>
      <c r="D140" s="4">
        <v>139</v>
      </c>
      <c r="E140" s="4">
        <f t="shared" si="29"/>
        <v>126</v>
      </c>
      <c r="F140" s="2">
        <f t="shared" si="20"/>
        <v>3.2493045481562541</v>
      </c>
      <c r="G140" s="2">
        <f t="shared" si="21"/>
        <v>0.83843656033797154</v>
      </c>
      <c r="H140" s="2">
        <f t="shared" si="22"/>
        <v>0.97139637278509094</v>
      </c>
      <c r="I140" s="2">
        <f t="shared" si="23"/>
        <v>0.62229862494130894</v>
      </c>
      <c r="J140" s="2">
        <f t="shared" si="24"/>
        <v>-0.21226133857591026</v>
      </c>
      <c r="K140" s="2">
        <f t="shared" si="25"/>
        <v>0.2462619540474959</v>
      </c>
      <c r="L140" s="2">
        <f t="shared" si="26"/>
        <v>0.78317237462029687</v>
      </c>
      <c r="M140" s="3">
        <v>8</v>
      </c>
      <c r="N140" s="3">
        <v>27</v>
      </c>
      <c r="O140" s="3">
        <v>23</v>
      </c>
      <c r="P140" s="3">
        <v>0.246</v>
      </c>
      <c r="Q140" s="3">
        <v>0.76</v>
      </c>
      <c r="R140" s="3">
        <f t="shared" si="27"/>
        <v>26.959106796116501</v>
      </c>
      <c r="S140">
        <f t="shared" si="28"/>
        <v>83.471999999999994</v>
      </c>
      <c r="T140">
        <v>51</v>
      </c>
      <c r="U140">
        <v>210</v>
      </c>
      <c r="V140">
        <v>188</v>
      </c>
      <c r="W140">
        <v>46</v>
      </c>
      <c r="X140">
        <v>10</v>
      </c>
      <c r="Y140">
        <v>1</v>
      </c>
      <c r="Z140">
        <v>18</v>
      </c>
      <c r="AA140">
        <v>55</v>
      </c>
      <c r="AB140">
        <v>2</v>
      </c>
      <c r="AC140">
        <v>1</v>
      </c>
      <c r="AD140">
        <v>0.316</v>
      </c>
      <c r="AE140">
        <v>0.44400000000000001</v>
      </c>
      <c r="AF140">
        <v>0.32</v>
      </c>
      <c r="AG140">
        <v>381.6</v>
      </c>
      <c r="AH140">
        <v>14854</v>
      </c>
    </row>
    <row r="141" spans="1:34">
      <c r="A141" t="s">
        <v>236</v>
      </c>
      <c r="B141" t="s">
        <v>37</v>
      </c>
      <c r="C141" s="4" t="e">
        <f>MATCH(atc_projections_batter!A141, ESPN_ADP_2!B$2:B$540, 0)</f>
        <v>#N/A</v>
      </c>
      <c r="D141" s="4">
        <v>140</v>
      </c>
      <c r="E141" s="4" t="e">
        <f t="shared" si="29"/>
        <v>#N/A</v>
      </c>
      <c r="F141" s="2">
        <f t="shared" si="20"/>
        <v>3.229856775789758</v>
      </c>
      <c r="G141" s="2">
        <f t="shared" si="21"/>
        <v>0.29880171572069758</v>
      </c>
      <c r="H141" s="2">
        <f t="shared" si="22"/>
        <v>0.58298954508812373</v>
      </c>
      <c r="I141" s="2">
        <f t="shared" si="23"/>
        <v>0.62229862494130894</v>
      </c>
      <c r="J141" s="2">
        <f t="shared" si="24"/>
        <v>1.0036554651182814</v>
      </c>
      <c r="K141" s="2">
        <f t="shared" si="25"/>
        <v>0.19668518398072218</v>
      </c>
      <c r="L141" s="2">
        <f t="shared" si="26"/>
        <v>0.5254262409406244</v>
      </c>
      <c r="M141" s="3">
        <v>6</v>
      </c>
      <c r="N141" s="3">
        <v>23</v>
      </c>
      <c r="O141" s="3">
        <v>23</v>
      </c>
      <c r="P141" s="3">
        <v>0.27500000000000002</v>
      </c>
      <c r="Q141" s="3">
        <v>0.75600000000000001</v>
      </c>
      <c r="R141" s="3">
        <f t="shared" si="27"/>
        <v>23.976400000000002</v>
      </c>
      <c r="S141">
        <f t="shared" si="28"/>
        <v>74.727000000000004</v>
      </c>
      <c r="T141">
        <v>47</v>
      </c>
      <c r="U141">
        <v>183</v>
      </c>
      <c r="V141">
        <v>171</v>
      </c>
      <c r="W141">
        <v>47</v>
      </c>
      <c r="X141">
        <v>9</v>
      </c>
      <c r="Y141">
        <v>0</v>
      </c>
      <c r="Z141">
        <v>9</v>
      </c>
      <c r="AA141">
        <v>32</v>
      </c>
      <c r="AB141">
        <v>0</v>
      </c>
      <c r="AC141">
        <v>0</v>
      </c>
      <c r="AD141">
        <v>0.31900000000000001</v>
      </c>
      <c r="AE141">
        <v>0.437</v>
      </c>
      <c r="AF141">
        <v>0.31900000000000001</v>
      </c>
      <c r="AG141">
        <v>246.9</v>
      </c>
      <c r="AH141">
        <v>10681</v>
      </c>
    </row>
    <row r="142" spans="1:34">
      <c r="A142" t="s">
        <v>125</v>
      </c>
      <c r="B142" t="s">
        <v>69</v>
      </c>
      <c r="C142" s="4" t="e">
        <f>MATCH(atc_projections_batter!A142, ESPN_ADP_2!B$2:B$540, 0)</f>
        <v>#N/A</v>
      </c>
      <c r="D142" s="4">
        <v>141</v>
      </c>
      <c r="E142" s="4" t="e">
        <f t="shared" si="29"/>
        <v>#N/A</v>
      </c>
      <c r="F142" s="2">
        <f t="shared" si="20"/>
        <v>3.224661983653327</v>
      </c>
      <c r="G142" s="2">
        <f t="shared" si="21"/>
        <v>0.56861913802933461</v>
      </c>
      <c r="H142" s="2">
        <f t="shared" si="22"/>
        <v>0.29168442431539826</v>
      </c>
      <c r="I142" s="2">
        <f t="shared" si="23"/>
        <v>0.62229862494130894</v>
      </c>
      <c r="J142" s="2">
        <f t="shared" si="24"/>
        <v>0.20702031787036268</v>
      </c>
      <c r="K142" s="2">
        <f t="shared" si="25"/>
        <v>0.84118319484878024</v>
      </c>
      <c r="L142" s="2">
        <f t="shared" si="26"/>
        <v>0.69385628364814234</v>
      </c>
      <c r="M142" s="3">
        <v>7</v>
      </c>
      <c r="N142" s="3">
        <v>20</v>
      </c>
      <c r="O142" s="3">
        <v>23</v>
      </c>
      <c r="P142" s="3">
        <v>0.25600000000000001</v>
      </c>
      <c r="Q142" s="3">
        <v>0.80800000000000005</v>
      </c>
      <c r="R142" s="3">
        <f t="shared" si="27"/>
        <v>25.92551724137931</v>
      </c>
      <c r="S142">
        <f t="shared" si="28"/>
        <v>69.463999999999999</v>
      </c>
      <c r="T142">
        <v>43</v>
      </c>
      <c r="U142">
        <v>179</v>
      </c>
      <c r="V142">
        <v>152</v>
      </c>
      <c r="W142">
        <v>39</v>
      </c>
      <c r="X142">
        <v>8</v>
      </c>
      <c r="Y142">
        <v>0</v>
      </c>
      <c r="Z142">
        <v>22</v>
      </c>
      <c r="AA142">
        <v>43</v>
      </c>
      <c r="AB142">
        <v>1</v>
      </c>
      <c r="AC142">
        <v>1</v>
      </c>
      <c r="AD142">
        <v>0.35099999999999998</v>
      </c>
      <c r="AE142">
        <v>0.45700000000000002</v>
      </c>
      <c r="AF142">
        <v>0.34200000000000003</v>
      </c>
      <c r="AG142">
        <v>584.1</v>
      </c>
      <c r="AH142">
        <v>5452</v>
      </c>
    </row>
    <row r="143" spans="1:34">
      <c r="A143" t="s">
        <v>157</v>
      </c>
      <c r="B143" t="s">
        <v>25</v>
      </c>
      <c r="C143" s="4" t="e">
        <f>MATCH(atc_projections_batter!A143, ESPN_ADP_2!B$2:B$540, 0)</f>
        <v>#N/A</v>
      </c>
      <c r="D143" s="4">
        <v>142</v>
      </c>
      <c r="E143" s="4" t="e">
        <f t="shared" si="29"/>
        <v>#N/A</v>
      </c>
      <c r="F143" s="2">
        <f t="shared" si="20"/>
        <v>3.1866244535035424</v>
      </c>
      <c r="G143" s="2">
        <f t="shared" si="21"/>
        <v>1.1082539826466085</v>
      </c>
      <c r="H143" s="2">
        <f t="shared" si="22"/>
        <v>0.58298954508812373</v>
      </c>
      <c r="I143" s="2">
        <f t="shared" si="23"/>
        <v>0.91336156279449121</v>
      </c>
      <c r="J143" s="2">
        <f t="shared" si="24"/>
        <v>-0.71539932631143666</v>
      </c>
      <c r="K143" s="2">
        <f t="shared" si="25"/>
        <v>0.53132838193144472</v>
      </c>
      <c r="L143" s="2">
        <f t="shared" si="26"/>
        <v>0.76609030735431094</v>
      </c>
      <c r="M143" s="3">
        <v>9</v>
      </c>
      <c r="N143" s="3">
        <v>23</v>
      </c>
      <c r="O143" s="3">
        <v>26</v>
      </c>
      <c r="P143" s="3">
        <v>0.23400000000000001</v>
      </c>
      <c r="Q143" s="3">
        <v>0.78300000000000003</v>
      </c>
      <c r="R143" s="3">
        <f t="shared" si="27"/>
        <v>26.761428571428571</v>
      </c>
      <c r="S143">
        <f t="shared" si="28"/>
        <v>70.793999999999997</v>
      </c>
      <c r="T143">
        <v>47</v>
      </c>
      <c r="U143">
        <v>192</v>
      </c>
      <c r="V143">
        <v>162</v>
      </c>
      <c r="W143">
        <v>38</v>
      </c>
      <c r="X143">
        <v>7</v>
      </c>
      <c r="Y143">
        <v>0</v>
      </c>
      <c r="Z143">
        <v>27</v>
      </c>
      <c r="AA143">
        <v>45</v>
      </c>
      <c r="AB143">
        <v>0</v>
      </c>
      <c r="AC143">
        <v>0</v>
      </c>
      <c r="AD143">
        <v>0.34699999999999998</v>
      </c>
      <c r="AE143">
        <v>0.437</v>
      </c>
      <c r="AF143">
        <v>0.33500000000000002</v>
      </c>
      <c r="AG143">
        <v>375.8</v>
      </c>
      <c r="AH143">
        <v>9054</v>
      </c>
    </row>
    <row r="144" spans="1:34">
      <c r="A144" t="s">
        <v>353</v>
      </c>
      <c r="B144" t="s">
        <v>48</v>
      </c>
      <c r="C144" s="4">
        <f>MATCH(atc_projections_batter!A144, ESPN_ADP_2!B$2:B$540, 0)</f>
        <v>185</v>
      </c>
      <c r="D144" s="4">
        <v>143</v>
      </c>
      <c r="E144" s="4">
        <f t="shared" si="29"/>
        <v>42</v>
      </c>
      <c r="F144" s="2">
        <f t="shared" si="20"/>
        <v>3.1625377970193758</v>
      </c>
      <c r="G144" s="2">
        <f t="shared" si="21"/>
        <v>0.83843656033797154</v>
      </c>
      <c r="H144" s="2">
        <f t="shared" si="22"/>
        <v>0.97139637278509094</v>
      </c>
      <c r="I144" s="2">
        <f t="shared" si="23"/>
        <v>0.91336156279449121</v>
      </c>
      <c r="J144" s="2">
        <f t="shared" si="24"/>
        <v>-2.6205103527737863E-3</v>
      </c>
      <c r="K144" s="2">
        <f t="shared" si="25"/>
        <v>-1.6218962863726095E-3</v>
      </c>
      <c r="L144" s="2">
        <f t="shared" si="26"/>
        <v>0.44358570774096867</v>
      </c>
      <c r="M144" s="3">
        <v>8</v>
      </c>
      <c r="N144" s="3">
        <v>27</v>
      </c>
      <c r="O144" s="3">
        <v>26</v>
      </c>
      <c r="P144" s="3">
        <v>0.251</v>
      </c>
      <c r="Q144" s="3">
        <v>0.74</v>
      </c>
      <c r="R144" s="3">
        <f t="shared" si="27"/>
        <v>23.029319587628862</v>
      </c>
      <c r="S144">
        <f t="shared" si="28"/>
        <v>81.695999999999998</v>
      </c>
      <c r="T144">
        <v>52</v>
      </c>
      <c r="U144">
        <v>199</v>
      </c>
      <c r="V144">
        <v>184</v>
      </c>
      <c r="W144">
        <v>46</v>
      </c>
      <c r="X144">
        <v>10</v>
      </c>
      <c r="Y144">
        <v>2</v>
      </c>
      <c r="Z144">
        <v>10</v>
      </c>
      <c r="AA144">
        <v>57</v>
      </c>
      <c r="AB144">
        <v>7</v>
      </c>
      <c r="AC144">
        <v>3</v>
      </c>
      <c r="AD144">
        <v>0.29599999999999999</v>
      </c>
      <c r="AE144">
        <v>0.44400000000000001</v>
      </c>
      <c r="AF144">
        <v>0.308</v>
      </c>
      <c r="AG144">
        <v>137.5</v>
      </c>
      <c r="AH144">
        <v>10322</v>
      </c>
    </row>
    <row r="145" spans="1:34">
      <c r="A145" t="s">
        <v>139</v>
      </c>
      <c r="B145" t="s">
        <v>81</v>
      </c>
      <c r="C145" s="4">
        <f>MATCH(atc_projections_batter!A145, ESPN_ADP_2!B$2:B$540, 0)</f>
        <v>241</v>
      </c>
      <c r="D145" s="4">
        <v>144</v>
      </c>
      <c r="E145" s="4">
        <f t="shared" si="29"/>
        <v>97</v>
      </c>
      <c r="F145" s="2">
        <f t="shared" si="20"/>
        <v>3.1489179725726673</v>
      </c>
      <c r="G145" s="2">
        <f t="shared" si="21"/>
        <v>0.83843656033797154</v>
      </c>
      <c r="H145" s="2">
        <f t="shared" si="22"/>
        <v>0.87429466586084914</v>
      </c>
      <c r="I145" s="2">
        <f t="shared" si="23"/>
        <v>0.52527764565691493</v>
      </c>
      <c r="J145" s="2">
        <f t="shared" si="24"/>
        <v>-0.54768666373292862</v>
      </c>
      <c r="K145" s="2">
        <f t="shared" si="25"/>
        <v>0.66766449961507235</v>
      </c>
      <c r="L145" s="2">
        <f t="shared" si="26"/>
        <v>0.79093126483478782</v>
      </c>
      <c r="M145" s="3">
        <v>8</v>
      </c>
      <c r="N145" s="3">
        <v>26</v>
      </c>
      <c r="O145" s="3">
        <v>22</v>
      </c>
      <c r="P145" s="3">
        <v>0.23799999999999999</v>
      </c>
      <c r="Q145" s="3">
        <v>0.79400000000000004</v>
      </c>
      <c r="R145" s="3">
        <f t="shared" si="27"/>
        <v>27.048894736842104</v>
      </c>
      <c r="S145">
        <f t="shared" si="28"/>
        <v>72.046000000000006</v>
      </c>
      <c r="T145">
        <v>47</v>
      </c>
      <c r="U145">
        <v>195</v>
      </c>
      <c r="V145">
        <v>163</v>
      </c>
      <c r="W145">
        <v>39</v>
      </c>
      <c r="X145">
        <v>9</v>
      </c>
      <c r="Y145">
        <v>1</v>
      </c>
      <c r="Z145">
        <v>27</v>
      </c>
      <c r="AA145">
        <v>48</v>
      </c>
      <c r="AB145">
        <v>1</v>
      </c>
      <c r="AC145">
        <v>1</v>
      </c>
      <c r="AD145">
        <v>0.35199999999999998</v>
      </c>
      <c r="AE145">
        <v>0.442</v>
      </c>
      <c r="AF145">
        <v>0.33800000000000002</v>
      </c>
      <c r="AG145">
        <v>455.4</v>
      </c>
      <c r="AH145">
        <v>8090</v>
      </c>
    </row>
    <row r="146" spans="1:34">
      <c r="A146" t="s">
        <v>311</v>
      </c>
      <c r="B146" t="s">
        <v>143</v>
      </c>
      <c r="C146" s="4">
        <f>MATCH(atc_projections_batter!A146, ESPN_ADP_2!B$2:B$540, 0)</f>
        <v>267</v>
      </c>
      <c r="D146" s="4">
        <v>145</v>
      </c>
      <c r="E146" s="4">
        <f t="shared" si="29"/>
        <v>122</v>
      </c>
      <c r="F146" s="2">
        <f t="shared" si="20"/>
        <v>3.1141301150229013</v>
      </c>
      <c r="G146" s="2">
        <f t="shared" si="21"/>
        <v>1.1082539826466085</v>
      </c>
      <c r="H146" s="2">
        <f t="shared" si="22"/>
        <v>0.58298954508812373</v>
      </c>
      <c r="I146" s="2">
        <f t="shared" si="23"/>
        <v>1.1074035213632794</v>
      </c>
      <c r="J146" s="2">
        <f t="shared" si="24"/>
        <v>-0.42190216679904674</v>
      </c>
      <c r="K146" s="2">
        <f t="shared" si="25"/>
        <v>3.5560681263707664E-2</v>
      </c>
      <c r="L146" s="2">
        <f t="shared" si="26"/>
        <v>0.70182455146022882</v>
      </c>
      <c r="M146" s="3">
        <v>9</v>
      </c>
      <c r="N146" s="3">
        <v>23</v>
      </c>
      <c r="O146" s="3">
        <v>28</v>
      </c>
      <c r="P146" s="3">
        <v>0.24099999999999999</v>
      </c>
      <c r="Q146" s="3">
        <v>0.74299999999999999</v>
      </c>
      <c r="R146" s="3">
        <f t="shared" si="27"/>
        <v>26.017728155339807</v>
      </c>
      <c r="S146">
        <f t="shared" si="28"/>
        <v>82.025999999999996</v>
      </c>
      <c r="T146">
        <v>51</v>
      </c>
      <c r="U146">
        <v>210</v>
      </c>
      <c r="V146">
        <v>189</v>
      </c>
      <c r="W146">
        <v>46</v>
      </c>
      <c r="X146">
        <v>10</v>
      </c>
      <c r="Y146">
        <v>0</v>
      </c>
      <c r="Z146">
        <v>17</v>
      </c>
      <c r="AA146">
        <v>42</v>
      </c>
      <c r="AB146">
        <v>1</v>
      </c>
      <c r="AC146">
        <v>1</v>
      </c>
      <c r="AD146">
        <v>0.309</v>
      </c>
      <c r="AE146">
        <v>0.434</v>
      </c>
      <c r="AF146">
        <v>0.312</v>
      </c>
      <c r="AG146">
        <v>464.5</v>
      </c>
      <c r="AH146">
        <v>9785</v>
      </c>
    </row>
    <row r="147" spans="1:34">
      <c r="A147" t="s">
        <v>347</v>
      </c>
      <c r="B147" t="s">
        <v>60</v>
      </c>
      <c r="C147" s="4">
        <f>MATCH(atc_projections_batter!A147, ESPN_ADP_2!B$2:B$540, 0)</f>
        <v>159</v>
      </c>
      <c r="D147" s="4">
        <v>146</v>
      </c>
      <c r="E147" s="4">
        <f t="shared" si="29"/>
        <v>13</v>
      </c>
      <c r="F147" s="2">
        <f t="shared" si="20"/>
        <v>3.1134280908593346</v>
      </c>
      <c r="G147" s="2">
        <f t="shared" si="21"/>
        <v>2.8984293412060613E-2</v>
      </c>
      <c r="H147" s="2">
        <f t="shared" si="22"/>
        <v>0.87429466586084914</v>
      </c>
      <c r="I147" s="2">
        <f t="shared" si="23"/>
        <v>0.62229862494130894</v>
      </c>
      <c r="J147" s="2">
        <f t="shared" si="24"/>
        <v>0.96172729947365398</v>
      </c>
      <c r="K147" s="2">
        <f t="shared" si="25"/>
        <v>-0.12556382145330686</v>
      </c>
      <c r="L147" s="2">
        <f t="shared" si="26"/>
        <v>0.75168702862476866</v>
      </c>
      <c r="M147" s="3">
        <v>5</v>
      </c>
      <c r="N147" s="3">
        <v>26</v>
      </c>
      <c r="O147" s="3">
        <v>23</v>
      </c>
      <c r="P147" s="3">
        <v>0.27400000000000002</v>
      </c>
      <c r="Q147" s="3">
        <v>0.73</v>
      </c>
      <c r="R147" s="3">
        <f t="shared" si="27"/>
        <v>26.594749999999998</v>
      </c>
      <c r="S147">
        <f t="shared" si="28"/>
        <v>87.152999999999992</v>
      </c>
      <c r="T147">
        <v>55</v>
      </c>
      <c r="U147">
        <v>223</v>
      </c>
      <c r="V147">
        <v>209</v>
      </c>
      <c r="W147">
        <v>57</v>
      </c>
      <c r="X147">
        <v>10</v>
      </c>
      <c r="Y147">
        <v>2</v>
      </c>
      <c r="Z147">
        <v>11</v>
      </c>
      <c r="AA147">
        <v>43</v>
      </c>
      <c r="AB147">
        <v>7</v>
      </c>
      <c r="AC147">
        <v>3</v>
      </c>
      <c r="AD147">
        <v>0.313</v>
      </c>
      <c r="AE147">
        <v>0.41699999999999998</v>
      </c>
      <c r="AF147">
        <v>0.309</v>
      </c>
      <c r="AG147">
        <v>135.19999999999999</v>
      </c>
      <c r="AH147">
        <v>15518</v>
      </c>
    </row>
    <row r="148" spans="1:34">
      <c r="A148" t="s">
        <v>146</v>
      </c>
      <c r="B148" t="s">
        <v>72</v>
      </c>
      <c r="C148" s="4" t="e">
        <f>MATCH(atc_projections_batter!A148, ESPN_ADP_2!B$2:B$540, 0)</f>
        <v>#N/A</v>
      </c>
      <c r="D148" s="4">
        <v>147</v>
      </c>
      <c r="E148" s="4" t="e">
        <f t="shared" si="29"/>
        <v>#N/A</v>
      </c>
      <c r="F148" s="2">
        <f t="shared" si="20"/>
        <v>3.0637407506599286</v>
      </c>
      <c r="G148" s="2">
        <f t="shared" si="21"/>
        <v>0.83843656033797154</v>
      </c>
      <c r="H148" s="2">
        <f t="shared" si="22"/>
        <v>0.38878613123964006</v>
      </c>
      <c r="I148" s="2">
        <f t="shared" si="23"/>
        <v>0.52527764565691493</v>
      </c>
      <c r="J148" s="2">
        <f t="shared" si="24"/>
        <v>3.930765529185351E-2</v>
      </c>
      <c r="K148" s="2">
        <f t="shared" si="25"/>
        <v>0.7048470771651526</v>
      </c>
      <c r="L148" s="2">
        <f t="shared" si="26"/>
        <v>0.56708568096839584</v>
      </c>
      <c r="M148" s="3">
        <v>8</v>
      </c>
      <c r="N148" s="3">
        <v>21</v>
      </c>
      <c r="O148" s="3">
        <v>22</v>
      </c>
      <c r="P148" s="3">
        <v>0.252</v>
      </c>
      <c r="Q148" s="3">
        <v>0.79700000000000004</v>
      </c>
      <c r="R148" s="3">
        <f t="shared" si="27"/>
        <v>24.458494117647056</v>
      </c>
      <c r="S148">
        <f t="shared" si="28"/>
        <v>69.308999999999997</v>
      </c>
      <c r="T148">
        <v>43</v>
      </c>
      <c r="U148">
        <v>172</v>
      </c>
      <c r="V148">
        <v>151</v>
      </c>
      <c r="W148">
        <v>38</v>
      </c>
      <c r="X148">
        <v>7</v>
      </c>
      <c r="Y148">
        <v>0</v>
      </c>
      <c r="Z148">
        <v>19</v>
      </c>
      <c r="AA148">
        <v>55</v>
      </c>
      <c r="AB148">
        <v>2</v>
      </c>
      <c r="AC148">
        <v>1</v>
      </c>
      <c r="AD148">
        <v>0.33800000000000002</v>
      </c>
      <c r="AE148">
        <v>0.45900000000000002</v>
      </c>
      <c r="AF148">
        <v>0.33600000000000002</v>
      </c>
      <c r="AG148">
        <v>296.5</v>
      </c>
      <c r="AH148">
        <v>10348</v>
      </c>
    </row>
    <row r="149" spans="1:34">
      <c r="A149" t="s">
        <v>208</v>
      </c>
      <c r="B149" t="s">
        <v>65</v>
      </c>
      <c r="C149" s="4">
        <f>MATCH(atc_projections_batter!A149, ESPN_ADP_2!B$2:B$540, 0)</f>
        <v>238</v>
      </c>
      <c r="D149" s="4">
        <v>148</v>
      </c>
      <c r="E149" s="4">
        <f t="shared" si="29"/>
        <v>90</v>
      </c>
      <c r="F149" s="2">
        <f t="shared" si="20"/>
        <v>3.0320104644229069</v>
      </c>
      <c r="G149" s="2">
        <f t="shared" si="21"/>
        <v>0.29880171572069758</v>
      </c>
      <c r="H149" s="2">
        <f t="shared" si="22"/>
        <v>0.77719295893660734</v>
      </c>
      <c r="I149" s="2">
        <f t="shared" si="23"/>
        <v>0.52527764565691493</v>
      </c>
      <c r="J149" s="2">
        <f t="shared" si="24"/>
        <v>0.54244564302738107</v>
      </c>
      <c r="K149" s="2">
        <f t="shared" si="25"/>
        <v>0.28344453159757615</v>
      </c>
      <c r="L149" s="2">
        <f t="shared" si="26"/>
        <v>0.60484796948372987</v>
      </c>
      <c r="M149" s="3">
        <v>6</v>
      </c>
      <c r="N149" s="3">
        <v>25</v>
      </c>
      <c r="O149" s="3">
        <v>22</v>
      </c>
      <c r="P149" s="3">
        <v>0.26400000000000001</v>
      </c>
      <c r="Q149" s="3">
        <v>0.76300000000000001</v>
      </c>
      <c r="R149" s="3">
        <f t="shared" si="27"/>
        <v>24.895489361702126</v>
      </c>
      <c r="S149">
        <f t="shared" si="28"/>
        <v>75.427999999999997</v>
      </c>
      <c r="T149">
        <v>46</v>
      </c>
      <c r="U149">
        <v>191</v>
      </c>
      <c r="V149">
        <v>173</v>
      </c>
      <c r="W149">
        <v>46</v>
      </c>
      <c r="X149">
        <v>10</v>
      </c>
      <c r="Y149">
        <v>1</v>
      </c>
      <c r="Z149">
        <v>15</v>
      </c>
      <c r="AA149">
        <v>46</v>
      </c>
      <c r="AB149">
        <v>6</v>
      </c>
      <c r="AC149">
        <v>2</v>
      </c>
      <c r="AD149">
        <v>0.32700000000000001</v>
      </c>
      <c r="AE149">
        <v>0.436</v>
      </c>
      <c r="AF149">
        <v>0.32300000000000001</v>
      </c>
      <c r="AG149">
        <v>195.6</v>
      </c>
      <c r="AH149">
        <v>19293</v>
      </c>
    </row>
    <row r="150" spans="1:34">
      <c r="A150" t="s">
        <v>403</v>
      </c>
      <c r="B150" t="s">
        <v>48</v>
      </c>
      <c r="C150" s="4">
        <f>MATCH(atc_projections_batter!A150, ESPN_ADP_2!B$2:B$540, 0)</f>
        <v>168</v>
      </c>
      <c r="D150" s="4">
        <v>149</v>
      </c>
      <c r="E150" s="4">
        <f t="shared" si="29"/>
        <v>19</v>
      </c>
      <c r="F150" s="2">
        <f t="shared" si="20"/>
        <v>2.9924532628160923</v>
      </c>
      <c r="G150" s="2">
        <f t="shared" si="21"/>
        <v>2.8984293412060613E-2</v>
      </c>
      <c r="H150" s="2">
        <f t="shared" si="22"/>
        <v>1.1655997866335746</v>
      </c>
      <c r="I150" s="2">
        <f t="shared" si="23"/>
        <v>0.71931960422570307</v>
      </c>
      <c r="J150" s="2">
        <f t="shared" si="24"/>
        <v>0.6682301399612629</v>
      </c>
      <c r="K150" s="2">
        <f t="shared" si="25"/>
        <v>-0.36105347927048193</v>
      </c>
      <c r="L150" s="2">
        <f t="shared" si="26"/>
        <v>0.77137291785397322</v>
      </c>
      <c r="M150" s="3">
        <v>5</v>
      </c>
      <c r="N150" s="3">
        <v>29</v>
      </c>
      <c r="O150" s="3">
        <v>24</v>
      </c>
      <c r="P150" s="3">
        <v>0.26700000000000002</v>
      </c>
      <c r="Q150" s="3">
        <v>0.71099999999999997</v>
      </c>
      <c r="R150" s="3">
        <f t="shared" si="27"/>
        <v>26.82256034482759</v>
      </c>
      <c r="S150">
        <f t="shared" si="28"/>
        <v>86.546000000000006</v>
      </c>
      <c r="T150">
        <v>55</v>
      </c>
      <c r="U150">
        <v>236</v>
      </c>
      <c r="V150">
        <v>218</v>
      </c>
      <c r="W150">
        <v>58</v>
      </c>
      <c r="X150">
        <v>12</v>
      </c>
      <c r="Y150">
        <v>1</v>
      </c>
      <c r="Z150">
        <v>14</v>
      </c>
      <c r="AA150">
        <v>36</v>
      </c>
      <c r="AB150">
        <v>9</v>
      </c>
      <c r="AC150">
        <v>3</v>
      </c>
      <c r="AD150">
        <v>0.313</v>
      </c>
      <c r="AE150">
        <v>0.39700000000000002</v>
      </c>
      <c r="AF150">
        <v>0.30299999999999999</v>
      </c>
      <c r="AG150">
        <v>145.19999999999999</v>
      </c>
      <c r="AH150">
        <v>8709</v>
      </c>
    </row>
    <row r="151" spans="1:34">
      <c r="A151" t="s">
        <v>253</v>
      </c>
      <c r="B151" t="s">
        <v>60</v>
      </c>
      <c r="C151" s="4">
        <f>MATCH(atc_projections_batter!A151, ESPN_ADP_2!B$2:B$540, 0)</f>
        <v>286</v>
      </c>
      <c r="D151" s="4">
        <v>150</v>
      </c>
      <c r="E151" s="4">
        <f t="shared" si="29"/>
        <v>136</v>
      </c>
      <c r="F151" s="2">
        <f t="shared" si="20"/>
        <v>2.9498382600331343</v>
      </c>
      <c r="G151" s="2">
        <f t="shared" si="21"/>
        <v>0.29880171572069758</v>
      </c>
      <c r="H151" s="2">
        <f t="shared" si="22"/>
        <v>0.48588783816388192</v>
      </c>
      <c r="I151" s="2">
        <f t="shared" si="23"/>
        <v>0.62229862494130894</v>
      </c>
      <c r="J151" s="2">
        <f t="shared" si="24"/>
        <v>0.79401463689514484</v>
      </c>
      <c r="K151" s="2">
        <f t="shared" si="25"/>
        <v>0.19668518398072218</v>
      </c>
      <c r="L151" s="2">
        <f t="shared" si="26"/>
        <v>0.55215026033137871</v>
      </c>
      <c r="M151" s="3">
        <v>6</v>
      </c>
      <c r="N151" s="3">
        <v>22</v>
      </c>
      <c r="O151" s="3">
        <v>23</v>
      </c>
      <c r="P151" s="3">
        <v>0.27</v>
      </c>
      <c r="Q151" s="3">
        <v>0.75600000000000001</v>
      </c>
      <c r="R151" s="3">
        <f t="shared" si="27"/>
        <v>24.285657458563534</v>
      </c>
      <c r="S151">
        <f t="shared" si="28"/>
        <v>72.408000000000001</v>
      </c>
      <c r="T151">
        <v>44</v>
      </c>
      <c r="U151">
        <v>184</v>
      </c>
      <c r="V151">
        <v>168</v>
      </c>
      <c r="W151">
        <v>45</v>
      </c>
      <c r="X151">
        <v>9</v>
      </c>
      <c r="Y151">
        <v>0</v>
      </c>
      <c r="Z151">
        <v>13</v>
      </c>
      <c r="AA151">
        <v>29</v>
      </c>
      <c r="AB151">
        <v>0</v>
      </c>
      <c r="AC151">
        <v>0</v>
      </c>
      <c r="AD151">
        <v>0.32500000000000001</v>
      </c>
      <c r="AE151">
        <v>0.43099999999999999</v>
      </c>
      <c r="AF151">
        <v>0.317</v>
      </c>
      <c r="AG151">
        <v>510</v>
      </c>
      <c r="AH151">
        <v>3269</v>
      </c>
    </row>
    <row r="152" spans="1:34">
      <c r="A152" t="s">
        <v>242</v>
      </c>
      <c r="B152" t="s">
        <v>72</v>
      </c>
      <c r="C152" s="4">
        <f>MATCH(atc_projections_batter!A152, ESPN_ADP_2!B$2:B$540, 0)</f>
        <v>248</v>
      </c>
      <c r="D152" s="4">
        <v>151</v>
      </c>
      <c r="E152" s="4">
        <f t="shared" si="29"/>
        <v>97</v>
      </c>
      <c r="F152" s="2">
        <f t="shared" si="20"/>
        <v>2.9380451881627896</v>
      </c>
      <c r="G152" s="2">
        <f t="shared" si="21"/>
        <v>-0.24083312889657638</v>
      </c>
      <c r="H152" s="2">
        <f t="shared" si="22"/>
        <v>0.97139637278509094</v>
      </c>
      <c r="I152" s="2">
        <f t="shared" si="23"/>
        <v>0.52527764565691493</v>
      </c>
      <c r="J152" s="2">
        <f t="shared" si="24"/>
        <v>0.83594280253977216</v>
      </c>
      <c r="K152" s="2">
        <f t="shared" si="25"/>
        <v>-3.8804473836452885E-2</v>
      </c>
      <c r="L152" s="2">
        <f t="shared" si="26"/>
        <v>0.88506596991404096</v>
      </c>
      <c r="M152" s="3">
        <v>4</v>
      </c>
      <c r="N152" s="3">
        <v>27</v>
      </c>
      <c r="O152" s="3">
        <v>22</v>
      </c>
      <c r="P152" s="3">
        <v>0.27100000000000002</v>
      </c>
      <c r="Q152" s="3">
        <v>0.73699999999999999</v>
      </c>
      <c r="R152" s="3">
        <f t="shared" si="27"/>
        <v>28.138246575342464</v>
      </c>
      <c r="S152">
        <f t="shared" si="28"/>
        <v>77.814000000000007</v>
      </c>
      <c r="T152">
        <v>53</v>
      </c>
      <c r="U152">
        <v>222</v>
      </c>
      <c r="V152">
        <v>198</v>
      </c>
      <c r="W152">
        <v>54</v>
      </c>
      <c r="X152">
        <v>9</v>
      </c>
      <c r="Y152">
        <v>1</v>
      </c>
      <c r="Z152">
        <v>21</v>
      </c>
      <c r="AA152">
        <v>38</v>
      </c>
      <c r="AB152">
        <v>4</v>
      </c>
      <c r="AC152">
        <v>1</v>
      </c>
      <c r="AD152">
        <v>0.34399999999999997</v>
      </c>
      <c r="AE152">
        <v>0.39300000000000002</v>
      </c>
      <c r="AF152">
        <v>0.31900000000000001</v>
      </c>
      <c r="AG152">
        <v>273.10000000000002</v>
      </c>
      <c r="AH152">
        <v>10556</v>
      </c>
    </row>
    <row r="153" spans="1:34">
      <c r="A153" t="s">
        <v>321</v>
      </c>
      <c r="B153" t="s">
        <v>72</v>
      </c>
      <c r="C153" s="4">
        <f>MATCH(atc_projections_batter!A153, ESPN_ADP_2!B$2:B$540, 0)</f>
        <v>131</v>
      </c>
      <c r="D153" s="4">
        <v>152</v>
      </c>
      <c r="E153" s="4">
        <f t="shared" si="29"/>
        <v>-21</v>
      </c>
      <c r="F153" s="2">
        <f t="shared" si="20"/>
        <v>2.8993013991787184</v>
      </c>
      <c r="G153" s="2">
        <f t="shared" si="21"/>
        <v>0.29880171572069758</v>
      </c>
      <c r="H153" s="2">
        <f t="shared" si="22"/>
        <v>1.1655997866335746</v>
      </c>
      <c r="I153" s="2">
        <f t="shared" si="23"/>
        <v>0.52527764565691493</v>
      </c>
      <c r="J153" s="2">
        <f t="shared" si="24"/>
        <v>0.37473298044887188</v>
      </c>
      <c r="K153" s="2">
        <f t="shared" si="25"/>
        <v>-0.11316962893661343</v>
      </c>
      <c r="L153" s="2">
        <f t="shared" si="26"/>
        <v>0.6480588996552733</v>
      </c>
      <c r="M153" s="3">
        <v>6</v>
      </c>
      <c r="N153" s="3">
        <v>29</v>
      </c>
      <c r="O153" s="3">
        <v>22</v>
      </c>
      <c r="P153" s="3">
        <v>0.26</v>
      </c>
      <c r="Q153" s="3">
        <v>0.73099999999999998</v>
      </c>
      <c r="R153" s="3">
        <f t="shared" si="27"/>
        <v>25.395537735849057</v>
      </c>
      <c r="S153">
        <f t="shared" si="28"/>
        <v>81.557999999999993</v>
      </c>
      <c r="T153">
        <v>51</v>
      </c>
      <c r="U153">
        <v>219</v>
      </c>
      <c r="V153">
        <v>197</v>
      </c>
      <c r="W153">
        <v>51</v>
      </c>
      <c r="X153">
        <v>11</v>
      </c>
      <c r="Y153">
        <v>1</v>
      </c>
      <c r="Z153">
        <v>15</v>
      </c>
      <c r="AA153">
        <v>42</v>
      </c>
      <c r="AB153">
        <v>8</v>
      </c>
      <c r="AC153">
        <v>3</v>
      </c>
      <c r="AD153">
        <v>0.317</v>
      </c>
      <c r="AE153">
        <v>0.41399999999999998</v>
      </c>
      <c r="AF153">
        <v>0.311</v>
      </c>
      <c r="AG153">
        <v>114.7</v>
      </c>
      <c r="AH153">
        <v>16375</v>
      </c>
    </row>
    <row r="154" spans="1:34">
      <c r="A154" t="s">
        <v>234</v>
      </c>
      <c r="B154" t="s">
        <v>76</v>
      </c>
      <c r="C154" s="4">
        <f>MATCH(atc_projections_batter!A154, ESPN_ADP_2!B$2:B$540, 0)</f>
        <v>279</v>
      </c>
      <c r="D154" s="4">
        <v>153</v>
      </c>
      <c r="E154" s="4">
        <f t="shared" si="29"/>
        <v>126</v>
      </c>
      <c r="F154" s="2">
        <f t="shared" si="20"/>
        <v>2.7970683081521535</v>
      </c>
      <c r="G154" s="2">
        <f t="shared" si="21"/>
        <v>0.83843656033797154</v>
      </c>
      <c r="H154" s="2">
        <f t="shared" si="22"/>
        <v>0.87429466586084914</v>
      </c>
      <c r="I154" s="2">
        <f t="shared" si="23"/>
        <v>0.71931960422570307</v>
      </c>
      <c r="J154" s="2">
        <f t="shared" si="24"/>
        <v>-0.50575849808830131</v>
      </c>
      <c r="K154" s="2">
        <f t="shared" si="25"/>
        <v>0.19668518398072218</v>
      </c>
      <c r="L154" s="2">
        <f t="shared" si="26"/>
        <v>0.6740907918352087</v>
      </c>
      <c r="M154" s="3">
        <v>8</v>
      </c>
      <c r="N154" s="3">
        <v>26</v>
      </c>
      <c r="O154" s="3">
        <v>24</v>
      </c>
      <c r="P154" s="3">
        <v>0.23899999999999999</v>
      </c>
      <c r="Q154" s="3">
        <v>0.75600000000000001</v>
      </c>
      <c r="R154" s="3">
        <f t="shared" si="27"/>
        <v>25.696785714285713</v>
      </c>
      <c r="S154">
        <f t="shared" si="28"/>
        <v>75.775000000000006</v>
      </c>
      <c r="T154">
        <v>48</v>
      </c>
      <c r="U154">
        <v>199</v>
      </c>
      <c r="V154">
        <v>175</v>
      </c>
      <c r="W154">
        <v>42</v>
      </c>
      <c r="X154">
        <v>8</v>
      </c>
      <c r="Y154">
        <v>1</v>
      </c>
      <c r="Z154">
        <v>21</v>
      </c>
      <c r="AA154">
        <v>48</v>
      </c>
      <c r="AB154">
        <v>1</v>
      </c>
      <c r="AC154">
        <v>1</v>
      </c>
      <c r="AD154">
        <v>0.32400000000000001</v>
      </c>
      <c r="AE154">
        <v>0.433</v>
      </c>
      <c r="AF154">
        <v>0.32</v>
      </c>
      <c r="AG154">
        <v>461.1</v>
      </c>
      <c r="AH154">
        <v>11200</v>
      </c>
    </row>
    <row r="155" spans="1:34">
      <c r="A155" t="s">
        <v>214</v>
      </c>
      <c r="B155" t="s">
        <v>60</v>
      </c>
      <c r="C155" s="4">
        <f>MATCH(atc_projections_batter!A155, ESPN_ADP_2!B$2:B$540, 0)</f>
        <v>157</v>
      </c>
      <c r="D155" s="4">
        <v>154</v>
      </c>
      <c r="E155" s="4">
        <f t="shared" si="29"/>
        <v>3</v>
      </c>
      <c r="F155" s="2">
        <f t="shared" si="20"/>
        <v>2.7931906649286127</v>
      </c>
      <c r="G155" s="2">
        <f t="shared" si="21"/>
        <v>0.29880171572069758</v>
      </c>
      <c r="H155" s="2">
        <f t="shared" si="22"/>
        <v>9.7481010466914639E-2</v>
      </c>
      <c r="I155" s="2">
        <f t="shared" si="23"/>
        <v>0.62229862494130894</v>
      </c>
      <c r="J155" s="2">
        <f t="shared" si="24"/>
        <v>1.0875117964075358</v>
      </c>
      <c r="K155" s="2">
        <f t="shared" si="25"/>
        <v>0.23386776153080246</v>
      </c>
      <c r="L155" s="2">
        <f t="shared" si="26"/>
        <v>0.45322975586135289</v>
      </c>
      <c r="M155" s="3">
        <v>6</v>
      </c>
      <c r="N155" s="3">
        <v>18</v>
      </c>
      <c r="O155" s="3">
        <v>23</v>
      </c>
      <c r="P155" s="3">
        <v>0.27700000000000002</v>
      </c>
      <c r="Q155" s="3">
        <v>0.75900000000000001</v>
      </c>
      <c r="R155" s="3">
        <f t="shared" si="27"/>
        <v>23.140923076923077</v>
      </c>
      <c r="S155">
        <f t="shared" si="28"/>
        <v>66.456000000000003</v>
      </c>
      <c r="T155">
        <v>45</v>
      </c>
      <c r="U155">
        <v>171</v>
      </c>
      <c r="V155">
        <v>156</v>
      </c>
      <c r="W155">
        <v>43</v>
      </c>
      <c r="X155">
        <v>7</v>
      </c>
      <c r="Y155">
        <v>0</v>
      </c>
      <c r="Z155">
        <v>13</v>
      </c>
      <c r="AA155">
        <v>26</v>
      </c>
      <c r="AB155">
        <v>0</v>
      </c>
      <c r="AC155">
        <v>0</v>
      </c>
      <c r="AD155">
        <v>0.33300000000000002</v>
      </c>
      <c r="AE155">
        <v>0.42599999999999999</v>
      </c>
      <c r="AF155">
        <v>0.32200000000000001</v>
      </c>
      <c r="AG155">
        <v>172.7</v>
      </c>
      <c r="AH155">
        <v>1433</v>
      </c>
    </row>
    <row r="156" spans="1:34">
      <c r="A156" t="s">
        <v>148</v>
      </c>
      <c r="B156" t="s">
        <v>69</v>
      </c>
      <c r="C156" s="4">
        <f>MATCH(atc_projections_batter!A156, ESPN_ADP_2!B$2:B$540, 0)</f>
        <v>434</v>
      </c>
      <c r="D156" s="4">
        <v>155</v>
      </c>
      <c r="E156" s="4">
        <f t="shared" si="29"/>
        <v>279</v>
      </c>
      <c r="F156" s="2">
        <f t="shared" si="20"/>
        <v>2.7749122608117656</v>
      </c>
      <c r="G156" s="2">
        <f t="shared" si="21"/>
        <v>0.56861913802933461</v>
      </c>
      <c r="H156" s="2">
        <f t="shared" si="22"/>
        <v>0.38878613123964006</v>
      </c>
      <c r="I156" s="2">
        <f t="shared" si="23"/>
        <v>0.62229862494130894</v>
      </c>
      <c r="J156" s="2">
        <f t="shared" si="24"/>
        <v>-2.6205103527737863E-3</v>
      </c>
      <c r="K156" s="2">
        <f t="shared" si="25"/>
        <v>0.64287611458168548</v>
      </c>
      <c r="L156" s="2">
        <f t="shared" si="26"/>
        <v>0.55495276237257074</v>
      </c>
      <c r="M156" s="3">
        <v>7</v>
      </c>
      <c r="N156" s="3">
        <v>21</v>
      </c>
      <c r="O156" s="3">
        <v>23</v>
      </c>
      <c r="P156" s="3">
        <v>0.251</v>
      </c>
      <c r="Q156" s="3">
        <v>0.79200000000000004</v>
      </c>
      <c r="R156" s="3">
        <f t="shared" si="27"/>
        <v>24.318088757396449</v>
      </c>
      <c r="S156">
        <f t="shared" si="28"/>
        <v>66.900999999999996</v>
      </c>
      <c r="T156">
        <v>42</v>
      </c>
      <c r="U156">
        <v>171</v>
      </c>
      <c r="V156">
        <v>149</v>
      </c>
      <c r="W156">
        <v>37</v>
      </c>
      <c r="X156">
        <v>7</v>
      </c>
      <c r="Y156">
        <v>0</v>
      </c>
      <c r="Z156">
        <v>20</v>
      </c>
      <c r="AA156">
        <v>42</v>
      </c>
      <c r="AB156">
        <v>0</v>
      </c>
      <c r="AC156">
        <v>0</v>
      </c>
      <c r="AD156">
        <v>0.34300000000000003</v>
      </c>
      <c r="AE156">
        <v>0.44900000000000001</v>
      </c>
      <c r="AF156">
        <v>0.33600000000000002</v>
      </c>
      <c r="AG156">
        <v>452.5</v>
      </c>
      <c r="AH156">
        <v>27459</v>
      </c>
    </row>
    <row r="157" spans="1:34">
      <c r="A157" t="s">
        <v>201</v>
      </c>
      <c r="B157" t="s">
        <v>29</v>
      </c>
      <c r="C157" s="4">
        <f>MATCH(atc_projections_batter!A157, ESPN_ADP_2!B$2:B$540, 0)</f>
        <v>315</v>
      </c>
      <c r="D157" s="4">
        <v>156</v>
      </c>
      <c r="E157" s="4">
        <f t="shared" si="29"/>
        <v>159</v>
      </c>
      <c r="F157" s="2">
        <f t="shared" si="20"/>
        <v>2.7638638426926616</v>
      </c>
      <c r="G157" s="2">
        <f t="shared" si="21"/>
        <v>0.56861913802933461</v>
      </c>
      <c r="H157" s="2">
        <f t="shared" si="22"/>
        <v>0.58298954508812373</v>
      </c>
      <c r="I157" s="2">
        <f t="shared" si="23"/>
        <v>0.52527764565691493</v>
      </c>
      <c r="J157" s="2">
        <f t="shared" si="24"/>
        <v>0.29087664915961731</v>
      </c>
      <c r="K157" s="2">
        <f t="shared" si="25"/>
        <v>0.4569632268312841</v>
      </c>
      <c r="L157" s="2">
        <f t="shared" si="26"/>
        <v>0.33913763792738705</v>
      </c>
      <c r="M157" s="3">
        <v>7</v>
      </c>
      <c r="N157" s="3">
        <v>23</v>
      </c>
      <c r="O157" s="3">
        <v>22</v>
      </c>
      <c r="P157" s="3">
        <v>0.25800000000000001</v>
      </c>
      <c r="Q157" s="3">
        <v>0.77700000000000002</v>
      </c>
      <c r="R157" s="3">
        <f t="shared" si="27"/>
        <v>21.820618750000001</v>
      </c>
      <c r="S157">
        <f t="shared" si="28"/>
        <v>68.391000000000005</v>
      </c>
      <c r="T157">
        <v>40</v>
      </c>
      <c r="U157">
        <v>165</v>
      </c>
      <c r="V157">
        <v>149</v>
      </c>
      <c r="W157">
        <v>39</v>
      </c>
      <c r="X157">
        <v>8</v>
      </c>
      <c r="Y157">
        <v>1</v>
      </c>
      <c r="Z157">
        <v>11</v>
      </c>
      <c r="AA157">
        <v>34</v>
      </c>
      <c r="AB157">
        <v>3</v>
      </c>
      <c r="AC157">
        <v>1</v>
      </c>
      <c r="AD157">
        <v>0.318</v>
      </c>
      <c r="AE157">
        <v>0.45900000000000002</v>
      </c>
      <c r="AF157">
        <v>0.32500000000000001</v>
      </c>
      <c r="AG157">
        <v>297.5</v>
      </c>
      <c r="AH157">
        <v>9256</v>
      </c>
    </row>
    <row r="158" spans="1:34">
      <c r="A158" t="s">
        <v>197</v>
      </c>
      <c r="B158" t="s">
        <v>23</v>
      </c>
      <c r="C158" s="4">
        <f>MATCH(atc_projections_batter!A158, ESPN_ADP_2!B$2:B$540, 0)</f>
        <v>239</v>
      </c>
      <c r="D158" s="4">
        <v>157</v>
      </c>
      <c r="E158" s="4">
        <f t="shared" si="29"/>
        <v>82</v>
      </c>
      <c r="F158" s="2">
        <f t="shared" si="20"/>
        <v>2.7523766925746713</v>
      </c>
      <c r="G158" s="2">
        <f t="shared" si="21"/>
        <v>0.29880171572069758</v>
      </c>
      <c r="H158" s="2">
        <f t="shared" si="22"/>
        <v>0.48588783816388192</v>
      </c>
      <c r="I158" s="2">
        <f t="shared" si="23"/>
        <v>0.2342147078037326</v>
      </c>
      <c r="J158" s="2">
        <f t="shared" si="24"/>
        <v>1.0036554651182814</v>
      </c>
      <c r="K158" s="2">
        <f t="shared" si="25"/>
        <v>0.33302130166434984</v>
      </c>
      <c r="L158" s="2">
        <f t="shared" si="26"/>
        <v>0.39679566410372774</v>
      </c>
      <c r="M158" s="3">
        <v>6</v>
      </c>
      <c r="N158" s="3">
        <v>22</v>
      </c>
      <c r="O158" s="3">
        <v>19</v>
      </c>
      <c r="P158" s="3">
        <v>0.27500000000000002</v>
      </c>
      <c r="Q158" s="3">
        <v>0.76700000000000002</v>
      </c>
      <c r="R158" s="3">
        <f t="shared" si="27"/>
        <v>22.487852760736192</v>
      </c>
      <c r="S158">
        <f t="shared" si="28"/>
        <v>64.5</v>
      </c>
      <c r="T158">
        <v>45</v>
      </c>
      <c r="U158">
        <v>165</v>
      </c>
      <c r="V158">
        <v>150</v>
      </c>
      <c r="W158">
        <v>41</v>
      </c>
      <c r="X158">
        <v>6</v>
      </c>
      <c r="Y158">
        <v>0</v>
      </c>
      <c r="Z158">
        <v>13</v>
      </c>
      <c r="AA158">
        <v>20</v>
      </c>
      <c r="AB158">
        <v>0</v>
      </c>
      <c r="AC158">
        <v>0</v>
      </c>
      <c r="AD158">
        <v>0.33700000000000002</v>
      </c>
      <c r="AE158">
        <v>0.43</v>
      </c>
      <c r="AF158">
        <v>0.32700000000000001</v>
      </c>
      <c r="AG158">
        <v>354.2</v>
      </c>
      <c r="AH158">
        <v>12371</v>
      </c>
    </row>
    <row r="159" spans="1:34">
      <c r="A159" t="s">
        <v>219</v>
      </c>
      <c r="B159" t="s">
        <v>37</v>
      </c>
      <c r="C159" s="4">
        <f>MATCH(atc_projections_batter!A159, ESPN_ADP_2!B$2:B$540, 0)</f>
        <v>199</v>
      </c>
      <c r="D159" s="4">
        <v>158</v>
      </c>
      <c r="E159" s="4">
        <f t="shared" si="29"/>
        <v>41</v>
      </c>
      <c r="F159" s="2">
        <f t="shared" si="20"/>
        <v>2.7006869614503484</v>
      </c>
      <c r="G159" s="2">
        <f t="shared" si="21"/>
        <v>0.29880171572069758</v>
      </c>
      <c r="H159" s="2">
        <f t="shared" si="22"/>
        <v>0.19458271739115646</v>
      </c>
      <c r="I159" s="2">
        <f t="shared" si="23"/>
        <v>0.62229862494130894</v>
      </c>
      <c r="J159" s="2">
        <f t="shared" si="24"/>
        <v>0.83594280253977216</v>
      </c>
      <c r="K159" s="2">
        <f t="shared" si="25"/>
        <v>0.38259807173112359</v>
      </c>
      <c r="L159" s="2">
        <f t="shared" si="26"/>
        <v>0.36646302912628981</v>
      </c>
      <c r="M159" s="3">
        <v>6</v>
      </c>
      <c r="N159" s="3">
        <v>19</v>
      </c>
      <c r="O159" s="3">
        <v>23</v>
      </c>
      <c r="P159" s="3">
        <v>0.27100000000000002</v>
      </c>
      <c r="Q159" s="3">
        <v>0.77100000000000002</v>
      </c>
      <c r="R159" s="3">
        <f t="shared" si="27"/>
        <v>22.136835443037974</v>
      </c>
      <c r="S159">
        <f t="shared" si="28"/>
        <v>69.3</v>
      </c>
      <c r="T159">
        <v>38</v>
      </c>
      <c r="U159">
        <v>160</v>
      </c>
      <c r="V159">
        <v>150</v>
      </c>
      <c r="W159">
        <v>41</v>
      </c>
      <c r="X159">
        <v>9</v>
      </c>
      <c r="Y159">
        <v>1</v>
      </c>
      <c r="Z159">
        <v>8</v>
      </c>
      <c r="AA159">
        <v>27</v>
      </c>
      <c r="AB159">
        <v>0</v>
      </c>
      <c r="AC159">
        <v>0</v>
      </c>
      <c r="AD159">
        <v>0.309</v>
      </c>
      <c r="AE159">
        <v>0.46200000000000002</v>
      </c>
      <c r="AF159">
        <v>0.32200000000000001</v>
      </c>
      <c r="AG159">
        <v>280.3</v>
      </c>
      <c r="AH159">
        <v>15878</v>
      </c>
    </row>
    <row r="160" spans="1:34">
      <c r="A160" t="s">
        <v>180</v>
      </c>
      <c r="B160" t="s">
        <v>31</v>
      </c>
      <c r="C160" s="4">
        <f>MATCH(atc_projections_batter!A160, ESPN_ADP_2!B$2:B$540, 0)</f>
        <v>191</v>
      </c>
      <c r="D160" s="4">
        <v>159</v>
      </c>
      <c r="E160" s="4">
        <f t="shared" si="29"/>
        <v>32</v>
      </c>
      <c r="F160" s="2">
        <f t="shared" si="20"/>
        <v>2.6252709147926261</v>
      </c>
      <c r="G160" s="2">
        <f t="shared" si="21"/>
        <v>0.56861913802933461</v>
      </c>
      <c r="H160" s="2">
        <f t="shared" si="22"/>
        <v>0.48588783816388192</v>
      </c>
      <c r="I160" s="2">
        <f t="shared" si="23"/>
        <v>0.52527764565691493</v>
      </c>
      <c r="J160" s="2">
        <f t="shared" si="24"/>
        <v>0.16509215222573539</v>
      </c>
      <c r="K160" s="2">
        <f t="shared" si="25"/>
        <v>0.56851095948152497</v>
      </c>
      <c r="L160" s="2">
        <f t="shared" si="26"/>
        <v>0.31188318123523412</v>
      </c>
      <c r="M160" s="3">
        <v>7</v>
      </c>
      <c r="N160" s="3">
        <v>22</v>
      </c>
      <c r="O160" s="3">
        <v>22</v>
      </c>
      <c r="P160" s="3">
        <v>0.255</v>
      </c>
      <c r="Q160" s="3">
        <v>0.78600000000000003</v>
      </c>
      <c r="R160" s="3">
        <f t="shared" si="27"/>
        <v>21.505222929936306</v>
      </c>
      <c r="S160">
        <f t="shared" si="28"/>
        <v>66.960000000000008</v>
      </c>
      <c r="T160">
        <v>39</v>
      </c>
      <c r="U160">
        <v>159</v>
      </c>
      <c r="V160">
        <v>144</v>
      </c>
      <c r="W160">
        <v>37</v>
      </c>
      <c r="X160">
        <v>8</v>
      </c>
      <c r="Y160">
        <v>1</v>
      </c>
      <c r="Z160">
        <v>13</v>
      </c>
      <c r="AA160">
        <v>37</v>
      </c>
      <c r="AB160">
        <v>6</v>
      </c>
      <c r="AC160">
        <v>2</v>
      </c>
      <c r="AD160">
        <v>0.32100000000000001</v>
      </c>
      <c r="AE160">
        <v>0.46500000000000002</v>
      </c>
      <c r="AF160">
        <v>0.33</v>
      </c>
      <c r="AG160">
        <v>180.9</v>
      </c>
      <c r="AH160">
        <v>18345</v>
      </c>
    </row>
    <row r="161" spans="1:34">
      <c r="A161" t="s">
        <v>346</v>
      </c>
      <c r="B161" t="s">
        <v>152</v>
      </c>
      <c r="C161" s="4">
        <f>MATCH(atc_projections_batter!A161, ESPN_ADP_2!B$2:B$540, 0)</f>
        <v>72</v>
      </c>
      <c r="D161" s="4">
        <v>160</v>
      </c>
      <c r="E161" s="4">
        <f t="shared" si="29"/>
        <v>-88</v>
      </c>
      <c r="F161" s="2">
        <f t="shared" si="20"/>
        <v>2.5964639208755127</v>
      </c>
      <c r="G161" s="2">
        <f t="shared" si="21"/>
        <v>0.29880171572069758</v>
      </c>
      <c r="H161" s="2">
        <f t="shared" si="22"/>
        <v>1.1655997866335746</v>
      </c>
      <c r="I161" s="2">
        <f t="shared" si="23"/>
        <v>0.4282566663725208</v>
      </c>
      <c r="J161" s="2">
        <f t="shared" si="24"/>
        <v>0.20702031787036268</v>
      </c>
      <c r="K161" s="2">
        <f t="shared" si="25"/>
        <v>-0.23711155410354767</v>
      </c>
      <c r="L161" s="2">
        <f t="shared" si="26"/>
        <v>0.73389698838190509</v>
      </c>
      <c r="M161" s="3">
        <v>6</v>
      </c>
      <c r="N161" s="3">
        <v>29</v>
      </c>
      <c r="O161" s="3">
        <v>21</v>
      </c>
      <c r="P161" s="3">
        <v>0.25600000000000001</v>
      </c>
      <c r="Q161" s="3">
        <v>0.72099999999999997</v>
      </c>
      <c r="R161" s="3">
        <f t="shared" si="27"/>
        <v>26.388878923766818</v>
      </c>
      <c r="S161">
        <f t="shared" si="28"/>
        <v>81.600000000000009</v>
      </c>
      <c r="T161">
        <v>54</v>
      </c>
      <c r="U161">
        <v>226</v>
      </c>
      <c r="V161">
        <v>204</v>
      </c>
      <c r="W161">
        <v>52</v>
      </c>
      <c r="X161">
        <v>9</v>
      </c>
      <c r="Y161">
        <v>1</v>
      </c>
      <c r="Z161">
        <v>19</v>
      </c>
      <c r="AA161">
        <v>60</v>
      </c>
      <c r="AB161">
        <v>13</v>
      </c>
      <c r="AC161">
        <v>3</v>
      </c>
      <c r="AD161">
        <v>0.32100000000000001</v>
      </c>
      <c r="AE161">
        <v>0.4</v>
      </c>
      <c r="AF161">
        <v>0.309</v>
      </c>
      <c r="AG161">
        <v>38.799999999999997</v>
      </c>
      <c r="AH161">
        <v>10071</v>
      </c>
    </row>
    <row r="162" spans="1:34">
      <c r="A162" t="s">
        <v>349</v>
      </c>
      <c r="B162" t="s">
        <v>257</v>
      </c>
      <c r="C162" s="4">
        <f>MATCH(atc_projections_batter!A162, ESPN_ADP_2!B$2:B$540, 0)</f>
        <v>313</v>
      </c>
      <c r="D162" s="4">
        <v>161</v>
      </c>
      <c r="E162" s="4">
        <f t="shared" si="29"/>
        <v>152</v>
      </c>
      <c r="F162" s="2">
        <f t="shared" si="20"/>
        <v>2.5801528212323577</v>
      </c>
      <c r="G162" s="2">
        <f t="shared" si="21"/>
        <v>0.83843656033797154</v>
      </c>
      <c r="H162" s="2">
        <f t="shared" si="22"/>
        <v>0.58298954508812373</v>
      </c>
      <c r="I162" s="2">
        <f t="shared" si="23"/>
        <v>0.71931960422570307</v>
      </c>
      <c r="J162" s="2">
        <f t="shared" si="24"/>
        <v>-2.6205103527737863E-3</v>
      </c>
      <c r="K162" s="2">
        <f t="shared" si="25"/>
        <v>-1.4016088803066035E-2</v>
      </c>
      <c r="L162" s="2">
        <f t="shared" si="26"/>
        <v>0.45604371073639888</v>
      </c>
      <c r="M162" s="3">
        <v>8</v>
      </c>
      <c r="N162" s="3">
        <v>23</v>
      </c>
      <c r="O162" s="3">
        <v>24</v>
      </c>
      <c r="P162" s="3">
        <v>0.251</v>
      </c>
      <c r="Q162" s="3">
        <v>0.73899999999999999</v>
      </c>
      <c r="R162" s="3">
        <f t="shared" si="27"/>
        <v>23.173486910994768</v>
      </c>
      <c r="S162">
        <f t="shared" si="28"/>
        <v>81.171999999999997</v>
      </c>
      <c r="T162">
        <v>47</v>
      </c>
      <c r="U162">
        <v>195</v>
      </c>
      <c r="V162">
        <v>182</v>
      </c>
      <c r="W162">
        <v>46</v>
      </c>
      <c r="X162">
        <v>10</v>
      </c>
      <c r="Y162">
        <v>1</v>
      </c>
      <c r="Z162">
        <v>9</v>
      </c>
      <c r="AA162">
        <v>42</v>
      </c>
      <c r="AB162">
        <v>3</v>
      </c>
      <c r="AC162">
        <v>2</v>
      </c>
      <c r="AD162">
        <v>0.29299999999999998</v>
      </c>
      <c r="AE162">
        <v>0.44600000000000001</v>
      </c>
      <c r="AF162">
        <v>0.309</v>
      </c>
      <c r="AG162">
        <v>280.3</v>
      </c>
      <c r="AH162">
        <v>19363</v>
      </c>
    </row>
    <row r="163" spans="1:34">
      <c r="A163" t="s">
        <v>240</v>
      </c>
      <c r="B163" t="s">
        <v>57</v>
      </c>
      <c r="C163" s="4">
        <f>MATCH(atc_projections_batter!A163, ESPN_ADP_2!B$2:B$540, 0)</f>
        <v>366</v>
      </c>
      <c r="D163" s="4">
        <v>162</v>
      </c>
      <c r="E163" s="4">
        <f t="shared" si="29"/>
        <v>204</v>
      </c>
      <c r="F163" s="2">
        <f t="shared" si="20"/>
        <v>2.5707947327795946</v>
      </c>
      <c r="G163" s="2">
        <f t="shared" si="21"/>
        <v>-0.24083312889657638</v>
      </c>
      <c r="H163" s="2">
        <f t="shared" si="22"/>
        <v>0.77719295893660734</v>
      </c>
      <c r="I163" s="2">
        <f t="shared" si="23"/>
        <v>0.33123568708812667</v>
      </c>
      <c r="J163" s="2">
        <f t="shared" si="24"/>
        <v>0.96172729947365398</v>
      </c>
      <c r="K163" s="2">
        <f t="shared" si="25"/>
        <v>7.2743258813787945E-2</v>
      </c>
      <c r="L163" s="2">
        <f t="shared" si="26"/>
        <v>0.66872865736399478</v>
      </c>
      <c r="M163" s="3">
        <v>4</v>
      </c>
      <c r="N163" s="3">
        <v>25</v>
      </c>
      <c r="O163" s="3">
        <v>20</v>
      </c>
      <c r="P163" s="3">
        <v>0.27400000000000002</v>
      </c>
      <c r="Q163" s="3">
        <v>0.746</v>
      </c>
      <c r="R163" s="3">
        <f t="shared" si="27"/>
        <v>25.63473366834171</v>
      </c>
      <c r="S163">
        <f t="shared" si="28"/>
        <v>75.807999999999993</v>
      </c>
      <c r="T163">
        <v>51</v>
      </c>
      <c r="U163">
        <v>203</v>
      </c>
      <c r="V163">
        <v>184</v>
      </c>
      <c r="W163">
        <v>50</v>
      </c>
      <c r="X163">
        <v>11</v>
      </c>
      <c r="Y163">
        <v>2</v>
      </c>
      <c r="Z163">
        <v>15</v>
      </c>
      <c r="AA163">
        <v>27</v>
      </c>
      <c r="AB163">
        <v>2</v>
      </c>
      <c r="AC163">
        <v>1</v>
      </c>
      <c r="AD163">
        <v>0.33500000000000002</v>
      </c>
      <c r="AE163">
        <v>0.41199999999999998</v>
      </c>
      <c r="AF163">
        <v>0.31900000000000001</v>
      </c>
      <c r="AG163">
        <v>562</v>
      </c>
      <c r="AH163">
        <v>15223</v>
      </c>
    </row>
    <row r="164" spans="1:34">
      <c r="A164" t="s">
        <v>254</v>
      </c>
      <c r="B164" t="s">
        <v>78</v>
      </c>
      <c r="C164" s="4" t="e">
        <f>MATCH(atc_projections_batter!A164, ESPN_ADP_2!B$2:B$540, 0)</f>
        <v>#N/A</v>
      </c>
      <c r="D164" s="4">
        <v>163</v>
      </c>
      <c r="E164" s="4" t="e">
        <f t="shared" si="29"/>
        <v>#N/A</v>
      </c>
      <c r="F164" s="2">
        <f t="shared" si="20"/>
        <v>2.5684161193329742</v>
      </c>
      <c r="G164" s="2">
        <f t="shared" si="21"/>
        <v>1.1082539826466085</v>
      </c>
      <c r="H164" s="2">
        <f t="shared" si="22"/>
        <v>0.68009125201236553</v>
      </c>
      <c r="I164" s="2">
        <f t="shared" si="23"/>
        <v>0.8163405835100972</v>
      </c>
      <c r="J164" s="2">
        <f t="shared" si="24"/>
        <v>-0.79925565760069128</v>
      </c>
      <c r="K164" s="2">
        <f t="shared" si="25"/>
        <v>0.22147356901410903</v>
      </c>
      <c r="L164" s="2">
        <f t="shared" si="26"/>
        <v>0.54151238975048532</v>
      </c>
      <c r="M164" s="3">
        <v>9</v>
      </c>
      <c r="N164" s="3">
        <v>24</v>
      </c>
      <c r="O164" s="3">
        <v>25</v>
      </c>
      <c r="P164" s="3">
        <v>0.23200000000000001</v>
      </c>
      <c r="Q164" s="3">
        <v>0.75800000000000001</v>
      </c>
      <c r="R164" s="3">
        <f t="shared" si="27"/>
        <v>24.162553191489359</v>
      </c>
      <c r="S164">
        <f t="shared" si="28"/>
        <v>78.432000000000002</v>
      </c>
      <c r="T164">
        <v>48</v>
      </c>
      <c r="U164">
        <v>191</v>
      </c>
      <c r="V164">
        <v>172</v>
      </c>
      <c r="W164">
        <v>40</v>
      </c>
      <c r="X164">
        <v>9</v>
      </c>
      <c r="Y164">
        <v>1</v>
      </c>
      <c r="Z164">
        <v>16</v>
      </c>
      <c r="AA164">
        <v>60</v>
      </c>
      <c r="AB164">
        <v>2</v>
      </c>
      <c r="AC164">
        <v>1</v>
      </c>
      <c r="AD164">
        <v>0.30199999999999999</v>
      </c>
      <c r="AE164">
        <v>0.45600000000000002</v>
      </c>
      <c r="AF164">
        <v>0.317</v>
      </c>
      <c r="AG164">
        <v>364.3</v>
      </c>
      <c r="AH164">
        <v>13066</v>
      </c>
    </row>
    <row r="165" spans="1:34">
      <c r="A165" t="s">
        <v>200</v>
      </c>
      <c r="B165" t="s">
        <v>27</v>
      </c>
      <c r="C165" s="4">
        <f>MATCH(atc_projections_batter!A165, ESPN_ADP_2!B$2:B$540, 0)</f>
        <v>349</v>
      </c>
      <c r="D165" s="4">
        <v>164</v>
      </c>
      <c r="E165" s="4">
        <f t="shared" si="29"/>
        <v>185</v>
      </c>
      <c r="F165" s="2">
        <f t="shared" si="20"/>
        <v>2.5460994043807563</v>
      </c>
      <c r="G165" s="2">
        <f t="shared" si="21"/>
        <v>0.29880171572069758</v>
      </c>
      <c r="H165" s="2">
        <f t="shared" si="22"/>
        <v>0.38878613123964006</v>
      </c>
      <c r="I165" s="2">
        <f t="shared" si="23"/>
        <v>0.52527764565691493</v>
      </c>
      <c r="J165" s="2">
        <f t="shared" si="24"/>
        <v>0.54244564302738107</v>
      </c>
      <c r="K165" s="2">
        <f t="shared" si="25"/>
        <v>0.34541549418104328</v>
      </c>
      <c r="L165" s="2">
        <f t="shared" si="26"/>
        <v>0.44537277455507968</v>
      </c>
      <c r="M165" s="3">
        <v>6</v>
      </c>
      <c r="N165" s="3">
        <v>21</v>
      </c>
      <c r="O165" s="3">
        <v>22</v>
      </c>
      <c r="P165" s="3">
        <v>0.26400000000000001</v>
      </c>
      <c r="Q165" s="3">
        <v>0.76800000000000002</v>
      </c>
      <c r="R165" s="3">
        <f t="shared" si="27"/>
        <v>23.050000000000004</v>
      </c>
      <c r="S165">
        <f t="shared" si="28"/>
        <v>65.25</v>
      </c>
      <c r="T165">
        <v>41</v>
      </c>
      <c r="U165">
        <v>168</v>
      </c>
      <c r="V165">
        <v>150</v>
      </c>
      <c r="W165">
        <v>40</v>
      </c>
      <c r="X165">
        <v>8</v>
      </c>
      <c r="Y165">
        <v>0</v>
      </c>
      <c r="Z165">
        <v>15</v>
      </c>
      <c r="AA165">
        <v>33</v>
      </c>
      <c r="AB165">
        <v>1</v>
      </c>
      <c r="AC165">
        <v>0</v>
      </c>
      <c r="AD165">
        <v>0.33300000000000002</v>
      </c>
      <c r="AE165">
        <v>0.435</v>
      </c>
      <c r="AF165">
        <v>0.32600000000000001</v>
      </c>
      <c r="AG165">
        <v>557.20000000000005</v>
      </c>
      <c r="AH165">
        <v>4962</v>
      </c>
    </row>
    <row r="166" spans="1:34">
      <c r="A166" t="s">
        <v>140</v>
      </c>
      <c r="B166" t="s">
        <v>60</v>
      </c>
      <c r="C166" s="4">
        <f>MATCH(atc_projections_batter!A166, ESPN_ADP_2!B$2:B$540, 0)</f>
        <v>251</v>
      </c>
      <c r="D166" s="4">
        <v>165</v>
      </c>
      <c r="E166" s="4">
        <f t="shared" si="29"/>
        <v>86</v>
      </c>
      <c r="F166" s="2">
        <f t="shared" si="20"/>
        <v>2.4864390216650269</v>
      </c>
      <c r="G166" s="2">
        <f t="shared" si="21"/>
        <v>0.56861913802933461</v>
      </c>
      <c r="H166" s="2">
        <f t="shared" si="22"/>
        <v>3.793035426728196E-4</v>
      </c>
      <c r="I166" s="2">
        <f t="shared" si="23"/>
        <v>0.33123568708812667</v>
      </c>
      <c r="J166" s="2">
        <f t="shared" si="24"/>
        <v>0.50051747738275376</v>
      </c>
      <c r="K166" s="2">
        <f t="shared" si="25"/>
        <v>0.95273092749901978</v>
      </c>
      <c r="L166" s="2">
        <f t="shared" si="26"/>
        <v>0.13295648812311947</v>
      </c>
      <c r="M166" s="3">
        <v>7</v>
      </c>
      <c r="N166" s="3">
        <v>17</v>
      </c>
      <c r="O166" s="3">
        <v>20</v>
      </c>
      <c r="P166" s="3">
        <v>0.26300000000000001</v>
      </c>
      <c r="Q166" s="3">
        <v>0.81699999999999995</v>
      </c>
      <c r="R166" s="3">
        <f t="shared" si="27"/>
        <v>19.434635658914729</v>
      </c>
      <c r="S166">
        <f t="shared" si="28"/>
        <v>58.548000000000002</v>
      </c>
      <c r="T166">
        <v>33</v>
      </c>
      <c r="U166">
        <v>132</v>
      </c>
      <c r="V166">
        <v>119</v>
      </c>
      <c r="W166">
        <v>31</v>
      </c>
      <c r="X166">
        <v>6</v>
      </c>
      <c r="Y166">
        <v>0</v>
      </c>
      <c r="Z166">
        <v>10</v>
      </c>
      <c r="AA166">
        <v>32</v>
      </c>
      <c r="AB166">
        <v>1</v>
      </c>
      <c r="AC166">
        <v>0</v>
      </c>
      <c r="AD166">
        <v>0.32500000000000001</v>
      </c>
      <c r="AE166">
        <v>0.49199999999999999</v>
      </c>
      <c r="AF166">
        <v>0.33700000000000002</v>
      </c>
      <c r="AG166">
        <v>284.60000000000002</v>
      </c>
      <c r="AH166">
        <v>13110</v>
      </c>
    </row>
    <row r="167" spans="1:34">
      <c r="A167" t="s">
        <v>227</v>
      </c>
      <c r="B167" t="s">
        <v>169</v>
      </c>
      <c r="C167" s="4">
        <f>MATCH(atc_projections_batter!A167, ESPN_ADP_2!B$2:B$540, 0)</f>
        <v>262</v>
      </c>
      <c r="D167" s="4">
        <v>166</v>
      </c>
      <c r="E167" s="4">
        <f t="shared" si="29"/>
        <v>96</v>
      </c>
      <c r="F167" s="2">
        <f t="shared" si="20"/>
        <v>2.3459300458660888</v>
      </c>
      <c r="G167" s="2">
        <f t="shared" si="21"/>
        <v>2.8984293412060613E-2</v>
      </c>
      <c r="H167" s="2">
        <f t="shared" si="22"/>
        <v>9.7481010466914639E-2</v>
      </c>
      <c r="I167" s="2">
        <f t="shared" si="23"/>
        <v>0.52527764565691493</v>
      </c>
      <c r="J167" s="2">
        <f t="shared" si="24"/>
        <v>0.91979913382902667</v>
      </c>
      <c r="K167" s="2">
        <f t="shared" si="25"/>
        <v>0.18429099146402877</v>
      </c>
      <c r="L167" s="2">
        <f t="shared" si="26"/>
        <v>0.5900969710371432</v>
      </c>
      <c r="M167" s="3">
        <v>5</v>
      </c>
      <c r="N167" s="3">
        <v>18</v>
      </c>
      <c r="O167" s="3">
        <v>22</v>
      </c>
      <c r="P167" s="3">
        <v>0.27300000000000002</v>
      </c>
      <c r="Q167" s="3">
        <v>0.755</v>
      </c>
      <c r="R167" s="3">
        <f t="shared" si="27"/>
        <v>24.724786885245898</v>
      </c>
      <c r="S167">
        <f t="shared" si="28"/>
        <v>68.557999999999993</v>
      </c>
      <c r="T167">
        <v>45</v>
      </c>
      <c r="U167">
        <v>186</v>
      </c>
      <c r="V167">
        <v>166</v>
      </c>
      <c r="W167">
        <v>45</v>
      </c>
      <c r="X167">
        <v>8</v>
      </c>
      <c r="Y167">
        <v>0</v>
      </c>
      <c r="Z167">
        <v>17</v>
      </c>
      <c r="AA167">
        <v>37</v>
      </c>
      <c r="AB167">
        <v>0</v>
      </c>
      <c r="AC167">
        <v>0</v>
      </c>
      <c r="AD167">
        <v>0.34200000000000003</v>
      </c>
      <c r="AE167">
        <v>0.41299999999999998</v>
      </c>
      <c r="AF167">
        <v>0.32100000000000001</v>
      </c>
      <c r="AG167">
        <v>394.6</v>
      </c>
      <c r="AH167">
        <v>1744</v>
      </c>
    </row>
    <row r="168" spans="1:34">
      <c r="A168" t="s">
        <v>183</v>
      </c>
      <c r="B168" t="s">
        <v>184</v>
      </c>
      <c r="C168" s="4" t="e">
        <f>MATCH(atc_projections_batter!A168, ESPN_ADP_2!B$2:B$540, 0)</f>
        <v>#N/A</v>
      </c>
      <c r="D168" s="4">
        <v>167</v>
      </c>
      <c r="E168" s="4" t="e">
        <f t="shared" si="29"/>
        <v>#N/A</v>
      </c>
      <c r="F168" s="2">
        <f t="shared" si="20"/>
        <v>2.3009260545686341</v>
      </c>
      <c r="G168" s="2">
        <f t="shared" si="21"/>
        <v>0.29880171572069758</v>
      </c>
      <c r="H168" s="2">
        <f t="shared" si="22"/>
        <v>0.68009125201236553</v>
      </c>
      <c r="I168" s="2">
        <f t="shared" si="23"/>
        <v>0.52527764565691493</v>
      </c>
      <c r="J168" s="2">
        <f t="shared" si="24"/>
        <v>-0.29611766986516486</v>
      </c>
      <c r="K168" s="2">
        <f t="shared" si="25"/>
        <v>0.34541549418104328</v>
      </c>
      <c r="L168" s="2">
        <f t="shared" si="26"/>
        <v>0.74745761686277745</v>
      </c>
      <c r="M168" s="3">
        <v>6</v>
      </c>
      <c r="N168" s="3">
        <v>24</v>
      </c>
      <c r="O168" s="3">
        <v>22</v>
      </c>
      <c r="P168" s="3">
        <v>0.24399999999999999</v>
      </c>
      <c r="Q168" s="3">
        <v>0.76800000000000002</v>
      </c>
      <c r="R168" s="3">
        <f t="shared" si="27"/>
        <v>26.54580612244898</v>
      </c>
      <c r="S168">
        <f t="shared" si="28"/>
        <v>72.332999999999998</v>
      </c>
      <c r="T168">
        <v>48</v>
      </c>
      <c r="U168">
        <v>199</v>
      </c>
      <c r="V168">
        <v>171</v>
      </c>
      <c r="W168">
        <v>42</v>
      </c>
      <c r="X168">
        <v>10</v>
      </c>
      <c r="Y168">
        <v>1</v>
      </c>
      <c r="Z168">
        <v>25</v>
      </c>
      <c r="AA168">
        <v>44</v>
      </c>
      <c r="AB168">
        <v>1</v>
      </c>
      <c r="AC168">
        <v>1</v>
      </c>
      <c r="AD168">
        <v>0.34499999999999997</v>
      </c>
      <c r="AE168">
        <v>0.42299999999999999</v>
      </c>
      <c r="AF168">
        <v>0.32900000000000001</v>
      </c>
      <c r="AG168">
        <v>576.1</v>
      </c>
      <c r="AH168">
        <v>10264</v>
      </c>
    </row>
    <row r="169" spans="1:34">
      <c r="A169" t="s">
        <v>171</v>
      </c>
      <c r="B169" t="s">
        <v>69</v>
      </c>
      <c r="C169" s="4" t="e">
        <f>MATCH(atc_projections_batter!A169, ESPN_ADP_2!B$2:B$540, 0)</f>
        <v>#N/A</v>
      </c>
      <c r="D169" s="4">
        <v>168</v>
      </c>
      <c r="E169" s="4" t="e">
        <f t="shared" si="29"/>
        <v>#N/A</v>
      </c>
      <c r="F169" s="2">
        <f t="shared" si="20"/>
        <v>2.2747525858053503</v>
      </c>
      <c r="G169" s="2">
        <f t="shared" si="21"/>
        <v>2.8984293412060613E-2</v>
      </c>
      <c r="H169" s="2">
        <f t="shared" si="22"/>
        <v>9.7481010466914639E-2</v>
      </c>
      <c r="I169" s="2">
        <f t="shared" si="23"/>
        <v>0.2342147078037326</v>
      </c>
      <c r="J169" s="2">
        <f t="shared" si="24"/>
        <v>1.1294399620521631</v>
      </c>
      <c r="K169" s="2">
        <f t="shared" si="25"/>
        <v>0.48175161186467097</v>
      </c>
      <c r="L169" s="2">
        <f t="shared" si="26"/>
        <v>0.3028810002058086</v>
      </c>
      <c r="M169" s="3">
        <v>5</v>
      </c>
      <c r="N169" s="3">
        <v>18</v>
      </c>
      <c r="O169" s="3">
        <v>19</v>
      </c>
      <c r="P169" s="3">
        <v>0.27800000000000002</v>
      </c>
      <c r="Q169" s="3">
        <v>0.77900000000000003</v>
      </c>
      <c r="R169" s="3">
        <f t="shared" si="27"/>
        <v>21.401047297297296</v>
      </c>
      <c r="S169">
        <f t="shared" si="28"/>
        <v>58.725000000000001</v>
      </c>
      <c r="T169">
        <v>40</v>
      </c>
      <c r="U169">
        <v>151</v>
      </c>
      <c r="V169">
        <v>135</v>
      </c>
      <c r="W169">
        <v>38</v>
      </c>
      <c r="X169">
        <v>6</v>
      </c>
      <c r="Y169">
        <v>0</v>
      </c>
      <c r="Z169">
        <v>13</v>
      </c>
      <c r="AA169">
        <v>31</v>
      </c>
      <c r="AB169">
        <v>1</v>
      </c>
      <c r="AC169">
        <v>0</v>
      </c>
      <c r="AD169">
        <v>0.34399999999999997</v>
      </c>
      <c r="AE169">
        <v>0.435</v>
      </c>
      <c r="AF169">
        <v>0.33100000000000002</v>
      </c>
      <c r="AG169">
        <v>574.20000000000005</v>
      </c>
      <c r="AH169">
        <v>7996</v>
      </c>
    </row>
    <row r="170" spans="1:34">
      <c r="A170" t="s">
        <v>344</v>
      </c>
      <c r="B170" t="s">
        <v>57</v>
      </c>
      <c r="C170" s="4">
        <f>MATCH(atc_projections_batter!A170, ESPN_ADP_2!B$2:B$540, 0)</f>
        <v>210</v>
      </c>
      <c r="D170" s="4">
        <v>169</v>
      </c>
      <c r="E170" s="4">
        <f t="shared" si="29"/>
        <v>41</v>
      </c>
      <c r="F170" s="2">
        <f t="shared" si="20"/>
        <v>2.2623783918141376</v>
      </c>
      <c r="G170" s="2">
        <f t="shared" si="21"/>
        <v>-0.5106505512052133</v>
      </c>
      <c r="H170" s="2">
        <f t="shared" si="22"/>
        <v>0.68009125201236553</v>
      </c>
      <c r="I170" s="2">
        <f t="shared" si="23"/>
        <v>0.4282566663725208</v>
      </c>
      <c r="J170" s="2">
        <f t="shared" si="24"/>
        <v>1.2552244589860451</v>
      </c>
      <c r="K170" s="2">
        <f t="shared" si="25"/>
        <v>-0.22471736158685426</v>
      </c>
      <c r="L170" s="2">
        <f t="shared" si="26"/>
        <v>0.63417392723527377</v>
      </c>
      <c r="M170" s="3">
        <v>3</v>
      </c>
      <c r="N170" s="3">
        <v>24</v>
      </c>
      <c r="O170" s="3">
        <v>21</v>
      </c>
      <c r="P170" s="3">
        <v>0.28100000000000003</v>
      </c>
      <c r="Q170" s="3">
        <v>0.72199999999999998</v>
      </c>
      <c r="R170" s="3">
        <f t="shared" si="27"/>
        <v>25.234857142857145</v>
      </c>
      <c r="S170">
        <f t="shared" si="28"/>
        <v>78.408000000000001</v>
      </c>
      <c r="T170">
        <v>52</v>
      </c>
      <c r="U170">
        <v>214</v>
      </c>
      <c r="V170">
        <v>198</v>
      </c>
      <c r="W170">
        <v>56</v>
      </c>
      <c r="X170">
        <v>10</v>
      </c>
      <c r="Y170">
        <v>1</v>
      </c>
      <c r="Z170">
        <v>12</v>
      </c>
      <c r="AA170">
        <v>28</v>
      </c>
      <c r="AB170">
        <v>6</v>
      </c>
      <c r="AC170">
        <v>3</v>
      </c>
      <c r="AD170">
        <v>0.32600000000000001</v>
      </c>
      <c r="AE170">
        <v>0.39600000000000002</v>
      </c>
      <c r="AF170">
        <v>0.309</v>
      </c>
      <c r="AG170">
        <v>197</v>
      </c>
      <c r="AH170">
        <v>17696</v>
      </c>
    </row>
    <row r="171" spans="1:34">
      <c r="A171" t="s">
        <v>281</v>
      </c>
      <c r="B171" t="s">
        <v>44</v>
      </c>
      <c r="C171" s="4">
        <f>MATCH(atc_projections_batter!A171, ESPN_ADP_2!B$2:B$540, 0)</f>
        <v>141</v>
      </c>
      <c r="D171" s="4">
        <v>170</v>
      </c>
      <c r="E171" s="4">
        <f t="shared" si="29"/>
        <v>-29</v>
      </c>
      <c r="F171" s="2">
        <f t="shared" si="20"/>
        <v>2.2550626563975533</v>
      </c>
      <c r="G171" s="2">
        <f t="shared" si="21"/>
        <v>0.29880171572069758</v>
      </c>
      <c r="H171" s="2">
        <f t="shared" si="22"/>
        <v>0.77719295893660734</v>
      </c>
      <c r="I171" s="2">
        <f t="shared" si="23"/>
        <v>0.52527764565691493</v>
      </c>
      <c r="J171" s="2">
        <f t="shared" si="24"/>
        <v>8.123582093648081E-2</v>
      </c>
      <c r="K171" s="2">
        <f t="shared" si="25"/>
        <v>0.17189679894733534</v>
      </c>
      <c r="L171" s="2">
        <f t="shared" si="26"/>
        <v>0.40065771619951718</v>
      </c>
      <c r="M171" s="3">
        <v>6</v>
      </c>
      <c r="N171" s="3">
        <v>25</v>
      </c>
      <c r="O171" s="3">
        <v>22</v>
      </c>
      <c r="P171" s="3">
        <v>0.253</v>
      </c>
      <c r="Q171" s="3">
        <v>0.754</v>
      </c>
      <c r="R171" s="3">
        <f t="shared" si="27"/>
        <v>22.532545454545456</v>
      </c>
      <c r="S171">
        <f t="shared" si="28"/>
        <v>73.144000000000005</v>
      </c>
      <c r="T171">
        <v>47</v>
      </c>
      <c r="U171">
        <v>180</v>
      </c>
      <c r="V171">
        <v>164</v>
      </c>
      <c r="W171">
        <v>42</v>
      </c>
      <c r="X171">
        <v>11</v>
      </c>
      <c r="Y171">
        <v>2</v>
      </c>
      <c r="Z171">
        <v>12</v>
      </c>
      <c r="AA171">
        <v>47</v>
      </c>
      <c r="AB171">
        <v>8</v>
      </c>
      <c r="AC171">
        <v>2</v>
      </c>
      <c r="AD171">
        <v>0.308</v>
      </c>
      <c r="AE171">
        <v>0.44600000000000001</v>
      </c>
      <c r="AF171">
        <v>0.315</v>
      </c>
      <c r="AG171">
        <v>146.69999999999999</v>
      </c>
      <c r="AH171">
        <v>14161</v>
      </c>
    </row>
    <row r="172" spans="1:34">
      <c r="A172" t="s">
        <v>249</v>
      </c>
      <c r="B172" t="s">
        <v>57</v>
      </c>
      <c r="C172" s="4">
        <f>MATCH(atc_projections_batter!A172, ESPN_ADP_2!B$2:B$540, 0)</f>
        <v>277</v>
      </c>
      <c r="D172" s="4">
        <v>171</v>
      </c>
      <c r="E172" s="4">
        <f t="shared" si="29"/>
        <v>106</v>
      </c>
      <c r="F172" s="2">
        <f t="shared" si="20"/>
        <v>2.2358313065054372</v>
      </c>
      <c r="G172" s="2">
        <f t="shared" si="21"/>
        <v>0.56861913802933461</v>
      </c>
      <c r="H172" s="2">
        <f t="shared" si="22"/>
        <v>0.48588783816388192</v>
      </c>
      <c r="I172" s="2">
        <f t="shared" si="23"/>
        <v>0.62229862494130894</v>
      </c>
      <c r="J172" s="2">
        <f t="shared" si="24"/>
        <v>-0.17033317293128297</v>
      </c>
      <c r="K172" s="2">
        <f t="shared" si="25"/>
        <v>0.25865614656418934</v>
      </c>
      <c r="L172" s="2">
        <f t="shared" si="26"/>
        <v>0.47070273173800559</v>
      </c>
      <c r="M172" s="3">
        <v>7</v>
      </c>
      <c r="N172" s="3">
        <v>22</v>
      </c>
      <c r="O172" s="3">
        <v>23</v>
      </c>
      <c r="P172" s="3">
        <v>0.247</v>
      </c>
      <c r="Q172" s="3">
        <v>0.76100000000000001</v>
      </c>
      <c r="R172" s="3">
        <f t="shared" si="27"/>
        <v>23.343125000000001</v>
      </c>
      <c r="S172">
        <f t="shared" si="28"/>
        <v>70.278000000000006</v>
      </c>
      <c r="T172">
        <v>43</v>
      </c>
      <c r="U172">
        <v>178</v>
      </c>
      <c r="V172">
        <v>159</v>
      </c>
      <c r="W172">
        <v>39</v>
      </c>
      <c r="X172">
        <v>9</v>
      </c>
      <c r="Y172">
        <v>1</v>
      </c>
      <c r="Z172">
        <v>17</v>
      </c>
      <c r="AA172">
        <v>42</v>
      </c>
      <c r="AB172">
        <v>3</v>
      </c>
      <c r="AC172">
        <v>1</v>
      </c>
      <c r="AD172">
        <v>0.32</v>
      </c>
      <c r="AE172">
        <v>0.442</v>
      </c>
      <c r="AF172">
        <v>0.318</v>
      </c>
      <c r="AG172">
        <v>282.2</v>
      </c>
      <c r="AH172">
        <v>12907</v>
      </c>
    </row>
    <row r="173" spans="1:34">
      <c r="A173" t="s">
        <v>436</v>
      </c>
      <c r="B173" t="s">
        <v>90</v>
      </c>
      <c r="C173" s="4">
        <f>MATCH(atc_projections_batter!A173, ESPN_ADP_2!B$2:B$540, 0)</f>
        <v>94</v>
      </c>
      <c r="D173" s="4">
        <v>172</v>
      </c>
      <c r="E173" s="4">
        <f t="shared" si="29"/>
        <v>-78</v>
      </c>
      <c r="F173" s="2">
        <f t="shared" si="20"/>
        <v>2.2212075376236262</v>
      </c>
      <c r="G173" s="2">
        <f t="shared" si="21"/>
        <v>0.29880171572069758</v>
      </c>
      <c r="H173" s="2">
        <f t="shared" si="22"/>
        <v>0.97139637278509094</v>
      </c>
      <c r="I173" s="2">
        <f t="shared" si="23"/>
        <v>0.8163405835100972</v>
      </c>
      <c r="J173" s="2">
        <f t="shared" si="24"/>
        <v>-2.6205103527737863E-3</v>
      </c>
      <c r="K173" s="2">
        <f t="shared" si="25"/>
        <v>-0.31147670920370824</v>
      </c>
      <c r="L173" s="2">
        <f t="shared" si="26"/>
        <v>0.44876608516422239</v>
      </c>
      <c r="M173" s="3">
        <v>6</v>
      </c>
      <c r="N173" s="3">
        <v>27</v>
      </c>
      <c r="O173" s="3">
        <v>25</v>
      </c>
      <c r="P173" s="3">
        <v>0.251</v>
      </c>
      <c r="Q173" s="3">
        <v>0.71499999999999997</v>
      </c>
      <c r="R173" s="3">
        <f t="shared" si="27"/>
        <v>23.089268292682924</v>
      </c>
      <c r="S173">
        <f t="shared" si="28"/>
        <v>83.46</v>
      </c>
      <c r="T173">
        <v>50</v>
      </c>
      <c r="U173">
        <v>210</v>
      </c>
      <c r="V173">
        <v>195</v>
      </c>
      <c r="W173">
        <v>49</v>
      </c>
      <c r="X173">
        <v>10</v>
      </c>
      <c r="Y173">
        <v>3</v>
      </c>
      <c r="Z173">
        <v>10</v>
      </c>
      <c r="AA173">
        <v>59</v>
      </c>
      <c r="AB173">
        <v>18</v>
      </c>
      <c r="AC173">
        <v>4</v>
      </c>
      <c r="AD173">
        <v>0.28699999999999998</v>
      </c>
      <c r="AE173">
        <v>0.42799999999999999</v>
      </c>
      <c r="AF173">
        <v>0.29899999999999999</v>
      </c>
      <c r="AG173">
        <v>30.1</v>
      </c>
      <c r="AH173">
        <v>13769</v>
      </c>
    </row>
    <row r="174" spans="1:34">
      <c r="A174" t="s">
        <v>235</v>
      </c>
      <c r="B174" t="s">
        <v>51</v>
      </c>
      <c r="C174" s="4">
        <f>MATCH(atc_projections_batter!A174, ESPN_ADP_2!B$2:B$540, 0)</f>
        <v>290</v>
      </c>
      <c r="D174" s="4">
        <v>173</v>
      </c>
      <c r="E174" s="4">
        <f t="shared" si="29"/>
        <v>117</v>
      </c>
      <c r="F174" s="2">
        <f t="shared" si="20"/>
        <v>2.2128797081175047</v>
      </c>
      <c r="G174" s="2">
        <f t="shared" si="21"/>
        <v>2.8984293412060613E-2</v>
      </c>
      <c r="H174" s="2">
        <f t="shared" si="22"/>
        <v>0.77719295893660734</v>
      </c>
      <c r="I174" s="2">
        <f t="shared" si="23"/>
        <v>0.52527764565691493</v>
      </c>
      <c r="J174" s="2">
        <f t="shared" si="24"/>
        <v>0.20702031787036268</v>
      </c>
      <c r="K174" s="2">
        <f t="shared" si="25"/>
        <v>4.7954873780401093E-2</v>
      </c>
      <c r="L174" s="2">
        <f t="shared" si="26"/>
        <v>0.62644961846115799</v>
      </c>
      <c r="M174" s="3">
        <v>5</v>
      </c>
      <c r="N174" s="3">
        <v>25</v>
      </c>
      <c r="O174" s="3">
        <v>22</v>
      </c>
      <c r="P174" s="3">
        <v>0.25600000000000001</v>
      </c>
      <c r="Q174" s="3">
        <v>0.74399999999999999</v>
      </c>
      <c r="R174" s="3">
        <f t="shared" si="27"/>
        <v>25.145469387755099</v>
      </c>
      <c r="S174">
        <f t="shared" si="28"/>
        <v>71.807999999999993</v>
      </c>
      <c r="T174">
        <v>49</v>
      </c>
      <c r="U174">
        <v>199</v>
      </c>
      <c r="V174">
        <v>176</v>
      </c>
      <c r="W174">
        <v>45</v>
      </c>
      <c r="X174">
        <v>8</v>
      </c>
      <c r="Y174">
        <v>1</v>
      </c>
      <c r="Z174">
        <v>20</v>
      </c>
      <c r="AA174">
        <v>33</v>
      </c>
      <c r="AB174">
        <v>2</v>
      </c>
      <c r="AC174">
        <v>1</v>
      </c>
      <c r="AD174">
        <v>0.33600000000000002</v>
      </c>
      <c r="AE174">
        <v>0.40799999999999997</v>
      </c>
      <c r="AF174">
        <v>0.31900000000000001</v>
      </c>
      <c r="AG174">
        <v>573.70000000000005</v>
      </c>
      <c r="AH174">
        <v>4940</v>
      </c>
    </row>
    <row r="175" spans="1:34">
      <c r="A175" t="s">
        <v>404</v>
      </c>
      <c r="B175" t="s">
        <v>76</v>
      </c>
      <c r="C175" s="4">
        <f>MATCH(atc_projections_batter!A175, ESPN_ADP_2!B$2:B$540, 0)</f>
        <v>399</v>
      </c>
      <c r="D175" s="4">
        <v>174</v>
      </c>
      <c r="E175" s="4">
        <f t="shared" si="29"/>
        <v>225</v>
      </c>
      <c r="F175" s="2">
        <f t="shared" si="20"/>
        <v>2.1832013144870963</v>
      </c>
      <c r="G175" s="2">
        <f t="shared" si="21"/>
        <v>0.29880171572069758</v>
      </c>
      <c r="H175" s="2">
        <f t="shared" si="22"/>
        <v>0.77719295893660734</v>
      </c>
      <c r="I175" s="2">
        <f t="shared" si="23"/>
        <v>0.91336156279449121</v>
      </c>
      <c r="J175" s="2">
        <f t="shared" si="24"/>
        <v>-0.17033317293128297</v>
      </c>
      <c r="K175" s="2">
        <f t="shared" si="25"/>
        <v>-0.27429413165362798</v>
      </c>
      <c r="L175" s="2">
        <f t="shared" si="26"/>
        <v>0.63847238162021158</v>
      </c>
      <c r="M175" s="3">
        <v>6</v>
      </c>
      <c r="N175" s="3">
        <v>25</v>
      </c>
      <c r="O175" s="3">
        <v>26</v>
      </c>
      <c r="P175" s="3">
        <v>0.247</v>
      </c>
      <c r="Q175" s="3">
        <v>0.71799999999999997</v>
      </c>
      <c r="R175" s="3">
        <f t="shared" si="27"/>
        <v>25.284599999999998</v>
      </c>
      <c r="S175">
        <f t="shared" si="28"/>
        <v>80.122</v>
      </c>
      <c r="T175">
        <v>54</v>
      </c>
      <c r="U175">
        <v>214</v>
      </c>
      <c r="V175">
        <v>194</v>
      </c>
      <c r="W175">
        <v>48</v>
      </c>
      <c r="X175">
        <v>11</v>
      </c>
      <c r="Y175">
        <v>2</v>
      </c>
      <c r="Z175">
        <v>16</v>
      </c>
      <c r="AA175">
        <v>40</v>
      </c>
      <c r="AB175">
        <v>2</v>
      </c>
      <c r="AC175">
        <v>1</v>
      </c>
      <c r="AD175">
        <v>0.30599999999999999</v>
      </c>
      <c r="AE175">
        <v>0.41299999999999998</v>
      </c>
      <c r="AF175">
        <v>0.30299999999999999</v>
      </c>
      <c r="AG175">
        <v>566.9</v>
      </c>
      <c r="AH175">
        <v>12147</v>
      </c>
    </row>
    <row r="176" spans="1:34">
      <c r="A176" t="s">
        <v>229</v>
      </c>
      <c r="B176" t="s">
        <v>152</v>
      </c>
      <c r="C176" s="4" t="e">
        <f>MATCH(atc_projections_batter!A176, ESPN_ADP_2!B$2:B$540, 0)</f>
        <v>#N/A</v>
      </c>
      <c r="D176" s="4">
        <v>175</v>
      </c>
      <c r="E176" s="4" t="e">
        <f t="shared" si="29"/>
        <v>#N/A</v>
      </c>
      <c r="F176" s="2">
        <f t="shared" si="20"/>
        <v>2.1507794133010183</v>
      </c>
      <c r="G176" s="2">
        <f t="shared" si="21"/>
        <v>0.56861913802933461</v>
      </c>
      <c r="H176" s="2">
        <f t="shared" si="22"/>
        <v>0.29168442431539826</v>
      </c>
      <c r="I176" s="2">
        <f t="shared" si="23"/>
        <v>0.8163405835100972</v>
      </c>
      <c r="J176" s="2">
        <f t="shared" si="24"/>
        <v>-0.17033317293128297</v>
      </c>
      <c r="K176" s="2">
        <f t="shared" si="25"/>
        <v>0.19668518398072218</v>
      </c>
      <c r="L176" s="2">
        <f t="shared" si="26"/>
        <v>0.44778325639674921</v>
      </c>
      <c r="M176" s="3">
        <v>7</v>
      </c>
      <c r="N176" s="3">
        <v>20</v>
      </c>
      <c r="O176" s="3">
        <v>25</v>
      </c>
      <c r="P176" s="3">
        <v>0.247</v>
      </c>
      <c r="Q176" s="3">
        <v>0.75600000000000001</v>
      </c>
      <c r="R176" s="3">
        <f t="shared" si="27"/>
        <v>23.077894736842104</v>
      </c>
      <c r="S176">
        <f t="shared" si="28"/>
        <v>65.789999999999992</v>
      </c>
      <c r="T176">
        <v>48</v>
      </c>
      <c r="U176">
        <v>175</v>
      </c>
      <c r="V176">
        <v>153</v>
      </c>
      <c r="W176">
        <v>38</v>
      </c>
      <c r="X176">
        <v>7</v>
      </c>
      <c r="Y176">
        <v>0</v>
      </c>
      <c r="Z176">
        <v>18</v>
      </c>
      <c r="AA176">
        <v>42</v>
      </c>
      <c r="AB176">
        <v>0</v>
      </c>
      <c r="AC176">
        <v>0</v>
      </c>
      <c r="AD176">
        <v>0.32700000000000001</v>
      </c>
      <c r="AE176">
        <v>0.43</v>
      </c>
      <c r="AF176">
        <v>0.32</v>
      </c>
      <c r="AG176">
        <v>485.1</v>
      </c>
      <c r="AH176">
        <v>11342</v>
      </c>
    </row>
    <row r="177" spans="1:34">
      <c r="A177" t="s">
        <v>132</v>
      </c>
      <c r="B177" t="s">
        <v>76</v>
      </c>
      <c r="C177" s="4">
        <f>MATCH(atc_projections_batter!A177, ESPN_ADP_2!B$2:B$540, 0)</f>
        <v>263</v>
      </c>
      <c r="D177" s="4">
        <v>176</v>
      </c>
      <c r="E177" s="4">
        <f t="shared" si="29"/>
        <v>87</v>
      </c>
      <c r="F177" s="2">
        <f t="shared" si="20"/>
        <v>2.1476702538058658</v>
      </c>
      <c r="G177" s="2">
        <f t="shared" si="21"/>
        <v>0.56861913802933461</v>
      </c>
      <c r="H177" s="2">
        <f t="shared" si="22"/>
        <v>9.7481010466914639E-2</v>
      </c>
      <c r="I177" s="2">
        <f t="shared" si="23"/>
        <v>0.33123568708812667</v>
      </c>
      <c r="J177" s="2">
        <f t="shared" si="24"/>
        <v>-2.6205103527737863E-3</v>
      </c>
      <c r="K177" s="2">
        <f t="shared" si="25"/>
        <v>0.76681803974861973</v>
      </c>
      <c r="L177" s="2">
        <f t="shared" si="26"/>
        <v>0.38613688882564395</v>
      </c>
      <c r="M177" s="3">
        <v>7</v>
      </c>
      <c r="N177" s="3">
        <v>18</v>
      </c>
      <c r="O177" s="3">
        <v>20</v>
      </c>
      <c r="P177" s="3">
        <v>0.251</v>
      </c>
      <c r="Q177" s="3">
        <v>0.80200000000000005</v>
      </c>
      <c r="R177" s="3">
        <f t="shared" si="27"/>
        <v>22.36450657894737</v>
      </c>
      <c r="S177">
        <f t="shared" si="28"/>
        <v>62.234999999999999</v>
      </c>
      <c r="T177">
        <v>43</v>
      </c>
      <c r="U177">
        <v>156</v>
      </c>
      <c r="V177">
        <v>135</v>
      </c>
      <c r="W177">
        <v>34</v>
      </c>
      <c r="X177">
        <v>7</v>
      </c>
      <c r="Y177">
        <v>0</v>
      </c>
      <c r="Z177">
        <v>17</v>
      </c>
      <c r="AA177">
        <v>31</v>
      </c>
      <c r="AB177">
        <v>0</v>
      </c>
      <c r="AC177">
        <v>0</v>
      </c>
      <c r="AD177">
        <v>0.34100000000000003</v>
      </c>
      <c r="AE177">
        <v>0.46100000000000002</v>
      </c>
      <c r="AF177">
        <v>0.33900000000000002</v>
      </c>
      <c r="AG177">
        <v>211.4</v>
      </c>
      <c r="AH177">
        <v>13620</v>
      </c>
    </row>
    <row r="178" spans="1:34">
      <c r="A178" t="s">
        <v>352</v>
      </c>
      <c r="B178" t="s">
        <v>184</v>
      </c>
      <c r="C178" s="4">
        <f>MATCH(atc_projections_batter!A178, ESPN_ADP_2!B$2:B$540, 0)</f>
        <v>390</v>
      </c>
      <c r="D178" s="4">
        <v>177</v>
      </c>
      <c r="E178" s="4">
        <f t="shared" si="29"/>
        <v>213</v>
      </c>
      <c r="F178" s="2">
        <f t="shared" si="20"/>
        <v>2.1177419411027185</v>
      </c>
      <c r="G178" s="2">
        <f t="shared" si="21"/>
        <v>0.56861913802933461</v>
      </c>
      <c r="H178" s="2">
        <f t="shared" si="22"/>
        <v>0.38878613123964006</v>
      </c>
      <c r="I178" s="2">
        <f t="shared" si="23"/>
        <v>0.71931960422570307</v>
      </c>
      <c r="J178" s="2">
        <f t="shared" si="24"/>
        <v>-2.6205103527737863E-3</v>
      </c>
      <c r="K178" s="2">
        <f t="shared" si="25"/>
        <v>-8.8381243903226589E-2</v>
      </c>
      <c r="L178" s="2">
        <f t="shared" si="26"/>
        <v>0.53201882186404126</v>
      </c>
      <c r="M178" s="3">
        <v>7</v>
      </c>
      <c r="N178" s="3">
        <v>21</v>
      </c>
      <c r="O178" s="3">
        <v>24</v>
      </c>
      <c r="P178" s="3">
        <v>0.251</v>
      </c>
      <c r="Q178" s="3">
        <v>0.73299999999999998</v>
      </c>
      <c r="R178" s="3">
        <f t="shared" si="27"/>
        <v>24.052691099476441</v>
      </c>
      <c r="S178">
        <f t="shared" si="28"/>
        <v>75.828000000000003</v>
      </c>
      <c r="T178">
        <v>47</v>
      </c>
      <c r="U178">
        <v>196</v>
      </c>
      <c r="V178">
        <v>178</v>
      </c>
      <c r="W178">
        <v>45</v>
      </c>
      <c r="X178">
        <v>9</v>
      </c>
      <c r="Y178">
        <v>1</v>
      </c>
      <c r="Z178">
        <v>13</v>
      </c>
      <c r="AA178">
        <v>41</v>
      </c>
      <c r="AB178">
        <v>1</v>
      </c>
      <c r="AC178">
        <v>0</v>
      </c>
      <c r="AD178">
        <v>0.308</v>
      </c>
      <c r="AE178">
        <v>0.42599999999999999</v>
      </c>
      <c r="AF178">
        <v>0.308</v>
      </c>
      <c r="AG178">
        <v>575.5</v>
      </c>
      <c r="AH178">
        <v>9368</v>
      </c>
    </row>
    <row r="179" spans="1:34">
      <c r="A179" t="s">
        <v>191</v>
      </c>
      <c r="B179" t="s">
        <v>94</v>
      </c>
      <c r="C179" s="4">
        <f>MATCH(atc_projections_batter!A179, ESPN_ADP_2!B$2:B$540, 0)</f>
        <v>253</v>
      </c>
      <c r="D179" s="4">
        <v>178</v>
      </c>
      <c r="E179" s="4">
        <f t="shared" si="29"/>
        <v>75</v>
      </c>
      <c r="F179" s="2">
        <f t="shared" si="20"/>
        <v>2.093369421437842</v>
      </c>
      <c r="G179" s="2">
        <f t="shared" si="21"/>
        <v>0.29880171572069758</v>
      </c>
      <c r="H179" s="2">
        <f t="shared" si="22"/>
        <v>0.58298954508812373</v>
      </c>
      <c r="I179" s="2">
        <f t="shared" si="23"/>
        <v>0.4282566663725208</v>
      </c>
      <c r="J179" s="2">
        <f t="shared" si="24"/>
        <v>-0.17033317293128297</v>
      </c>
      <c r="K179" s="2">
        <f t="shared" si="25"/>
        <v>0.33302130166434984</v>
      </c>
      <c r="L179" s="2">
        <f t="shared" si="26"/>
        <v>0.62063336552343285</v>
      </c>
      <c r="M179" s="3">
        <v>6</v>
      </c>
      <c r="N179" s="3">
        <v>23</v>
      </c>
      <c r="O179" s="3">
        <v>21</v>
      </c>
      <c r="P179" s="3">
        <v>0.247</v>
      </c>
      <c r="Q179" s="3">
        <v>0.76700000000000002</v>
      </c>
      <c r="R179" s="3">
        <f t="shared" si="27"/>
        <v>25.078162162162162</v>
      </c>
      <c r="S179">
        <f t="shared" si="28"/>
        <v>68.849999999999994</v>
      </c>
      <c r="T179">
        <v>48</v>
      </c>
      <c r="U179">
        <v>188</v>
      </c>
      <c r="V179">
        <v>162</v>
      </c>
      <c r="W179">
        <v>40</v>
      </c>
      <c r="X179">
        <v>8</v>
      </c>
      <c r="Y179">
        <v>1</v>
      </c>
      <c r="Z179">
        <v>23</v>
      </c>
      <c r="AA179">
        <v>42</v>
      </c>
      <c r="AB179">
        <v>2</v>
      </c>
      <c r="AC179">
        <v>1</v>
      </c>
      <c r="AD179">
        <v>0.34100000000000003</v>
      </c>
      <c r="AE179">
        <v>0.42499999999999999</v>
      </c>
      <c r="AF179">
        <v>0.32700000000000001</v>
      </c>
      <c r="AG179">
        <v>340.8</v>
      </c>
      <c r="AH179">
        <v>18564</v>
      </c>
    </row>
    <row r="180" spans="1:34">
      <c r="A180" t="s">
        <v>342</v>
      </c>
      <c r="B180" t="s">
        <v>143</v>
      </c>
      <c r="C180" s="4" t="e">
        <f>MATCH(atc_projections_batter!A180, ESPN_ADP_2!B$2:B$540, 0)</f>
        <v>#N/A</v>
      </c>
      <c r="D180" s="4">
        <v>179</v>
      </c>
      <c r="E180" s="4" t="e">
        <f t="shared" si="29"/>
        <v>#N/A</v>
      </c>
      <c r="F180" s="2">
        <f t="shared" si="20"/>
        <v>2.0782334823608579</v>
      </c>
      <c r="G180" s="2">
        <f t="shared" si="21"/>
        <v>0.56861913802933461</v>
      </c>
      <c r="H180" s="2">
        <f t="shared" si="22"/>
        <v>0.48588783816388192</v>
      </c>
      <c r="I180" s="2">
        <f t="shared" si="23"/>
        <v>0.52527764565691493</v>
      </c>
      <c r="J180" s="2">
        <f t="shared" si="24"/>
        <v>0.1231639865811081</v>
      </c>
      <c r="K180" s="2">
        <f t="shared" si="25"/>
        <v>-0.10077543641992001</v>
      </c>
      <c r="L180" s="2">
        <f t="shared" si="26"/>
        <v>0.47606031034953827</v>
      </c>
      <c r="M180" s="3">
        <v>7</v>
      </c>
      <c r="N180" s="3">
        <v>22</v>
      </c>
      <c r="O180" s="3">
        <v>22</v>
      </c>
      <c r="P180" s="3">
        <v>0.254</v>
      </c>
      <c r="Q180" s="3">
        <v>0.73199999999999998</v>
      </c>
      <c r="R180" s="3">
        <f t="shared" si="27"/>
        <v>23.405124324324326</v>
      </c>
      <c r="S180">
        <f t="shared" si="28"/>
        <v>72.584000000000003</v>
      </c>
      <c r="T180">
        <v>46</v>
      </c>
      <c r="U180">
        <v>188</v>
      </c>
      <c r="V180">
        <v>172</v>
      </c>
      <c r="W180">
        <v>44</v>
      </c>
      <c r="X180">
        <v>7</v>
      </c>
      <c r="Y180">
        <v>1</v>
      </c>
      <c r="Z180">
        <v>13</v>
      </c>
      <c r="AA180">
        <v>47</v>
      </c>
      <c r="AB180">
        <v>1</v>
      </c>
      <c r="AC180">
        <v>0</v>
      </c>
      <c r="AD180">
        <v>0.31</v>
      </c>
      <c r="AE180">
        <v>0.42199999999999999</v>
      </c>
      <c r="AF180">
        <v>0.309</v>
      </c>
      <c r="AG180">
        <v>999</v>
      </c>
      <c r="AH180" t="s">
        <v>343</v>
      </c>
    </row>
    <row r="181" spans="1:34">
      <c r="A181" t="s">
        <v>170</v>
      </c>
      <c r="B181" t="s">
        <v>37</v>
      </c>
      <c r="C181" s="4">
        <f>MATCH(atc_projections_batter!A181, ESPN_ADP_2!B$2:B$540, 0)</f>
        <v>187</v>
      </c>
      <c r="D181" s="4">
        <v>180</v>
      </c>
      <c r="E181" s="4">
        <f t="shared" si="29"/>
        <v>7</v>
      </c>
      <c r="F181" s="2">
        <f t="shared" si="20"/>
        <v>2.0533357344614345</v>
      </c>
      <c r="G181" s="2">
        <f t="shared" si="21"/>
        <v>0.56861913802933461</v>
      </c>
      <c r="H181" s="2">
        <f t="shared" si="22"/>
        <v>0.58298954508812373</v>
      </c>
      <c r="I181" s="2">
        <f t="shared" si="23"/>
        <v>0.4282566663725208</v>
      </c>
      <c r="J181" s="2">
        <f t="shared" si="24"/>
        <v>-0.42190216679904674</v>
      </c>
      <c r="K181" s="2">
        <f t="shared" si="25"/>
        <v>0.49414580438136441</v>
      </c>
      <c r="L181" s="2">
        <f t="shared" si="26"/>
        <v>0.40122674738913772</v>
      </c>
      <c r="M181" s="3">
        <v>7</v>
      </c>
      <c r="N181" s="3">
        <v>23</v>
      </c>
      <c r="O181" s="3">
        <v>21</v>
      </c>
      <c r="P181" s="3">
        <v>0.24099999999999999</v>
      </c>
      <c r="Q181" s="3">
        <v>0.78</v>
      </c>
      <c r="R181" s="3">
        <f t="shared" si="27"/>
        <v>22.53913043478261</v>
      </c>
      <c r="S181">
        <f t="shared" si="28"/>
        <v>61.74</v>
      </c>
      <c r="T181">
        <v>39</v>
      </c>
      <c r="U181">
        <v>164</v>
      </c>
      <c r="V181">
        <v>140</v>
      </c>
      <c r="W181">
        <v>34</v>
      </c>
      <c r="X181">
        <v>6</v>
      </c>
      <c r="Y181">
        <v>0</v>
      </c>
      <c r="Z181">
        <v>21</v>
      </c>
      <c r="AA181">
        <v>39</v>
      </c>
      <c r="AB181">
        <v>2</v>
      </c>
      <c r="AC181">
        <v>1</v>
      </c>
      <c r="AD181">
        <v>0.33900000000000002</v>
      </c>
      <c r="AE181">
        <v>0.441</v>
      </c>
      <c r="AF181">
        <v>0.33200000000000002</v>
      </c>
      <c r="AG181">
        <v>362.8</v>
      </c>
      <c r="AH181">
        <v>5297</v>
      </c>
    </row>
    <row r="182" spans="1:34">
      <c r="A182" t="s">
        <v>210</v>
      </c>
      <c r="B182" t="s">
        <v>48</v>
      </c>
      <c r="C182" s="4" t="e">
        <f>MATCH(atc_projections_batter!A182, ESPN_ADP_2!B$2:B$540, 0)</f>
        <v>#N/A</v>
      </c>
      <c r="D182" s="4">
        <v>181</v>
      </c>
      <c r="E182" s="4" t="e">
        <f t="shared" si="29"/>
        <v>#N/A</v>
      </c>
      <c r="F182" s="2">
        <f t="shared" si="20"/>
        <v>2.0142970740530672</v>
      </c>
      <c r="G182" s="2">
        <f t="shared" si="21"/>
        <v>0.83843656033797154</v>
      </c>
      <c r="H182" s="2">
        <f t="shared" si="22"/>
        <v>0.48588783816388192</v>
      </c>
      <c r="I182" s="2">
        <f t="shared" si="23"/>
        <v>0.62229862494130894</v>
      </c>
      <c r="J182" s="2">
        <f t="shared" si="24"/>
        <v>-0.54768666373292862</v>
      </c>
      <c r="K182" s="2">
        <f t="shared" si="25"/>
        <v>0.27105033908088272</v>
      </c>
      <c r="L182" s="2">
        <f t="shared" si="26"/>
        <v>0.34431037526195063</v>
      </c>
      <c r="M182" s="3">
        <v>8</v>
      </c>
      <c r="N182" s="3">
        <v>22</v>
      </c>
      <c r="O182" s="3">
        <v>23</v>
      </c>
      <c r="P182" s="3">
        <v>0.23799999999999999</v>
      </c>
      <c r="Q182" s="3">
        <v>0.76200000000000001</v>
      </c>
      <c r="R182" s="3">
        <f t="shared" si="27"/>
        <v>21.880479041916168</v>
      </c>
      <c r="S182">
        <f t="shared" si="28"/>
        <v>65.849999999999994</v>
      </c>
      <c r="T182">
        <v>43</v>
      </c>
      <c r="U182">
        <v>171</v>
      </c>
      <c r="V182">
        <v>150</v>
      </c>
      <c r="W182">
        <v>36</v>
      </c>
      <c r="X182">
        <v>7</v>
      </c>
      <c r="Y182">
        <v>0</v>
      </c>
      <c r="Z182">
        <v>17</v>
      </c>
      <c r="AA182">
        <v>37</v>
      </c>
      <c r="AB182">
        <v>1</v>
      </c>
      <c r="AC182">
        <v>1</v>
      </c>
      <c r="AD182">
        <v>0.32400000000000001</v>
      </c>
      <c r="AE182">
        <v>0.439</v>
      </c>
      <c r="AF182">
        <v>0.32300000000000001</v>
      </c>
      <c r="AG182">
        <v>577.79999999999995</v>
      </c>
      <c r="AH182">
        <v>785</v>
      </c>
    </row>
    <row r="183" spans="1:34">
      <c r="A183" t="s">
        <v>195</v>
      </c>
      <c r="B183" t="s">
        <v>51</v>
      </c>
      <c r="C183" s="4">
        <f>MATCH(atc_projections_batter!A183, ESPN_ADP_2!B$2:B$540, 0)</f>
        <v>335</v>
      </c>
      <c r="D183" s="4">
        <v>182</v>
      </c>
      <c r="E183" s="4">
        <f t="shared" si="29"/>
        <v>153</v>
      </c>
      <c r="F183" s="2">
        <f t="shared" si="20"/>
        <v>1.9716408669317844</v>
      </c>
      <c r="G183" s="2">
        <f t="shared" si="21"/>
        <v>0.56861913802933461</v>
      </c>
      <c r="H183" s="2">
        <f t="shared" si="22"/>
        <v>0.48588783816388192</v>
      </c>
      <c r="I183" s="2">
        <f t="shared" si="23"/>
        <v>0.4282566663725208</v>
      </c>
      <c r="J183" s="2">
        <f t="shared" si="24"/>
        <v>-0.42190216679904674</v>
      </c>
      <c r="K183" s="2">
        <f t="shared" si="25"/>
        <v>0.53132838193144472</v>
      </c>
      <c r="L183" s="2">
        <f t="shared" si="26"/>
        <v>0.37945100923364916</v>
      </c>
      <c r="M183" s="3">
        <v>7</v>
      </c>
      <c r="N183" s="3">
        <v>22</v>
      </c>
      <c r="O183" s="3">
        <v>21</v>
      </c>
      <c r="P183" s="3">
        <v>0.24099999999999999</v>
      </c>
      <c r="Q183" s="3">
        <v>0.78300000000000003</v>
      </c>
      <c r="R183" s="3">
        <f t="shared" si="27"/>
        <v>22.287135802469134</v>
      </c>
      <c r="S183">
        <f t="shared" si="28"/>
        <v>64.492999999999995</v>
      </c>
      <c r="T183">
        <v>45</v>
      </c>
      <c r="U183">
        <v>164</v>
      </c>
      <c r="V183">
        <v>143</v>
      </c>
      <c r="W183">
        <v>34</v>
      </c>
      <c r="X183">
        <v>7</v>
      </c>
      <c r="Y183">
        <v>1</v>
      </c>
      <c r="Z183">
        <v>19</v>
      </c>
      <c r="AA183">
        <v>49</v>
      </c>
      <c r="AB183">
        <v>3</v>
      </c>
      <c r="AC183">
        <v>1</v>
      </c>
      <c r="AD183">
        <v>0.33200000000000002</v>
      </c>
      <c r="AE183">
        <v>0.45100000000000001</v>
      </c>
      <c r="AF183">
        <v>0.32700000000000001</v>
      </c>
      <c r="AG183">
        <v>250.9</v>
      </c>
      <c r="AH183">
        <v>17919</v>
      </c>
    </row>
    <row r="184" spans="1:34">
      <c r="A184" t="s">
        <v>315</v>
      </c>
      <c r="B184" t="s">
        <v>57</v>
      </c>
      <c r="C184" s="4" t="e">
        <f>MATCH(atc_projections_batter!A184, ESPN_ADP_2!B$2:B$540, 0)</f>
        <v>#N/A</v>
      </c>
      <c r="D184" s="4">
        <v>183</v>
      </c>
      <c r="E184" s="4" t="e">
        <f t="shared" si="29"/>
        <v>#N/A</v>
      </c>
      <c r="F184" s="2">
        <f t="shared" si="20"/>
        <v>1.9651183358571105</v>
      </c>
      <c r="G184" s="2">
        <f t="shared" si="21"/>
        <v>2.8984293412060613E-2</v>
      </c>
      <c r="H184" s="2">
        <f t="shared" si="22"/>
        <v>0.19458271739115646</v>
      </c>
      <c r="I184" s="2">
        <f t="shared" si="23"/>
        <v>0.71931960422570307</v>
      </c>
      <c r="J184" s="2">
        <f t="shared" si="24"/>
        <v>0.58437380867200839</v>
      </c>
      <c r="K184" s="2">
        <f t="shared" si="25"/>
        <v>-7.5987051386533153E-2</v>
      </c>
      <c r="L184" s="2">
        <f t="shared" si="26"/>
        <v>0.51384496354271503</v>
      </c>
      <c r="M184" s="3">
        <v>5</v>
      </c>
      <c r="N184" s="3">
        <v>19</v>
      </c>
      <c r="O184" s="3">
        <v>24</v>
      </c>
      <c r="P184" s="3">
        <v>0.26500000000000001</v>
      </c>
      <c r="Q184" s="3">
        <v>0.73399999999999999</v>
      </c>
      <c r="R184" s="3">
        <f t="shared" si="27"/>
        <v>23.842378378378374</v>
      </c>
      <c r="S184">
        <f t="shared" si="28"/>
        <v>71.38</v>
      </c>
      <c r="T184">
        <v>50</v>
      </c>
      <c r="U184">
        <v>188</v>
      </c>
      <c r="V184">
        <v>172</v>
      </c>
      <c r="W184">
        <v>46</v>
      </c>
      <c r="X184">
        <v>9</v>
      </c>
      <c r="Y184">
        <v>0</v>
      </c>
      <c r="Z184">
        <v>13</v>
      </c>
      <c r="AA184">
        <v>41</v>
      </c>
      <c r="AB184">
        <v>0</v>
      </c>
      <c r="AC184">
        <v>0</v>
      </c>
      <c r="AD184">
        <v>0.31900000000000001</v>
      </c>
      <c r="AE184">
        <v>0.41499999999999998</v>
      </c>
      <c r="AF184">
        <v>0.312</v>
      </c>
      <c r="AG184">
        <v>583.6</v>
      </c>
      <c r="AH184">
        <v>16909</v>
      </c>
    </row>
    <row r="185" spans="1:34">
      <c r="A185" t="s">
        <v>247</v>
      </c>
      <c r="B185" t="s">
        <v>27</v>
      </c>
      <c r="C185" s="4">
        <f>MATCH(atc_projections_batter!A185, ESPN_ADP_2!B$2:B$540, 0)</f>
        <v>340</v>
      </c>
      <c r="D185" s="4">
        <v>184</v>
      </c>
      <c r="E185" s="4">
        <f t="shared" si="29"/>
        <v>156</v>
      </c>
      <c r="F185" s="2">
        <f t="shared" si="20"/>
        <v>1.9470606434220941</v>
      </c>
      <c r="G185" s="2">
        <f t="shared" si="21"/>
        <v>0.29880171572069758</v>
      </c>
      <c r="H185" s="2">
        <f t="shared" si="22"/>
        <v>0.58298954508812373</v>
      </c>
      <c r="I185" s="2">
        <f t="shared" si="23"/>
        <v>0.4282566663725208</v>
      </c>
      <c r="J185" s="2">
        <f t="shared" si="24"/>
        <v>0.1231639865811081</v>
      </c>
      <c r="K185" s="2">
        <f t="shared" si="25"/>
        <v>4.7954873780401093E-2</v>
      </c>
      <c r="L185" s="2">
        <f t="shared" si="26"/>
        <v>0.46589385587924276</v>
      </c>
      <c r="M185" s="3">
        <v>6</v>
      </c>
      <c r="N185" s="3">
        <v>23</v>
      </c>
      <c r="O185" s="3">
        <v>21</v>
      </c>
      <c r="P185" s="3">
        <v>0.254</v>
      </c>
      <c r="Q185" s="3">
        <v>0.74399999999999999</v>
      </c>
      <c r="R185" s="3">
        <f t="shared" si="27"/>
        <v>23.287475409836066</v>
      </c>
      <c r="S185">
        <f t="shared" si="28"/>
        <v>69.055999999999997</v>
      </c>
      <c r="T185">
        <v>45</v>
      </c>
      <c r="U185">
        <v>186</v>
      </c>
      <c r="V185">
        <v>166</v>
      </c>
      <c r="W185">
        <v>42</v>
      </c>
      <c r="X185">
        <v>8</v>
      </c>
      <c r="Y185">
        <v>1</v>
      </c>
      <c r="Z185">
        <v>17</v>
      </c>
      <c r="AA185">
        <v>46</v>
      </c>
      <c r="AB185">
        <v>1</v>
      </c>
      <c r="AC185">
        <v>1</v>
      </c>
      <c r="AD185">
        <v>0.32900000000000001</v>
      </c>
      <c r="AE185">
        <v>0.41599999999999998</v>
      </c>
      <c r="AF185">
        <v>0.318</v>
      </c>
      <c r="AG185">
        <v>301.7</v>
      </c>
      <c r="AH185">
        <v>19958</v>
      </c>
    </row>
    <row r="186" spans="1:34">
      <c r="A186" t="s">
        <v>233</v>
      </c>
      <c r="B186" t="s">
        <v>94</v>
      </c>
      <c r="C186" s="4" t="e">
        <f>MATCH(atc_projections_batter!A186, ESPN_ADP_2!B$2:B$540, 0)</f>
        <v>#N/A</v>
      </c>
      <c r="D186" s="4">
        <v>185</v>
      </c>
      <c r="E186" s="4" t="e">
        <f t="shared" si="29"/>
        <v>#N/A</v>
      </c>
      <c r="F186" s="2">
        <f t="shared" si="20"/>
        <v>1.9045984959201689</v>
      </c>
      <c r="G186" s="2">
        <f t="shared" si="21"/>
        <v>0.29880171572069758</v>
      </c>
      <c r="H186" s="2">
        <f t="shared" si="22"/>
        <v>0.68009125201236553</v>
      </c>
      <c r="I186" s="2">
        <f t="shared" si="23"/>
        <v>0.62229862494130894</v>
      </c>
      <c r="J186" s="2">
        <f t="shared" si="24"/>
        <v>-0.29611766986516486</v>
      </c>
      <c r="K186" s="2">
        <f t="shared" si="25"/>
        <v>0.10992583636386821</v>
      </c>
      <c r="L186" s="2">
        <f t="shared" si="26"/>
        <v>0.48959873674709353</v>
      </c>
      <c r="M186" s="3">
        <v>6</v>
      </c>
      <c r="N186" s="3">
        <v>24</v>
      </c>
      <c r="O186" s="3">
        <v>23</v>
      </c>
      <c r="P186" s="3">
        <v>0.24399999999999999</v>
      </c>
      <c r="Q186" s="3">
        <v>0.749</v>
      </c>
      <c r="R186" s="3">
        <f t="shared" si="27"/>
        <v>23.561794594594595</v>
      </c>
      <c r="S186">
        <f t="shared" si="28"/>
        <v>70.474000000000004</v>
      </c>
      <c r="T186">
        <v>48</v>
      </c>
      <c r="U186">
        <v>191</v>
      </c>
      <c r="V186">
        <v>167</v>
      </c>
      <c r="W186">
        <v>41</v>
      </c>
      <c r="X186">
        <v>9</v>
      </c>
      <c r="Y186">
        <v>1</v>
      </c>
      <c r="Z186">
        <v>18</v>
      </c>
      <c r="AA186">
        <v>28</v>
      </c>
      <c r="AB186">
        <v>3</v>
      </c>
      <c r="AC186">
        <v>1</v>
      </c>
      <c r="AD186">
        <v>0.32700000000000001</v>
      </c>
      <c r="AE186">
        <v>0.42199999999999999</v>
      </c>
      <c r="AF186">
        <v>0.32</v>
      </c>
      <c r="AG186">
        <v>529.29999999999995</v>
      </c>
      <c r="AH186">
        <v>10815</v>
      </c>
    </row>
    <row r="187" spans="1:34">
      <c r="A187" t="s">
        <v>142</v>
      </c>
      <c r="B187" t="s">
        <v>143</v>
      </c>
      <c r="C187" s="4" t="e">
        <f>MATCH(atc_projections_batter!A187, ESPN_ADP_2!B$2:B$540, 0)</f>
        <v>#N/A</v>
      </c>
      <c r="D187" s="4">
        <v>186</v>
      </c>
      <c r="E187" s="4" t="e">
        <f t="shared" si="29"/>
        <v>#N/A</v>
      </c>
      <c r="F187" s="2">
        <f t="shared" si="20"/>
        <v>1.9023178018522051</v>
      </c>
      <c r="G187" s="2">
        <f t="shared" si="21"/>
        <v>0.83843656033797154</v>
      </c>
      <c r="H187" s="2">
        <f t="shared" si="22"/>
        <v>0.29168442431539826</v>
      </c>
      <c r="I187" s="2">
        <f t="shared" si="23"/>
        <v>0.52527764565691493</v>
      </c>
      <c r="J187" s="2">
        <f t="shared" si="24"/>
        <v>-0.79925565760069128</v>
      </c>
      <c r="K187" s="2">
        <f t="shared" si="25"/>
        <v>0.5437225744481381</v>
      </c>
      <c r="L187" s="2">
        <f t="shared" si="26"/>
        <v>0.50245225469447352</v>
      </c>
      <c r="M187" s="3">
        <v>8</v>
      </c>
      <c r="N187" s="3">
        <v>20</v>
      </c>
      <c r="O187" s="3">
        <v>22</v>
      </c>
      <c r="P187" s="3">
        <v>0.23200000000000001</v>
      </c>
      <c r="Q187" s="3">
        <v>0.78400000000000003</v>
      </c>
      <c r="R187" s="3">
        <f t="shared" si="27"/>
        <v>23.710538922155692</v>
      </c>
      <c r="S187">
        <f t="shared" si="28"/>
        <v>61.77</v>
      </c>
      <c r="T187">
        <v>42</v>
      </c>
      <c r="U187">
        <v>168</v>
      </c>
      <c r="V187">
        <v>142</v>
      </c>
      <c r="W187">
        <v>33</v>
      </c>
      <c r="X187">
        <v>6</v>
      </c>
      <c r="Y187">
        <v>0</v>
      </c>
      <c r="Z187">
        <v>25</v>
      </c>
      <c r="AA187">
        <v>42</v>
      </c>
      <c r="AB187">
        <v>0</v>
      </c>
      <c r="AC187">
        <v>0</v>
      </c>
      <c r="AD187">
        <v>0.34899999999999998</v>
      </c>
      <c r="AE187">
        <v>0.435</v>
      </c>
      <c r="AF187">
        <v>0.33600000000000002</v>
      </c>
      <c r="AG187">
        <v>581.70000000000005</v>
      </c>
      <c r="AH187">
        <v>14130</v>
      </c>
    </row>
    <row r="188" spans="1:34">
      <c r="A188" t="s">
        <v>204</v>
      </c>
      <c r="B188" t="s">
        <v>152</v>
      </c>
      <c r="C188" s="4" t="e">
        <f>MATCH(atc_projections_batter!A188, ESPN_ADP_2!B$2:B$540, 0)</f>
        <v>#N/A</v>
      </c>
      <c r="D188" s="4">
        <v>187</v>
      </c>
      <c r="E188" s="4" t="e">
        <f t="shared" si="29"/>
        <v>#N/A</v>
      </c>
      <c r="F188" s="2">
        <f t="shared" si="20"/>
        <v>1.8856121879620005</v>
      </c>
      <c r="G188" s="2">
        <f t="shared" si="21"/>
        <v>2.8984293412060613E-2</v>
      </c>
      <c r="H188" s="2">
        <f t="shared" si="22"/>
        <v>0.19458271739115646</v>
      </c>
      <c r="I188" s="2">
        <f t="shared" si="23"/>
        <v>0.33123568708812667</v>
      </c>
      <c r="J188" s="2">
        <f t="shared" si="24"/>
        <v>0.71015830560589022</v>
      </c>
      <c r="K188" s="2">
        <f t="shared" si="25"/>
        <v>0.30823291663096303</v>
      </c>
      <c r="L188" s="2">
        <f t="shared" si="26"/>
        <v>0.3124182678338035</v>
      </c>
      <c r="M188" s="3">
        <v>5</v>
      </c>
      <c r="N188" s="3">
        <v>19</v>
      </c>
      <c r="O188" s="3">
        <v>20</v>
      </c>
      <c r="P188" s="3">
        <v>0.26800000000000002</v>
      </c>
      <c r="Q188" s="3">
        <v>0.76500000000000001</v>
      </c>
      <c r="R188" s="3">
        <f t="shared" si="27"/>
        <v>21.511415094339622</v>
      </c>
      <c r="S188">
        <f t="shared" si="28"/>
        <v>63.945</v>
      </c>
      <c r="T188">
        <v>40</v>
      </c>
      <c r="U188">
        <v>162</v>
      </c>
      <c r="V188">
        <v>147</v>
      </c>
      <c r="W188">
        <v>39</v>
      </c>
      <c r="X188">
        <v>7</v>
      </c>
      <c r="Y188">
        <v>0</v>
      </c>
      <c r="Z188">
        <v>12</v>
      </c>
      <c r="AA188">
        <v>40</v>
      </c>
      <c r="AB188">
        <v>0</v>
      </c>
      <c r="AC188">
        <v>0</v>
      </c>
      <c r="AD188">
        <v>0.33</v>
      </c>
      <c r="AE188">
        <v>0.435</v>
      </c>
      <c r="AF188">
        <v>0.32500000000000001</v>
      </c>
      <c r="AG188">
        <v>546.20000000000005</v>
      </c>
      <c r="AH188">
        <v>15279</v>
      </c>
    </row>
    <row r="189" spans="1:34">
      <c r="A189" t="s">
        <v>406</v>
      </c>
      <c r="B189" t="s">
        <v>257</v>
      </c>
      <c r="C189" s="4">
        <f>MATCH(atc_projections_batter!A189, ESPN_ADP_2!B$2:B$540, 0)</f>
        <v>346</v>
      </c>
      <c r="D189" s="4">
        <v>188</v>
      </c>
      <c r="E189" s="4">
        <f t="shared" si="29"/>
        <v>158</v>
      </c>
      <c r="F189" s="2">
        <f t="shared" si="20"/>
        <v>1.880744950705469</v>
      </c>
      <c r="G189" s="2">
        <f t="shared" si="21"/>
        <v>-0.24083312889657638</v>
      </c>
      <c r="H189" s="2">
        <f t="shared" si="22"/>
        <v>0.38878613123964006</v>
      </c>
      <c r="I189" s="2">
        <f t="shared" si="23"/>
        <v>0.2342147078037326</v>
      </c>
      <c r="J189" s="2">
        <f t="shared" si="24"/>
        <v>1.3390807902752973</v>
      </c>
      <c r="K189" s="2">
        <f t="shared" si="25"/>
        <v>-0.33626509423709511</v>
      </c>
      <c r="L189" s="2">
        <f t="shared" si="26"/>
        <v>0.49576154452047044</v>
      </c>
      <c r="M189" s="3">
        <v>4</v>
      </c>
      <c r="N189" s="3">
        <v>21</v>
      </c>
      <c r="O189" s="3">
        <v>19</v>
      </c>
      <c r="P189" s="3">
        <v>0.28299999999999997</v>
      </c>
      <c r="Q189" s="3">
        <v>0.71299999999999997</v>
      </c>
      <c r="R189" s="3">
        <f t="shared" si="27"/>
        <v>23.633112244897958</v>
      </c>
      <c r="S189">
        <f t="shared" si="28"/>
        <v>76.95</v>
      </c>
      <c r="T189">
        <v>50</v>
      </c>
      <c r="U189">
        <v>202</v>
      </c>
      <c r="V189">
        <v>190</v>
      </c>
      <c r="W189">
        <v>54</v>
      </c>
      <c r="X189">
        <v>9</v>
      </c>
      <c r="Y189">
        <v>1</v>
      </c>
      <c r="Z189">
        <v>6</v>
      </c>
      <c r="AA189">
        <v>20</v>
      </c>
      <c r="AB189">
        <v>1</v>
      </c>
      <c r="AC189">
        <v>1</v>
      </c>
      <c r="AD189">
        <v>0.308</v>
      </c>
      <c r="AE189">
        <v>0.40500000000000003</v>
      </c>
      <c r="AF189">
        <v>0.30199999999999999</v>
      </c>
      <c r="AG189">
        <v>546.1</v>
      </c>
      <c r="AH189">
        <v>11902</v>
      </c>
    </row>
    <row r="190" spans="1:34">
      <c r="A190" t="s">
        <v>255</v>
      </c>
      <c r="B190" t="s">
        <v>41</v>
      </c>
      <c r="C190" s="4">
        <f>MATCH(atc_projections_batter!A190, ESPN_ADP_2!B$2:B$540, 0)</f>
        <v>371</v>
      </c>
      <c r="D190" s="4">
        <v>189</v>
      </c>
      <c r="E190" s="4">
        <f t="shared" si="29"/>
        <v>182</v>
      </c>
      <c r="F190" s="2">
        <f t="shared" si="20"/>
        <v>1.7949977102212753</v>
      </c>
      <c r="G190" s="2">
        <f t="shared" si="21"/>
        <v>0.56861913802933461</v>
      </c>
      <c r="H190" s="2">
        <f t="shared" si="22"/>
        <v>0.48588783816388192</v>
      </c>
      <c r="I190" s="2">
        <f t="shared" si="23"/>
        <v>0.4282566663725208</v>
      </c>
      <c r="J190" s="2">
        <f t="shared" si="24"/>
        <v>-0.21226133857591026</v>
      </c>
      <c r="K190" s="2">
        <f t="shared" si="25"/>
        <v>0.19668518398072218</v>
      </c>
      <c r="L190" s="2">
        <f t="shared" si="26"/>
        <v>0.32781022225072598</v>
      </c>
      <c r="M190" s="3">
        <v>7</v>
      </c>
      <c r="N190" s="3">
        <v>22</v>
      </c>
      <c r="O190" s="3">
        <v>21</v>
      </c>
      <c r="P190" s="3">
        <v>0.246</v>
      </c>
      <c r="Q190" s="3">
        <v>0.75600000000000001</v>
      </c>
      <c r="R190" s="3">
        <f t="shared" si="27"/>
        <v>21.689534883720931</v>
      </c>
      <c r="S190">
        <f t="shared" si="28"/>
        <v>71.231999999999999</v>
      </c>
      <c r="T190">
        <v>44</v>
      </c>
      <c r="U190">
        <v>174</v>
      </c>
      <c r="V190">
        <v>159</v>
      </c>
      <c r="W190">
        <v>39</v>
      </c>
      <c r="X190">
        <v>8</v>
      </c>
      <c r="Y190">
        <v>1</v>
      </c>
      <c r="Z190">
        <v>13</v>
      </c>
      <c r="AA190">
        <v>54</v>
      </c>
      <c r="AB190">
        <v>4</v>
      </c>
      <c r="AC190">
        <v>2</v>
      </c>
      <c r="AD190">
        <v>0.308</v>
      </c>
      <c r="AE190">
        <v>0.44800000000000001</v>
      </c>
      <c r="AF190">
        <v>0.317</v>
      </c>
      <c r="AG190">
        <v>230.9</v>
      </c>
      <c r="AH190">
        <v>17954</v>
      </c>
    </row>
    <row r="191" spans="1:34">
      <c r="A191" t="s">
        <v>371</v>
      </c>
      <c r="B191" t="s">
        <v>23</v>
      </c>
      <c r="C191" s="4">
        <f>MATCH(atc_projections_batter!A191, ESPN_ADP_2!B$2:B$540, 0)</f>
        <v>316</v>
      </c>
      <c r="D191" s="4">
        <v>190</v>
      </c>
      <c r="E191" s="4">
        <f t="shared" si="29"/>
        <v>126</v>
      </c>
      <c r="F191" s="2">
        <f t="shared" si="20"/>
        <v>1.7937508736043024</v>
      </c>
      <c r="G191" s="2">
        <f t="shared" si="21"/>
        <v>-0.24083312889657638</v>
      </c>
      <c r="H191" s="2">
        <f t="shared" si="22"/>
        <v>0.48588783816388192</v>
      </c>
      <c r="I191" s="2">
        <f t="shared" si="23"/>
        <v>0.4282566663725208</v>
      </c>
      <c r="J191" s="2">
        <f t="shared" si="24"/>
        <v>0.96172729947365398</v>
      </c>
      <c r="K191" s="2">
        <f t="shared" si="25"/>
        <v>-0.2990825166870148</v>
      </c>
      <c r="L191" s="2">
        <f t="shared" si="26"/>
        <v>0.45779471517783671</v>
      </c>
      <c r="M191" s="3">
        <v>4</v>
      </c>
      <c r="N191" s="3">
        <v>22</v>
      </c>
      <c r="O191" s="3">
        <v>21</v>
      </c>
      <c r="P191" s="3">
        <v>0.27400000000000002</v>
      </c>
      <c r="Q191" s="3">
        <v>0.71599999999999997</v>
      </c>
      <c r="R191" s="3">
        <f t="shared" si="27"/>
        <v>23.193750000000005</v>
      </c>
      <c r="S191">
        <f t="shared" si="28"/>
        <v>71.100000000000009</v>
      </c>
      <c r="T191">
        <v>47</v>
      </c>
      <c r="U191">
        <v>194</v>
      </c>
      <c r="V191">
        <v>180</v>
      </c>
      <c r="W191">
        <v>49</v>
      </c>
      <c r="X191">
        <v>9</v>
      </c>
      <c r="Y191">
        <v>1</v>
      </c>
      <c r="Z191">
        <v>12</v>
      </c>
      <c r="AA191">
        <v>17</v>
      </c>
      <c r="AB191">
        <v>4</v>
      </c>
      <c r="AC191">
        <v>1</v>
      </c>
      <c r="AD191">
        <v>0.32100000000000001</v>
      </c>
      <c r="AE191">
        <v>0.39500000000000002</v>
      </c>
      <c r="AF191">
        <v>0.30599999999999999</v>
      </c>
      <c r="AG191">
        <v>531.5</v>
      </c>
      <c r="AH191">
        <v>10847</v>
      </c>
    </row>
    <row r="192" spans="1:34">
      <c r="A192" t="s">
        <v>130</v>
      </c>
      <c r="B192" t="s">
        <v>60</v>
      </c>
      <c r="C192" s="4">
        <f>MATCH(atc_projections_batter!A192, ESPN_ADP_2!B$2:B$540, 0)</f>
        <v>305</v>
      </c>
      <c r="D192" s="4">
        <v>191</v>
      </c>
      <c r="E192" s="4">
        <f t="shared" si="29"/>
        <v>114</v>
      </c>
      <c r="F192" s="2">
        <f t="shared" si="20"/>
        <v>1.7301171587432345</v>
      </c>
      <c r="G192" s="2">
        <f t="shared" si="21"/>
        <v>0.29880171572069758</v>
      </c>
      <c r="H192" s="2">
        <f t="shared" si="22"/>
        <v>0.77719295893660734</v>
      </c>
      <c r="I192" s="2">
        <f t="shared" si="23"/>
        <v>0.13719372851933853</v>
      </c>
      <c r="J192" s="2">
        <f t="shared" si="24"/>
        <v>-0.58961482937755594</v>
      </c>
      <c r="K192" s="2">
        <f t="shared" si="25"/>
        <v>0.51893418941475122</v>
      </c>
      <c r="L192" s="2">
        <f t="shared" si="26"/>
        <v>0.58760939552939584</v>
      </c>
      <c r="M192" s="3">
        <v>6</v>
      </c>
      <c r="N192" s="3">
        <v>25</v>
      </c>
      <c r="O192" s="3">
        <v>18</v>
      </c>
      <c r="P192" s="3">
        <v>0.23699999999999999</v>
      </c>
      <c r="Q192" s="3">
        <v>0.78200000000000003</v>
      </c>
      <c r="R192" s="3">
        <f t="shared" si="27"/>
        <v>24.695999999999998</v>
      </c>
      <c r="S192">
        <f t="shared" si="28"/>
        <v>64.063999999999993</v>
      </c>
      <c r="T192">
        <v>46</v>
      </c>
      <c r="U192">
        <v>188</v>
      </c>
      <c r="V192">
        <v>154</v>
      </c>
      <c r="W192">
        <v>36</v>
      </c>
      <c r="X192">
        <v>8</v>
      </c>
      <c r="Y192">
        <v>1</v>
      </c>
      <c r="Z192">
        <v>28</v>
      </c>
      <c r="AA192">
        <v>51</v>
      </c>
      <c r="AB192">
        <v>2</v>
      </c>
      <c r="AC192">
        <v>1</v>
      </c>
      <c r="AD192">
        <v>0.36599999999999999</v>
      </c>
      <c r="AE192">
        <v>0.41599999999999998</v>
      </c>
      <c r="AF192">
        <v>0.33900000000000002</v>
      </c>
      <c r="AG192">
        <v>367</v>
      </c>
      <c r="AH192">
        <v>12927</v>
      </c>
    </row>
    <row r="193" spans="1:34">
      <c r="A193" t="s">
        <v>187</v>
      </c>
      <c r="B193" t="s">
        <v>184</v>
      </c>
      <c r="C193" s="4" t="e">
        <f>MATCH(atc_projections_batter!A193, ESPN_ADP_2!B$2:B$540, 0)</f>
        <v>#N/A</v>
      </c>
      <c r="D193" s="4">
        <v>192</v>
      </c>
      <c r="E193" s="4" t="e">
        <f t="shared" si="29"/>
        <v>#N/A</v>
      </c>
      <c r="F193" s="2">
        <f t="shared" si="20"/>
        <v>1.726729110596789</v>
      </c>
      <c r="G193" s="2">
        <f t="shared" si="21"/>
        <v>2.8984293412060613E-2</v>
      </c>
      <c r="H193" s="2">
        <f t="shared" si="22"/>
        <v>-0.29092581723005262</v>
      </c>
      <c r="I193" s="2">
        <f t="shared" si="23"/>
        <v>4.0172749234944426E-2</v>
      </c>
      <c r="J193" s="2">
        <f t="shared" si="24"/>
        <v>1.2971526246306702</v>
      </c>
      <c r="K193" s="2">
        <f t="shared" si="25"/>
        <v>0.5437225744481381</v>
      </c>
      <c r="L193" s="2">
        <f t="shared" si="26"/>
        <v>0.10762268610102833</v>
      </c>
      <c r="M193" s="3">
        <v>5</v>
      </c>
      <c r="N193" s="3">
        <v>14</v>
      </c>
      <c r="O193" s="3">
        <v>17</v>
      </c>
      <c r="P193" s="3">
        <v>0.28199999999999997</v>
      </c>
      <c r="Q193" s="3">
        <v>0.78400000000000003</v>
      </c>
      <c r="R193" s="3">
        <f t="shared" si="27"/>
        <v>19.141466165413533</v>
      </c>
      <c r="S193">
        <f t="shared" si="28"/>
        <v>57.125</v>
      </c>
      <c r="T193">
        <v>36</v>
      </c>
      <c r="U193">
        <v>136</v>
      </c>
      <c r="V193">
        <v>125</v>
      </c>
      <c r="W193">
        <v>35</v>
      </c>
      <c r="X193">
        <v>7</v>
      </c>
      <c r="Y193">
        <v>0</v>
      </c>
      <c r="Z193">
        <v>8</v>
      </c>
      <c r="AA193">
        <v>16</v>
      </c>
      <c r="AB193">
        <v>0</v>
      </c>
      <c r="AC193">
        <v>0</v>
      </c>
      <c r="AD193">
        <v>0.32600000000000001</v>
      </c>
      <c r="AE193">
        <v>0.45700000000000002</v>
      </c>
      <c r="AF193">
        <v>0.32800000000000001</v>
      </c>
      <c r="AG193">
        <v>595.6</v>
      </c>
      <c r="AH193">
        <v>5827</v>
      </c>
    </row>
    <row r="194" spans="1:34">
      <c r="A194" t="s">
        <v>228</v>
      </c>
      <c r="B194" t="s">
        <v>87</v>
      </c>
      <c r="C194" s="4" t="e">
        <f>MATCH(atc_projections_batter!A194, ESPN_ADP_2!B$2:B$540, 0)</f>
        <v>#N/A</v>
      </c>
      <c r="D194" s="4">
        <v>193</v>
      </c>
      <c r="E194" s="4" t="e">
        <f t="shared" si="29"/>
        <v>#N/A</v>
      </c>
      <c r="F194" s="2">
        <f t="shared" ref="F194:F257" si="30">SUM(G194:L194)</f>
        <v>1.7180596670885464</v>
      </c>
      <c r="G194" s="2">
        <f t="shared" ref="G194:G257" si="31">(M194-AI$3)/AI$4</f>
        <v>0.29880171572069758</v>
      </c>
      <c r="H194" s="2">
        <f t="shared" ref="H194:H257" si="32">(N194-AI$7)/AI$8</f>
        <v>0.29168442431539826</v>
      </c>
      <c r="I194" s="2">
        <f t="shared" ref="I194:I257" si="33">(O194-AI$11)/AI$12</f>
        <v>0.4282566663725208</v>
      </c>
      <c r="J194" s="2">
        <f t="shared" ref="J194:J257" si="34">(P194-AI$15)/AI$16</f>
        <v>0.20702031787036268</v>
      </c>
      <c r="K194" s="2">
        <f t="shared" ref="K194:K257" si="35">(Q194-AI$19)/AI$20</f>
        <v>0.22147356901410903</v>
      </c>
      <c r="L194" s="2">
        <f t="shared" ref="L194:L257" si="36">(R194-AI$23)/AI$24</f>
        <v>0.27082297379545794</v>
      </c>
      <c r="M194" s="3">
        <v>6</v>
      </c>
      <c r="N194" s="3">
        <v>20</v>
      </c>
      <c r="O194" s="3">
        <v>21</v>
      </c>
      <c r="P194" s="3">
        <v>0.25600000000000001</v>
      </c>
      <c r="Q194" s="3">
        <v>0.75800000000000001</v>
      </c>
      <c r="R194" s="3">
        <f t="shared" ref="R194:R257" si="37">((W194+Z194-AC194)*(S194+0.26*Z194))/(V194+Z194)</f>
        <v>21.030063291139239</v>
      </c>
      <c r="S194">
        <f t="shared" ref="S194:S257" si="38">AE194*V194</f>
        <v>63.075000000000003</v>
      </c>
      <c r="T194">
        <v>40</v>
      </c>
      <c r="U194">
        <v>162</v>
      </c>
      <c r="V194">
        <v>145</v>
      </c>
      <c r="W194">
        <v>37</v>
      </c>
      <c r="X194">
        <v>8</v>
      </c>
      <c r="Y194">
        <v>0</v>
      </c>
      <c r="Z194">
        <v>13</v>
      </c>
      <c r="AA194">
        <v>34</v>
      </c>
      <c r="AB194">
        <v>1</v>
      </c>
      <c r="AC194">
        <v>0</v>
      </c>
      <c r="AD194">
        <v>0.32400000000000001</v>
      </c>
      <c r="AE194">
        <v>0.435</v>
      </c>
      <c r="AF194">
        <v>0.32100000000000001</v>
      </c>
      <c r="AG194">
        <v>553.1</v>
      </c>
      <c r="AH194">
        <v>13367</v>
      </c>
    </row>
    <row r="195" spans="1:34">
      <c r="A195" t="s">
        <v>385</v>
      </c>
      <c r="B195" t="s">
        <v>46</v>
      </c>
      <c r="C195" s="4">
        <f>MATCH(atc_projections_batter!A195, ESPN_ADP_2!B$2:B$540, 0)</f>
        <v>171</v>
      </c>
      <c r="D195" s="4">
        <v>194</v>
      </c>
      <c r="E195" s="4">
        <f t="shared" ref="E195:E258" si="39">C195-D195</f>
        <v>-23</v>
      </c>
      <c r="F195" s="2">
        <f t="shared" si="30"/>
        <v>1.7111134431887147</v>
      </c>
      <c r="G195" s="2">
        <f t="shared" si="31"/>
        <v>0.56861913802933461</v>
      </c>
      <c r="H195" s="2">
        <f t="shared" si="32"/>
        <v>0.68009125201236553</v>
      </c>
      <c r="I195" s="2">
        <f t="shared" si="33"/>
        <v>0.52527764565691493</v>
      </c>
      <c r="J195" s="2">
        <f t="shared" si="34"/>
        <v>-0.25418950422053754</v>
      </c>
      <c r="K195" s="2">
        <f t="shared" si="35"/>
        <v>-0.22471736158685426</v>
      </c>
      <c r="L195" s="2">
        <f t="shared" si="36"/>
        <v>0.41603227329749115</v>
      </c>
      <c r="M195" s="3">
        <v>7</v>
      </c>
      <c r="N195" s="3">
        <v>24</v>
      </c>
      <c r="O195" s="3">
        <v>22</v>
      </c>
      <c r="P195" s="3">
        <v>0.245</v>
      </c>
      <c r="Q195" s="3">
        <v>0.72199999999999998</v>
      </c>
      <c r="R195" s="3">
        <f t="shared" si="37"/>
        <v>22.710463917525779</v>
      </c>
      <c r="S195">
        <f t="shared" si="38"/>
        <v>76.986000000000004</v>
      </c>
      <c r="T195">
        <v>49</v>
      </c>
      <c r="U195">
        <v>198</v>
      </c>
      <c r="V195">
        <v>182</v>
      </c>
      <c r="W195">
        <v>45</v>
      </c>
      <c r="X195">
        <v>10</v>
      </c>
      <c r="Y195">
        <v>1</v>
      </c>
      <c r="Z195">
        <v>12</v>
      </c>
      <c r="AA195">
        <v>53</v>
      </c>
      <c r="AB195">
        <v>6</v>
      </c>
      <c r="AC195">
        <v>2</v>
      </c>
      <c r="AD195">
        <v>0.29899999999999999</v>
      </c>
      <c r="AE195">
        <v>0.42299999999999999</v>
      </c>
      <c r="AF195">
        <v>0.30399999999999999</v>
      </c>
      <c r="AG195">
        <v>170.7</v>
      </c>
      <c r="AH195">
        <v>17975</v>
      </c>
    </row>
    <row r="196" spans="1:34">
      <c r="A196" t="s">
        <v>280</v>
      </c>
      <c r="B196" t="s">
        <v>81</v>
      </c>
      <c r="C196" s="4">
        <f>MATCH(atc_projections_batter!A196, ESPN_ADP_2!B$2:B$540, 0)</f>
        <v>220</v>
      </c>
      <c r="D196" s="4">
        <v>195</v>
      </c>
      <c r="E196" s="4">
        <f t="shared" si="39"/>
        <v>25</v>
      </c>
      <c r="F196" s="2">
        <f t="shared" si="30"/>
        <v>1.6761248205151844</v>
      </c>
      <c r="G196" s="2">
        <f t="shared" si="31"/>
        <v>-0.24083312889657638</v>
      </c>
      <c r="H196" s="2">
        <f t="shared" si="32"/>
        <v>0.58298954508812373</v>
      </c>
      <c r="I196" s="2">
        <f t="shared" si="33"/>
        <v>0.33123568708812667</v>
      </c>
      <c r="J196" s="2">
        <f t="shared" si="34"/>
        <v>0.54244564302738107</v>
      </c>
      <c r="K196" s="2">
        <f t="shared" si="35"/>
        <v>-1.6218962863726095E-3</v>
      </c>
      <c r="L196" s="2">
        <f t="shared" si="36"/>
        <v>0.46190897049450191</v>
      </c>
      <c r="M196" s="3">
        <v>4</v>
      </c>
      <c r="N196" s="3">
        <v>23</v>
      </c>
      <c r="O196" s="3">
        <v>20</v>
      </c>
      <c r="P196" s="3">
        <v>0.26400000000000001</v>
      </c>
      <c r="Q196" s="3">
        <v>0.74</v>
      </c>
      <c r="R196" s="3">
        <f t="shared" si="37"/>
        <v>23.241361256544504</v>
      </c>
      <c r="S196">
        <f t="shared" si="38"/>
        <v>69.825000000000003</v>
      </c>
      <c r="T196">
        <v>51</v>
      </c>
      <c r="U196">
        <v>200</v>
      </c>
      <c r="V196">
        <v>175</v>
      </c>
      <c r="W196">
        <v>46</v>
      </c>
      <c r="X196">
        <v>9</v>
      </c>
      <c r="Y196">
        <v>1</v>
      </c>
      <c r="Z196">
        <v>16</v>
      </c>
      <c r="AA196">
        <v>31</v>
      </c>
      <c r="AB196">
        <v>6</v>
      </c>
      <c r="AC196">
        <v>2</v>
      </c>
      <c r="AD196">
        <v>0.34200000000000003</v>
      </c>
      <c r="AE196">
        <v>0.39900000000000002</v>
      </c>
      <c r="AF196">
        <v>0.315</v>
      </c>
      <c r="AG196">
        <v>227.4</v>
      </c>
      <c r="AH196">
        <v>12532</v>
      </c>
    </row>
    <row r="197" spans="1:34">
      <c r="A197" t="s">
        <v>388</v>
      </c>
      <c r="B197" t="s">
        <v>90</v>
      </c>
      <c r="C197" s="4">
        <f>MATCH(atc_projections_batter!A197, ESPN_ADP_2!B$2:B$540, 0)</f>
        <v>175</v>
      </c>
      <c r="D197" s="4">
        <v>196</v>
      </c>
      <c r="E197" s="4">
        <f t="shared" si="39"/>
        <v>-21</v>
      </c>
      <c r="F197" s="2">
        <f t="shared" si="30"/>
        <v>1.6479200614812894</v>
      </c>
      <c r="G197" s="2">
        <f t="shared" si="31"/>
        <v>0.83843656033797154</v>
      </c>
      <c r="H197" s="2">
        <f t="shared" si="32"/>
        <v>9.7481010466914639E-2</v>
      </c>
      <c r="I197" s="2">
        <f t="shared" si="33"/>
        <v>0.71931960422570307</v>
      </c>
      <c r="J197" s="2">
        <f t="shared" si="34"/>
        <v>-8.6476841642028374E-2</v>
      </c>
      <c r="K197" s="2">
        <f t="shared" si="35"/>
        <v>-0.11316962893661343</v>
      </c>
      <c r="L197" s="2">
        <f t="shared" si="36"/>
        <v>0.19232935702934195</v>
      </c>
      <c r="M197" s="3">
        <v>8</v>
      </c>
      <c r="N197" s="3">
        <v>18</v>
      </c>
      <c r="O197" s="3">
        <v>24</v>
      </c>
      <c r="P197" s="3">
        <v>0.249</v>
      </c>
      <c r="Q197" s="3">
        <v>0.73099999999999998</v>
      </c>
      <c r="R197" s="3">
        <f t="shared" si="37"/>
        <v>20.121714285714283</v>
      </c>
      <c r="S197">
        <f t="shared" si="38"/>
        <v>71.927999999999997</v>
      </c>
      <c r="T197">
        <v>43</v>
      </c>
      <c r="U197">
        <v>173</v>
      </c>
      <c r="V197">
        <v>162</v>
      </c>
      <c r="W197">
        <v>40</v>
      </c>
      <c r="X197">
        <v>7</v>
      </c>
      <c r="Y197">
        <v>0</v>
      </c>
      <c r="Z197">
        <v>6</v>
      </c>
      <c r="AA197">
        <v>35</v>
      </c>
      <c r="AB197">
        <v>0</v>
      </c>
      <c r="AC197">
        <v>0</v>
      </c>
      <c r="AD197">
        <v>0.28699999999999998</v>
      </c>
      <c r="AE197">
        <v>0.44400000000000001</v>
      </c>
      <c r="AF197">
        <v>0.30399999999999999</v>
      </c>
      <c r="AG197">
        <v>167</v>
      </c>
      <c r="AH197">
        <v>7304</v>
      </c>
    </row>
    <row r="198" spans="1:34">
      <c r="A198" t="s">
        <v>355</v>
      </c>
      <c r="B198" t="s">
        <v>90</v>
      </c>
      <c r="C198" s="4" t="e">
        <f>MATCH(atc_projections_batter!A198, ESPN_ADP_2!B$2:B$540, 0)</f>
        <v>#N/A</v>
      </c>
      <c r="D198" s="4">
        <v>197</v>
      </c>
      <c r="E198" s="4" t="e">
        <f t="shared" si="39"/>
        <v>#N/A</v>
      </c>
      <c r="F198" s="2">
        <f t="shared" si="30"/>
        <v>1.6431742041082216</v>
      </c>
      <c r="G198" s="2">
        <f t="shared" si="31"/>
        <v>0.56861913802933461</v>
      </c>
      <c r="H198" s="2">
        <f t="shared" si="32"/>
        <v>0.19458271739115646</v>
      </c>
      <c r="I198" s="2">
        <f t="shared" si="33"/>
        <v>0.62229862494130894</v>
      </c>
      <c r="J198" s="2">
        <f t="shared" si="34"/>
        <v>-8.6476841642028374E-2</v>
      </c>
      <c r="K198" s="2">
        <f t="shared" si="35"/>
        <v>-1.4016088803066035E-2</v>
      </c>
      <c r="L198" s="2">
        <f t="shared" si="36"/>
        <v>0.35816665419151572</v>
      </c>
      <c r="M198" s="3">
        <v>7</v>
      </c>
      <c r="N198" s="3">
        <v>19</v>
      </c>
      <c r="O198" s="3">
        <v>23</v>
      </c>
      <c r="P198" s="3">
        <v>0.249</v>
      </c>
      <c r="Q198" s="3">
        <v>0.73899999999999999</v>
      </c>
      <c r="R198" s="3">
        <f t="shared" si="37"/>
        <v>22.040827586206898</v>
      </c>
      <c r="S198">
        <f t="shared" si="38"/>
        <v>70.632000000000005</v>
      </c>
      <c r="T198">
        <v>46</v>
      </c>
      <c r="U198">
        <v>176</v>
      </c>
      <c r="V198">
        <v>162</v>
      </c>
      <c r="W198">
        <v>40</v>
      </c>
      <c r="X198">
        <v>8</v>
      </c>
      <c r="Y198">
        <v>0</v>
      </c>
      <c r="Z198">
        <v>12</v>
      </c>
      <c r="AA198">
        <v>25</v>
      </c>
      <c r="AB198">
        <v>0</v>
      </c>
      <c r="AC198">
        <v>0</v>
      </c>
      <c r="AD198">
        <v>0.30299999999999999</v>
      </c>
      <c r="AE198">
        <v>0.436</v>
      </c>
      <c r="AF198">
        <v>0.308</v>
      </c>
      <c r="AG198">
        <v>544.1</v>
      </c>
      <c r="AH198">
        <v>12179</v>
      </c>
    </row>
    <row r="199" spans="1:34">
      <c r="A199" t="s">
        <v>211</v>
      </c>
      <c r="B199" t="s">
        <v>44</v>
      </c>
      <c r="C199" s="4">
        <f>MATCH(atc_projections_batter!A199, ESPN_ADP_2!B$2:B$540, 0)</f>
        <v>322</v>
      </c>
      <c r="D199" s="4">
        <v>198</v>
      </c>
      <c r="E199" s="4">
        <f t="shared" si="39"/>
        <v>124</v>
      </c>
      <c r="F199" s="2">
        <f t="shared" si="30"/>
        <v>1.6047755342680772</v>
      </c>
      <c r="G199" s="2">
        <f t="shared" si="31"/>
        <v>2.8984293412060613E-2</v>
      </c>
      <c r="H199" s="2">
        <f t="shared" si="32"/>
        <v>9.7481010466914639E-2</v>
      </c>
      <c r="I199" s="2">
        <f t="shared" si="33"/>
        <v>0.33123568708812667</v>
      </c>
      <c r="J199" s="2">
        <f t="shared" si="34"/>
        <v>0.6263019743166357</v>
      </c>
      <c r="K199" s="2">
        <f t="shared" si="35"/>
        <v>0.28344453159757615</v>
      </c>
      <c r="L199" s="2">
        <f t="shared" si="36"/>
        <v>0.23732803738676322</v>
      </c>
      <c r="M199" s="3">
        <v>5</v>
      </c>
      <c r="N199" s="3">
        <v>18</v>
      </c>
      <c r="O199" s="3">
        <v>20</v>
      </c>
      <c r="P199" s="3">
        <v>0.26600000000000001</v>
      </c>
      <c r="Q199" s="3">
        <v>0.76300000000000001</v>
      </c>
      <c r="R199" s="3">
        <f t="shared" si="37"/>
        <v>20.642450980392159</v>
      </c>
      <c r="S199">
        <f t="shared" si="38"/>
        <v>61.335000000000001</v>
      </c>
      <c r="T199">
        <v>39</v>
      </c>
      <c r="U199">
        <v>156</v>
      </c>
      <c r="V199">
        <v>141</v>
      </c>
      <c r="W199">
        <v>37</v>
      </c>
      <c r="X199">
        <v>7</v>
      </c>
      <c r="Y199">
        <v>0</v>
      </c>
      <c r="Z199">
        <v>12</v>
      </c>
      <c r="AA199">
        <v>33</v>
      </c>
      <c r="AB199">
        <v>1</v>
      </c>
      <c r="AC199">
        <v>0</v>
      </c>
      <c r="AD199">
        <v>0.32900000000000001</v>
      </c>
      <c r="AE199">
        <v>0.435</v>
      </c>
      <c r="AF199">
        <v>0.32300000000000001</v>
      </c>
      <c r="AG199">
        <v>567.29999999999995</v>
      </c>
      <c r="AH199">
        <v>5497</v>
      </c>
    </row>
    <row r="200" spans="1:34">
      <c r="A200" t="s">
        <v>173</v>
      </c>
      <c r="B200" t="s">
        <v>25</v>
      </c>
      <c r="C200" s="4">
        <f>MATCH(atc_projections_batter!A200, ESPN_ADP_2!B$2:B$540, 0)</f>
        <v>232</v>
      </c>
      <c r="D200" s="4">
        <v>199</v>
      </c>
      <c r="E200" s="4">
        <f t="shared" si="39"/>
        <v>33</v>
      </c>
      <c r="F200" s="2">
        <f t="shared" si="30"/>
        <v>1.5813364137430537</v>
      </c>
      <c r="G200" s="2">
        <f t="shared" si="31"/>
        <v>2.8984293412060613E-2</v>
      </c>
      <c r="H200" s="2">
        <f t="shared" si="32"/>
        <v>9.7481010466914639E-2</v>
      </c>
      <c r="I200" s="2">
        <f t="shared" si="33"/>
        <v>4.0172749234944426E-2</v>
      </c>
      <c r="J200" s="2">
        <f t="shared" si="34"/>
        <v>0.75208647125051753</v>
      </c>
      <c r="K200" s="2">
        <f t="shared" si="35"/>
        <v>0.39499226424781697</v>
      </c>
      <c r="L200" s="2">
        <f t="shared" si="36"/>
        <v>0.26761962513079962</v>
      </c>
      <c r="M200" s="3">
        <v>5</v>
      </c>
      <c r="N200" s="3">
        <v>18</v>
      </c>
      <c r="O200" s="3">
        <v>17</v>
      </c>
      <c r="P200" s="3">
        <v>0.26900000000000002</v>
      </c>
      <c r="Q200" s="3">
        <v>0.77200000000000002</v>
      </c>
      <c r="R200" s="3">
        <f t="shared" si="37"/>
        <v>20.992993288590601</v>
      </c>
      <c r="S200">
        <f t="shared" si="38"/>
        <v>55.992999999999995</v>
      </c>
      <c r="T200">
        <v>40</v>
      </c>
      <c r="U200">
        <v>151</v>
      </c>
      <c r="V200">
        <v>133</v>
      </c>
      <c r="W200">
        <v>36</v>
      </c>
      <c r="X200">
        <v>5</v>
      </c>
      <c r="Y200">
        <v>0</v>
      </c>
      <c r="Z200">
        <v>16</v>
      </c>
      <c r="AA200">
        <v>28</v>
      </c>
      <c r="AB200">
        <v>0</v>
      </c>
      <c r="AC200">
        <v>0</v>
      </c>
      <c r="AD200">
        <v>0.35099999999999998</v>
      </c>
      <c r="AE200">
        <v>0.42099999999999999</v>
      </c>
      <c r="AF200">
        <v>0.33100000000000002</v>
      </c>
      <c r="AG200">
        <v>191.3</v>
      </c>
      <c r="AH200">
        <v>13338</v>
      </c>
    </row>
    <row r="201" spans="1:34">
      <c r="A201" t="s">
        <v>267</v>
      </c>
      <c r="B201" t="s">
        <v>81</v>
      </c>
      <c r="C201" s="4" t="e">
        <f>MATCH(atc_projections_batter!A201, ESPN_ADP_2!B$2:B$540, 0)</f>
        <v>#N/A</v>
      </c>
      <c r="D201" s="4">
        <v>200</v>
      </c>
      <c r="E201" s="4" t="e">
        <f t="shared" si="39"/>
        <v>#N/A</v>
      </c>
      <c r="F201" s="2">
        <f t="shared" si="30"/>
        <v>1.5354973546507811</v>
      </c>
      <c r="G201" s="2">
        <f t="shared" si="31"/>
        <v>0.83843656033797154</v>
      </c>
      <c r="H201" s="2">
        <f t="shared" si="32"/>
        <v>0.29168442431539826</v>
      </c>
      <c r="I201" s="2">
        <f t="shared" si="33"/>
        <v>0.4282566663725208</v>
      </c>
      <c r="J201" s="2">
        <f t="shared" si="34"/>
        <v>-0.37997400115441943</v>
      </c>
      <c r="K201" s="2">
        <f t="shared" si="35"/>
        <v>0.19668518398072218</v>
      </c>
      <c r="L201" s="2">
        <f t="shared" si="36"/>
        <v>0.16040852079858764</v>
      </c>
      <c r="M201" s="3">
        <v>8</v>
      </c>
      <c r="N201" s="3">
        <v>20</v>
      </c>
      <c r="O201" s="3">
        <v>21</v>
      </c>
      <c r="P201" s="3">
        <v>0.24199999999999999</v>
      </c>
      <c r="Q201" s="3">
        <v>0.75600000000000001</v>
      </c>
      <c r="R201" s="3">
        <f t="shared" si="37"/>
        <v>19.752317880794703</v>
      </c>
      <c r="S201">
        <f t="shared" si="38"/>
        <v>63.42</v>
      </c>
      <c r="T201">
        <v>42</v>
      </c>
      <c r="U201">
        <v>154</v>
      </c>
      <c r="V201">
        <v>140</v>
      </c>
      <c r="W201">
        <v>34</v>
      </c>
      <c r="X201">
        <v>6</v>
      </c>
      <c r="Y201">
        <v>0</v>
      </c>
      <c r="Z201">
        <v>11</v>
      </c>
      <c r="AA201">
        <v>50</v>
      </c>
      <c r="AB201">
        <v>2</v>
      </c>
      <c r="AC201">
        <v>0</v>
      </c>
      <c r="AD201">
        <v>0.30299999999999999</v>
      </c>
      <c r="AE201">
        <v>0.45300000000000001</v>
      </c>
      <c r="AF201">
        <v>0.316</v>
      </c>
      <c r="AG201">
        <v>526.79999999999995</v>
      </c>
      <c r="AH201">
        <v>15711</v>
      </c>
    </row>
    <row r="202" spans="1:34">
      <c r="A202" t="s">
        <v>268</v>
      </c>
      <c r="B202" t="s">
        <v>37</v>
      </c>
      <c r="C202" s="4">
        <f>MATCH(atc_projections_batter!A202, ESPN_ADP_2!B$2:B$540, 0)</f>
        <v>271</v>
      </c>
      <c r="D202" s="4">
        <v>201</v>
      </c>
      <c r="E202" s="4">
        <f t="shared" si="39"/>
        <v>70</v>
      </c>
      <c r="F202" s="2">
        <f t="shared" si="30"/>
        <v>1.5093065675593837</v>
      </c>
      <c r="G202" s="2">
        <f t="shared" si="31"/>
        <v>0.29880171572069758</v>
      </c>
      <c r="H202" s="2">
        <f t="shared" si="32"/>
        <v>0.77719295893660734</v>
      </c>
      <c r="I202" s="2">
        <f t="shared" si="33"/>
        <v>0.2342147078037326</v>
      </c>
      <c r="J202" s="2">
        <f t="shared" si="34"/>
        <v>-0.17033317293128297</v>
      </c>
      <c r="K202" s="2">
        <f t="shared" si="35"/>
        <v>1.0772296230320815E-2</v>
      </c>
      <c r="L202" s="2">
        <f t="shared" si="36"/>
        <v>0.35865806179930848</v>
      </c>
      <c r="M202" s="3">
        <v>6</v>
      </c>
      <c r="N202" s="3">
        <v>25</v>
      </c>
      <c r="O202" s="3">
        <v>19</v>
      </c>
      <c r="P202" s="3">
        <v>0.247</v>
      </c>
      <c r="Q202" s="3">
        <v>0.74099999999999999</v>
      </c>
      <c r="R202" s="3">
        <f t="shared" si="37"/>
        <v>22.046514285714284</v>
      </c>
      <c r="S202">
        <f t="shared" si="38"/>
        <v>65.727999999999994</v>
      </c>
      <c r="T202">
        <v>43</v>
      </c>
      <c r="U202">
        <v>180</v>
      </c>
      <c r="V202">
        <v>158</v>
      </c>
      <c r="W202">
        <v>39</v>
      </c>
      <c r="X202">
        <v>7</v>
      </c>
      <c r="Y202">
        <v>2</v>
      </c>
      <c r="Z202">
        <v>17</v>
      </c>
      <c r="AA202">
        <v>35</v>
      </c>
      <c r="AB202">
        <v>4</v>
      </c>
      <c r="AC202">
        <v>1</v>
      </c>
      <c r="AD202">
        <v>0.32600000000000001</v>
      </c>
      <c r="AE202">
        <v>0.41599999999999998</v>
      </c>
      <c r="AF202">
        <v>0.316</v>
      </c>
      <c r="AG202">
        <v>465.8</v>
      </c>
      <c r="AH202">
        <v>9927</v>
      </c>
    </row>
    <row r="203" spans="1:34">
      <c r="A203" t="s">
        <v>218</v>
      </c>
      <c r="B203" t="s">
        <v>29</v>
      </c>
      <c r="C203" s="4">
        <f>MATCH(atc_projections_batter!A203, ESPN_ADP_2!B$2:B$540, 0)</f>
        <v>165</v>
      </c>
      <c r="D203" s="4">
        <v>202</v>
      </c>
      <c r="E203" s="4">
        <f t="shared" si="39"/>
        <v>-37</v>
      </c>
      <c r="F203" s="2">
        <f t="shared" si="30"/>
        <v>1.4793240136812069</v>
      </c>
      <c r="G203" s="2">
        <f t="shared" si="31"/>
        <v>0.83843656033797154</v>
      </c>
      <c r="H203" s="2">
        <f t="shared" si="32"/>
        <v>0.29168442431539826</v>
      </c>
      <c r="I203" s="2">
        <f t="shared" si="33"/>
        <v>0.62229862494130894</v>
      </c>
      <c r="J203" s="2">
        <f t="shared" si="34"/>
        <v>-0.79925565760069128</v>
      </c>
      <c r="K203" s="2">
        <f t="shared" si="35"/>
        <v>0.32062710914765646</v>
      </c>
      <c r="L203" s="2">
        <f t="shared" si="36"/>
        <v>0.20553295253956297</v>
      </c>
      <c r="M203" s="3">
        <v>8</v>
      </c>
      <c r="N203" s="3">
        <v>20</v>
      </c>
      <c r="O203" s="3">
        <v>23</v>
      </c>
      <c r="P203" s="3">
        <v>0.23200000000000001</v>
      </c>
      <c r="Q203" s="3">
        <v>0.76600000000000001</v>
      </c>
      <c r="R203" s="3">
        <f t="shared" si="37"/>
        <v>20.274509803921568</v>
      </c>
      <c r="S203">
        <f t="shared" si="38"/>
        <v>62.1</v>
      </c>
      <c r="T203">
        <v>40</v>
      </c>
      <c r="U203">
        <v>157</v>
      </c>
      <c r="V203">
        <v>138</v>
      </c>
      <c r="W203">
        <v>32</v>
      </c>
      <c r="X203">
        <v>6</v>
      </c>
      <c r="Y203">
        <v>0</v>
      </c>
      <c r="Z203">
        <v>15</v>
      </c>
      <c r="AA203">
        <v>42</v>
      </c>
      <c r="AB203">
        <v>1</v>
      </c>
      <c r="AC203">
        <v>0</v>
      </c>
      <c r="AD203">
        <v>0.315</v>
      </c>
      <c r="AE203">
        <v>0.45</v>
      </c>
      <c r="AF203">
        <v>0.32200000000000001</v>
      </c>
      <c r="AG203">
        <v>164.7</v>
      </c>
      <c r="AH203">
        <v>19197</v>
      </c>
    </row>
    <row r="204" spans="1:34">
      <c r="A204" t="s">
        <v>230</v>
      </c>
      <c r="B204" t="s">
        <v>41</v>
      </c>
      <c r="C204" s="4">
        <f>MATCH(atc_projections_batter!A204, ESPN_ADP_2!B$2:B$540, 0)</f>
        <v>233</v>
      </c>
      <c r="D204" s="4">
        <v>203</v>
      </c>
      <c r="E204" s="4">
        <f t="shared" si="39"/>
        <v>30</v>
      </c>
      <c r="F204" s="2">
        <f t="shared" si="30"/>
        <v>1.4757033128890533</v>
      </c>
      <c r="G204" s="2">
        <f t="shared" si="31"/>
        <v>-0.24083312889657638</v>
      </c>
      <c r="H204" s="2">
        <f t="shared" si="32"/>
        <v>0.48588783816388192</v>
      </c>
      <c r="I204" s="2">
        <f t="shared" si="33"/>
        <v>-5.6848230049449659E-2</v>
      </c>
      <c r="J204" s="2">
        <f t="shared" si="34"/>
        <v>0.83594280253977216</v>
      </c>
      <c r="K204" s="2">
        <f t="shared" si="35"/>
        <v>0.13471422139725506</v>
      </c>
      <c r="L204" s="2">
        <f t="shared" si="36"/>
        <v>0.31683980973417031</v>
      </c>
      <c r="M204" s="3">
        <v>4</v>
      </c>
      <c r="N204" s="3">
        <v>22</v>
      </c>
      <c r="O204" s="3">
        <v>16</v>
      </c>
      <c r="P204" s="3">
        <v>0.27100000000000002</v>
      </c>
      <c r="Q204" s="3">
        <v>0.751</v>
      </c>
      <c r="R204" s="3">
        <f t="shared" si="37"/>
        <v>21.562582352941174</v>
      </c>
      <c r="S204">
        <f t="shared" si="38"/>
        <v>65.783000000000001</v>
      </c>
      <c r="T204">
        <v>45</v>
      </c>
      <c r="U204">
        <v>173</v>
      </c>
      <c r="V204">
        <v>157</v>
      </c>
      <c r="W204">
        <v>43</v>
      </c>
      <c r="X204">
        <v>8</v>
      </c>
      <c r="Y204">
        <v>2</v>
      </c>
      <c r="Z204">
        <v>13</v>
      </c>
      <c r="AA204">
        <v>38</v>
      </c>
      <c r="AB204">
        <v>9</v>
      </c>
      <c r="AC204">
        <v>3</v>
      </c>
      <c r="AD204">
        <v>0.33100000000000002</v>
      </c>
      <c r="AE204">
        <v>0.41899999999999998</v>
      </c>
      <c r="AF204">
        <v>0.32</v>
      </c>
      <c r="AG204">
        <v>164.2</v>
      </c>
      <c r="AH204">
        <v>19262</v>
      </c>
    </row>
    <row r="205" spans="1:34">
      <c r="A205" t="s">
        <v>220</v>
      </c>
      <c r="B205" t="s">
        <v>78</v>
      </c>
      <c r="C205" s="4" t="e">
        <f>MATCH(atc_projections_batter!A205, ESPN_ADP_2!B$2:B$540, 0)</f>
        <v>#N/A</v>
      </c>
      <c r="D205" s="4">
        <v>204</v>
      </c>
      <c r="E205" s="4" t="e">
        <f t="shared" si="39"/>
        <v>#N/A</v>
      </c>
      <c r="F205" s="2">
        <f t="shared" si="30"/>
        <v>1.4177508578627691</v>
      </c>
      <c r="G205" s="2">
        <f t="shared" si="31"/>
        <v>0.56861913802933461</v>
      </c>
      <c r="H205" s="2">
        <f t="shared" si="32"/>
        <v>9.7481010466914639E-2</v>
      </c>
      <c r="I205" s="2">
        <f t="shared" si="33"/>
        <v>0.33123568708812667</v>
      </c>
      <c r="J205" s="2">
        <f t="shared" si="34"/>
        <v>-0.12840500728665569</v>
      </c>
      <c r="K205" s="2">
        <f t="shared" si="35"/>
        <v>0.34541549418104328</v>
      </c>
      <c r="L205" s="2">
        <f t="shared" si="36"/>
        <v>0.20340453538400571</v>
      </c>
      <c r="M205" s="3">
        <v>7</v>
      </c>
      <c r="N205" s="3">
        <v>18</v>
      </c>
      <c r="O205" s="3">
        <v>20</v>
      </c>
      <c r="P205" s="3">
        <v>0.248</v>
      </c>
      <c r="Q205" s="3">
        <v>0.76800000000000002</v>
      </c>
      <c r="R205" s="3">
        <f t="shared" si="37"/>
        <v>20.249879194630871</v>
      </c>
      <c r="S205">
        <f t="shared" si="38"/>
        <v>62.472000000000001</v>
      </c>
      <c r="T205">
        <v>39</v>
      </c>
      <c r="U205">
        <v>152</v>
      </c>
      <c r="V205">
        <v>137</v>
      </c>
      <c r="W205">
        <v>34</v>
      </c>
      <c r="X205">
        <v>7</v>
      </c>
      <c r="Y205">
        <v>0</v>
      </c>
      <c r="Z205">
        <v>12</v>
      </c>
      <c r="AA205">
        <v>38</v>
      </c>
      <c r="AB205">
        <v>1</v>
      </c>
      <c r="AC205">
        <v>0</v>
      </c>
      <c r="AD205">
        <v>0.312</v>
      </c>
      <c r="AE205">
        <v>0.45600000000000002</v>
      </c>
      <c r="AF205">
        <v>0.32100000000000001</v>
      </c>
      <c r="AG205">
        <v>554.6</v>
      </c>
      <c r="AH205">
        <v>15679</v>
      </c>
    </row>
    <row r="206" spans="1:34">
      <c r="A206" t="s">
        <v>203</v>
      </c>
      <c r="B206" t="s">
        <v>33</v>
      </c>
      <c r="C206" s="4">
        <f>MATCH(atc_projections_batter!A206, ESPN_ADP_2!B$2:B$540, 0)</f>
        <v>469</v>
      </c>
      <c r="D206" s="4">
        <v>205</v>
      </c>
      <c r="E206" s="4">
        <f t="shared" si="39"/>
        <v>264</v>
      </c>
      <c r="F206" s="2">
        <f t="shared" si="30"/>
        <v>1.402155836231928</v>
      </c>
      <c r="G206" s="2">
        <f t="shared" si="31"/>
        <v>0.29880171572069758</v>
      </c>
      <c r="H206" s="2">
        <f t="shared" si="32"/>
        <v>0.19458271739115646</v>
      </c>
      <c r="I206" s="2">
        <f t="shared" si="33"/>
        <v>0.4282566663725208</v>
      </c>
      <c r="J206" s="2">
        <f t="shared" si="34"/>
        <v>-0.21226133857591026</v>
      </c>
      <c r="K206" s="2">
        <f t="shared" si="35"/>
        <v>0.49414580438136441</v>
      </c>
      <c r="L206" s="2">
        <f t="shared" si="36"/>
        <v>0.19863027094209876</v>
      </c>
      <c r="M206" s="3">
        <v>6</v>
      </c>
      <c r="N206" s="3">
        <v>19</v>
      </c>
      <c r="O206" s="3">
        <v>21</v>
      </c>
      <c r="P206" s="3">
        <v>0.246</v>
      </c>
      <c r="Q206" s="3">
        <v>0.78</v>
      </c>
      <c r="R206" s="3">
        <f t="shared" si="37"/>
        <v>20.194630136986301</v>
      </c>
      <c r="S206">
        <f t="shared" si="38"/>
        <v>60.456000000000003</v>
      </c>
      <c r="T206">
        <v>37</v>
      </c>
      <c r="U206">
        <v>148</v>
      </c>
      <c r="V206">
        <v>132</v>
      </c>
      <c r="W206">
        <v>32</v>
      </c>
      <c r="X206">
        <v>8</v>
      </c>
      <c r="Y206">
        <v>1</v>
      </c>
      <c r="Z206">
        <v>14</v>
      </c>
      <c r="AA206">
        <v>33</v>
      </c>
      <c r="AB206">
        <v>0</v>
      </c>
      <c r="AC206">
        <v>0</v>
      </c>
      <c r="AD206">
        <v>0.32200000000000001</v>
      </c>
      <c r="AE206">
        <v>0.45800000000000002</v>
      </c>
      <c r="AF206">
        <v>0.32500000000000001</v>
      </c>
      <c r="AG206">
        <v>590.6</v>
      </c>
      <c r="AH206">
        <v>3086</v>
      </c>
    </row>
    <row r="207" spans="1:34">
      <c r="A207" t="s">
        <v>471</v>
      </c>
      <c r="B207" t="s">
        <v>65</v>
      </c>
      <c r="C207" s="4">
        <f>MATCH(atc_projections_batter!A207, ESPN_ADP_2!B$2:B$540, 0)</f>
        <v>381</v>
      </c>
      <c r="D207" s="4">
        <v>206</v>
      </c>
      <c r="E207" s="4">
        <f t="shared" si="39"/>
        <v>175</v>
      </c>
      <c r="F207" s="2">
        <f t="shared" si="30"/>
        <v>1.3747406131985491</v>
      </c>
      <c r="G207" s="2">
        <f t="shared" si="31"/>
        <v>0.29880171572069758</v>
      </c>
      <c r="H207" s="2">
        <f t="shared" si="32"/>
        <v>0.58298954508812373</v>
      </c>
      <c r="I207" s="2">
        <f t="shared" si="33"/>
        <v>0.71931960422570307</v>
      </c>
      <c r="J207" s="2">
        <f t="shared" si="34"/>
        <v>-0.12840500728665569</v>
      </c>
      <c r="K207" s="2">
        <f t="shared" si="35"/>
        <v>-0.58414894457096356</v>
      </c>
      <c r="L207" s="2">
        <f t="shared" si="36"/>
        <v>0.48618370002164407</v>
      </c>
      <c r="M207" s="3">
        <v>6</v>
      </c>
      <c r="N207" s="3">
        <v>23</v>
      </c>
      <c r="O207" s="3">
        <v>24</v>
      </c>
      <c r="P207" s="3">
        <v>0.248</v>
      </c>
      <c r="Q207" s="3">
        <v>0.69299999999999995</v>
      </c>
      <c r="R207" s="3">
        <f t="shared" si="37"/>
        <v>23.522274881516591</v>
      </c>
      <c r="S207">
        <f t="shared" si="38"/>
        <v>79.600000000000009</v>
      </c>
      <c r="T207">
        <v>52</v>
      </c>
      <c r="U207">
        <v>214</v>
      </c>
      <c r="V207">
        <v>199</v>
      </c>
      <c r="W207">
        <v>49</v>
      </c>
      <c r="X207">
        <v>10</v>
      </c>
      <c r="Y207">
        <v>1</v>
      </c>
      <c r="Z207">
        <v>12</v>
      </c>
      <c r="AA207">
        <v>49</v>
      </c>
      <c r="AB207">
        <v>2</v>
      </c>
      <c r="AC207">
        <v>1</v>
      </c>
      <c r="AD207">
        <v>0.29299999999999998</v>
      </c>
      <c r="AE207">
        <v>0.4</v>
      </c>
      <c r="AF207">
        <v>0.29299999999999998</v>
      </c>
      <c r="AG207">
        <v>527.5</v>
      </c>
      <c r="AH207">
        <v>6609</v>
      </c>
    </row>
    <row r="208" spans="1:34">
      <c r="A208" t="s">
        <v>348</v>
      </c>
      <c r="B208" t="s">
        <v>169</v>
      </c>
      <c r="C208" s="4">
        <f>MATCH(atc_projections_batter!A208, ESPN_ADP_2!B$2:B$540, 0)</f>
        <v>274</v>
      </c>
      <c r="D208" s="4">
        <v>207</v>
      </c>
      <c r="E208" s="4">
        <f t="shared" si="39"/>
        <v>67</v>
      </c>
      <c r="F208" s="2">
        <f t="shared" si="30"/>
        <v>1.3397178331352102</v>
      </c>
      <c r="G208" s="2">
        <f t="shared" si="31"/>
        <v>0.29880171572069758</v>
      </c>
      <c r="H208" s="2">
        <f t="shared" si="32"/>
        <v>0.68009125201236553</v>
      </c>
      <c r="I208" s="2">
        <f t="shared" si="33"/>
        <v>0.4282566663725208</v>
      </c>
      <c r="J208" s="2">
        <f t="shared" si="34"/>
        <v>-0.37997400115441943</v>
      </c>
      <c r="K208" s="2">
        <f t="shared" si="35"/>
        <v>-0.16274639900338714</v>
      </c>
      <c r="L208" s="2">
        <f t="shared" si="36"/>
        <v>0.47528859918743288</v>
      </c>
      <c r="M208" s="3">
        <v>6</v>
      </c>
      <c r="N208" s="3">
        <v>24</v>
      </c>
      <c r="O208" s="3">
        <v>21</v>
      </c>
      <c r="P208" s="3">
        <v>0.24199999999999999</v>
      </c>
      <c r="Q208" s="3">
        <v>0.72699999999999998</v>
      </c>
      <c r="R208" s="3">
        <f t="shared" si="37"/>
        <v>23.396193877551024</v>
      </c>
      <c r="S208">
        <f t="shared" si="38"/>
        <v>74.643000000000001</v>
      </c>
      <c r="T208">
        <v>48</v>
      </c>
      <c r="U208">
        <v>197</v>
      </c>
      <c r="V208">
        <v>179</v>
      </c>
      <c r="W208">
        <v>43</v>
      </c>
      <c r="X208">
        <v>10</v>
      </c>
      <c r="Y208">
        <v>2</v>
      </c>
      <c r="Z208">
        <v>17</v>
      </c>
      <c r="AA208">
        <v>55</v>
      </c>
      <c r="AB208">
        <v>5</v>
      </c>
      <c r="AC208">
        <v>2</v>
      </c>
      <c r="AD208">
        <v>0.31</v>
      </c>
      <c r="AE208">
        <v>0.41699999999999998</v>
      </c>
      <c r="AF208">
        <v>0.309</v>
      </c>
      <c r="AG208">
        <v>282.60000000000002</v>
      </c>
      <c r="AH208">
        <v>12092</v>
      </c>
    </row>
    <row r="209" spans="1:34">
      <c r="A209" t="s">
        <v>241</v>
      </c>
      <c r="B209" t="s">
        <v>78</v>
      </c>
      <c r="C209" s="4" t="e">
        <f>MATCH(atc_projections_batter!A209, ESPN_ADP_2!B$2:B$540, 0)</f>
        <v>#N/A</v>
      </c>
      <c r="D209" s="4">
        <v>208</v>
      </c>
      <c r="E209" s="4" t="e">
        <f t="shared" si="39"/>
        <v>#N/A</v>
      </c>
      <c r="F209" s="2">
        <f t="shared" si="30"/>
        <v>1.3168202780620402</v>
      </c>
      <c r="G209" s="2">
        <f t="shared" si="31"/>
        <v>0.83843656033797154</v>
      </c>
      <c r="H209" s="2">
        <f t="shared" si="32"/>
        <v>0.29168442431539826</v>
      </c>
      <c r="I209" s="2">
        <f t="shared" si="33"/>
        <v>0.52527764565691493</v>
      </c>
      <c r="J209" s="2">
        <f t="shared" si="34"/>
        <v>-0.92504015453457311</v>
      </c>
      <c r="K209" s="2">
        <f t="shared" si="35"/>
        <v>0.20907937649741562</v>
      </c>
      <c r="L209" s="2">
        <f t="shared" si="36"/>
        <v>0.37738242578891285</v>
      </c>
      <c r="M209" s="3">
        <v>8</v>
      </c>
      <c r="N209" s="3">
        <v>20</v>
      </c>
      <c r="O209" s="3">
        <v>22</v>
      </c>
      <c r="P209" s="3">
        <v>0.22900000000000001</v>
      </c>
      <c r="Q209" s="3">
        <v>0.75700000000000001</v>
      </c>
      <c r="R209" s="3">
        <f t="shared" si="37"/>
        <v>22.263197604790417</v>
      </c>
      <c r="S209">
        <f t="shared" si="38"/>
        <v>63.650999999999996</v>
      </c>
      <c r="T209">
        <v>44</v>
      </c>
      <c r="U209">
        <v>170</v>
      </c>
      <c r="V209">
        <v>147</v>
      </c>
      <c r="W209">
        <v>34</v>
      </c>
      <c r="X209">
        <v>6</v>
      </c>
      <c r="Y209">
        <v>0</v>
      </c>
      <c r="Z209">
        <v>20</v>
      </c>
      <c r="AA209">
        <v>43</v>
      </c>
      <c r="AB209">
        <v>1</v>
      </c>
      <c r="AC209">
        <v>0</v>
      </c>
      <c r="AD209">
        <v>0.32500000000000001</v>
      </c>
      <c r="AE209">
        <v>0.433</v>
      </c>
      <c r="AF209">
        <v>0.31900000000000001</v>
      </c>
      <c r="AG209">
        <v>410.8</v>
      </c>
      <c r="AH209">
        <v>11982</v>
      </c>
    </row>
    <row r="210" spans="1:34">
      <c r="A210" t="s">
        <v>307</v>
      </c>
      <c r="B210" t="s">
        <v>31</v>
      </c>
      <c r="C210" s="4">
        <f>MATCH(atc_projections_batter!A210, ESPN_ADP_2!B$2:B$540, 0)</f>
        <v>362</v>
      </c>
      <c r="D210" s="4">
        <v>209</v>
      </c>
      <c r="E210" s="4">
        <f t="shared" si="39"/>
        <v>153</v>
      </c>
      <c r="F210" s="2">
        <f t="shared" si="30"/>
        <v>1.2763097879434149</v>
      </c>
      <c r="G210" s="2">
        <f t="shared" si="31"/>
        <v>2.8984293412060613E-2</v>
      </c>
      <c r="H210" s="2">
        <f t="shared" si="32"/>
        <v>0.19458271739115646</v>
      </c>
      <c r="I210" s="2">
        <f t="shared" si="33"/>
        <v>0.2342147078037326</v>
      </c>
      <c r="J210" s="2">
        <f t="shared" si="34"/>
        <v>0.6263019743166357</v>
      </c>
      <c r="K210" s="2">
        <f t="shared" si="35"/>
        <v>-3.8804473836452885E-2</v>
      </c>
      <c r="L210" s="2">
        <f t="shared" si="36"/>
        <v>0.23103056885628226</v>
      </c>
      <c r="M210" s="3">
        <v>5</v>
      </c>
      <c r="N210" s="3">
        <v>19</v>
      </c>
      <c r="O210" s="3">
        <v>19</v>
      </c>
      <c r="P210" s="3">
        <v>0.26600000000000001</v>
      </c>
      <c r="Q210" s="3">
        <v>0.73699999999999999</v>
      </c>
      <c r="R210" s="3">
        <f t="shared" si="37"/>
        <v>20.569574999999997</v>
      </c>
      <c r="S210">
        <f t="shared" si="38"/>
        <v>61.151999999999994</v>
      </c>
      <c r="T210">
        <v>41</v>
      </c>
      <c r="U210">
        <v>162</v>
      </c>
      <c r="V210">
        <v>147</v>
      </c>
      <c r="W210">
        <v>39</v>
      </c>
      <c r="X210">
        <v>7</v>
      </c>
      <c r="Y210">
        <v>1</v>
      </c>
      <c r="Z210">
        <v>13</v>
      </c>
      <c r="AA210">
        <v>22</v>
      </c>
      <c r="AB210">
        <v>1</v>
      </c>
      <c r="AC210">
        <v>1</v>
      </c>
      <c r="AD210">
        <v>0.32100000000000001</v>
      </c>
      <c r="AE210">
        <v>0.41599999999999998</v>
      </c>
      <c r="AF210">
        <v>0.312</v>
      </c>
      <c r="AG210">
        <v>581.70000000000005</v>
      </c>
      <c r="AH210">
        <v>3892</v>
      </c>
    </row>
    <row r="211" spans="1:34">
      <c r="A211" t="s">
        <v>303</v>
      </c>
      <c r="B211" t="s">
        <v>33</v>
      </c>
      <c r="C211" s="4">
        <f>MATCH(atc_projections_batter!A211, ESPN_ADP_2!B$2:B$540, 0)</f>
        <v>304</v>
      </c>
      <c r="D211" s="4">
        <v>210</v>
      </c>
      <c r="E211" s="4">
        <f t="shared" si="39"/>
        <v>94</v>
      </c>
      <c r="F211" s="2">
        <f t="shared" si="30"/>
        <v>1.22496237862316</v>
      </c>
      <c r="G211" s="2">
        <f t="shared" si="31"/>
        <v>0.29880171572069758</v>
      </c>
      <c r="H211" s="2">
        <f t="shared" si="32"/>
        <v>0.68009125201236553</v>
      </c>
      <c r="I211" s="2">
        <f t="shared" si="33"/>
        <v>0.52527764565691493</v>
      </c>
      <c r="J211" s="2">
        <f t="shared" si="34"/>
        <v>-0.67347116066681056</v>
      </c>
      <c r="K211" s="2">
        <f t="shared" si="35"/>
        <v>-3.8804473836452885E-2</v>
      </c>
      <c r="L211" s="2">
        <f t="shared" si="36"/>
        <v>0.43306739973644548</v>
      </c>
      <c r="M211" s="3">
        <v>6</v>
      </c>
      <c r="N211" s="3">
        <v>24</v>
      </c>
      <c r="O211" s="3">
        <v>22</v>
      </c>
      <c r="P211" s="3">
        <v>0.23499999999999999</v>
      </c>
      <c r="Q211" s="3">
        <v>0.73699999999999999</v>
      </c>
      <c r="R211" s="3">
        <f t="shared" si="37"/>
        <v>22.907598930481281</v>
      </c>
      <c r="S211">
        <f t="shared" si="38"/>
        <v>70.472999999999999</v>
      </c>
      <c r="T211">
        <v>49</v>
      </c>
      <c r="U211">
        <v>192</v>
      </c>
      <c r="V211">
        <v>169</v>
      </c>
      <c r="W211">
        <v>40</v>
      </c>
      <c r="X211">
        <v>9</v>
      </c>
      <c r="Y211">
        <v>1</v>
      </c>
      <c r="Z211">
        <v>18</v>
      </c>
      <c r="AA211">
        <v>51</v>
      </c>
      <c r="AB211">
        <v>3</v>
      </c>
      <c r="AC211">
        <v>1</v>
      </c>
      <c r="AD211">
        <v>0.31900000000000001</v>
      </c>
      <c r="AE211">
        <v>0.41699999999999998</v>
      </c>
      <c r="AF211">
        <v>0.313</v>
      </c>
      <c r="AG211">
        <v>584.9</v>
      </c>
      <c r="AH211">
        <v>12984</v>
      </c>
    </row>
    <row r="212" spans="1:34">
      <c r="A212" t="s">
        <v>284</v>
      </c>
      <c r="C212" s="4" t="e">
        <f>MATCH(atc_projections_batter!A212, ESPN_ADP_2!B$2:B$540, 0)</f>
        <v>#N/A</v>
      </c>
      <c r="D212" s="4">
        <v>211</v>
      </c>
      <c r="E212" s="4" t="e">
        <f t="shared" si="39"/>
        <v>#N/A</v>
      </c>
      <c r="F212" s="2">
        <f t="shared" si="30"/>
        <v>1.1981489694469811</v>
      </c>
      <c r="G212" s="2">
        <f t="shared" si="31"/>
        <v>0.29880171572069758</v>
      </c>
      <c r="H212" s="2">
        <f t="shared" si="32"/>
        <v>-9.6722403381568997E-2</v>
      </c>
      <c r="I212" s="2">
        <f t="shared" si="33"/>
        <v>0.13719372851933853</v>
      </c>
      <c r="J212" s="2">
        <f t="shared" si="34"/>
        <v>0.6263019743166357</v>
      </c>
      <c r="K212" s="2">
        <f t="shared" si="35"/>
        <v>0.17189679894733534</v>
      </c>
      <c r="L212" s="2">
        <f t="shared" si="36"/>
        <v>6.0677155324543014E-2</v>
      </c>
      <c r="M212" s="3">
        <v>6</v>
      </c>
      <c r="N212" s="3">
        <v>16</v>
      </c>
      <c r="O212" s="3">
        <v>18</v>
      </c>
      <c r="P212" s="3">
        <v>0.26600000000000001</v>
      </c>
      <c r="Q212" s="3">
        <v>0.754</v>
      </c>
      <c r="R212" s="3">
        <f t="shared" si="37"/>
        <v>18.598200000000002</v>
      </c>
      <c r="S212">
        <f t="shared" si="38"/>
        <v>60.434000000000005</v>
      </c>
      <c r="T212">
        <v>35</v>
      </c>
      <c r="U212">
        <v>143</v>
      </c>
      <c r="V212">
        <v>134</v>
      </c>
      <c r="W212">
        <v>36</v>
      </c>
      <c r="X212">
        <v>7</v>
      </c>
      <c r="Y212">
        <v>0</v>
      </c>
      <c r="Z212">
        <v>6</v>
      </c>
      <c r="AA212">
        <v>35</v>
      </c>
      <c r="AB212">
        <v>1</v>
      </c>
      <c r="AC212">
        <v>0</v>
      </c>
      <c r="AD212">
        <v>0.30299999999999999</v>
      </c>
      <c r="AE212">
        <v>0.45100000000000001</v>
      </c>
      <c r="AF212">
        <v>0.315</v>
      </c>
      <c r="AG212">
        <v>999</v>
      </c>
      <c r="AH212" t="s">
        <v>285</v>
      </c>
    </row>
    <row r="213" spans="1:34">
      <c r="A213" t="s">
        <v>158</v>
      </c>
      <c r="B213" t="s">
        <v>35</v>
      </c>
      <c r="C213" s="4">
        <f>MATCH(atc_projections_batter!A213, ESPN_ADP_2!B$2:B$540, 0)</f>
        <v>231</v>
      </c>
      <c r="D213" s="4">
        <v>212</v>
      </c>
      <c r="E213" s="4">
        <f t="shared" si="39"/>
        <v>19</v>
      </c>
      <c r="F213" s="2">
        <f t="shared" si="30"/>
        <v>1.0976973074211822</v>
      </c>
      <c r="G213" s="2">
        <f t="shared" si="31"/>
        <v>2.8984293412060613E-2</v>
      </c>
      <c r="H213" s="2">
        <f t="shared" si="32"/>
        <v>-0.19382411030581082</v>
      </c>
      <c r="I213" s="2">
        <f t="shared" si="33"/>
        <v>4.0172749234944426E-2</v>
      </c>
      <c r="J213" s="2">
        <f t="shared" si="34"/>
        <v>0.58437380867200839</v>
      </c>
      <c r="K213" s="2">
        <f t="shared" si="35"/>
        <v>0.74202965471523286</v>
      </c>
      <c r="L213" s="2">
        <f t="shared" si="36"/>
        <v>-0.10403908830725321</v>
      </c>
      <c r="M213" s="3">
        <v>5</v>
      </c>
      <c r="N213" s="3">
        <v>15</v>
      </c>
      <c r="O213" s="3">
        <v>17</v>
      </c>
      <c r="P213" s="3">
        <v>0.26500000000000001</v>
      </c>
      <c r="Q213" s="3">
        <v>0.8</v>
      </c>
      <c r="R213" s="3">
        <f t="shared" si="37"/>
        <v>16.692059829059829</v>
      </c>
      <c r="S213">
        <f t="shared" si="38"/>
        <v>50.183</v>
      </c>
      <c r="T213">
        <v>30</v>
      </c>
      <c r="U213">
        <v>119</v>
      </c>
      <c r="V213">
        <v>107</v>
      </c>
      <c r="W213">
        <v>28</v>
      </c>
      <c r="X213">
        <v>5</v>
      </c>
      <c r="Y213">
        <v>0</v>
      </c>
      <c r="Z213">
        <v>10</v>
      </c>
      <c r="AA213">
        <v>25</v>
      </c>
      <c r="AB213">
        <v>3</v>
      </c>
      <c r="AC213">
        <v>1</v>
      </c>
      <c r="AD213">
        <v>0.33100000000000002</v>
      </c>
      <c r="AE213">
        <v>0.46899999999999997</v>
      </c>
      <c r="AF213">
        <v>0.33400000000000002</v>
      </c>
      <c r="AG213">
        <v>213.1</v>
      </c>
      <c r="AH213">
        <v>14225</v>
      </c>
    </row>
    <row r="214" spans="1:34">
      <c r="A214" t="s">
        <v>243</v>
      </c>
      <c r="B214" t="s">
        <v>81</v>
      </c>
      <c r="C214" s="4">
        <f>MATCH(atc_projections_batter!A214, ESPN_ADP_2!B$2:B$540, 0)</f>
        <v>299</v>
      </c>
      <c r="D214" s="4">
        <v>213</v>
      </c>
      <c r="E214" s="4">
        <f t="shared" si="39"/>
        <v>86</v>
      </c>
      <c r="F214" s="2">
        <f t="shared" si="30"/>
        <v>1.0404047295031926</v>
      </c>
      <c r="G214" s="2">
        <f t="shared" si="31"/>
        <v>2.8984293412060613E-2</v>
      </c>
      <c r="H214" s="2">
        <f t="shared" si="32"/>
        <v>0.38878613123964006</v>
      </c>
      <c r="I214" s="2">
        <f t="shared" si="33"/>
        <v>0.13719372851933853</v>
      </c>
      <c r="J214" s="2">
        <f t="shared" si="34"/>
        <v>0.1231639865811081</v>
      </c>
      <c r="K214" s="2">
        <f t="shared" si="35"/>
        <v>0.1595026064306419</v>
      </c>
      <c r="L214" s="2">
        <f t="shared" si="36"/>
        <v>0.20277398332040347</v>
      </c>
      <c r="M214" s="3">
        <v>5</v>
      </c>
      <c r="N214" s="3">
        <v>21</v>
      </c>
      <c r="O214" s="3">
        <v>18</v>
      </c>
      <c r="P214" s="3">
        <v>0.254</v>
      </c>
      <c r="Q214" s="3">
        <v>0.753</v>
      </c>
      <c r="R214" s="3">
        <f t="shared" si="37"/>
        <v>20.242582278481009</v>
      </c>
      <c r="S214">
        <f t="shared" si="38"/>
        <v>61.631999999999998</v>
      </c>
      <c r="T214">
        <v>39</v>
      </c>
      <c r="U214">
        <v>162</v>
      </c>
      <c r="V214">
        <v>144</v>
      </c>
      <c r="W214">
        <v>36</v>
      </c>
      <c r="X214">
        <v>7</v>
      </c>
      <c r="Y214">
        <v>1</v>
      </c>
      <c r="Z214">
        <v>14</v>
      </c>
      <c r="AA214">
        <v>37</v>
      </c>
      <c r="AB214">
        <v>3</v>
      </c>
      <c r="AC214">
        <v>1</v>
      </c>
      <c r="AD214">
        <v>0.32500000000000001</v>
      </c>
      <c r="AE214">
        <v>0.42799999999999999</v>
      </c>
      <c r="AF214">
        <v>0.31900000000000001</v>
      </c>
      <c r="AG214">
        <v>214.6</v>
      </c>
      <c r="AH214" t="s">
        <v>244</v>
      </c>
    </row>
    <row r="215" spans="1:34">
      <c r="A215" t="s">
        <v>390</v>
      </c>
      <c r="B215" t="s">
        <v>23</v>
      </c>
      <c r="C215" s="4">
        <f>MATCH(atc_projections_batter!A215, ESPN_ADP_2!B$2:B$540, 0)</f>
        <v>240</v>
      </c>
      <c r="D215" s="4">
        <v>214</v>
      </c>
      <c r="E215" s="4">
        <f t="shared" si="39"/>
        <v>26</v>
      </c>
      <c r="F215" s="2">
        <f t="shared" si="30"/>
        <v>1.0030074472414541</v>
      </c>
      <c r="G215" s="2">
        <f t="shared" si="31"/>
        <v>-0.78046797351385033</v>
      </c>
      <c r="H215" s="2">
        <f t="shared" si="32"/>
        <v>0.68009125201236553</v>
      </c>
      <c r="I215" s="2">
        <f t="shared" si="33"/>
        <v>4.0172749234944426E-2</v>
      </c>
      <c r="J215" s="2">
        <f t="shared" si="34"/>
        <v>1.1294399620521631</v>
      </c>
      <c r="K215" s="2">
        <f t="shared" si="35"/>
        <v>-0.47260121192072274</v>
      </c>
      <c r="L215" s="2">
        <f t="shared" si="36"/>
        <v>0.4063726693765542</v>
      </c>
      <c r="M215" s="3">
        <v>2</v>
      </c>
      <c r="N215" s="3">
        <v>24</v>
      </c>
      <c r="O215" s="3">
        <v>17</v>
      </c>
      <c r="P215" s="3">
        <v>0.27800000000000002</v>
      </c>
      <c r="Q215" s="3">
        <v>0.70199999999999996</v>
      </c>
      <c r="R215" s="3">
        <f t="shared" si="37"/>
        <v>22.598680412371131</v>
      </c>
      <c r="S215">
        <f t="shared" si="38"/>
        <v>67.331999999999994</v>
      </c>
      <c r="T215">
        <v>47</v>
      </c>
      <c r="U215">
        <v>197</v>
      </c>
      <c r="V215">
        <v>181</v>
      </c>
      <c r="W215">
        <v>50</v>
      </c>
      <c r="X215">
        <v>10</v>
      </c>
      <c r="Y215">
        <v>1</v>
      </c>
      <c r="Z215">
        <v>13</v>
      </c>
      <c r="AA215">
        <v>21</v>
      </c>
      <c r="AB215">
        <v>3</v>
      </c>
      <c r="AC215">
        <v>1</v>
      </c>
      <c r="AD215">
        <v>0.33</v>
      </c>
      <c r="AE215">
        <v>0.372</v>
      </c>
      <c r="AF215">
        <v>0.30399999999999999</v>
      </c>
      <c r="AG215">
        <v>417.6</v>
      </c>
      <c r="AH215">
        <v>17992</v>
      </c>
    </row>
    <row r="216" spans="1:34">
      <c r="A216" t="s">
        <v>439</v>
      </c>
      <c r="B216" t="s">
        <v>184</v>
      </c>
      <c r="C216" s="4" t="e">
        <f>MATCH(atc_projections_batter!A216, ESPN_ADP_2!B$2:B$540, 0)</f>
        <v>#N/A</v>
      </c>
      <c r="D216" s="4">
        <v>215</v>
      </c>
      <c r="E216" s="4" t="e">
        <f t="shared" si="39"/>
        <v>#N/A</v>
      </c>
      <c r="F216" s="2">
        <f t="shared" si="30"/>
        <v>0.91344020878086551</v>
      </c>
      <c r="G216" s="2">
        <f t="shared" si="31"/>
        <v>2.8984293412060613E-2</v>
      </c>
      <c r="H216" s="2">
        <f t="shared" si="32"/>
        <v>0.38878613123964006</v>
      </c>
      <c r="I216" s="2">
        <f t="shared" si="33"/>
        <v>0.13719372851933853</v>
      </c>
      <c r="J216" s="2">
        <f t="shared" si="34"/>
        <v>0.54244564302738107</v>
      </c>
      <c r="K216" s="2">
        <f t="shared" si="35"/>
        <v>-0.47260121192072274</v>
      </c>
      <c r="L216" s="2">
        <f t="shared" si="36"/>
        <v>0.28863162450316793</v>
      </c>
      <c r="M216" s="3">
        <v>5</v>
      </c>
      <c r="N216" s="3">
        <v>21</v>
      </c>
      <c r="O216" s="3">
        <v>18</v>
      </c>
      <c r="P216" s="3">
        <v>0.26400000000000001</v>
      </c>
      <c r="Q216" s="3">
        <v>0.70199999999999996</v>
      </c>
      <c r="R216" s="3">
        <f t="shared" si="37"/>
        <v>21.236149732620323</v>
      </c>
      <c r="S216">
        <f t="shared" si="38"/>
        <v>71.2</v>
      </c>
      <c r="T216">
        <v>47</v>
      </c>
      <c r="U216">
        <v>189</v>
      </c>
      <c r="V216">
        <v>178</v>
      </c>
      <c r="W216">
        <v>47</v>
      </c>
      <c r="X216">
        <v>8</v>
      </c>
      <c r="Y216">
        <v>1</v>
      </c>
      <c r="Z216">
        <v>9</v>
      </c>
      <c r="AA216">
        <v>31</v>
      </c>
      <c r="AB216">
        <v>5</v>
      </c>
      <c r="AC216">
        <v>2</v>
      </c>
      <c r="AD216">
        <v>0.30199999999999999</v>
      </c>
      <c r="AE216">
        <v>0.4</v>
      </c>
      <c r="AF216">
        <v>0.29799999999999999</v>
      </c>
      <c r="AG216">
        <v>324.3</v>
      </c>
      <c r="AH216">
        <v>16530</v>
      </c>
    </row>
    <row r="217" spans="1:34">
      <c r="A217" t="s">
        <v>261</v>
      </c>
      <c r="B217" t="s">
        <v>46</v>
      </c>
      <c r="C217" s="4" t="e">
        <f>MATCH(atc_projections_batter!A217, ESPN_ADP_2!B$2:B$540, 0)</f>
        <v>#N/A</v>
      </c>
      <c r="D217" s="4">
        <v>216</v>
      </c>
      <c r="E217" s="4" t="e">
        <f t="shared" si="39"/>
        <v>#N/A</v>
      </c>
      <c r="F217" s="2">
        <f t="shared" si="30"/>
        <v>0.90985574024281002</v>
      </c>
      <c r="G217" s="2">
        <f t="shared" si="31"/>
        <v>0.83843656033797154</v>
      </c>
      <c r="H217" s="2">
        <f t="shared" si="32"/>
        <v>9.7481010466914639E-2</v>
      </c>
      <c r="I217" s="2">
        <f t="shared" si="33"/>
        <v>0.4282566663725208</v>
      </c>
      <c r="J217" s="2">
        <f t="shared" si="34"/>
        <v>-0.75732749195606397</v>
      </c>
      <c r="K217" s="2">
        <f t="shared" si="35"/>
        <v>0.25865614656418934</v>
      </c>
      <c r="L217" s="2">
        <f t="shared" si="36"/>
        <v>4.4352848457277785E-2</v>
      </c>
      <c r="M217" s="3">
        <v>8</v>
      </c>
      <c r="N217" s="3">
        <v>18</v>
      </c>
      <c r="O217" s="3">
        <v>21</v>
      </c>
      <c r="P217" s="3">
        <v>0.23300000000000001</v>
      </c>
      <c r="Q217" s="3">
        <v>0.76100000000000001</v>
      </c>
      <c r="R217" s="3">
        <f t="shared" si="37"/>
        <v>18.409290780141845</v>
      </c>
      <c r="S217">
        <f t="shared" si="38"/>
        <v>60.45</v>
      </c>
      <c r="T217">
        <v>37</v>
      </c>
      <c r="U217">
        <v>143</v>
      </c>
      <c r="V217">
        <v>130</v>
      </c>
      <c r="W217">
        <v>30</v>
      </c>
      <c r="X217">
        <v>7</v>
      </c>
      <c r="Y217">
        <v>0</v>
      </c>
      <c r="Z217">
        <v>11</v>
      </c>
      <c r="AA217">
        <v>34</v>
      </c>
      <c r="AB217">
        <v>0</v>
      </c>
      <c r="AC217">
        <v>0</v>
      </c>
      <c r="AD217">
        <v>0.29699999999999999</v>
      </c>
      <c r="AE217">
        <v>0.46500000000000002</v>
      </c>
      <c r="AF217">
        <v>0.317</v>
      </c>
      <c r="AG217">
        <v>553.29999999999995</v>
      </c>
      <c r="AH217">
        <v>9892</v>
      </c>
    </row>
    <row r="218" spans="1:34">
      <c r="A218" t="s">
        <v>358</v>
      </c>
      <c r="B218" t="s">
        <v>33</v>
      </c>
      <c r="C218" s="4">
        <f>MATCH(atc_projections_batter!A218, ESPN_ADP_2!B$2:B$540, 0)</f>
        <v>205</v>
      </c>
      <c r="D218" s="4">
        <v>217</v>
      </c>
      <c r="E218" s="4">
        <f t="shared" si="39"/>
        <v>-12</v>
      </c>
      <c r="F218" s="2">
        <f t="shared" si="30"/>
        <v>0.88802149155200161</v>
      </c>
      <c r="G218" s="2">
        <f t="shared" si="31"/>
        <v>2.8984293412060613E-2</v>
      </c>
      <c r="H218" s="2">
        <f t="shared" si="32"/>
        <v>0.19458271739115646</v>
      </c>
      <c r="I218" s="2">
        <f t="shared" si="33"/>
        <v>0.2342147078037326</v>
      </c>
      <c r="J218" s="2">
        <f t="shared" si="34"/>
        <v>0.45858931173812645</v>
      </c>
      <c r="K218" s="2">
        <f t="shared" si="35"/>
        <v>-0.17514059152008055</v>
      </c>
      <c r="L218" s="2">
        <f t="shared" si="36"/>
        <v>0.14679105272700607</v>
      </c>
      <c r="M218" s="3">
        <v>5</v>
      </c>
      <c r="N218" s="3">
        <v>19</v>
      </c>
      <c r="O218" s="3">
        <v>19</v>
      </c>
      <c r="P218" s="3">
        <v>0.26200000000000001</v>
      </c>
      <c r="Q218" s="3">
        <v>0.72599999999999998</v>
      </c>
      <c r="R218" s="3">
        <f t="shared" si="37"/>
        <v>19.59473291925466</v>
      </c>
      <c r="S218">
        <f t="shared" si="38"/>
        <v>63.384</v>
      </c>
      <c r="T218">
        <v>44</v>
      </c>
      <c r="U218">
        <v>164</v>
      </c>
      <c r="V218">
        <v>152</v>
      </c>
      <c r="W218">
        <v>40</v>
      </c>
      <c r="X218">
        <v>8</v>
      </c>
      <c r="Y218">
        <v>0</v>
      </c>
      <c r="Z218">
        <v>9</v>
      </c>
      <c r="AA218">
        <v>31</v>
      </c>
      <c r="AB218">
        <v>1</v>
      </c>
      <c r="AC218">
        <v>1</v>
      </c>
      <c r="AD218">
        <v>0.309</v>
      </c>
      <c r="AE218">
        <v>0.41699999999999998</v>
      </c>
      <c r="AF218">
        <v>0.308</v>
      </c>
      <c r="AG218">
        <v>205.7</v>
      </c>
      <c r="AH218">
        <v>9774</v>
      </c>
    </row>
    <row r="219" spans="1:34">
      <c r="A219" t="s">
        <v>272</v>
      </c>
      <c r="B219" t="s">
        <v>81</v>
      </c>
      <c r="C219" s="4">
        <f>MATCH(atc_projections_batter!A219, ESPN_ADP_2!B$2:B$540, 0)</f>
        <v>438</v>
      </c>
      <c r="D219" s="4">
        <v>218</v>
      </c>
      <c r="E219" s="4">
        <f t="shared" si="39"/>
        <v>220</v>
      </c>
      <c r="F219" s="2">
        <f t="shared" si="30"/>
        <v>0.84459557121489981</v>
      </c>
      <c r="G219" s="2">
        <f t="shared" si="31"/>
        <v>0.29880171572069758</v>
      </c>
      <c r="H219" s="2">
        <f t="shared" si="32"/>
        <v>0.58298954508812373</v>
      </c>
      <c r="I219" s="2">
        <f t="shared" si="33"/>
        <v>0.33123568708812667</v>
      </c>
      <c r="J219" s="2">
        <f t="shared" si="34"/>
        <v>-0.71539932631143666</v>
      </c>
      <c r="K219" s="2">
        <f t="shared" si="35"/>
        <v>-3.8804473836452885E-2</v>
      </c>
      <c r="L219" s="2">
        <f t="shared" si="36"/>
        <v>0.38577242346584145</v>
      </c>
      <c r="M219" s="3">
        <v>6</v>
      </c>
      <c r="N219" s="3">
        <v>23</v>
      </c>
      <c r="O219" s="3">
        <v>20</v>
      </c>
      <c r="P219" s="3">
        <v>0.23400000000000001</v>
      </c>
      <c r="Q219" s="3">
        <v>0.73699999999999999</v>
      </c>
      <c r="R219" s="3">
        <f t="shared" si="37"/>
        <v>22.360288888888892</v>
      </c>
      <c r="S219">
        <f t="shared" si="38"/>
        <v>63.674000000000007</v>
      </c>
      <c r="T219">
        <v>46</v>
      </c>
      <c r="U219">
        <v>184</v>
      </c>
      <c r="V219">
        <v>158</v>
      </c>
      <c r="W219">
        <v>37</v>
      </c>
      <c r="X219">
        <v>7</v>
      </c>
      <c r="Y219">
        <v>1</v>
      </c>
      <c r="Z219">
        <v>22</v>
      </c>
      <c r="AA219">
        <v>44</v>
      </c>
      <c r="AB219">
        <v>2</v>
      </c>
      <c r="AC219">
        <v>1</v>
      </c>
      <c r="AD219">
        <v>0.33400000000000002</v>
      </c>
      <c r="AE219">
        <v>0.40300000000000002</v>
      </c>
      <c r="AF219">
        <v>0.316</v>
      </c>
      <c r="AG219">
        <v>599.29999999999995</v>
      </c>
      <c r="AH219">
        <v>4062</v>
      </c>
    </row>
    <row r="220" spans="1:34">
      <c r="A220" t="s">
        <v>188</v>
      </c>
      <c r="B220" t="s">
        <v>27</v>
      </c>
      <c r="C220" s="4">
        <f>MATCH(atc_projections_batter!A220, ESPN_ADP_2!B$2:B$540, 0)</f>
        <v>331</v>
      </c>
      <c r="D220" s="4">
        <v>219</v>
      </c>
      <c r="E220" s="4">
        <f t="shared" si="39"/>
        <v>112</v>
      </c>
      <c r="F220" s="2">
        <f t="shared" si="30"/>
        <v>0.82667549100783355</v>
      </c>
      <c r="G220" s="2">
        <f t="shared" si="31"/>
        <v>2.8984293412060613E-2</v>
      </c>
      <c r="H220" s="2">
        <f t="shared" si="32"/>
        <v>-0.29092581723005262</v>
      </c>
      <c r="I220" s="2">
        <f t="shared" si="33"/>
        <v>4.0172749234944426E-2</v>
      </c>
      <c r="J220" s="2">
        <f t="shared" si="34"/>
        <v>0.71015830560589022</v>
      </c>
      <c r="K220" s="2">
        <f t="shared" si="35"/>
        <v>0.50653999689805784</v>
      </c>
      <c r="L220" s="2">
        <f t="shared" si="36"/>
        <v>-0.16825403691306701</v>
      </c>
      <c r="M220" s="3">
        <v>5</v>
      </c>
      <c r="N220" s="3">
        <v>14</v>
      </c>
      <c r="O220" s="3">
        <v>17</v>
      </c>
      <c r="P220" s="3">
        <v>0.26800000000000002</v>
      </c>
      <c r="Q220" s="3">
        <v>0.78100000000000003</v>
      </c>
      <c r="R220" s="3">
        <f t="shared" si="37"/>
        <v>15.948947368421052</v>
      </c>
      <c r="S220">
        <f t="shared" si="38"/>
        <v>48.685000000000002</v>
      </c>
      <c r="T220">
        <v>31</v>
      </c>
      <c r="U220">
        <v>118</v>
      </c>
      <c r="V220">
        <v>107</v>
      </c>
      <c r="W220">
        <v>29</v>
      </c>
      <c r="X220">
        <v>5</v>
      </c>
      <c r="Y220">
        <v>0</v>
      </c>
      <c r="Z220">
        <v>7</v>
      </c>
      <c r="AA220">
        <v>14</v>
      </c>
      <c r="AB220">
        <v>0</v>
      </c>
      <c r="AC220">
        <v>0</v>
      </c>
      <c r="AD220">
        <v>0.32600000000000001</v>
      </c>
      <c r="AE220">
        <v>0.45500000000000002</v>
      </c>
      <c r="AF220">
        <v>0.32800000000000001</v>
      </c>
      <c r="AG220">
        <v>356.7</v>
      </c>
      <c r="AH220">
        <v>8259</v>
      </c>
    </row>
    <row r="221" spans="1:34">
      <c r="A221" t="s">
        <v>298</v>
      </c>
      <c r="B221" t="s">
        <v>94</v>
      </c>
      <c r="C221" s="4">
        <f>MATCH(atc_projections_batter!A221, ESPN_ADP_2!B$2:B$540, 0)</f>
        <v>341</v>
      </c>
      <c r="D221" s="4">
        <v>220</v>
      </c>
      <c r="E221" s="4">
        <f t="shared" si="39"/>
        <v>121</v>
      </c>
      <c r="F221" s="2">
        <f t="shared" si="30"/>
        <v>0.76208660359290192</v>
      </c>
      <c r="G221" s="2">
        <f t="shared" si="31"/>
        <v>0.29880171572069758</v>
      </c>
      <c r="H221" s="2">
        <f t="shared" si="32"/>
        <v>0.38878613123964006</v>
      </c>
      <c r="I221" s="2">
        <f t="shared" si="33"/>
        <v>0.33123568708812667</v>
      </c>
      <c r="J221" s="2">
        <f t="shared" si="34"/>
        <v>-0.54768666373292862</v>
      </c>
      <c r="K221" s="2">
        <f t="shared" si="35"/>
        <v>-1.4016088803066035E-2</v>
      </c>
      <c r="L221" s="2">
        <f t="shared" si="36"/>
        <v>0.30496582208043227</v>
      </c>
      <c r="M221" s="3">
        <v>6</v>
      </c>
      <c r="N221" s="3">
        <v>21</v>
      </c>
      <c r="O221" s="3">
        <v>20</v>
      </c>
      <c r="P221" s="3">
        <v>0.23799999999999999</v>
      </c>
      <c r="Q221" s="3">
        <v>0.73899999999999999</v>
      </c>
      <c r="R221" s="3">
        <f t="shared" si="37"/>
        <v>21.425173410404625</v>
      </c>
      <c r="S221">
        <f t="shared" si="38"/>
        <v>65.254999999999995</v>
      </c>
      <c r="T221">
        <v>45</v>
      </c>
      <c r="U221">
        <v>175</v>
      </c>
      <c r="V221">
        <v>155</v>
      </c>
      <c r="W221">
        <v>37</v>
      </c>
      <c r="X221">
        <v>8</v>
      </c>
      <c r="Y221">
        <v>1</v>
      </c>
      <c r="Z221">
        <v>18</v>
      </c>
      <c r="AA221">
        <v>54</v>
      </c>
      <c r="AB221">
        <v>5</v>
      </c>
      <c r="AC221">
        <v>2</v>
      </c>
      <c r="AD221">
        <v>0.318</v>
      </c>
      <c r="AE221">
        <v>0.42099999999999999</v>
      </c>
      <c r="AF221">
        <v>0.314</v>
      </c>
      <c r="AG221">
        <v>239.5</v>
      </c>
      <c r="AH221">
        <v>10047</v>
      </c>
    </row>
    <row r="222" spans="1:34">
      <c r="A222" t="s">
        <v>289</v>
      </c>
      <c r="B222" t="s">
        <v>33</v>
      </c>
      <c r="C222" s="4">
        <f>MATCH(atc_projections_batter!A222, ESPN_ADP_2!B$2:B$540, 0)</f>
        <v>249</v>
      </c>
      <c r="D222" s="4">
        <v>221</v>
      </c>
      <c r="E222" s="4">
        <f t="shared" si="39"/>
        <v>28</v>
      </c>
      <c r="F222" s="2">
        <f t="shared" si="30"/>
        <v>0.70139609402518788</v>
      </c>
      <c r="G222" s="2">
        <f t="shared" si="31"/>
        <v>0.56861913802933461</v>
      </c>
      <c r="H222" s="2">
        <f t="shared" si="32"/>
        <v>9.7481010466914639E-2</v>
      </c>
      <c r="I222" s="2">
        <f t="shared" si="33"/>
        <v>0.33123568708812667</v>
      </c>
      <c r="J222" s="2">
        <f t="shared" si="34"/>
        <v>-0.42190216679904674</v>
      </c>
      <c r="K222" s="2">
        <f t="shared" si="35"/>
        <v>8.5137451330481367E-2</v>
      </c>
      <c r="L222" s="2">
        <f t="shared" si="36"/>
        <v>4.0824973909377379E-2</v>
      </c>
      <c r="M222" s="3">
        <v>7</v>
      </c>
      <c r="N222" s="3">
        <v>18</v>
      </c>
      <c r="O222" s="3">
        <v>20</v>
      </c>
      <c r="P222" s="3">
        <v>0.24099999999999999</v>
      </c>
      <c r="Q222" s="3">
        <v>0.747</v>
      </c>
      <c r="R222" s="3">
        <f t="shared" si="37"/>
        <v>18.368465277777776</v>
      </c>
      <c r="S222">
        <f t="shared" si="38"/>
        <v>58.652999999999999</v>
      </c>
      <c r="T222">
        <v>36</v>
      </c>
      <c r="U222">
        <v>146</v>
      </c>
      <c r="V222">
        <v>133</v>
      </c>
      <c r="W222">
        <v>32</v>
      </c>
      <c r="X222">
        <v>6</v>
      </c>
      <c r="Y222">
        <v>0</v>
      </c>
      <c r="Z222">
        <v>11</v>
      </c>
      <c r="AA222">
        <v>45</v>
      </c>
      <c r="AB222">
        <v>1</v>
      </c>
      <c r="AC222">
        <v>0</v>
      </c>
      <c r="AD222">
        <v>0.30599999999999999</v>
      </c>
      <c r="AE222">
        <v>0.441</v>
      </c>
      <c r="AF222">
        <v>0.315</v>
      </c>
      <c r="AG222">
        <v>304.60000000000002</v>
      </c>
      <c r="AH222">
        <v>17321</v>
      </c>
    </row>
    <row r="223" spans="1:34">
      <c r="A223" t="s">
        <v>300</v>
      </c>
      <c r="B223" t="s">
        <v>41</v>
      </c>
      <c r="C223" s="4" t="e">
        <f>MATCH(atc_projections_batter!A223, ESPN_ADP_2!B$2:B$540, 0)</f>
        <v>#N/A</v>
      </c>
      <c r="D223" s="4">
        <v>222</v>
      </c>
      <c r="E223" s="4" t="e">
        <f t="shared" si="39"/>
        <v>#N/A</v>
      </c>
      <c r="F223" s="2">
        <f t="shared" si="30"/>
        <v>0.63650964660466147</v>
      </c>
      <c r="G223" s="2">
        <f t="shared" si="31"/>
        <v>-0.5106505512052133</v>
      </c>
      <c r="H223" s="2">
        <f t="shared" si="32"/>
        <v>9.7481010466914639E-2</v>
      </c>
      <c r="I223" s="2">
        <f t="shared" si="33"/>
        <v>-0.15386920933384376</v>
      </c>
      <c r="J223" s="2">
        <f t="shared" si="34"/>
        <v>1.1294399620521631</v>
      </c>
      <c r="K223" s="2">
        <f t="shared" si="35"/>
        <v>3.5560681263707664E-2</v>
      </c>
      <c r="L223" s="2">
        <f t="shared" si="36"/>
        <v>3.8547753360933072E-2</v>
      </c>
      <c r="M223" s="3">
        <v>3</v>
      </c>
      <c r="N223" s="3">
        <v>18</v>
      </c>
      <c r="O223" s="3">
        <v>15</v>
      </c>
      <c r="P223" s="3">
        <v>0.27800000000000002</v>
      </c>
      <c r="Q223" s="3">
        <v>0.74299999999999999</v>
      </c>
      <c r="R223" s="3">
        <f t="shared" si="37"/>
        <v>18.342112676056338</v>
      </c>
      <c r="S223">
        <f t="shared" si="38"/>
        <v>57.375</v>
      </c>
      <c r="T223">
        <v>40</v>
      </c>
      <c r="U223">
        <v>143</v>
      </c>
      <c r="V223">
        <v>135</v>
      </c>
      <c r="W223">
        <v>38</v>
      </c>
      <c r="X223">
        <v>8</v>
      </c>
      <c r="Y223">
        <v>2</v>
      </c>
      <c r="Z223">
        <v>7</v>
      </c>
      <c r="AA223">
        <v>30</v>
      </c>
      <c r="AB223">
        <v>3</v>
      </c>
      <c r="AC223">
        <v>1</v>
      </c>
      <c r="AD223">
        <v>0.318</v>
      </c>
      <c r="AE223">
        <v>0.42499999999999999</v>
      </c>
      <c r="AF223">
        <v>0.313</v>
      </c>
      <c r="AG223">
        <v>585.29999999999995</v>
      </c>
      <c r="AH223">
        <v>14350</v>
      </c>
    </row>
    <row r="224" spans="1:34">
      <c r="A224" t="s">
        <v>369</v>
      </c>
      <c r="B224" t="s">
        <v>33</v>
      </c>
      <c r="C224" s="4">
        <f>MATCH(atc_projections_batter!A224, ESPN_ADP_2!B$2:B$540, 0)</f>
        <v>294</v>
      </c>
      <c r="D224" s="4">
        <v>223</v>
      </c>
      <c r="E224" s="4">
        <f t="shared" si="39"/>
        <v>71</v>
      </c>
      <c r="F224" s="2">
        <f t="shared" si="30"/>
        <v>0.61552919143122931</v>
      </c>
      <c r="G224" s="2">
        <f t="shared" si="31"/>
        <v>-0.24083312889657638</v>
      </c>
      <c r="H224" s="2">
        <f t="shared" si="32"/>
        <v>0.19458271739115646</v>
      </c>
      <c r="I224" s="2">
        <f t="shared" si="33"/>
        <v>0.13719372851933853</v>
      </c>
      <c r="J224" s="2">
        <f t="shared" si="34"/>
        <v>0.71015830560589022</v>
      </c>
      <c r="K224" s="2">
        <f t="shared" si="35"/>
        <v>-0.13795801397000029</v>
      </c>
      <c r="L224" s="2">
        <f t="shared" si="36"/>
        <v>-4.7614417218579237E-2</v>
      </c>
      <c r="M224" s="3">
        <v>4</v>
      </c>
      <c r="N224" s="3">
        <v>19</v>
      </c>
      <c r="O224" s="3">
        <v>18</v>
      </c>
      <c r="P224" s="3">
        <v>0.26800000000000002</v>
      </c>
      <c r="Q224" s="3">
        <v>0.72899999999999998</v>
      </c>
      <c r="R224" s="3">
        <f t="shared" si="37"/>
        <v>17.345021126760564</v>
      </c>
      <c r="S224">
        <f t="shared" si="38"/>
        <v>58.772999999999996</v>
      </c>
      <c r="T224">
        <v>36</v>
      </c>
      <c r="U224">
        <v>145</v>
      </c>
      <c r="V224">
        <v>137</v>
      </c>
      <c r="W224">
        <v>37</v>
      </c>
      <c r="X224">
        <v>9</v>
      </c>
      <c r="Y224">
        <v>0</v>
      </c>
      <c r="Z224">
        <v>5</v>
      </c>
      <c r="AA224">
        <v>22</v>
      </c>
      <c r="AB224">
        <v>3</v>
      </c>
      <c r="AC224">
        <v>1</v>
      </c>
      <c r="AD224">
        <v>0.3</v>
      </c>
      <c r="AE224">
        <v>0.42899999999999999</v>
      </c>
      <c r="AF224">
        <v>0.30599999999999999</v>
      </c>
      <c r="AG224">
        <v>551.1</v>
      </c>
      <c r="AH224">
        <v>12434</v>
      </c>
    </row>
    <row r="225" spans="1:34">
      <c r="A225" t="s">
        <v>177</v>
      </c>
      <c r="B225" t="s">
        <v>37</v>
      </c>
      <c r="C225" s="4">
        <f>MATCH(atc_projections_batter!A225, ESPN_ADP_2!B$2:B$540, 0)</f>
        <v>449</v>
      </c>
      <c r="D225" s="4">
        <v>224</v>
      </c>
      <c r="E225" s="4">
        <f t="shared" si="39"/>
        <v>225</v>
      </c>
      <c r="F225" s="2">
        <f t="shared" si="30"/>
        <v>0.54911618035019616</v>
      </c>
      <c r="G225" s="2">
        <f t="shared" si="31"/>
        <v>2.8984293412060613E-2</v>
      </c>
      <c r="H225" s="2">
        <f t="shared" si="32"/>
        <v>3.793035426728196E-4</v>
      </c>
      <c r="I225" s="2">
        <f t="shared" si="33"/>
        <v>-5.6848230049449659E-2</v>
      </c>
      <c r="J225" s="2">
        <f t="shared" si="34"/>
        <v>0.16509215222573539</v>
      </c>
      <c r="K225" s="2">
        <f t="shared" si="35"/>
        <v>0.4569632268312841</v>
      </c>
      <c r="L225" s="2">
        <f t="shared" si="36"/>
        <v>-4.545456561210718E-2</v>
      </c>
      <c r="M225" s="3">
        <v>5</v>
      </c>
      <c r="N225" s="3">
        <v>17</v>
      </c>
      <c r="O225" s="3">
        <v>16</v>
      </c>
      <c r="P225" s="3">
        <v>0.255</v>
      </c>
      <c r="Q225" s="3">
        <v>0.77700000000000002</v>
      </c>
      <c r="R225" s="3">
        <f t="shared" si="37"/>
        <v>17.370015503875969</v>
      </c>
      <c r="S225">
        <f t="shared" si="38"/>
        <v>51.271999999999998</v>
      </c>
      <c r="T225">
        <v>35</v>
      </c>
      <c r="U225">
        <v>132</v>
      </c>
      <c r="V225">
        <v>116</v>
      </c>
      <c r="W225">
        <v>29</v>
      </c>
      <c r="X225">
        <v>6</v>
      </c>
      <c r="Y225">
        <v>1</v>
      </c>
      <c r="Z225">
        <v>13</v>
      </c>
      <c r="AA225">
        <v>30</v>
      </c>
      <c r="AB225">
        <v>3</v>
      </c>
      <c r="AC225">
        <v>1</v>
      </c>
      <c r="AD225">
        <v>0.33500000000000002</v>
      </c>
      <c r="AE225">
        <v>0.442</v>
      </c>
      <c r="AF225">
        <v>0.33</v>
      </c>
      <c r="AG225">
        <v>575.70000000000005</v>
      </c>
      <c r="AH225">
        <v>15274</v>
      </c>
    </row>
    <row r="226" spans="1:34">
      <c r="A226" t="s">
        <v>273</v>
      </c>
      <c r="B226" t="s">
        <v>25</v>
      </c>
      <c r="C226" s="4" t="e">
        <f>MATCH(atc_projections_batter!A226, ESPN_ADP_2!B$2:B$540, 0)</f>
        <v>#N/A</v>
      </c>
      <c r="D226" s="4">
        <v>225</v>
      </c>
      <c r="E226" s="4" t="e">
        <f t="shared" si="39"/>
        <v>#N/A</v>
      </c>
      <c r="F226" s="2">
        <f t="shared" si="30"/>
        <v>0.49591725042188117</v>
      </c>
      <c r="G226" s="2">
        <f t="shared" si="31"/>
        <v>-0.24083312889657638</v>
      </c>
      <c r="H226" s="2">
        <f t="shared" si="32"/>
        <v>0.48588783816388192</v>
      </c>
      <c r="I226" s="2">
        <f t="shared" si="33"/>
        <v>0.13719372851933853</v>
      </c>
      <c r="J226" s="2">
        <f t="shared" si="34"/>
        <v>-2.6205103527737863E-3</v>
      </c>
      <c r="K226" s="2">
        <f t="shared" si="35"/>
        <v>-0.13795801397000029</v>
      </c>
      <c r="L226" s="2">
        <f t="shared" si="36"/>
        <v>0.25424733695801116</v>
      </c>
      <c r="M226" s="3">
        <v>4</v>
      </c>
      <c r="N226" s="3">
        <v>22</v>
      </c>
      <c r="O226" s="3">
        <v>18</v>
      </c>
      <c r="P226" s="3">
        <v>0.251</v>
      </c>
      <c r="Q226" s="3">
        <v>0.72899999999999998</v>
      </c>
      <c r="R226" s="3">
        <f t="shared" si="37"/>
        <v>20.838245614035085</v>
      </c>
      <c r="S226">
        <f t="shared" si="38"/>
        <v>60.368000000000002</v>
      </c>
      <c r="T226">
        <v>44</v>
      </c>
      <c r="U226">
        <v>176</v>
      </c>
      <c r="V226">
        <v>154</v>
      </c>
      <c r="W226">
        <v>39</v>
      </c>
      <c r="X226">
        <v>8</v>
      </c>
      <c r="Y226">
        <v>1</v>
      </c>
      <c r="Z226">
        <v>17</v>
      </c>
      <c r="AA226">
        <v>37</v>
      </c>
      <c r="AB226">
        <v>1</v>
      </c>
      <c r="AC226">
        <v>1</v>
      </c>
      <c r="AD226">
        <v>0.33700000000000002</v>
      </c>
      <c r="AE226">
        <v>0.39200000000000002</v>
      </c>
      <c r="AF226">
        <v>0.316</v>
      </c>
      <c r="AG226">
        <v>502.8</v>
      </c>
      <c r="AH226">
        <v>16622</v>
      </c>
    </row>
    <row r="227" spans="1:34">
      <c r="A227" t="s">
        <v>122</v>
      </c>
      <c r="B227" t="s">
        <v>72</v>
      </c>
      <c r="C227" s="4" t="e">
        <f>MATCH(atc_projections_batter!A227, ESPN_ADP_2!B$2:B$540, 0)</f>
        <v>#N/A</v>
      </c>
      <c r="D227" s="4">
        <v>226</v>
      </c>
      <c r="E227" s="4" t="e">
        <f t="shared" si="39"/>
        <v>#N/A</v>
      </c>
      <c r="F227" s="2">
        <f t="shared" si="30"/>
        <v>0.4857851962926687</v>
      </c>
      <c r="G227" s="2">
        <f t="shared" si="31"/>
        <v>2.8984293412060613E-2</v>
      </c>
      <c r="H227" s="2">
        <f t="shared" si="32"/>
        <v>-0.19382411030581082</v>
      </c>
      <c r="I227" s="2">
        <f t="shared" si="33"/>
        <v>-0.25089018861823786</v>
      </c>
      <c r="J227" s="2">
        <f t="shared" si="34"/>
        <v>0.16509215222573539</v>
      </c>
      <c r="K227" s="2">
        <f t="shared" si="35"/>
        <v>0.89075996491555398</v>
      </c>
      <c r="L227" s="2">
        <f t="shared" si="36"/>
        <v>-0.15433691533663266</v>
      </c>
      <c r="M227" s="3">
        <v>5</v>
      </c>
      <c r="N227" s="3">
        <v>15</v>
      </c>
      <c r="O227" s="3">
        <v>14</v>
      </c>
      <c r="P227" s="3">
        <v>0.255</v>
      </c>
      <c r="Q227" s="3">
        <v>0.81200000000000006</v>
      </c>
      <c r="R227" s="3">
        <f t="shared" si="37"/>
        <v>16.11</v>
      </c>
      <c r="S227">
        <f t="shared" si="38"/>
        <v>47</v>
      </c>
      <c r="T227">
        <v>30</v>
      </c>
      <c r="U227">
        <v>114</v>
      </c>
      <c r="V227">
        <v>100</v>
      </c>
      <c r="W227">
        <v>25</v>
      </c>
      <c r="X227">
        <v>6</v>
      </c>
      <c r="Y227">
        <v>1</v>
      </c>
      <c r="Z227">
        <v>12</v>
      </c>
      <c r="AA227">
        <v>25</v>
      </c>
      <c r="AB227">
        <v>1</v>
      </c>
      <c r="AC227">
        <v>1</v>
      </c>
      <c r="AD227">
        <v>0.34200000000000003</v>
      </c>
      <c r="AE227">
        <v>0.47</v>
      </c>
      <c r="AF227">
        <v>0.34200000000000003</v>
      </c>
      <c r="AG227">
        <v>595.70000000000005</v>
      </c>
      <c r="AH227">
        <v>16424</v>
      </c>
    </row>
    <row r="228" spans="1:34">
      <c r="A228" t="s">
        <v>328</v>
      </c>
      <c r="B228" t="s">
        <v>85</v>
      </c>
      <c r="C228" s="4">
        <f>MATCH(atc_projections_batter!A228, ESPN_ADP_2!B$2:B$540, 0)</f>
        <v>280</v>
      </c>
      <c r="D228" s="4">
        <v>227</v>
      </c>
      <c r="E228" s="4">
        <f t="shared" si="39"/>
        <v>53</v>
      </c>
      <c r="F228" s="2">
        <f t="shared" si="30"/>
        <v>0.4709717573310731</v>
      </c>
      <c r="G228" s="2">
        <f t="shared" si="31"/>
        <v>-0.78046797351385033</v>
      </c>
      <c r="H228" s="2">
        <f t="shared" si="32"/>
        <v>0.19458271739115646</v>
      </c>
      <c r="I228" s="2">
        <f t="shared" si="33"/>
        <v>-0.15386920933384376</v>
      </c>
      <c r="J228" s="2">
        <f t="shared" si="34"/>
        <v>1.3390807902752973</v>
      </c>
      <c r="K228" s="2">
        <f t="shared" si="35"/>
        <v>-0.23711155410354767</v>
      </c>
      <c r="L228" s="2">
        <f t="shared" si="36"/>
        <v>0.10875698661586121</v>
      </c>
      <c r="M228" s="3">
        <v>2</v>
      </c>
      <c r="N228" s="3">
        <v>19</v>
      </c>
      <c r="O228" s="3">
        <v>15</v>
      </c>
      <c r="P228" s="3">
        <v>0.28299999999999997</v>
      </c>
      <c r="Q228" s="3">
        <v>0.72099999999999997</v>
      </c>
      <c r="R228" s="3">
        <f t="shared" si="37"/>
        <v>19.154592592592593</v>
      </c>
      <c r="S228">
        <f t="shared" si="38"/>
        <v>57.984000000000002</v>
      </c>
      <c r="T228">
        <v>40</v>
      </c>
      <c r="U228">
        <v>166</v>
      </c>
      <c r="V228">
        <v>151</v>
      </c>
      <c r="W228">
        <v>43</v>
      </c>
      <c r="X228">
        <v>8</v>
      </c>
      <c r="Y228">
        <v>1</v>
      </c>
      <c r="Z228">
        <v>11</v>
      </c>
      <c r="AA228">
        <v>11</v>
      </c>
      <c r="AB228">
        <v>6</v>
      </c>
      <c r="AC228">
        <v>3</v>
      </c>
      <c r="AD228">
        <v>0.33700000000000002</v>
      </c>
      <c r="AE228">
        <v>0.38400000000000001</v>
      </c>
      <c r="AF228">
        <v>0.31</v>
      </c>
      <c r="AG228">
        <v>999</v>
      </c>
      <c r="AH228" t="s">
        <v>329</v>
      </c>
    </row>
    <row r="229" spans="1:34">
      <c r="A229" t="s">
        <v>326</v>
      </c>
      <c r="B229" t="s">
        <v>94</v>
      </c>
      <c r="C229" s="4">
        <f>MATCH(atc_projections_batter!A229, ESPN_ADP_2!B$2:B$540, 0)</f>
        <v>402</v>
      </c>
      <c r="D229" s="4">
        <v>228</v>
      </c>
      <c r="E229" s="4">
        <f t="shared" si="39"/>
        <v>174</v>
      </c>
      <c r="F229" s="2">
        <f t="shared" si="30"/>
        <v>0.45774923246014892</v>
      </c>
      <c r="G229" s="2">
        <f t="shared" si="31"/>
        <v>2.8984293412060613E-2</v>
      </c>
      <c r="H229" s="2">
        <f t="shared" si="32"/>
        <v>3.793035426728196E-4</v>
      </c>
      <c r="I229" s="2">
        <f t="shared" si="33"/>
        <v>4.0172749234944426E-2</v>
      </c>
      <c r="J229" s="2">
        <f t="shared" si="34"/>
        <v>0.24894848351498999</v>
      </c>
      <c r="K229" s="2">
        <f t="shared" si="35"/>
        <v>3.5560681263707664E-2</v>
      </c>
      <c r="L229" s="2">
        <f t="shared" si="36"/>
        <v>0.10370372149177343</v>
      </c>
      <c r="M229" s="3">
        <v>5</v>
      </c>
      <c r="N229" s="3">
        <v>17</v>
      </c>
      <c r="O229" s="3">
        <v>17</v>
      </c>
      <c r="P229" s="3">
        <v>0.25700000000000001</v>
      </c>
      <c r="Q229" s="3">
        <v>0.74299999999999999</v>
      </c>
      <c r="R229" s="3">
        <f t="shared" si="37"/>
        <v>19.096114864864862</v>
      </c>
      <c r="S229">
        <f t="shared" si="38"/>
        <v>60.464999999999996</v>
      </c>
      <c r="T229">
        <v>41</v>
      </c>
      <c r="U229">
        <v>151</v>
      </c>
      <c r="V229">
        <v>139</v>
      </c>
      <c r="W229">
        <v>36</v>
      </c>
      <c r="X229">
        <v>8</v>
      </c>
      <c r="Y229">
        <v>1</v>
      </c>
      <c r="Z229">
        <v>9</v>
      </c>
      <c r="AA229">
        <v>32</v>
      </c>
      <c r="AB229">
        <v>1</v>
      </c>
      <c r="AC229">
        <v>0</v>
      </c>
      <c r="AD229">
        <v>0.308</v>
      </c>
      <c r="AE229">
        <v>0.435</v>
      </c>
      <c r="AF229">
        <v>0.311</v>
      </c>
      <c r="AG229">
        <v>235.1</v>
      </c>
      <c r="AH229">
        <v>16403</v>
      </c>
    </row>
    <row r="230" spans="1:34">
      <c r="A230" t="s">
        <v>190</v>
      </c>
      <c r="B230" t="s">
        <v>184</v>
      </c>
      <c r="C230" s="4" t="e">
        <f>MATCH(atc_projections_batter!A230, ESPN_ADP_2!B$2:B$540, 0)</f>
        <v>#N/A</v>
      </c>
      <c r="D230" s="4">
        <v>229</v>
      </c>
      <c r="E230" s="4" t="e">
        <f t="shared" si="39"/>
        <v>#N/A</v>
      </c>
      <c r="F230" s="2">
        <f t="shared" si="30"/>
        <v>0.45733826014681067</v>
      </c>
      <c r="G230" s="2">
        <f t="shared" si="31"/>
        <v>-0.24083312889657638</v>
      </c>
      <c r="H230" s="2">
        <f t="shared" si="32"/>
        <v>-0.19382411030581082</v>
      </c>
      <c r="I230" s="2">
        <f t="shared" si="33"/>
        <v>-0.15386920933384376</v>
      </c>
      <c r="J230" s="2">
        <f t="shared" si="34"/>
        <v>0.75208647125051753</v>
      </c>
      <c r="K230" s="2">
        <f t="shared" si="35"/>
        <v>0.43217484179789728</v>
      </c>
      <c r="L230" s="2">
        <f t="shared" si="36"/>
        <v>-0.13839660436537313</v>
      </c>
      <c r="M230" s="3">
        <v>4</v>
      </c>
      <c r="N230" s="3">
        <v>15</v>
      </c>
      <c r="O230" s="3">
        <v>15</v>
      </c>
      <c r="P230" s="3">
        <v>0.26900000000000002</v>
      </c>
      <c r="Q230" s="3">
        <v>0.77500000000000002</v>
      </c>
      <c r="R230" s="3">
        <f t="shared" si="37"/>
        <v>16.294465517241377</v>
      </c>
      <c r="S230">
        <f t="shared" si="38"/>
        <v>47.401000000000003</v>
      </c>
      <c r="T230">
        <v>33</v>
      </c>
      <c r="U230">
        <v>118</v>
      </c>
      <c r="V230">
        <v>107</v>
      </c>
      <c r="W230">
        <v>29</v>
      </c>
      <c r="X230">
        <v>6</v>
      </c>
      <c r="Y230">
        <v>1</v>
      </c>
      <c r="Z230">
        <v>9</v>
      </c>
      <c r="AA230">
        <v>24</v>
      </c>
      <c r="AB230">
        <v>1</v>
      </c>
      <c r="AC230">
        <v>0</v>
      </c>
      <c r="AD230">
        <v>0.33200000000000002</v>
      </c>
      <c r="AE230">
        <v>0.443</v>
      </c>
      <c r="AF230">
        <v>0.32800000000000001</v>
      </c>
      <c r="AG230">
        <v>590.4</v>
      </c>
      <c r="AH230">
        <v>12649</v>
      </c>
    </row>
    <row r="231" spans="1:34">
      <c r="A231" t="s">
        <v>461</v>
      </c>
      <c r="B231" t="s">
        <v>23</v>
      </c>
      <c r="C231" s="4">
        <f>MATCH(atc_projections_batter!A231, ESPN_ADP_2!B$2:B$540, 0)</f>
        <v>297</v>
      </c>
      <c r="D231" s="4">
        <v>230</v>
      </c>
      <c r="E231" s="4">
        <f t="shared" si="39"/>
        <v>67</v>
      </c>
      <c r="F231" s="2">
        <f t="shared" si="30"/>
        <v>0.35429963806903647</v>
      </c>
      <c r="G231" s="2">
        <f t="shared" si="31"/>
        <v>0.29880171572069758</v>
      </c>
      <c r="H231" s="2">
        <f t="shared" si="32"/>
        <v>9.7481010466914639E-2</v>
      </c>
      <c r="I231" s="2">
        <f t="shared" si="33"/>
        <v>0.71931960422570307</v>
      </c>
      <c r="J231" s="2">
        <f t="shared" si="34"/>
        <v>-0.37997400115441943</v>
      </c>
      <c r="K231" s="2">
        <f t="shared" si="35"/>
        <v>-0.50978378947080305</v>
      </c>
      <c r="L231" s="2">
        <f t="shared" si="36"/>
        <v>0.12845509828094365</v>
      </c>
      <c r="M231" s="3">
        <v>6</v>
      </c>
      <c r="N231" s="3">
        <v>18</v>
      </c>
      <c r="O231" s="3">
        <v>24</v>
      </c>
      <c r="P231" s="3">
        <v>0.24199999999999999</v>
      </c>
      <c r="Q231" s="3">
        <v>0.69899999999999995</v>
      </c>
      <c r="R231" s="3">
        <f t="shared" si="37"/>
        <v>19.382544378698228</v>
      </c>
      <c r="S231">
        <f t="shared" si="38"/>
        <v>63.99</v>
      </c>
      <c r="T231">
        <v>41</v>
      </c>
      <c r="U231">
        <v>172</v>
      </c>
      <c r="V231">
        <v>158</v>
      </c>
      <c r="W231">
        <v>38</v>
      </c>
      <c r="X231">
        <v>6</v>
      </c>
      <c r="Y231">
        <v>0</v>
      </c>
      <c r="Z231">
        <v>11</v>
      </c>
      <c r="AA231">
        <v>23</v>
      </c>
      <c r="AB231">
        <v>1</v>
      </c>
      <c r="AC231">
        <v>0</v>
      </c>
      <c r="AD231">
        <v>0.29399999999999998</v>
      </c>
      <c r="AE231">
        <v>0.40500000000000003</v>
      </c>
      <c r="AF231">
        <v>0.29399999999999998</v>
      </c>
      <c r="AG231">
        <v>582</v>
      </c>
      <c r="AH231">
        <v>1177</v>
      </c>
    </row>
    <row r="232" spans="1:34">
      <c r="A232" t="s">
        <v>356</v>
      </c>
      <c r="B232" t="s">
        <v>35</v>
      </c>
      <c r="C232" s="4" t="e">
        <f>MATCH(atc_projections_batter!A232, ESPN_ADP_2!B$2:B$540, 0)</f>
        <v>#N/A</v>
      </c>
      <c r="D232" s="4">
        <v>231</v>
      </c>
      <c r="E232" s="4" t="e">
        <f t="shared" si="39"/>
        <v>#N/A</v>
      </c>
      <c r="F232" s="2">
        <f t="shared" si="30"/>
        <v>0.35108012768037589</v>
      </c>
      <c r="G232" s="2">
        <f t="shared" si="31"/>
        <v>-0.5106505512052133</v>
      </c>
      <c r="H232" s="2">
        <f t="shared" si="32"/>
        <v>0.38878613123964006</v>
      </c>
      <c r="I232" s="2">
        <f t="shared" si="33"/>
        <v>-5.6848230049449659E-2</v>
      </c>
      <c r="J232" s="2">
        <f t="shared" si="34"/>
        <v>0.6263019743166357</v>
      </c>
      <c r="K232" s="2">
        <f t="shared" si="35"/>
        <v>-0.27429413165362798</v>
      </c>
      <c r="L232" s="2">
        <f t="shared" si="36"/>
        <v>0.17778493503239104</v>
      </c>
      <c r="M232" s="3">
        <v>3</v>
      </c>
      <c r="N232" s="3">
        <v>21</v>
      </c>
      <c r="O232" s="3">
        <v>16</v>
      </c>
      <c r="P232" s="3">
        <v>0.26600000000000001</v>
      </c>
      <c r="Q232" s="3">
        <v>0.71799999999999997</v>
      </c>
      <c r="R232" s="3">
        <f t="shared" si="37"/>
        <v>19.953402366863905</v>
      </c>
      <c r="S232">
        <f t="shared" si="38"/>
        <v>59.984999999999999</v>
      </c>
      <c r="T232">
        <v>43</v>
      </c>
      <c r="U232">
        <v>172</v>
      </c>
      <c r="V232">
        <v>155</v>
      </c>
      <c r="W232">
        <v>41</v>
      </c>
      <c r="X232">
        <v>7</v>
      </c>
      <c r="Y232">
        <v>1</v>
      </c>
      <c r="Z232">
        <v>14</v>
      </c>
      <c r="AA232">
        <v>26</v>
      </c>
      <c r="AB232">
        <v>5</v>
      </c>
      <c r="AC232">
        <v>2</v>
      </c>
      <c r="AD232">
        <v>0.33100000000000002</v>
      </c>
      <c r="AE232">
        <v>0.38700000000000001</v>
      </c>
      <c r="AF232">
        <v>0.308</v>
      </c>
      <c r="AG232">
        <v>433</v>
      </c>
      <c r="AH232">
        <v>4922</v>
      </c>
    </row>
    <row r="233" spans="1:34">
      <c r="A233" t="s">
        <v>264</v>
      </c>
      <c r="B233" t="s">
        <v>169</v>
      </c>
      <c r="C233" s="4" t="e">
        <f>MATCH(atc_projections_batter!A233, ESPN_ADP_2!B$2:B$540, 0)</f>
        <v>#N/A</v>
      </c>
      <c r="D233" s="4">
        <v>232</v>
      </c>
      <c r="E233" s="4" t="e">
        <f t="shared" si="39"/>
        <v>#N/A</v>
      </c>
      <c r="F233" s="2">
        <f t="shared" si="30"/>
        <v>0.33932884411693498</v>
      </c>
      <c r="G233" s="2">
        <f t="shared" si="31"/>
        <v>0.29880171572069758</v>
      </c>
      <c r="H233" s="2">
        <f t="shared" si="32"/>
        <v>3.793035426728196E-4</v>
      </c>
      <c r="I233" s="2">
        <f t="shared" si="33"/>
        <v>0.2342147078037326</v>
      </c>
      <c r="J233" s="2">
        <f t="shared" si="34"/>
        <v>-0.46383033244367405</v>
      </c>
      <c r="K233" s="2">
        <f t="shared" si="35"/>
        <v>6.0349066297094515E-2</v>
      </c>
      <c r="L233" s="2">
        <f t="shared" si="36"/>
        <v>0.20941438319641151</v>
      </c>
      <c r="M233" s="3">
        <v>6</v>
      </c>
      <c r="N233" s="3">
        <v>17</v>
      </c>
      <c r="O233" s="3">
        <v>19</v>
      </c>
      <c r="P233" s="3">
        <v>0.24</v>
      </c>
      <c r="Q233" s="3">
        <v>0.745</v>
      </c>
      <c r="R233" s="3">
        <f t="shared" si="37"/>
        <v>20.319426751592353</v>
      </c>
      <c r="S233">
        <f t="shared" si="38"/>
        <v>59.643000000000001</v>
      </c>
      <c r="T233">
        <v>39</v>
      </c>
      <c r="U233">
        <v>161</v>
      </c>
      <c r="V233">
        <v>141</v>
      </c>
      <c r="W233">
        <v>34</v>
      </c>
      <c r="X233">
        <v>7</v>
      </c>
      <c r="Y233">
        <v>1</v>
      </c>
      <c r="Z233">
        <v>16</v>
      </c>
      <c r="AA233">
        <v>39</v>
      </c>
      <c r="AB233">
        <v>0</v>
      </c>
      <c r="AC233">
        <v>0</v>
      </c>
      <c r="AD233">
        <v>0.32200000000000001</v>
      </c>
      <c r="AE233">
        <v>0.42299999999999999</v>
      </c>
      <c r="AF233">
        <v>0.316</v>
      </c>
      <c r="AG233">
        <v>594.70000000000005</v>
      </c>
      <c r="AH233">
        <v>17714</v>
      </c>
    </row>
    <row r="234" spans="1:34">
      <c r="A234" t="s">
        <v>460</v>
      </c>
      <c r="B234" t="s">
        <v>257</v>
      </c>
      <c r="C234" s="4" t="e">
        <f>MATCH(atc_projections_batter!A234, ESPN_ADP_2!B$2:B$540, 0)</f>
        <v>#N/A</v>
      </c>
      <c r="D234" s="4">
        <v>233</v>
      </c>
      <c r="E234" s="4" t="e">
        <f t="shared" si="39"/>
        <v>#N/A</v>
      </c>
      <c r="F234" s="2">
        <f t="shared" si="30"/>
        <v>0.3320382837740119</v>
      </c>
      <c r="G234" s="2">
        <f t="shared" si="31"/>
        <v>-0.5106505512052133</v>
      </c>
      <c r="H234" s="2">
        <f t="shared" si="32"/>
        <v>0.29168442431539826</v>
      </c>
      <c r="I234" s="2">
        <f t="shared" si="33"/>
        <v>0.13719372851933853</v>
      </c>
      <c r="J234" s="2">
        <f t="shared" si="34"/>
        <v>0.83594280253977216</v>
      </c>
      <c r="K234" s="2">
        <f t="shared" si="35"/>
        <v>-0.6337257146377373</v>
      </c>
      <c r="L234" s="2">
        <f t="shared" si="36"/>
        <v>0.21159359424245358</v>
      </c>
      <c r="M234" s="3">
        <v>3</v>
      </c>
      <c r="N234" s="3">
        <v>20</v>
      </c>
      <c r="O234" s="3">
        <v>18</v>
      </c>
      <c r="P234" s="3">
        <v>0.27100000000000002</v>
      </c>
      <c r="Q234" s="3">
        <v>0.68899999999999995</v>
      </c>
      <c r="R234" s="3">
        <f t="shared" si="37"/>
        <v>20.344645161290323</v>
      </c>
      <c r="S234">
        <f t="shared" si="38"/>
        <v>67.995999999999995</v>
      </c>
      <c r="T234">
        <v>49</v>
      </c>
      <c r="U234">
        <v>189</v>
      </c>
      <c r="V234">
        <v>178</v>
      </c>
      <c r="W234">
        <v>48</v>
      </c>
      <c r="X234">
        <v>9</v>
      </c>
      <c r="Y234">
        <v>1</v>
      </c>
      <c r="Z234">
        <v>8</v>
      </c>
      <c r="AA234">
        <v>23</v>
      </c>
      <c r="AB234">
        <v>3</v>
      </c>
      <c r="AC234">
        <v>2</v>
      </c>
      <c r="AD234">
        <v>0.30599999999999999</v>
      </c>
      <c r="AE234">
        <v>0.38200000000000001</v>
      </c>
      <c r="AF234">
        <v>0.29399999999999998</v>
      </c>
      <c r="AG234">
        <v>586.5</v>
      </c>
      <c r="AH234">
        <v>10231</v>
      </c>
    </row>
    <row r="235" spans="1:34">
      <c r="A235" t="s">
        <v>304</v>
      </c>
      <c r="B235" t="s">
        <v>81</v>
      </c>
      <c r="C235" s="4" t="e">
        <f>MATCH(atc_projections_batter!A235, ESPN_ADP_2!B$2:B$540, 0)</f>
        <v>#N/A</v>
      </c>
      <c r="D235" s="4">
        <v>234</v>
      </c>
      <c r="E235" s="4" t="e">
        <f t="shared" si="39"/>
        <v>#N/A</v>
      </c>
      <c r="F235" s="2">
        <f t="shared" si="30"/>
        <v>0.3297224556098689</v>
      </c>
      <c r="G235" s="2">
        <f t="shared" si="31"/>
        <v>0.29880171572069758</v>
      </c>
      <c r="H235" s="2">
        <f t="shared" si="32"/>
        <v>0.48588783816388192</v>
      </c>
      <c r="I235" s="2">
        <f t="shared" si="33"/>
        <v>0.13719372851933853</v>
      </c>
      <c r="J235" s="2">
        <f t="shared" si="34"/>
        <v>-0.63154299502218325</v>
      </c>
      <c r="K235" s="2">
        <f t="shared" si="35"/>
        <v>-7.5987051386533153E-2</v>
      </c>
      <c r="L235" s="2">
        <f t="shared" si="36"/>
        <v>0.11536921961466728</v>
      </c>
      <c r="M235" s="3">
        <v>6</v>
      </c>
      <c r="N235" s="3">
        <v>22</v>
      </c>
      <c r="O235" s="3">
        <v>18</v>
      </c>
      <c r="P235" s="3">
        <v>0.23599999999999999</v>
      </c>
      <c r="Q235" s="3">
        <v>0.73399999999999999</v>
      </c>
      <c r="R235" s="3">
        <f t="shared" si="37"/>
        <v>19.231111111111112</v>
      </c>
      <c r="S235">
        <f t="shared" si="38"/>
        <v>61.004999999999995</v>
      </c>
      <c r="T235">
        <v>46</v>
      </c>
      <c r="U235">
        <v>168</v>
      </c>
      <c r="V235">
        <v>147</v>
      </c>
      <c r="W235">
        <v>35</v>
      </c>
      <c r="X235">
        <v>7</v>
      </c>
      <c r="Y235">
        <v>1</v>
      </c>
      <c r="Z235">
        <v>15</v>
      </c>
      <c r="AA235">
        <v>48</v>
      </c>
      <c r="AB235">
        <v>5</v>
      </c>
      <c r="AC235">
        <v>2</v>
      </c>
      <c r="AD235">
        <v>0.31900000000000001</v>
      </c>
      <c r="AE235">
        <v>0.41499999999999998</v>
      </c>
      <c r="AF235">
        <v>0.313</v>
      </c>
      <c r="AG235">
        <v>555.6</v>
      </c>
      <c r="AH235">
        <v>18030</v>
      </c>
    </row>
    <row r="236" spans="1:34">
      <c r="A236" t="s">
        <v>451</v>
      </c>
      <c r="B236" t="s">
        <v>143</v>
      </c>
      <c r="C236" s="4">
        <f>MATCH(atc_projections_batter!A236, ESPN_ADP_2!B$2:B$540, 0)</f>
        <v>332</v>
      </c>
      <c r="D236" s="4">
        <v>235</v>
      </c>
      <c r="E236" s="4">
        <f t="shared" si="39"/>
        <v>97</v>
      </c>
      <c r="F236" s="2">
        <f t="shared" si="30"/>
        <v>0.2980304305863673</v>
      </c>
      <c r="G236" s="2">
        <f t="shared" si="31"/>
        <v>0.56861913802933461</v>
      </c>
      <c r="H236" s="2">
        <f t="shared" si="32"/>
        <v>0.19458271739115646</v>
      </c>
      <c r="I236" s="2">
        <f t="shared" si="33"/>
        <v>0.4282566663725208</v>
      </c>
      <c r="J236" s="2">
        <f t="shared" si="34"/>
        <v>-0.71539932631143666</v>
      </c>
      <c r="K236" s="2">
        <f t="shared" si="35"/>
        <v>-0.50978378947080305</v>
      </c>
      <c r="L236" s="2">
        <f t="shared" si="36"/>
        <v>0.33175502457559519</v>
      </c>
      <c r="M236" s="3">
        <v>7</v>
      </c>
      <c r="N236" s="3">
        <v>19</v>
      </c>
      <c r="O236" s="3">
        <v>21</v>
      </c>
      <c r="P236" s="3">
        <v>0.23400000000000001</v>
      </c>
      <c r="Q236" s="3">
        <v>0.69899999999999995</v>
      </c>
      <c r="R236" s="3">
        <f t="shared" si="37"/>
        <v>21.735185185185188</v>
      </c>
      <c r="S236">
        <f t="shared" si="38"/>
        <v>71.050000000000011</v>
      </c>
      <c r="T236">
        <v>47</v>
      </c>
      <c r="U236">
        <v>192</v>
      </c>
      <c r="V236">
        <v>175</v>
      </c>
      <c r="W236">
        <v>41</v>
      </c>
      <c r="X236">
        <v>9</v>
      </c>
      <c r="Y236">
        <v>0</v>
      </c>
      <c r="Z236">
        <v>14</v>
      </c>
      <c r="AA236">
        <v>60</v>
      </c>
      <c r="AB236">
        <v>1</v>
      </c>
      <c r="AC236">
        <v>0</v>
      </c>
      <c r="AD236">
        <v>0.29299999999999998</v>
      </c>
      <c r="AE236">
        <v>0.40600000000000003</v>
      </c>
      <c r="AF236">
        <v>0.29599999999999999</v>
      </c>
      <c r="AG236">
        <v>517</v>
      </c>
      <c r="AH236">
        <v>19508</v>
      </c>
    </row>
    <row r="237" spans="1:34">
      <c r="A237" t="s">
        <v>225</v>
      </c>
      <c r="B237" t="s">
        <v>94</v>
      </c>
      <c r="C237" s="4" t="e">
        <f>MATCH(atc_projections_batter!A237, ESPN_ADP_2!B$2:B$540, 0)</f>
        <v>#N/A</v>
      </c>
      <c r="D237" s="4">
        <v>236</v>
      </c>
      <c r="E237" s="4" t="e">
        <f t="shared" si="39"/>
        <v>#N/A</v>
      </c>
      <c r="F237" s="2">
        <f t="shared" si="30"/>
        <v>0.2854816056060806</v>
      </c>
      <c r="G237" s="2">
        <f t="shared" si="31"/>
        <v>-0.24083312889657638</v>
      </c>
      <c r="H237" s="2">
        <f t="shared" si="32"/>
        <v>-9.6722403381568997E-2</v>
      </c>
      <c r="I237" s="2">
        <f t="shared" si="33"/>
        <v>-5.6848230049449659E-2</v>
      </c>
      <c r="J237" s="2">
        <f t="shared" si="34"/>
        <v>0.50051747738275376</v>
      </c>
      <c r="K237" s="2">
        <f t="shared" si="35"/>
        <v>0.14710841391394849</v>
      </c>
      <c r="L237" s="2">
        <f t="shared" si="36"/>
        <v>3.2259476636973393E-2</v>
      </c>
      <c r="M237" s="3">
        <v>4</v>
      </c>
      <c r="N237" s="3">
        <v>16</v>
      </c>
      <c r="O237" s="3">
        <v>16</v>
      </c>
      <c r="P237" s="3">
        <v>0.26300000000000001</v>
      </c>
      <c r="Q237" s="3">
        <v>0.752</v>
      </c>
      <c r="R237" s="3">
        <f t="shared" si="37"/>
        <v>18.26934306569343</v>
      </c>
      <c r="S237">
        <f t="shared" si="38"/>
        <v>52.5</v>
      </c>
      <c r="T237">
        <v>36</v>
      </c>
      <c r="U237">
        <v>139</v>
      </c>
      <c r="V237">
        <v>125</v>
      </c>
      <c r="W237">
        <v>33</v>
      </c>
      <c r="X237">
        <v>7</v>
      </c>
      <c r="Y237">
        <v>0</v>
      </c>
      <c r="Z237">
        <v>12</v>
      </c>
      <c r="AA237">
        <v>25</v>
      </c>
      <c r="AB237">
        <v>1</v>
      </c>
      <c r="AC237">
        <v>0</v>
      </c>
      <c r="AD237">
        <v>0.33200000000000002</v>
      </c>
      <c r="AE237">
        <v>0.42</v>
      </c>
      <c r="AF237">
        <v>0.32100000000000001</v>
      </c>
      <c r="AG237">
        <v>588.70000000000005</v>
      </c>
      <c r="AH237">
        <v>18839</v>
      </c>
    </row>
    <row r="238" spans="1:34">
      <c r="A238" t="s">
        <v>222</v>
      </c>
      <c r="B238" t="s">
        <v>29</v>
      </c>
      <c r="C238" s="4">
        <f>MATCH(atc_projections_batter!A238, ESPN_ADP_2!B$2:B$540, 0)</f>
        <v>320</v>
      </c>
      <c r="D238" s="4">
        <v>237</v>
      </c>
      <c r="E238" s="4">
        <f t="shared" si="39"/>
        <v>83</v>
      </c>
      <c r="F238" s="2">
        <f t="shared" si="30"/>
        <v>0.27690185178374682</v>
      </c>
      <c r="G238" s="2">
        <f t="shared" si="31"/>
        <v>-0.24083312889657638</v>
      </c>
      <c r="H238" s="2">
        <f t="shared" si="32"/>
        <v>0.19458271739115646</v>
      </c>
      <c r="I238" s="2">
        <f t="shared" si="33"/>
        <v>-5.6848230049449659E-2</v>
      </c>
      <c r="J238" s="2">
        <f t="shared" si="34"/>
        <v>0.1231639865811081</v>
      </c>
      <c r="K238" s="2">
        <f t="shared" si="35"/>
        <v>0.22147356901410903</v>
      </c>
      <c r="L238" s="2">
        <f t="shared" si="36"/>
        <v>3.536293774339927E-2</v>
      </c>
      <c r="M238" s="3">
        <v>4</v>
      </c>
      <c r="N238" s="3">
        <v>19</v>
      </c>
      <c r="O238" s="3">
        <v>16</v>
      </c>
      <c r="P238" s="3">
        <v>0.254</v>
      </c>
      <c r="Q238" s="3">
        <v>0.75800000000000001</v>
      </c>
      <c r="R238" s="3">
        <f t="shared" si="37"/>
        <v>18.30525714285714</v>
      </c>
      <c r="S238">
        <f t="shared" si="38"/>
        <v>54.863999999999997</v>
      </c>
      <c r="T238">
        <v>37</v>
      </c>
      <c r="U238">
        <v>142</v>
      </c>
      <c r="V238">
        <v>127</v>
      </c>
      <c r="W238">
        <v>32</v>
      </c>
      <c r="X238">
        <v>8</v>
      </c>
      <c r="Y238">
        <v>1</v>
      </c>
      <c r="Z238">
        <v>13</v>
      </c>
      <c r="AA238">
        <v>39</v>
      </c>
      <c r="AB238">
        <v>3</v>
      </c>
      <c r="AC238">
        <v>1</v>
      </c>
      <c r="AD238">
        <v>0.32600000000000001</v>
      </c>
      <c r="AE238">
        <v>0.432</v>
      </c>
      <c r="AF238">
        <v>0.32100000000000001</v>
      </c>
      <c r="AG238">
        <v>576.6</v>
      </c>
      <c r="AH238">
        <v>13757</v>
      </c>
    </row>
    <row r="239" spans="1:34">
      <c r="A239" t="s">
        <v>103</v>
      </c>
      <c r="B239" t="s">
        <v>37</v>
      </c>
      <c r="C239" s="4">
        <f>MATCH(atc_projections_batter!A239, ESPN_ADP_2!B$2:B$540, 0)</f>
        <v>455</v>
      </c>
      <c r="D239" s="4">
        <v>238</v>
      </c>
      <c r="E239" s="4">
        <f t="shared" si="39"/>
        <v>217</v>
      </c>
      <c r="F239" s="2">
        <f t="shared" si="30"/>
        <v>0.27134680829777841</v>
      </c>
      <c r="G239" s="2">
        <f t="shared" si="31"/>
        <v>2.8984293412060613E-2</v>
      </c>
      <c r="H239" s="2">
        <f t="shared" si="32"/>
        <v>-0.38802752415429442</v>
      </c>
      <c r="I239" s="2">
        <f t="shared" si="33"/>
        <v>-0.34791116790263193</v>
      </c>
      <c r="J239" s="2">
        <f t="shared" si="34"/>
        <v>0.24894848351498999</v>
      </c>
      <c r="K239" s="2">
        <f t="shared" si="35"/>
        <v>1.0642786601492606</v>
      </c>
      <c r="L239" s="2">
        <f t="shared" si="36"/>
        <v>-0.33492593672160648</v>
      </c>
      <c r="M239" s="3">
        <v>5</v>
      </c>
      <c r="N239" s="3">
        <v>13</v>
      </c>
      <c r="O239" s="3">
        <v>13</v>
      </c>
      <c r="P239" s="3">
        <v>0.25700000000000001</v>
      </c>
      <c r="Q239" s="3">
        <v>0.82599999999999996</v>
      </c>
      <c r="R239" s="3">
        <f t="shared" si="37"/>
        <v>14.020175824175825</v>
      </c>
      <c r="S239">
        <f t="shared" si="38"/>
        <v>38.555999999999997</v>
      </c>
      <c r="T239">
        <v>24</v>
      </c>
      <c r="U239">
        <v>92</v>
      </c>
      <c r="V239">
        <v>81</v>
      </c>
      <c r="W239">
        <v>21</v>
      </c>
      <c r="X239">
        <v>4</v>
      </c>
      <c r="Y239">
        <v>0</v>
      </c>
      <c r="Z239">
        <v>10</v>
      </c>
      <c r="AA239">
        <v>17</v>
      </c>
      <c r="AB239">
        <v>0</v>
      </c>
      <c r="AC239">
        <v>0</v>
      </c>
      <c r="AD239">
        <v>0.35</v>
      </c>
      <c r="AE239">
        <v>0.47599999999999998</v>
      </c>
      <c r="AF239">
        <v>0.34899999999999998</v>
      </c>
      <c r="AG239">
        <v>595.1</v>
      </c>
      <c r="AH239">
        <v>15585</v>
      </c>
    </row>
    <row r="240" spans="1:34">
      <c r="A240" t="s">
        <v>425</v>
      </c>
      <c r="B240" t="s">
        <v>81</v>
      </c>
      <c r="C240" s="4">
        <f>MATCH(atc_projections_batter!A240, ESPN_ADP_2!B$2:B$540, 0)</f>
        <v>207</v>
      </c>
      <c r="D240" s="4">
        <v>239</v>
      </c>
      <c r="E240" s="4">
        <f t="shared" si="39"/>
        <v>-32</v>
      </c>
      <c r="F240" s="2">
        <f t="shared" si="30"/>
        <v>0.25884439349592947</v>
      </c>
      <c r="G240" s="2">
        <f t="shared" si="31"/>
        <v>-0.24083312889657638</v>
      </c>
      <c r="H240" s="2">
        <f t="shared" si="32"/>
        <v>3.793035426728196E-4</v>
      </c>
      <c r="I240" s="2">
        <f t="shared" si="33"/>
        <v>0.33123568708812667</v>
      </c>
      <c r="J240" s="2">
        <f t="shared" si="34"/>
        <v>0.50051747738275376</v>
      </c>
      <c r="K240" s="2">
        <f t="shared" si="35"/>
        <v>-0.3858418643038688</v>
      </c>
      <c r="L240" s="2">
        <f t="shared" si="36"/>
        <v>5.3386918682821388E-2</v>
      </c>
      <c r="M240" s="3">
        <v>4</v>
      </c>
      <c r="N240" s="3">
        <v>17</v>
      </c>
      <c r="O240" s="3">
        <v>20</v>
      </c>
      <c r="P240" s="3">
        <v>0.26300000000000001</v>
      </c>
      <c r="Q240" s="3">
        <v>0.70899999999999996</v>
      </c>
      <c r="R240" s="3">
        <f t="shared" si="37"/>
        <v>18.513835443037976</v>
      </c>
      <c r="S240">
        <f t="shared" si="38"/>
        <v>59.898000000000003</v>
      </c>
      <c r="T240">
        <v>40</v>
      </c>
      <c r="U240">
        <v>162</v>
      </c>
      <c r="V240">
        <v>149</v>
      </c>
      <c r="W240">
        <v>39</v>
      </c>
      <c r="X240">
        <v>7</v>
      </c>
      <c r="Y240">
        <v>0</v>
      </c>
      <c r="Z240">
        <v>9</v>
      </c>
      <c r="AA240">
        <v>23</v>
      </c>
      <c r="AB240">
        <v>2</v>
      </c>
      <c r="AC240">
        <v>1</v>
      </c>
      <c r="AD240">
        <v>0.307</v>
      </c>
      <c r="AE240">
        <v>0.40200000000000002</v>
      </c>
      <c r="AF240">
        <v>0.3</v>
      </c>
      <c r="AG240">
        <v>241.7</v>
      </c>
      <c r="AH240">
        <v>7007</v>
      </c>
    </row>
    <row r="241" spans="1:34">
      <c r="A241" t="s">
        <v>366</v>
      </c>
      <c r="B241" t="s">
        <v>35</v>
      </c>
      <c r="C241" s="4">
        <f>MATCH(atc_projections_batter!A241, ESPN_ADP_2!B$2:B$540, 0)</f>
        <v>260</v>
      </c>
      <c r="D241" s="4">
        <v>240</v>
      </c>
      <c r="E241" s="4">
        <f t="shared" si="39"/>
        <v>20</v>
      </c>
      <c r="F241" s="2">
        <f t="shared" si="30"/>
        <v>0.24640338277197332</v>
      </c>
      <c r="G241" s="2">
        <f t="shared" si="31"/>
        <v>2.8984293412060613E-2</v>
      </c>
      <c r="H241" s="2">
        <f t="shared" si="32"/>
        <v>-9.6722403381568997E-2</v>
      </c>
      <c r="I241" s="2">
        <f t="shared" si="33"/>
        <v>0.2342147078037326</v>
      </c>
      <c r="J241" s="2">
        <f t="shared" si="34"/>
        <v>0.1231639865811081</v>
      </c>
      <c r="K241" s="2">
        <f t="shared" si="35"/>
        <v>-1.6218962863726095E-3</v>
      </c>
      <c r="L241" s="2">
        <f t="shared" si="36"/>
        <v>-4.161530535698639E-2</v>
      </c>
      <c r="M241" s="3">
        <v>5</v>
      </c>
      <c r="N241" s="3">
        <v>16</v>
      </c>
      <c r="O241" s="3">
        <v>19</v>
      </c>
      <c r="P241" s="3">
        <v>0.254</v>
      </c>
      <c r="Q241" s="3">
        <v>0.74</v>
      </c>
      <c r="R241" s="3">
        <f t="shared" si="37"/>
        <v>17.414444444444445</v>
      </c>
      <c r="S241">
        <f t="shared" si="38"/>
        <v>53.375</v>
      </c>
      <c r="T241">
        <v>36</v>
      </c>
      <c r="U241">
        <v>137</v>
      </c>
      <c r="V241">
        <v>125</v>
      </c>
      <c r="W241">
        <v>32</v>
      </c>
      <c r="X241">
        <v>6</v>
      </c>
      <c r="Y241">
        <v>0</v>
      </c>
      <c r="Z241">
        <v>10</v>
      </c>
      <c r="AA241">
        <v>28</v>
      </c>
      <c r="AB241">
        <v>0</v>
      </c>
      <c r="AC241">
        <v>0</v>
      </c>
      <c r="AD241">
        <v>0.313</v>
      </c>
      <c r="AE241">
        <v>0.42699999999999999</v>
      </c>
      <c r="AF241">
        <v>0.30599999999999999</v>
      </c>
      <c r="AG241">
        <v>259.3</v>
      </c>
      <c r="AH241">
        <v>7739</v>
      </c>
    </row>
    <row r="242" spans="1:34">
      <c r="A242" t="s">
        <v>364</v>
      </c>
      <c r="B242" t="s">
        <v>90</v>
      </c>
      <c r="C242" s="4" t="e">
        <f>MATCH(atc_projections_batter!A242, ESPN_ADP_2!B$2:B$540, 0)</f>
        <v>#N/A</v>
      </c>
      <c r="D242" s="4">
        <v>241</v>
      </c>
      <c r="E242" s="4" t="e">
        <f t="shared" si="39"/>
        <v>#N/A</v>
      </c>
      <c r="F242" s="2">
        <f t="shared" si="30"/>
        <v>0.22189333944385559</v>
      </c>
      <c r="G242" s="2">
        <f t="shared" si="31"/>
        <v>-0.24083312889657638</v>
      </c>
      <c r="H242" s="2">
        <f t="shared" si="32"/>
        <v>0.29168442431539826</v>
      </c>
      <c r="I242" s="2">
        <f t="shared" si="33"/>
        <v>0.33123568708812667</v>
      </c>
      <c r="J242" s="2">
        <f t="shared" si="34"/>
        <v>-2.6205103527737863E-3</v>
      </c>
      <c r="K242" s="2">
        <f t="shared" si="35"/>
        <v>-0.37344767178717536</v>
      </c>
      <c r="L242" s="2">
        <f t="shared" si="36"/>
        <v>0.21587453907685616</v>
      </c>
      <c r="M242" s="3">
        <v>4</v>
      </c>
      <c r="N242" s="3">
        <v>20</v>
      </c>
      <c r="O242" s="3">
        <v>20</v>
      </c>
      <c r="P242" s="3">
        <v>0.251</v>
      </c>
      <c r="Q242" s="3">
        <v>0.71</v>
      </c>
      <c r="R242" s="3">
        <f t="shared" si="37"/>
        <v>20.394185393258425</v>
      </c>
      <c r="S242">
        <f t="shared" si="38"/>
        <v>62.103000000000002</v>
      </c>
      <c r="T242">
        <v>45</v>
      </c>
      <c r="U242">
        <v>183</v>
      </c>
      <c r="V242">
        <v>163</v>
      </c>
      <c r="W242">
        <v>41</v>
      </c>
      <c r="X242">
        <v>8</v>
      </c>
      <c r="Y242">
        <v>0</v>
      </c>
      <c r="Z242">
        <v>15</v>
      </c>
      <c r="AA242">
        <v>35</v>
      </c>
      <c r="AB242">
        <v>2</v>
      </c>
      <c r="AC242">
        <v>1</v>
      </c>
      <c r="AD242">
        <v>0.32900000000000001</v>
      </c>
      <c r="AE242">
        <v>0.38100000000000001</v>
      </c>
      <c r="AF242">
        <v>0.307</v>
      </c>
      <c r="AG242">
        <v>593.1</v>
      </c>
      <c r="AH242">
        <v>5209</v>
      </c>
    </row>
    <row r="243" spans="1:34">
      <c r="A243" t="s">
        <v>402</v>
      </c>
      <c r="B243" t="s">
        <v>152</v>
      </c>
      <c r="C243" s="4">
        <f>MATCH(atc_projections_batter!A243, ESPN_ADP_2!B$2:B$540, 0)</f>
        <v>354</v>
      </c>
      <c r="D243" s="4">
        <v>242</v>
      </c>
      <c r="E243" s="4">
        <f t="shared" si="39"/>
        <v>112</v>
      </c>
      <c r="F243" s="2">
        <f t="shared" si="30"/>
        <v>9.322516087722274E-2</v>
      </c>
      <c r="G243" s="2">
        <f t="shared" si="31"/>
        <v>0.29880171572069758</v>
      </c>
      <c r="H243" s="2">
        <f t="shared" si="32"/>
        <v>-9.6722403381568997E-2</v>
      </c>
      <c r="I243" s="2">
        <f t="shared" si="33"/>
        <v>0.2342147078037326</v>
      </c>
      <c r="J243" s="2">
        <f t="shared" si="34"/>
        <v>-0.12840500728665569</v>
      </c>
      <c r="K243" s="2">
        <f t="shared" si="35"/>
        <v>-0.31147670920370824</v>
      </c>
      <c r="L243" s="2">
        <f t="shared" si="36"/>
        <v>9.6812857224725463E-2</v>
      </c>
      <c r="M243" s="3">
        <v>6</v>
      </c>
      <c r="N243" s="3">
        <v>16</v>
      </c>
      <c r="O243" s="3">
        <v>19</v>
      </c>
      <c r="P243" s="3">
        <v>0.248</v>
      </c>
      <c r="Q243" s="3">
        <v>0.71499999999999997</v>
      </c>
      <c r="R243" s="3">
        <f t="shared" si="37"/>
        <v>19.016371951219515</v>
      </c>
      <c r="S243">
        <f t="shared" si="38"/>
        <v>64.015000000000001</v>
      </c>
      <c r="T243">
        <v>45</v>
      </c>
      <c r="U243">
        <v>169</v>
      </c>
      <c r="V243">
        <v>155</v>
      </c>
      <c r="W243">
        <v>39</v>
      </c>
      <c r="X243">
        <v>6</v>
      </c>
      <c r="Y243">
        <v>0</v>
      </c>
      <c r="Z243">
        <v>9</v>
      </c>
      <c r="AA243">
        <v>56</v>
      </c>
      <c r="AB243">
        <v>1</v>
      </c>
      <c r="AC243">
        <v>1</v>
      </c>
      <c r="AD243">
        <v>0.30199999999999999</v>
      </c>
      <c r="AE243">
        <v>0.41299999999999998</v>
      </c>
      <c r="AF243">
        <v>0.30299999999999999</v>
      </c>
      <c r="AG243">
        <v>219</v>
      </c>
      <c r="AH243">
        <v>12180</v>
      </c>
    </row>
    <row r="244" spans="1:34">
      <c r="A244" t="s">
        <v>438</v>
      </c>
      <c r="B244" t="s">
        <v>169</v>
      </c>
      <c r="C244" s="4" t="e">
        <f>MATCH(atc_projections_batter!A244, ESPN_ADP_2!B$2:B$540, 0)</f>
        <v>#N/A</v>
      </c>
      <c r="D244" s="4">
        <v>243</v>
      </c>
      <c r="E244" s="4" t="e">
        <f t="shared" si="39"/>
        <v>#N/A</v>
      </c>
      <c r="F244" s="2">
        <f t="shared" si="30"/>
        <v>8.6636291628132744E-2</v>
      </c>
      <c r="G244" s="2">
        <f t="shared" si="31"/>
        <v>-0.5106505512052133</v>
      </c>
      <c r="H244" s="2">
        <f t="shared" si="32"/>
        <v>0.19458271739115646</v>
      </c>
      <c r="I244" s="2">
        <f t="shared" si="33"/>
        <v>-5.6848230049449659E-2</v>
      </c>
      <c r="J244" s="2">
        <f t="shared" si="34"/>
        <v>0.87787096818439947</v>
      </c>
      <c r="K244" s="2">
        <f t="shared" si="35"/>
        <v>-0.4602070194040293</v>
      </c>
      <c r="L244" s="2">
        <f t="shared" si="36"/>
        <v>4.1888406711269081E-2</v>
      </c>
      <c r="M244" s="3">
        <v>3</v>
      </c>
      <c r="N244" s="3">
        <v>19</v>
      </c>
      <c r="O244" s="3">
        <v>16</v>
      </c>
      <c r="P244" s="3">
        <v>0.27200000000000002</v>
      </c>
      <c r="Q244" s="3">
        <v>0.70299999999999996</v>
      </c>
      <c r="R244" s="3">
        <f t="shared" si="37"/>
        <v>18.380771604938275</v>
      </c>
      <c r="S244">
        <f t="shared" si="38"/>
        <v>61.535000000000004</v>
      </c>
      <c r="T244">
        <v>43</v>
      </c>
      <c r="U244">
        <v>165</v>
      </c>
      <c r="V244">
        <v>155</v>
      </c>
      <c r="W244">
        <v>42</v>
      </c>
      <c r="X244">
        <v>8</v>
      </c>
      <c r="Y244">
        <v>1</v>
      </c>
      <c r="Z244">
        <v>7</v>
      </c>
      <c r="AA244">
        <v>33</v>
      </c>
      <c r="AB244">
        <v>5</v>
      </c>
      <c r="AC244">
        <v>2</v>
      </c>
      <c r="AD244">
        <v>0.307</v>
      </c>
      <c r="AE244">
        <v>0.39700000000000002</v>
      </c>
      <c r="AF244">
        <v>0.29799999999999999</v>
      </c>
      <c r="AG244">
        <v>564</v>
      </c>
      <c r="AH244">
        <v>15487</v>
      </c>
    </row>
    <row r="245" spans="1:34">
      <c r="A245" t="s">
        <v>295</v>
      </c>
      <c r="B245" t="s">
        <v>29</v>
      </c>
      <c r="C245" s="4">
        <f>MATCH(atc_projections_batter!A245, ESPN_ADP_2!B$2:B$540, 0)</f>
        <v>321</v>
      </c>
      <c r="D245" s="4">
        <v>244</v>
      </c>
      <c r="E245" s="4">
        <f t="shared" si="39"/>
        <v>77</v>
      </c>
      <c r="F245" s="2">
        <f t="shared" si="30"/>
        <v>7.2522083011556299E-2</v>
      </c>
      <c r="G245" s="2">
        <f t="shared" si="31"/>
        <v>2.8984293412060613E-2</v>
      </c>
      <c r="H245" s="2">
        <f t="shared" si="32"/>
        <v>0.19458271739115646</v>
      </c>
      <c r="I245" s="2">
        <f t="shared" si="33"/>
        <v>0.13719372851933853</v>
      </c>
      <c r="J245" s="2">
        <f t="shared" si="34"/>
        <v>-0.33804583550979217</v>
      </c>
      <c r="K245" s="2">
        <f t="shared" si="35"/>
        <v>3.5560681263707664E-2</v>
      </c>
      <c r="L245" s="2">
        <f t="shared" si="36"/>
        <v>1.4246497935085209E-2</v>
      </c>
      <c r="M245" s="3">
        <v>5</v>
      </c>
      <c r="N245" s="3">
        <v>19</v>
      </c>
      <c r="O245" s="3">
        <v>18</v>
      </c>
      <c r="P245" s="3">
        <v>0.24299999999999999</v>
      </c>
      <c r="Q245" s="3">
        <v>0.74299999999999999</v>
      </c>
      <c r="R245" s="3">
        <f t="shared" si="37"/>
        <v>18.060892086330938</v>
      </c>
      <c r="S245">
        <f t="shared" si="38"/>
        <v>53.676000000000002</v>
      </c>
      <c r="T245">
        <v>38</v>
      </c>
      <c r="U245">
        <v>143</v>
      </c>
      <c r="V245">
        <v>126</v>
      </c>
      <c r="W245">
        <v>31</v>
      </c>
      <c r="X245">
        <v>6</v>
      </c>
      <c r="Y245">
        <v>0</v>
      </c>
      <c r="Z245">
        <v>13</v>
      </c>
      <c r="AA245">
        <v>29</v>
      </c>
      <c r="AB245">
        <v>1</v>
      </c>
      <c r="AC245">
        <v>0</v>
      </c>
      <c r="AD245">
        <v>0.317</v>
      </c>
      <c r="AE245">
        <v>0.42599999999999999</v>
      </c>
      <c r="AF245">
        <v>0.314</v>
      </c>
      <c r="AG245">
        <v>587.70000000000005</v>
      </c>
      <c r="AH245">
        <v>10472</v>
      </c>
    </row>
    <row r="246" spans="1:34">
      <c r="A246" t="s">
        <v>258</v>
      </c>
      <c r="B246" t="s">
        <v>87</v>
      </c>
      <c r="C246" s="4">
        <f>MATCH(atc_projections_batter!A246, ESPN_ADP_2!B$2:B$540, 0)</f>
        <v>307</v>
      </c>
      <c r="D246" s="4">
        <v>245</v>
      </c>
      <c r="E246" s="4">
        <f t="shared" si="39"/>
        <v>62</v>
      </c>
      <c r="F246" s="2">
        <f t="shared" si="30"/>
        <v>2.8386302602907837E-2</v>
      </c>
      <c r="G246" s="2">
        <f t="shared" si="31"/>
        <v>2.8984293412060613E-2</v>
      </c>
      <c r="H246" s="2">
        <f t="shared" si="32"/>
        <v>3.793035426728196E-4</v>
      </c>
      <c r="I246" s="2">
        <f t="shared" si="33"/>
        <v>4.0172749234944426E-2</v>
      </c>
      <c r="J246" s="2">
        <f t="shared" si="34"/>
        <v>-8.6476841642028374E-2</v>
      </c>
      <c r="K246" s="2">
        <f t="shared" si="35"/>
        <v>8.5137451330481367E-2</v>
      </c>
      <c r="L246" s="2">
        <f t="shared" si="36"/>
        <v>-3.9810653275223012E-2</v>
      </c>
      <c r="M246" s="3">
        <v>5</v>
      </c>
      <c r="N246" s="3">
        <v>17</v>
      </c>
      <c r="O246" s="3">
        <v>17</v>
      </c>
      <c r="P246" s="3">
        <v>0.249</v>
      </c>
      <c r="Q246" s="3">
        <v>0.747</v>
      </c>
      <c r="R246" s="3">
        <f t="shared" si="37"/>
        <v>17.435328358208952</v>
      </c>
      <c r="S246">
        <f t="shared" si="38"/>
        <v>52.766999999999996</v>
      </c>
      <c r="T246">
        <v>36</v>
      </c>
      <c r="U246">
        <v>136</v>
      </c>
      <c r="V246">
        <v>123</v>
      </c>
      <c r="W246">
        <v>31</v>
      </c>
      <c r="X246">
        <v>7</v>
      </c>
      <c r="Y246">
        <v>0</v>
      </c>
      <c r="Z246">
        <v>11</v>
      </c>
      <c r="AA246">
        <v>31</v>
      </c>
      <c r="AB246">
        <v>0</v>
      </c>
      <c r="AC246">
        <v>0</v>
      </c>
      <c r="AD246">
        <v>0.318</v>
      </c>
      <c r="AE246">
        <v>0.42899999999999999</v>
      </c>
      <c r="AF246">
        <v>0.317</v>
      </c>
      <c r="AG246">
        <v>217.1</v>
      </c>
      <c r="AH246">
        <v>19352</v>
      </c>
    </row>
    <row r="247" spans="1:34">
      <c r="A247" t="s">
        <v>278</v>
      </c>
      <c r="B247" t="s">
        <v>35</v>
      </c>
      <c r="C247" s="4" t="e">
        <f>MATCH(atc_projections_batter!A247, ESPN_ADP_2!B$2:B$540, 0)</f>
        <v>#N/A</v>
      </c>
      <c r="D247" s="4">
        <v>246</v>
      </c>
      <c r="E247" s="4" t="e">
        <f t="shared" si="39"/>
        <v>#N/A</v>
      </c>
      <c r="F247" s="2">
        <f t="shared" si="30"/>
        <v>-9.0604337806549362E-3</v>
      </c>
      <c r="G247" s="2">
        <f t="shared" si="31"/>
        <v>-0.24083312889657638</v>
      </c>
      <c r="H247" s="2">
        <f t="shared" si="32"/>
        <v>-0.19382411030581082</v>
      </c>
      <c r="I247" s="2">
        <f t="shared" si="33"/>
        <v>-5.6848230049449659E-2</v>
      </c>
      <c r="J247" s="2">
        <f t="shared" si="34"/>
        <v>0.54244564302738107</v>
      </c>
      <c r="K247" s="2">
        <f t="shared" si="35"/>
        <v>8.5137451330481367E-2</v>
      </c>
      <c r="L247" s="2">
        <f t="shared" si="36"/>
        <v>-0.14513805888668052</v>
      </c>
      <c r="M247" s="3">
        <v>4</v>
      </c>
      <c r="N247" s="3">
        <v>15</v>
      </c>
      <c r="O247" s="3">
        <v>16</v>
      </c>
      <c r="P247" s="3">
        <v>0.26400000000000001</v>
      </c>
      <c r="Q247" s="3">
        <v>0.747</v>
      </c>
      <c r="R247" s="3">
        <f t="shared" si="37"/>
        <v>16.216451612903228</v>
      </c>
      <c r="S247">
        <f t="shared" si="38"/>
        <v>49.22</v>
      </c>
      <c r="T247">
        <v>35</v>
      </c>
      <c r="U247">
        <v>126</v>
      </c>
      <c r="V247">
        <v>115</v>
      </c>
      <c r="W247">
        <v>30</v>
      </c>
      <c r="X247">
        <v>6</v>
      </c>
      <c r="Y247">
        <v>0</v>
      </c>
      <c r="Z247">
        <v>9</v>
      </c>
      <c r="AA247">
        <v>24</v>
      </c>
      <c r="AB247">
        <v>0</v>
      </c>
      <c r="AC247">
        <v>0</v>
      </c>
      <c r="AD247">
        <v>0.32</v>
      </c>
      <c r="AE247">
        <v>0.42799999999999999</v>
      </c>
      <c r="AF247">
        <v>0.315</v>
      </c>
      <c r="AG247">
        <v>574.29999999999995</v>
      </c>
      <c r="AH247">
        <v>14950</v>
      </c>
    </row>
    <row r="248" spans="1:34">
      <c r="A248" t="s">
        <v>456</v>
      </c>
      <c r="B248" t="s">
        <v>184</v>
      </c>
      <c r="C248" s="4">
        <f>MATCH(atc_projections_batter!A248, ESPN_ADP_2!B$2:B$540, 0)</f>
        <v>396</v>
      </c>
      <c r="D248" s="4">
        <v>247</v>
      </c>
      <c r="E248" s="4">
        <f t="shared" si="39"/>
        <v>149</v>
      </c>
      <c r="F248" s="2">
        <f t="shared" si="30"/>
        <v>-2.5217674958722125E-2</v>
      </c>
      <c r="G248" s="2">
        <f t="shared" si="31"/>
        <v>-0.24083312889657638</v>
      </c>
      <c r="H248" s="2">
        <f t="shared" si="32"/>
        <v>0.38878613123964006</v>
      </c>
      <c r="I248" s="2">
        <f t="shared" si="33"/>
        <v>0.4282566663725208</v>
      </c>
      <c r="J248" s="2">
        <f t="shared" si="34"/>
        <v>-0.37997400115441943</v>
      </c>
      <c r="K248" s="2">
        <f t="shared" si="35"/>
        <v>-0.59654313708765705</v>
      </c>
      <c r="L248" s="2">
        <f t="shared" si="36"/>
        <v>0.37508979456776992</v>
      </c>
      <c r="M248" s="3">
        <v>4</v>
      </c>
      <c r="N248" s="3">
        <v>21</v>
      </c>
      <c r="O248" s="3">
        <v>21</v>
      </c>
      <c r="P248" s="3">
        <v>0.24199999999999999</v>
      </c>
      <c r="Q248" s="3">
        <v>0.69199999999999995</v>
      </c>
      <c r="R248" s="3">
        <f t="shared" si="37"/>
        <v>22.236666666666665</v>
      </c>
      <c r="S248">
        <f t="shared" si="38"/>
        <v>68.960999999999999</v>
      </c>
      <c r="T248">
        <v>51</v>
      </c>
      <c r="U248">
        <v>202</v>
      </c>
      <c r="V248">
        <v>181</v>
      </c>
      <c r="W248">
        <v>44</v>
      </c>
      <c r="X248">
        <v>10</v>
      </c>
      <c r="Y248">
        <v>1</v>
      </c>
      <c r="Z248">
        <v>17</v>
      </c>
      <c r="AA248">
        <v>42</v>
      </c>
      <c r="AB248">
        <v>1</v>
      </c>
      <c r="AC248">
        <v>1</v>
      </c>
      <c r="AD248">
        <v>0.311</v>
      </c>
      <c r="AE248">
        <v>0.38100000000000001</v>
      </c>
      <c r="AF248">
        <v>0.29499999999999998</v>
      </c>
      <c r="AG248">
        <v>595.20000000000005</v>
      </c>
      <c r="AH248">
        <v>5343</v>
      </c>
    </row>
    <row r="249" spans="1:34">
      <c r="A249" t="s">
        <v>455</v>
      </c>
      <c r="B249" t="s">
        <v>152</v>
      </c>
      <c r="C249" s="4" t="e">
        <f>MATCH(atc_projections_batter!A249, ESPN_ADP_2!B$2:B$540, 0)</f>
        <v>#N/A</v>
      </c>
      <c r="D249" s="4">
        <v>248</v>
      </c>
      <c r="E249" s="4" t="e">
        <f t="shared" si="39"/>
        <v>#N/A</v>
      </c>
      <c r="F249" s="2">
        <f t="shared" si="30"/>
        <v>-3.9101638016035417E-2</v>
      </c>
      <c r="G249" s="2">
        <f t="shared" si="31"/>
        <v>-0.5106505512052133</v>
      </c>
      <c r="H249" s="2">
        <f t="shared" si="32"/>
        <v>9.7481010466914639E-2</v>
      </c>
      <c r="I249" s="2">
        <f t="shared" si="33"/>
        <v>4.0172749234944426E-2</v>
      </c>
      <c r="J249" s="2">
        <f t="shared" si="34"/>
        <v>0.79401463689514484</v>
      </c>
      <c r="K249" s="2">
        <f t="shared" si="35"/>
        <v>-0.59654313708765705</v>
      </c>
      <c r="L249" s="2">
        <f t="shared" si="36"/>
        <v>0.13642365367983103</v>
      </c>
      <c r="M249" s="3">
        <v>3</v>
      </c>
      <c r="N249" s="3">
        <v>18</v>
      </c>
      <c r="O249" s="3">
        <v>17</v>
      </c>
      <c r="P249" s="3">
        <v>0.27</v>
      </c>
      <c r="Q249" s="3">
        <v>0.69199999999999995</v>
      </c>
      <c r="R249" s="3">
        <f t="shared" si="37"/>
        <v>19.474758620689656</v>
      </c>
      <c r="S249">
        <f t="shared" si="38"/>
        <v>61.335999999999999</v>
      </c>
      <c r="T249">
        <v>47</v>
      </c>
      <c r="U249">
        <v>179</v>
      </c>
      <c r="V249">
        <v>164</v>
      </c>
      <c r="W249">
        <v>44</v>
      </c>
      <c r="X249">
        <v>8</v>
      </c>
      <c r="Y249">
        <v>0</v>
      </c>
      <c r="Z249">
        <v>10</v>
      </c>
      <c r="AA249">
        <v>22</v>
      </c>
      <c r="AB249">
        <v>2</v>
      </c>
      <c r="AC249">
        <v>1</v>
      </c>
      <c r="AD249">
        <v>0.317</v>
      </c>
      <c r="AE249">
        <v>0.374</v>
      </c>
      <c r="AF249">
        <v>0.29599999999999999</v>
      </c>
      <c r="AG249">
        <v>593.5</v>
      </c>
      <c r="AH249">
        <v>7802</v>
      </c>
    </row>
    <row r="250" spans="1:34">
      <c r="A250" t="s">
        <v>421</v>
      </c>
      <c r="B250" t="s">
        <v>143</v>
      </c>
      <c r="C250" s="4" t="e">
        <f>MATCH(atc_projections_batter!A250, ESPN_ADP_2!B$2:B$540, 0)</f>
        <v>#N/A</v>
      </c>
      <c r="D250" s="4">
        <v>249</v>
      </c>
      <c r="E250" s="4" t="e">
        <f t="shared" si="39"/>
        <v>#N/A</v>
      </c>
      <c r="F250" s="2">
        <f t="shared" si="30"/>
        <v>-6.0271826304778661E-2</v>
      </c>
      <c r="G250" s="2">
        <f t="shared" si="31"/>
        <v>2.8984293412060613E-2</v>
      </c>
      <c r="H250" s="2">
        <f t="shared" si="32"/>
        <v>0.19458271739115646</v>
      </c>
      <c r="I250" s="2">
        <f t="shared" si="33"/>
        <v>0.33123568708812667</v>
      </c>
      <c r="J250" s="2">
        <f t="shared" si="34"/>
        <v>-0.29611766986516486</v>
      </c>
      <c r="K250" s="2">
        <f t="shared" si="35"/>
        <v>-0.39823605682056218</v>
      </c>
      <c r="L250" s="2">
        <f t="shared" si="36"/>
        <v>7.9279202489604642E-2</v>
      </c>
      <c r="M250" s="3">
        <v>5</v>
      </c>
      <c r="N250" s="3">
        <v>19</v>
      </c>
      <c r="O250" s="3">
        <v>20</v>
      </c>
      <c r="P250" s="3">
        <v>0.24399999999999999</v>
      </c>
      <c r="Q250" s="3">
        <v>0.70799999999999996</v>
      </c>
      <c r="R250" s="3">
        <f t="shared" si="37"/>
        <v>18.813467836257306</v>
      </c>
      <c r="S250">
        <f t="shared" si="38"/>
        <v>65.84899999999999</v>
      </c>
      <c r="T250">
        <v>45</v>
      </c>
      <c r="U250">
        <v>174</v>
      </c>
      <c r="V250">
        <v>161</v>
      </c>
      <c r="W250">
        <v>39</v>
      </c>
      <c r="X250">
        <v>9</v>
      </c>
      <c r="Y250">
        <v>1</v>
      </c>
      <c r="Z250">
        <v>10</v>
      </c>
      <c r="AA250">
        <v>45</v>
      </c>
      <c r="AB250">
        <v>4</v>
      </c>
      <c r="AC250">
        <v>2</v>
      </c>
      <c r="AD250">
        <v>0.29899999999999999</v>
      </c>
      <c r="AE250">
        <v>0.40899999999999997</v>
      </c>
      <c r="AF250">
        <v>0.3</v>
      </c>
      <c r="AG250">
        <v>553.70000000000005</v>
      </c>
      <c r="AH250">
        <v>19260</v>
      </c>
    </row>
    <row r="251" spans="1:34">
      <c r="A251" t="s">
        <v>764</v>
      </c>
      <c r="C251" s="4" t="e">
        <f>MATCH(atc_projections_batter!A251, ESPN_ADP_2!B$2:B$540, 0)</f>
        <v>#N/A</v>
      </c>
      <c r="D251" s="4">
        <v>250</v>
      </c>
      <c r="E251" s="4" t="e">
        <f t="shared" si="39"/>
        <v>#N/A</v>
      </c>
      <c r="F251" s="2">
        <f t="shared" si="30"/>
        <v>-0.11105855872763781</v>
      </c>
      <c r="G251" s="2">
        <f t="shared" si="31"/>
        <v>-0.24083312889657638</v>
      </c>
      <c r="H251" s="2">
        <f t="shared" si="32"/>
        <v>-0.48512923107853628</v>
      </c>
      <c r="I251" s="2">
        <f t="shared" si="33"/>
        <v>-0.34791116790263193</v>
      </c>
      <c r="J251" s="2">
        <f t="shared" si="34"/>
        <v>0.58437380867200839</v>
      </c>
      <c r="K251" s="2">
        <f t="shared" si="35"/>
        <v>0.72963546219853948</v>
      </c>
      <c r="L251" s="2">
        <f t="shared" si="36"/>
        <v>-0.35119430172044119</v>
      </c>
      <c r="M251" s="3">
        <v>4</v>
      </c>
      <c r="N251" s="3">
        <v>12</v>
      </c>
      <c r="O251" s="3">
        <v>13</v>
      </c>
      <c r="P251" s="3">
        <v>0.26500000000000001</v>
      </c>
      <c r="Q251" s="3">
        <v>0.79900000000000004</v>
      </c>
      <c r="R251" s="3">
        <f t="shared" si="37"/>
        <v>13.831913978494626</v>
      </c>
      <c r="S251">
        <f t="shared" si="38"/>
        <v>37.599000000000004</v>
      </c>
      <c r="T251">
        <v>24</v>
      </c>
      <c r="U251">
        <v>95</v>
      </c>
      <c r="V251">
        <v>83</v>
      </c>
      <c r="W251">
        <v>22</v>
      </c>
      <c r="X251">
        <v>4</v>
      </c>
      <c r="Y251">
        <v>0</v>
      </c>
      <c r="Z251">
        <v>10</v>
      </c>
      <c r="AA251">
        <v>23</v>
      </c>
      <c r="AB251">
        <v>0</v>
      </c>
      <c r="AC251">
        <v>0</v>
      </c>
      <c r="AD251">
        <v>0.34599999999999997</v>
      </c>
      <c r="AE251">
        <v>0.45300000000000001</v>
      </c>
      <c r="AF251">
        <v>0.33900000000000002</v>
      </c>
      <c r="AG251">
        <v>560</v>
      </c>
      <c r="AH251">
        <v>19566</v>
      </c>
    </row>
    <row r="252" spans="1:34">
      <c r="A252" t="s">
        <v>408</v>
      </c>
      <c r="B252" t="s">
        <v>143</v>
      </c>
      <c r="C252" s="4" t="e">
        <f>MATCH(atc_projections_batter!A252, ESPN_ADP_2!B$2:B$540, 0)</f>
        <v>#N/A</v>
      </c>
      <c r="D252" s="4">
        <v>251</v>
      </c>
      <c r="E252" s="4" t="e">
        <f t="shared" si="39"/>
        <v>#N/A</v>
      </c>
      <c r="F252" s="2">
        <f t="shared" si="30"/>
        <v>-0.11369398637778483</v>
      </c>
      <c r="G252" s="2">
        <f t="shared" si="31"/>
        <v>2.8984293412060613E-2</v>
      </c>
      <c r="H252" s="2">
        <f t="shared" si="32"/>
        <v>0.38878613123964006</v>
      </c>
      <c r="I252" s="2">
        <f t="shared" si="33"/>
        <v>4.0172749234944426E-2</v>
      </c>
      <c r="J252" s="2">
        <f t="shared" si="34"/>
        <v>-0.33804583550979217</v>
      </c>
      <c r="K252" s="2">
        <f t="shared" si="35"/>
        <v>-0.43541863437064249</v>
      </c>
      <c r="L252" s="2">
        <f t="shared" si="36"/>
        <v>0.20182730961600476</v>
      </c>
      <c r="M252" s="3">
        <v>5</v>
      </c>
      <c r="N252" s="3">
        <v>21</v>
      </c>
      <c r="O252" s="3">
        <v>17</v>
      </c>
      <c r="P252" s="3">
        <v>0.24299999999999999</v>
      </c>
      <c r="Q252" s="3">
        <v>0.70499999999999996</v>
      </c>
      <c r="R252" s="3">
        <f t="shared" si="37"/>
        <v>20.231627118644067</v>
      </c>
      <c r="S252">
        <f t="shared" si="38"/>
        <v>63.666000000000004</v>
      </c>
      <c r="T252">
        <v>43</v>
      </c>
      <c r="U252">
        <v>179</v>
      </c>
      <c r="V252">
        <v>162</v>
      </c>
      <c r="W252">
        <v>39</v>
      </c>
      <c r="X252">
        <v>8</v>
      </c>
      <c r="Y252">
        <v>1</v>
      </c>
      <c r="Z252">
        <v>15</v>
      </c>
      <c r="AA252">
        <v>47</v>
      </c>
      <c r="AB252">
        <v>3</v>
      </c>
      <c r="AC252">
        <v>1</v>
      </c>
      <c r="AD252">
        <v>0.312</v>
      </c>
      <c r="AE252">
        <v>0.39300000000000002</v>
      </c>
      <c r="AF252">
        <v>0.30199999999999999</v>
      </c>
      <c r="AG252">
        <v>527.1</v>
      </c>
      <c r="AH252">
        <v>16542</v>
      </c>
    </row>
    <row r="253" spans="1:34">
      <c r="A253" t="s">
        <v>453</v>
      </c>
      <c r="B253" t="s">
        <v>69</v>
      </c>
      <c r="C253" s="4">
        <f>MATCH(atc_projections_batter!A253, ESPN_ADP_2!B$2:B$540, 0)</f>
        <v>458</v>
      </c>
      <c r="D253" s="4">
        <v>252</v>
      </c>
      <c r="E253" s="4">
        <f t="shared" si="39"/>
        <v>206</v>
      </c>
      <c r="F253" s="2">
        <f t="shared" si="30"/>
        <v>-0.13426809797453154</v>
      </c>
      <c r="G253" s="2">
        <f t="shared" si="31"/>
        <v>2.8984293412060613E-2</v>
      </c>
      <c r="H253" s="2">
        <f t="shared" si="32"/>
        <v>0.48588783816388192</v>
      </c>
      <c r="I253" s="2">
        <f t="shared" si="33"/>
        <v>0.2342147078037326</v>
      </c>
      <c r="J253" s="2">
        <f t="shared" si="34"/>
        <v>-0.46383033244367405</v>
      </c>
      <c r="K253" s="2">
        <f t="shared" si="35"/>
        <v>-0.52217798198749643</v>
      </c>
      <c r="L253" s="2">
        <f t="shared" si="36"/>
        <v>0.1026533770769637</v>
      </c>
      <c r="M253" s="3">
        <v>5</v>
      </c>
      <c r="N253" s="3">
        <v>22</v>
      </c>
      <c r="O253" s="3">
        <v>19</v>
      </c>
      <c r="P253" s="3">
        <v>0.24</v>
      </c>
      <c r="Q253" s="3">
        <v>0.69799999999999995</v>
      </c>
      <c r="R253" s="3">
        <f t="shared" si="37"/>
        <v>19.083960000000005</v>
      </c>
      <c r="S253">
        <f t="shared" si="38"/>
        <v>65.037000000000006</v>
      </c>
      <c r="T253">
        <v>45</v>
      </c>
      <c r="U253">
        <v>179</v>
      </c>
      <c r="V253">
        <v>163</v>
      </c>
      <c r="W253">
        <v>39</v>
      </c>
      <c r="X253">
        <v>7</v>
      </c>
      <c r="Y253">
        <v>2</v>
      </c>
      <c r="Z253">
        <v>12</v>
      </c>
      <c r="AA253">
        <v>40</v>
      </c>
      <c r="AB253">
        <v>6</v>
      </c>
      <c r="AC253">
        <v>2</v>
      </c>
      <c r="AD253">
        <v>0.29899999999999999</v>
      </c>
      <c r="AE253">
        <v>0.39900000000000002</v>
      </c>
      <c r="AF253">
        <v>0.29599999999999999</v>
      </c>
      <c r="AG253">
        <v>502.9</v>
      </c>
      <c r="AH253">
        <v>11038</v>
      </c>
    </row>
    <row r="254" spans="1:34">
      <c r="A254" t="s">
        <v>302</v>
      </c>
      <c r="B254" t="s">
        <v>169</v>
      </c>
      <c r="C254" s="4" t="e">
        <f>MATCH(atc_projections_batter!A254, ESPN_ADP_2!B$2:B$540, 0)</f>
        <v>#N/A</v>
      </c>
      <c r="D254" s="4">
        <v>253</v>
      </c>
      <c r="E254" s="4" t="e">
        <f t="shared" si="39"/>
        <v>#N/A</v>
      </c>
      <c r="F254" s="2">
        <f t="shared" si="30"/>
        <v>-0.14032152947322002</v>
      </c>
      <c r="G254" s="2">
        <f t="shared" si="31"/>
        <v>2.8984293412060613E-2</v>
      </c>
      <c r="H254" s="2">
        <f t="shared" si="32"/>
        <v>0.29168442431539826</v>
      </c>
      <c r="I254" s="2">
        <f t="shared" si="33"/>
        <v>0.13719372851933853</v>
      </c>
      <c r="J254" s="2">
        <f t="shared" si="34"/>
        <v>-0.75732749195606397</v>
      </c>
      <c r="K254" s="2">
        <f t="shared" si="35"/>
        <v>-0.12556382145330686</v>
      </c>
      <c r="L254" s="2">
        <f t="shared" si="36"/>
        <v>0.28470733768935341</v>
      </c>
      <c r="M254" s="3">
        <v>5</v>
      </c>
      <c r="N254" s="3">
        <v>20</v>
      </c>
      <c r="O254" s="3">
        <v>18</v>
      </c>
      <c r="P254" s="3">
        <v>0.23300000000000001</v>
      </c>
      <c r="Q254" s="3">
        <v>0.73</v>
      </c>
      <c r="R254" s="3">
        <f t="shared" si="37"/>
        <v>21.190736842105263</v>
      </c>
      <c r="S254">
        <f t="shared" si="38"/>
        <v>62.423999999999999</v>
      </c>
      <c r="T254">
        <v>42</v>
      </c>
      <c r="U254">
        <v>175</v>
      </c>
      <c r="V254">
        <v>153</v>
      </c>
      <c r="W254">
        <v>36</v>
      </c>
      <c r="X254">
        <v>9</v>
      </c>
      <c r="Y254">
        <v>1</v>
      </c>
      <c r="Z254">
        <v>18</v>
      </c>
      <c r="AA254">
        <v>43</v>
      </c>
      <c r="AB254">
        <v>1</v>
      </c>
      <c r="AC254">
        <v>0</v>
      </c>
      <c r="AD254">
        <v>0.32200000000000001</v>
      </c>
      <c r="AE254">
        <v>0.40799999999999997</v>
      </c>
      <c r="AF254">
        <v>0.313</v>
      </c>
      <c r="AG254">
        <v>594.1</v>
      </c>
      <c r="AH254">
        <v>13621</v>
      </c>
    </row>
    <row r="255" spans="1:34">
      <c r="A255" t="s">
        <v>301</v>
      </c>
      <c r="B255" t="s">
        <v>46</v>
      </c>
      <c r="C255" s="4" t="e">
        <f>MATCH(atc_projections_batter!A255, ESPN_ADP_2!B$2:B$540, 0)</f>
        <v>#N/A</v>
      </c>
      <c r="D255" s="4">
        <v>254</v>
      </c>
      <c r="E255" s="4" t="e">
        <f t="shared" si="39"/>
        <v>#N/A</v>
      </c>
      <c r="F255" s="2">
        <f t="shared" si="30"/>
        <v>-0.18668619935182362</v>
      </c>
      <c r="G255" s="2">
        <f t="shared" si="31"/>
        <v>-0.24083312889657638</v>
      </c>
      <c r="H255" s="2">
        <f t="shared" si="32"/>
        <v>3.793035426728196E-4</v>
      </c>
      <c r="I255" s="2">
        <f t="shared" si="33"/>
        <v>-0.15386920933384376</v>
      </c>
      <c r="J255" s="2">
        <f t="shared" si="34"/>
        <v>0.41666114609349919</v>
      </c>
      <c r="K255" s="2">
        <f t="shared" si="35"/>
        <v>-0.10077543641992001</v>
      </c>
      <c r="L255" s="2">
        <f t="shared" si="36"/>
        <v>-0.10824887433765547</v>
      </c>
      <c r="M255" s="3">
        <v>4</v>
      </c>
      <c r="N255" s="3">
        <v>17</v>
      </c>
      <c r="O255" s="3">
        <v>15</v>
      </c>
      <c r="P255" s="3">
        <v>0.26100000000000001</v>
      </c>
      <c r="Q255" s="3">
        <v>0.73199999999999998</v>
      </c>
      <c r="R255" s="3">
        <f t="shared" si="37"/>
        <v>16.643343065693429</v>
      </c>
      <c r="S255">
        <f t="shared" si="38"/>
        <v>51.689</v>
      </c>
      <c r="T255">
        <v>36</v>
      </c>
      <c r="U255">
        <v>141</v>
      </c>
      <c r="V255">
        <v>127</v>
      </c>
      <c r="W255">
        <v>33</v>
      </c>
      <c r="X255">
        <v>6</v>
      </c>
      <c r="Y255">
        <v>1</v>
      </c>
      <c r="Z255">
        <v>10</v>
      </c>
      <c r="AA255">
        <v>30</v>
      </c>
      <c r="AB255">
        <v>2</v>
      </c>
      <c r="AC255">
        <v>1</v>
      </c>
      <c r="AD255">
        <v>0.32500000000000001</v>
      </c>
      <c r="AE255">
        <v>0.40699999999999997</v>
      </c>
      <c r="AF255">
        <v>0.313</v>
      </c>
      <c r="AG255">
        <v>591.4</v>
      </c>
      <c r="AH255">
        <v>19878</v>
      </c>
    </row>
    <row r="256" spans="1:34">
      <c r="A256" t="s">
        <v>431</v>
      </c>
      <c r="B256" t="s">
        <v>152</v>
      </c>
      <c r="C256" s="4" t="e">
        <f>MATCH(atc_projections_batter!A256, ESPN_ADP_2!B$2:B$540, 0)</f>
        <v>#N/A</v>
      </c>
      <c r="D256" s="4">
        <v>255</v>
      </c>
      <c r="E256" s="4" t="e">
        <f t="shared" si="39"/>
        <v>#N/A</v>
      </c>
      <c r="F256" s="2">
        <f t="shared" si="30"/>
        <v>-0.24462387278154937</v>
      </c>
      <c r="G256" s="2">
        <f t="shared" si="31"/>
        <v>0.29880171572069758</v>
      </c>
      <c r="H256" s="2">
        <f t="shared" si="32"/>
        <v>0.38878613123964006</v>
      </c>
      <c r="I256" s="2">
        <f t="shared" si="33"/>
        <v>0.33123568708812667</v>
      </c>
      <c r="J256" s="2">
        <f t="shared" si="34"/>
        <v>-0.96696832017920042</v>
      </c>
      <c r="K256" s="2">
        <f t="shared" si="35"/>
        <v>-0.53457217450418992</v>
      </c>
      <c r="L256" s="2">
        <f t="shared" si="36"/>
        <v>0.2380930878533766</v>
      </c>
      <c r="M256" s="3">
        <v>6</v>
      </c>
      <c r="N256" s="3">
        <v>21</v>
      </c>
      <c r="O256" s="3">
        <v>20</v>
      </c>
      <c r="P256" s="3">
        <v>0.22800000000000001</v>
      </c>
      <c r="Q256" s="3">
        <v>0.69699999999999995</v>
      </c>
      <c r="R256" s="3">
        <f t="shared" si="37"/>
        <v>20.651304347826084</v>
      </c>
      <c r="S256">
        <f t="shared" si="38"/>
        <v>64.408000000000001</v>
      </c>
      <c r="T256">
        <v>46</v>
      </c>
      <c r="U256">
        <v>187</v>
      </c>
      <c r="V256">
        <v>166</v>
      </c>
      <c r="W256">
        <v>38</v>
      </c>
      <c r="X256">
        <v>7</v>
      </c>
      <c r="Y256">
        <v>1</v>
      </c>
      <c r="Z256">
        <v>18</v>
      </c>
      <c r="AA256">
        <v>52</v>
      </c>
      <c r="AB256">
        <v>2</v>
      </c>
      <c r="AC256">
        <v>1</v>
      </c>
      <c r="AD256">
        <v>0.309</v>
      </c>
      <c r="AE256">
        <v>0.38800000000000001</v>
      </c>
      <c r="AF256">
        <v>0.29899999999999999</v>
      </c>
      <c r="AG256">
        <v>592.5</v>
      </c>
      <c r="AH256">
        <v>17922</v>
      </c>
    </row>
    <row r="257" spans="1:34">
      <c r="A257" t="s">
        <v>238</v>
      </c>
      <c r="B257" t="s">
        <v>78</v>
      </c>
      <c r="C257" s="4">
        <f>MATCH(atc_projections_batter!A257, ESPN_ADP_2!B$2:B$540, 0)</f>
        <v>344</v>
      </c>
      <c r="D257" s="4">
        <v>256</v>
      </c>
      <c r="E257" s="4">
        <f t="shared" si="39"/>
        <v>88</v>
      </c>
      <c r="F257" s="2">
        <f t="shared" si="30"/>
        <v>-0.27116807020433026</v>
      </c>
      <c r="G257" s="2">
        <f t="shared" si="31"/>
        <v>2.8984293412060613E-2</v>
      </c>
      <c r="H257" s="2">
        <f t="shared" si="32"/>
        <v>-9.6722403381568997E-2</v>
      </c>
      <c r="I257" s="2">
        <f t="shared" si="33"/>
        <v>4.0172749234944426E-2</v>
      </c>
      <c r="J257" s="2">
        <f t="shared" si="34"/>
        <v>-0.33804583550979217</v>
      </c>
      <c r="K257" s="2">
        <f t="shared" si="35"/>
        <v>0.13471422139725506</v>
      </c>
      <c r="L257" s="2">
        <f t="shared" si="36"/>
        <v>-4.0271095357229211E-2</v>
      </c>
      <c r="M257" s="3">
        <v>5</v>
      </c>
      <c r="N257" s="3">
        <v>16</v>
      </c>
      <c r="O257" s="3">
        <v>17</v>
      </c>
      <c r="P257" s="3">
        <v>0.24299999999999999</v>
      </c>
      <c r="Q257" s="3">
        <v>0.751</v>
      </c>
      <c r="R257" s="3">
        <f t="shared" si="37"/>
        <v>17.43</v>
      </c>
      <c r="S257">
        <f t="shared" si="38"/>
        <v>53.32</v>
      </c>
      <c r="T257">
        <v>37</v>
      </c>
      <c r="U257">
        <v>139</v>
      </c>
      <c r="V257">
        <v>124</v>
      </c>
      <c r="W257">
        <v>30</v>
      </c>
      <c r="X257">
        <v>6</v>
      </c>
      <c r="Y257">
        <v>0</v>
      </c>
      <c r="Z257">
        <v>12</v>
      </c>
      <c r="AA257">
        <v>26</v>
      </c>
      <c r="AB257">
        <v>0</v>
      </c>
      <c r="AC257">
        <v>0</v>
      </c>
      <c r="AD257">
        <v>0.32</v>
      </c>
      <c r="AE257">
        <v>0.43</v>
      </c>
      <c r="AF257">
        <v>0.31900000000000001</v>
      </c>
      <c r="AG257">
        <v>248.7</v>
      </c>
      <c r="AH257">
        <v>16535</v>
      </c>
    </row>
    <row r="258" spans="1:34">
      <c r="A258" t="s">
        <v>213</v>
      </c>
      <c r="B258" t="s">
        <v>48</v>
      </c>
      <c r="C258" s="4" t="e">
        <f>MATCH(atc_projections_batter!A258, ESPN_ADP_2!B$2:B$540, 0)</f>
        <v>#N/A</v>
      </c>
      <c r="D258" s="4">
        <v>257</v>
      </c>
      <c r="E258" s="4" t="e">
        <f t="shared" si="39"/>
        <v>#N/A</v>
      </c>
      <c r="F258" s="2">
        <f t="shared" ref="F258:F321" si="40">SUM(G258:L258)</f>
        <v>-0.27582482313781542</v>
      </c>
      <c r="G258" s="2">
        <f t="shared" ref="G258:G321" si="41">(M258-AI$3)/AI$4</f>
        <v>0.29880171572069758</v>
      </c>
      <c r="H258" s="2">
        <f t="shared" ref="H258:H321" si="42">(N258-AI$7)/AI$8</f>
        <v>9.7481010466914639E-2</v>
      </c>
      <c r="I258" s="2">
        <f t="shared" ref="I258:I321" si="43">(O258-AI$11)/AI$12</f>
        <v>0.13719372851933853</v>
      </c>
      <c r="J258" s="2">
        <f t="shared" ref="J258:J321" si="44">(P258-AI$15)/AI$16</f>
        <v>-0.92504015453457311</v>
      </c>
      <c r="K258" s="2">
        <f t="shared" ref="K258:K321" si="45">(Q258-AI$19)/AI$20</f>
        <v>0.10992583636386821</v>
      </c>
      <c r="L258" s="2">
        <f t="shared" ref="L258:L321" si="46">(R258-AI$23)/AI$24</f>
        <v>5.813040325938647E-3</v>
      </c>
      <c r="M258" s="3">
        <v>6</v>
      </c>
      <c r="N258" s="3">
        <v>18</v>
      </c>
      <c r="O258" s="3">
        <v>18</v>
      </c>
      <c r="P258" s="3">
        <v>0.22900000000000001</v>
      </c>
      <c r="Q258" s="3">
        <v>0.749</v>
      </c>
      <c r="R258" s="3">
        <f t="shared" ref="R258:R321" si="47">((W258+Z258-AC258)*(S258+0.26*Z258))/(V258+Z258)</f>
        <v>17.963297872340423</v>
      </c>
      <c r="S258">
        <f t="shared" ref="S258:S321" si="48">AE258*V258</f>
        <v>52.125</v>
      </c>
      <c r="T258">
        <v>39</v>
      </c>
      <c r="U258">
        <v>146</v>
      </c>
      <c r="V258">
        <v>125</v>
      </c>
      <c r="W258">
        <v>29</v>
      </c>
      <c r="X258">
        <v>6</v>
      </c>
      <c r="Y258">
        <v>0</v>
      </c>
      <c r="Z258">
        <v>16</v>
      </c>
      <c r="AA258">
        <v>43</v>
      </c>
      <c r="AB258">
        <v>0</v>
      </c>
      <c r="AC258">
        <v>0</v>
      </c>
      <c r="AD258">
        <v>0.33200000000000002</v>
      </c>
      <c r="AE258">
        <v>0.41699999999999998</v>
      </c>
      <c r="AF258">
        <v>0.32200000000000001</v>
      </c>
      <c r="AG258">
        <v>327</v>
      </c>
      <c r="AH258">
        <v>3142</v>
      </c>
    </row>
    <row r="259" spans="1:34">
      <c r="A259" t="s">
        <v>420</v>
      </c>
      <c r="B259" t="s">
        <v>33</v>
      </c>
      <c r="C259" s="4" t="e">
        <f>MATCH(atc_projections_batter!A259, ESPN_ADP_2!B$2:B$540, 0)</f>
        <v>#N/A</v>
      </c>
      <c r="D259" s="4">
        <v>258</v>
      </c>
      <c r="E259" s="4" t="e">
        <f t="shared" ref="E259:E322" si="49">C259-D259</f>
        <v>#N/A</v>
      </c>
      <c r="F259" s="2">
        <f t="shared" si="40"/>
        <v>-0.44723548063164098</v>
      </c>
      <c r="G259" s="2">
        <f t="shared" si="41"/>
        <v>-0.5106505512052133</v>
      </c>
      <c r="H259" s="2">
        <f t="shared" si="42"/>
        <v>3.793035426728196E-4</v>
      </c>
      <c r="I259" s="2">
        <f t="shared" si="43"/>
        <v>-0.25089018861823786</v>
      </c>
      <c r="J259" s="2">
        <f t="shared" si="44"/>
        <v>0.91979913382902667</v>
      </c>
      <c r="K259" s="2">
        <f t="shared" si="45"/>
        <v>-0.43541863437064249</v>
      </c>
      <c r="L259" s="2">
        <f t="shared" si="46"/>
        <v>-0.17045454380924679</v>
      </c>
      <c r="M259" s="3">
        <v>3</v>
      </c>
      <c r="N259" s="3">
        <v>17</v>
      </c>
      <c r="O259" s="3">
        <v>14</v>
      </c>
      <c r="P259" s="3">
        <v>0.27300000000000002</v>
      </c>
      <c r="Q259" s="3">
        <v>0.70499999999999996</v>
      </c>
      <c r="R259" s="3">
        <f t="shared" si="47"/>
        <v>15.923482517482517</v>
      </c>
      <c r="S259">
        <f t="shared" si="48"/>
        <v>53.978000000000002</v>
      </c>
      <c r="T259">
        <v>38</v>
      </c>
      <c r="U259">
        <v>147</v>
      </c>
      <c r="V259">
        <v>137</v>
      </c>
      <c r="W259">
        <v>37</v>
      </c>
      <c r="X259">
        <v>6</v>
      </c>
      <c r="Y259">
        <v>1</v>
      </c>
      <c r="Z259">
        <v>6</v>
      </c>
      <c r="AA259">
        <v>19</v>
      </c>
      <c r="AB259">
        <v>4</v>
      </c>
      <c r="AC259">
        <v>2</v>
      </c>
      <c r="AD259">
        <v>0.311</v>
      </c>
      <c r="AE259">
        <v>0.39400000000000002</v>
      </c>
      <c r="AF259">
        <v>0.3</v>
      </c>
      <c r="AG259">
        <v>311.8</v>
      </c>
      <c r="AH259">
        <v>13593</v>
      </c>
    </row>
    <row r="260" spans="1:34">
      <c r="A260" t="s">
        <v>322</v>
      </c>
      <c r="B260" t="s">
        <v>48</v>
      </c>
      <c r="C260" s="4" t="e">
        <f>MATCH(atc_projections_batter!A260, ESPN_ADP_2!B$2:B$540, 0)</f>
        <v>#N/A</v>
      </c>
      <c r="D260" s="4">
        <v>259</v>
      </c>
      <c r="E260" s="4" t="e">
        <f t="shared" si="49"/>
        <v>#N/A</v>
      </c>
      <c r="F260" s="2">
        <f t="shared" si="40"/>
        <v>-0.49136036563283159</v>
      </c>
      <c r="G260" s="2">
        <f t="shared" si="41"/>
        <v>2.8984293412060613E-2</v>
      </c>
      <c r="H260" s="2">
        <f t="shared" si="42"/>
        <v>3.793035426728196E-4</v>
      </c>
      <c r="I260" s="2">
        <f t="shared" si="43"/>
        <v>4.0172749234944426E-2</v>
      </c>
      <c r="J260" s="2">
        <f t="shared" si="44"/>
        <v>-0.46383033244367405</v>
      </c>
      <c r="K260" s="2">
        <f t="shared" si="45"/>
        <v>-8.8381243903226589E-2</v>
      </c>
      <c r="L260" s="2">
        <f t="shared" si="46"/>
        <v>-8.6851354756087625E-3</v>
      </c>
      <c r="M260" s="3">
        <v>5</v>
      </c>
      <c r="N260" s="3">
        <v>17</v>
      </c>
      <c r="O260" s="3">
        <v>17</v>
      </c>
      <c r="P260" s="3">
        <v>0.24</v>
      </c>
      <c r="Q260" s="3">
        <v>0.73299999999999998</v>
      </c>
      <c r="R260" s="3">
        <f t="shared" si="47"/>
        <v>17.795521126760562</v>
      </c>
      <c r="S260">
        <f t="shared" si="48"/>
        <v>54.050999999999995</v>
      </c>
      <c r="T260">
        <v>38</v>
      </c>
      <c r="U260">
        <v>144</v>
      </c>
      <c r="V260">
        <v>129</v>
      </c>
      <c r="W260">
        <v>31</v>
      </c>
      <c r="X260">
        <v>7</v>
      </c>
      <c r="Y260">
        <v>0</v>
      </c>
      <c r="Z260">
        <v>13</v>
      </c>
      <c r="AA260">
        <v>39</v>
      </c>
      <c r="AB260">
        <v>0</v>
      </c>
      <c r="AC260">
        <v>0</v>
      </c>
      <c r="AD260">
        <v>0.314</v>
      </c>
      <c r="AE260">
        <v>0.41899999999999998</v>
      </c>
      <c r="AF260">
        <v>0.311</v>
      </c>
      <c r="AG260">
        <v>599.5</v>
      </c>
      <c r="AH260">
        <v>14388</v>
      </c>
    </row>
    <row r="261" spans="1:34">
      <c r="A261" t="s">
        <v>198</v>
      </c>
      <c r="B261" t="s">
        <v>29</v>
      </c>
      <c r="C261" s="4" t="e">
        <f>MATCH(atc_projections_batter!A261, ESPN_ADP_2!B$2:B$540, 0)</f>
        <v>#N/A</v>
      </c>
      <c r="D261" s="4">
        <v>260</v>
      </c>
      <c r="E261" s="4" t="e">
        <f t="shared" si="49"/>
        <v>#N/A</v>
      </c>
      <c r="F261" s="2">
        <f t="shared" si="40"/>
        <v>-0.51363631382079811</v>
      </c>
      <c r="G261" s="2">
        <f t="shared" si="41"/>
        <v>-0.5106505512052133</v>
      </c>
      <c r="H261" s="2">
        <f t="shared" si="42"/>
        <v>-0.48512923107853628</v>
      </c>
      <c r="I261" s="2">
        <f t="shared" si="43"/>
        <v>-0.34791116790263193</v>
      </c>
      <c r="J261" s="2">
        <f t="shared" si="44"/>
        <v>0.87787096818439947</v>
      </c>
      <c r="K261" s="2">
        <f t="shared" si="45"/>
        <v>0.38259807173112359</v>
      </c>
      <c r="L261" s="2">
        <f t="shared" si="46"/>
        <v>-0.43041440354993976</v>
      </c>
      <c r="M261" s="3">
        <v>3</v>
      </c>
      <c r="N261" s="3">
        <v>12</v>
      </c>
      <c r="O261" s="3">
        <v>13</v>
      </c>
      <c r="P261" s="3">
        <v>0.27200000000000002</v>
      </c>
      <c r="Q261" s="3">
        <v>0.77100000000000002</v>
      </c>
      <c r="R261" s="3">
        <f t="shared" si="47"/>
        <v>12.915157894736844</v>
      </c>
      <c r="S261">
        <f t="shared" si="48"/>
        <v>39.338000000000001</v>
      </c>
      <c r="T261">
        <v>26</v>
      </c>
      <c r="U261">
        <v>96</v>
      </c>
      <c r="V261">
        <v>89</v>
      </c>
      <c r="W261">
        <v>24</v>
      </c>
      <c r="X261">
        <v>5</v>
      </c>
      <c r="Y261">
        <v>0</v>
      </c>
      <c r="Z261">
        <v>6</v>
      </c>
      <c r="AA261">
        <v>13</v>
      </c>
      <c r="AB261">
        <v>1</v>
      </c>
      <c r="AC261">
        <v>0</v>
      </c>
      <c r="AD261">
        <v>0.32800000000000001</v>
      </c>
      <c r="AE261">
        <v>0.442</v>
      </c>
      <c r="AF261">
        <v>0.32700000000000001</v>
      </c>
      <c r="AG261">
        <v>597.20000000000005</v>
      </c>
      <c r="AH261">
        <v>17710</v>
      </c>
    </row>
    <row r="262" spans="1:34">
      <c r="A262" t="s">
        <v>232</v>
      </c>
      <c r="B262" t="s">
        <v>41</v>
      </c>
      <c r="C262" s="4" t="e">
        <f>MATCH(atc_projections_batter!A262, ESPN_ADP_2!B$2:B$540, 0)</f>
        <v>#N/A</v>
      </c>
      <c r="D262" s="4">
        <v>261</v>
      </c>
      <c r="E262" s="4" t="e">
        <f t="shared" si="49"/>
        <v>#N/A</v>
      </c>
      <c r="F262" s="2">
        <f t="shared" si="40"/>
        <v>-0.54337026124858867</v>
      </c>
      <c r="G262" s="2">
        <f t="shared" si="41"/>
        <v>-0.5106505512052133</v>
      </c>
      <c r="H262" s="2">
        <f t="shared" si="42"/>
        <v>-0.38802752415429442</v>
      </c>
      <c r="I262" s="2">
        <f t="shared" si="43"/>
        <v>-0.34791116790263193</v>
      </c>
      <c r="J262" s="2">
        <f t="shared" si="44"/>
        <v>0.83594280253977216</v>
      </c>
      <c r="K262" s="2">
        <f t="shared" si="45"/>
        <v>0.19668518398072218</v>
      </c>
      <c r="L262" s="2">
        <f t="shared" si="46"/>
        <v>-0.32940900450694333</v>
      </c>
      <c r="M262" s="3">
        <v>3</v>
      </c>
      <c r="N262" s="3">
        <v>13</v>
      </c>
      <c r="O262" s="3">
        <v>13</v>
      </c>
      <c r="P262" s="3">
        <v>0.27100000000000002</v>
      </c>
      <c r="Q262" s="3">
        <v>0.75600000000000001</v>
      </c>
      <c r="R262" s="3">
        <f t="shared" si="47"/>
        <v>14.084019230769231</v>
      </c>
      <c r="S262">
        <f t="shared" si="48"/>
        <v>42.826000000000001</v>
      </c>
      <c r="T262">
        <v>27</v>
      </c>
      <c r="U262">
        <v>105</v>
      </c>
      <c r="V262">
        <v>98</v>
      </c>
      <c r="W262">
        <v>27</v>
      </c>
      <c r="X262">
        <v>5</v>
      </c>
      <c r="Y262">
        <v>1</v>
      </c>
      <c r="Z262">
        <v>6</v>
      </c>
      <c r="AA262">
        <v>24</v>
      </c>
      <c r="AB262">
        <v>1</v>
      </c>
      <c r="AC262">
        <v>0</v>
      </c>
      <c r="AD262">
        <v>0.31900000000000001</v>
      </c>
      <c r="AE262">
        <v>0.437</v>
      </c>
      <c r="AF262">
        <v>0.32</v>
      </c>
      <c r="AG262">
        <v>533.29999999999995</v>
      </c>
      <c r="AH262">
        <v>17907</v>
      </c>
    </row>
    <row r="263" spans="1:34">
      <c r="A263" t="s">
        <v>279</v>
      </c>
      <c r="B263" t="s">
        <v>57</v>
      </c>
      <c r="C263" s="4" t="e">
        <f>MATCH(atc_projections_batter!A263, ESPN_ADP_2!B$2:B$540, 0)</f>
        <v>#N/A</v>
      </c>
      <c r="D263" s="4">
        <v>262</v>
      </c>
      <c r="E263" s="4" t="e">
        <f t="shared" si="49"/>
        <v>#N/A</v>
      </c>
      <c r="F263" s="2">
        <f t="shared" si="40"/>
        <v>-0.61326651984576741</v>
      </c>
      <c r="G263" s="2">
        <f t="shared" si="41"/>
        <v>-0.24083312889657638</v>
      </c>
      <c r="H263" s="2">
        <f t="shared" si="42"/>
        <v>-0.29092581723005262</v>
      </c>
      <c r="I263" s="2">
        <f t="shared" si="43"/>
        <v>-0.25089018861823786</v>
      </c>
      <c r="J263" s="2">
        <f t="shared" si="44"/>
        <v>0.37473298044887188</v>
      </c>
      <c r="K263" s="2">
        <f t="shared" si="45"/>
        <v>0.12232002888056163</v>
      </c>
      <c r="L263" s="2">
        <f t="shared" si="46"/>
        <v>-0.32767039443033408</v>
      </c>
      <c r="M263" s="3">
        <v>4</v>
      </c>
      <c r="N263" s="3">
        <v>14</v>
      </c>
      <c r="O263" s="3">
        <v>14</v>
      </c>
      <c r="P263" s="3">
        <v>0.26</v>
      </c>
      <c r="Q263" s="3">
        <v>0.75</v>
      </c>
      <c r="R263" s="3">
        <f t="shared" si="47"/>
        <v>14.10413888888889</v>
      </c>
      <c r="S263">
        <f t="shared" si="48"/>
        <v>44.338999999999999</v>
      </c>
      <c r="T263">
        <v>32</v>
      </c>
      <c r="U263">
        <v>110</v>
      </c>
      <c r="V263">
        <v>101</v>
      </c>
      <c r="W263">
        <v>26</v>
      </c>
      <c r="X263">
        <v>6</v>
      </c>
      <c r="Y263">
        <v>0</v>
      </c>
      <c r="Z263">
        <v>7</v>
      </c>
      <c r="AA263">
        <v>21</v>
      </c>
      <c r="AB263">
        <v>0</v>
      </c>
      <c r="AC263">
        <v>0</v>
      </c>
      <c r="AD263">
        <v>0.311</v>
      </c>
      <c r="AE263">
        <v>0.439</v>
      </c>
      <c r="AF263">
        <v>0.315</v>
      </c>
      <c r="AG263">
        <v>595.9</v>
      </c>
      <c r="AH263">
        <v>12937</v>
      </c>
    </row>
    <row r="264" spans="1:34">
      <c r="A264" t="s">
        <v>290</v>
      </c>
      <c r="B264" t="s">
        <v>72</v>
      </c>
      <c r="C264" s="4">
        <f>MATCH(atc_projections_batter!A264, ESPN_ADP_2!B$2:B$540, 0)</f>
        <v>436</v>
      </c>
      <c r="D264" s="4">
        <v>263</v>
      </c>
      <c r="E264" s="4">
        <f t="shared" si="49"/>
        <v>173</v>
      </c>
      <c r="F264" s="2">
        <f t="shared" si="40"/>
        <v>-0.73903522775453312</v>
      </c>
      <c r="G264" s="2">
        <f t="shared" si="41"/>
        <v>-0.5106505512052133</v>
      </c>
      <c r="H264" s="2">
        <f t="shared" si="42"/>
        <v>-0.38802752415429442</v>
      </c>
      <c r="I264" s="2">
        <f t="shared" si="43"/>
        <v>-0.34791116790263193</v>
      </c>
      <c r="J264" s="2">
        <f t="shared" si="44"/>
        <v>0.83594280253977216</v>
      </c>
      <c r="K264" s="2">
        <f t="shared" si="45"/>
        <v>8.5137451330481367E-2</v>
      </c>
      <c r="L264" s="2">
        <f t="shared" si="46"/>
        <v>-0.41352623836264685</v>
      </c>
      <c r="M264" s="3">
        <v>3</v>
      </c>
      <c r="N264" s="3">
        <v>13</v>
      </c>
      <c r="O264" s="3">
        <v>13</v>
      </c>
      <c r="P264" s="3">
        <v>0.27100000000000002</v>
      </c>
      <c r="Q264" s="3">
        <v>0.747</v>
      </c>
      <c r="R264" s="3">
        <f t="shared" si="47"/>
        <v>13.11059223300971</v>
      </c>
      <c r="S264">
        <f t="shared" si="48"/>
        <v>42.000999999999998</v>
      </c>
      <c r="T264">
        <v>28</v>
      </c>
      <c r="U264">
        <v>105</v>
      </c>
      <c r="V264">
        <v>97</v>
      </c>
      <c r="W264">
        <v>26</v>
      </c>
      <c r="X264">
        <v>5</v>
      </c>
      <c r="Y264">
        <v>0</v>
      </c>
      <c r="Z264">
        <v>6</v>
      </c>
      <c r="AA264">
        <v>24</v>
      </c>
      <c r="AB264">
        <v>1</v>
      </c>
      <c r="AC264">
        <v>1</v>
      </c>
      <c r="AD264">
        <v>0.315</v>
      </c>
      <c r="AE264">
        <v>0.433</v>
      </c>
      <c r="AF264">
        <v>0.314</v>
      </c>
      <c r="AG264">
        <v>600.20000000000005</v>
      </c>
      <c r="AH264">
        <v>13359</v>
      </c>
    </row>
    <row r="265" spans="1:34">
      <c r="A265" t="s">
        <v>320</v>
      </c>
      <c r="B265" t="s">
        <v>90</v>
      </c>
      <c r="C265" s="4" t="e">
        <f>MATCH(atc_projections_batter!A265, ESPN_ADP_2!B$2:B$540, 0)</f>
        <v>#N/A</v>
      </c>
      <c r="D265" s="4">
        <v>264</v>
      </c>
      <c r="E265" s="4" t="e">
        <f t="shared" si="49"/>
        <v>#N/A</v>
      </c>
      <c r="F265" s="2">
        <f t="shared" si="40"/>
        <v>-0.77347594994354707</v>
      </c>
      <c r="G265" s="2">
        <f t="shared" si="41"/>
        <v>0.29880171572069758</v>
      </c>
      <c r="H265" s="2">
        <f t="shared" si="42"/>
        <v>-0.19382411030581082</v>
      </c>
      <c r="I265" s="2">
        <f t="shared" si="43"/>
        <v>0.13719372851933853</v>
      </c>
      <c r="J265" s="2">
        <f t="shared" si="44"/>
        <v>-0.96696832017920042</v>
      </c>
      <c r="K265" s="2">
        <f t="shared" si="45"/>
        <v>-6.359285886983973E-2</v>
      </c>
      <c r="L265" s="2">
        <f t="shared" si="46"/>
        <v>1.4913895171267708E-2</v>
      </c>
      <c r="M265" s="3">
        <v>6</v>
      </c>
      <c r="N265" s="3">
        <v>15</v>
      </c>
      <c r="O265" s="3">
        <v>18</v>
      </c>
      <c r="P265" s="3">
        <v>0.22800000000000001</v>
      </c>
      <c r="Q265" s="3">
        <v>0.73499999999999999</v>
      </c>
      <c r="R265" s="3">
        <f t="shared" si="47"/>
        <v>18.068615384615384</v>
      </c>
      <c r="S265">
        <f t="shared" si="48"/>
        <v>55.082999999999998</v>
      </c>
      <c r="T265">
        <v>37</v>
      </c>
      <c r="U265">
        <v>145</v>
      </c>
      <c r="V265">
        <v>129</v>
      </c>
      <c r="W265">
        <v>30</v>
      </c>
      <c r="X265">
        <v>7</v>
      </c>
      <c r="Y265">
        <v>0</v>
      </c>
      <c r="Z265">
        <v>14</v>
      </c>
      <c r="AA265">
        <v>39</v>
      </c>
      <c r="AB265">
        <v>0</v>
      </c>
      <c r="AC265">
        <v>0</v>
      </c>
      <c r="AD265">
        <v>0.308</v>
      </c>
      <c r="AE265">
        <v>0.42699999999999999</v>
      </c>
      <c r="AF265">
        <v>0.311</v>
      </c>
      <c r="AG265">
        <v>579.70000000000005</v>
      </c>
      <c r="AH265">
        <v>16442</v>
      </c>
    </row>
    <row r="266" spans="1:34">
      <c r="A266" t="s">
        <v>202</v>
      </c>
      <c r="B266" t="s">
        <v>94</v>
      </c>
      <c r="C266" s="4">
        <f>MATCH(atc_projections_batter!A266, ESPN_ADP_2!B$2:B$540, 0)</f>
        <v>452</v>
      </c>
      <c r="D266" s="4">
        <v>265</v>
      </c>
      <c r="E266" s="4">
        <f t="shared" si="49"/>
        <v>187</v>
      </c>
      <c r="F266" s="2">
        <f t="shared" si="40"/>
        <v>-0.77737316686235824</v>
      </c>
      <c r="G266" s="2">
        <f t="shared" si="41"/>
        <v>-0.24083312889657638</v>
      </c>
      <c r="H266" s="2">
        <f t="shared" si="42"/>
        <v>-0.48512923107853628</v>
      </c>
      <c r="I266" s="2">
        <f t="shared" si="43"/>
        <v>-0.34791116790263193</v>
      </c>
      <c r="J266" s="2">
        <f t="shared" si="44"/>
        <v>0.41666114609349919</v>
      </c>
      <c r="K266" s="2">
        <f t="shared" si="45"/>
        <v>0.34541549418104328</v>
      </c>
      <c r="L266" s="2">
        <f t="shared" si="46"/>
        <v>-0.46557627925915623</v>
      </c>
      <c r="M266" s="3">
        <v>4</v>
      </c>
      <c r="N266" s="3">
        <v>12</v>
      </c>
      <c r="O266" s="3">
        <v>13</v>
      </c>
      <c r="P266" s="3">
        <v>0.26100000000000001</v>
      </c>
      <c r="Q266" s="3">
        <v>0.76800000000000002</v>
      </c>
      <c r="R266" s="3">
        <f t="shared" si="47"/>
        <v>12.508255319148937</v>
      </c>
      <c r="S266">
        <f t="shared" si="48"/>
        <v>38.984000000000002</v>
      </c>
      <c r="T266">
        <v>25</v>
      </c>
      <c r="U266">
        <v>98</v>
      </c>
      <c r="V266">
        <v>88</v>
      </c>
      <c r="W266">
        <v>23</v>
      </c>
      <c r="X266">
        <v>5</v>
      </c>
      <c r="Y266">
        <v>0</v>
      </c>
      <c r="Z266">
        <v>6</v>
      </c>
      <c r="AA266">
        <v>20</v>
      </c>
      <c r="AB266">
        <v>0</v>
      </c>
      <c r="AC266">
        <v>0</v>
      </c>
      <c r="AD266">
        <v>0.32500000000000001</v>
      </c>
      <c r="AE266">
        <v>0.443</v>
      </c>
      <c r="AF266">
        <v>0.32500000000000001</v>
      </c>
      <c r="AG266">
        <v>595.70000000000005</v>
      </c>
      <c r="AH266">
        <v>17982</v>
      </c>
    </row>
    <row r="267" spans="1:34">
      <c r="A267" t="s">
        <v>331</v>
      </c>
      <c r="B267" t="s">
        <v>60</v>
      </c>
      <c r="C267" s="4" t="e">
        <f>MATCH(atc_projections_batter!A267, ESPN_ADP_2!B$2:B$540, 0)</f>
        <v>#N/A</v>
      </c>
      <c r="D267" s="4">
        <v>266</v>
      </c>
      <c r="E267" s="4" t="e">
        <f t="shared" si="49"/>
        <v>#N/A</v>
      </c>
      <c r="F267" s="2">
        <f t="shared" si="40"/>
        <v>-0.78086681650449008</v>
      </c>
      <c r="G267" s="2">
        <f t="shared" si="41"/>
        <v>2.8984293412060613E-2</v>
      </c>
      <c r="H267" s="2">
        <f t="shared" si="42"/>
        <v>-9.6722403381568997E-2</v>
      </c>
      <c r="I267" s="2">
        <f t="shared" si="43"/>
        <v>-0.15386920933384376</v>
      </c>
      <c r="J267" s="2">
        <f t="shared" si="44"/>
        <v>-0.25418950422053754</v>
      </c>
      <c r="K267" s="2">
        <f t="shared" si="45"/>
        <v>-8.8381243903226589E-2</v>
      </c>
      <c r="L267" s="2">
        <f t="shared" si="46"/>
        <v>-0.21668874907737384</v>
      </c>
      <c r="M267" s="3">
        <v>5</v>
      </c>
      <c r="N267" s="3">
        <v>16</v>
      </c>
      <c r="O267" s="3">
        <v>15</v>
      </c>
      <c r="P267" s="3">
        <v>0.245</v>
      </c>
      <c r="Q267" s="3">
        <v>0.73299999999999998</v>
      </c>
      <c r="R267" s="3">
        <f t="shared" si="47"/>
        <v>15.388448</v>
      </c>
      <c r="S267">
        <f t="shared" si="48"/>
        <v>49.647999999999996</v>
      </c>
      <c r="T267">
        <v>36</v>
      </c>
      <c r="U267">
        <v>126</v>
      </c>
      <c r="V267">
        <v>116</v>
      </c>
      <c r="W267">
        <v>28</v>
      </c>
      <c r="X267">
        <v>6</v>
      </c>
      <c r="Y267">
        <v>0</v>
      </c>
      <c r="Z267">
        <v>9</v>
      </c>
      <c r="AA267">
        <v>31</v>
      </c>
      <c r="AB267">
        <v>0</v>
      </c>
      <c r="AC267">
        <v>0</v>
      </c>
      <c r="AD267">
        <v>0.30499999999999999</v>
      </c>
      <c r="AE267">
        <v>0.42799999999999999</v>
      </c>
      <c r="AF267">
        <v>0.31</v>
      </c>
      <c r="AG267">
        <v>566.5</v>
      </c>
      <c r="AH267">
        <v>15653</v>
      </c>
    </row>
    <row r="268" spans="1:34">
      <c r="A268" t="s">
        <v>448</v>
      </c>
      <c r="B268" t="s">
        <v>90</v>
      </c>
      <c r="C268" s="4" t="e">
        <f>MATCH(atc_projections_batter!A268, ESPN_ADP_2!B$2:B$540, 0)</f>
        <v>#N/A</v>
      </c>
      <c r="D268" s="4">
        <v>267</v>
      </c>
      <c r="E268" s="4" t="e">
        <f t="shared" si="49"/>
        <v>#N/A</v>
      </c>
      <c r="F268" s="2">
        <f t="shared" si="40"/>
        <v>-0.78794280710111564</v>
      </c>
      <c r="G268" s="2">
        <f t="shared" si="41"/>
        <v>-0.78046797351385033</v>
      </c>
      <c r="H268" s="2">
        <f t="shared" si="42"/>
        <v>0.19458271739115646</v>
      </c>
      <c r="I268" s="2">
        <f t="shared" si="43"/>
        <v>-0.25089018861823786</v>
      </c>
      <c r="J268" s="2">
        <f t="shared" si="44"/>
        <v>0.6263019743166357</v>
      </c>
      <c r="K268" s="2">
        <f t="shared" si="45"/>
        <v>-0.69569667722120299</v>
      </c>
      <c r="L268" s="2">
        <f t="shared" si="46"/>
        <v>0.11822734054438347</v>
      </c>
      <c r="M268" s="3">
        <v>2</v>
      </c>
      <c r="N268" s="3">
        <v>19</v>
      </c>
      <c r="O268" s="3">
        <v>14</v>
      </c>
      <c r="P268" s="3">
        <v>0.26600000000000001</v>
      </c>
      <c r="Q268" s="3">
        <v>0.68400000000000005</v>
      </c>
      <c r="R268" s="3">
        <f t="shared" si="47"/>
        <v>19.264186046511625</v>
      </c>
      <c r="S268">
        <f t="shared" si="48"/>
        <v>58.239999999999995</v>
      </c>
      <c r="T268">
        <v>44</v>
      </c>
      <c r="U268">
        <v>175</v>
      </c>
      <c r="V268">
        <v>160</v>
      </c>
      <c r="W268">
        <v>43</v>
      </c>
      <c r="X268">
        <v>7</v>
      </c>
      <c r="Y268">
        <v>1</v>
      </c>
      <c r="Z268">
        <v>12</v>
      </c>
      <c r="AA268">
        <v>20</v>
      </c>
      <c r="AB268">
        <v>2</v>
      </c>
      <c r="AC268">
        <v>1</v>
      </c>
      <c r="AD268">
        <v>0.32</v>
      </c>
      <c r="AE268">
        <v>0.36399999999999999</v>
      </c>
      <c r="AF268">
        <v>0.29599999999999999</v>
      </c>
      <c r="AG268">
        <v>585.79999999999995</v>
      </c>
      <c r="AH268">
        <v>19339</v>
      </c>
    </row>
    <row r="269" spans="1:34">
      <c r="A269" t="s">
        <v>192</v>
      </c>
      <c r="C269" s="4" t="e">
        <f>MATCH(atc_projections_batter!A269, ESPN_ADP_2!B$2:B$540, 0)</f>
        <v>#N/A</v>
      </c>
      <c r="D269" s="4">
        <v>268</v>
      </c>
      <c r="E269" s="4" t="e">
        <f t="shared" si="49"/>
        <v>#N/A</v>
      </c>
      <c r="F269" s="2">
        <f t="shared" si="40"/>
        <v>-0.79002381603852778</v>
      </c>
      <c r="G269" s="2">
        <f t="shared" si="41"/>
        <v>2.8984293412060613E-2</v>
      </c>
      <c r="H269" s="2">
        <f t="shared" si="42"/>
        <v>-0.48512923107853628</v>
      </c>
      <c r="I269" s="2">
        <f t="shared" si="43"/>
        <v>-0.25089018861823786</v>
      </c>
      <c r="J269" s="2">
        <f t="shared" si="44"/>
        <v>-0.21226133857591026</v>
      </c>
      <c r="K269" s="2">
        <f t="shared" si="45"/>
        <v>0.60569353703160522</v>
      </c>
      <c r="L269" s="2">
        <f t="shared" si="46"/>
        <v>-0.47642088820950917</v>
      </c>
      <c r="M269" s="3">
        <v>5</v>
      </c>
      <c r="N269" s="3">
        <v>12</v>
      </c>
      <c r="O269" s="3">
        <v>14</v>
      </c>
      <c r="P269" s="3">
        <v>0.246</v>
      </c>
      <c r="Q269" s="3">
        <v>0.78900000000000003</v>
      </c>
      <c r="R269" s="3">
        <f t="shared" si="47"/>
        <v>12.382758620689655</v>
      </c>
      <c r="S269">
        <f t="shared" si="48"/>
        <v>38.08</v>
      </c>
      <c r="T269">
        <v>26</v>
      </c>
      <c r="U269">
        <v>90</v>
      </c>
      <c r="V269">
        <v>80</v>
      </c>
      <c r="W269">
        <v>20</v>
      </c>
      <c r="X269">
        <v>4</v>
      </c>
      <c r="Y269">
        <v>0</v>
      </c>
      <c r="Z269">
        <v>7</v>
      </c>
      <c r="AA269">
        <v>26</v>
      </c>
      <c r="AB269">
        <v>0</v>
      </c>
      <c r="AC269">
        <v>0</v>
      </c>
      <c r="AD269">
        <v>0.313</v>
      </c>
      <c r="AE269">
        <v>0.47599999999999998</v>
      </c>
      <c r="AF269">
        <v>0.32700000000000001</v>
      </c>
      <c r="AG269">
        <v>571.1</v>
      </c>
      <c r="AH269">
        <v>16211</v>
      </c>
    </row>
    <row r="270" spans="1:34">
      <c r="A270" t="s">
        <v>423</v>
      </c>
      <c r="B270" t="s">
        <v>169</v>
      </c>
      <c r="C270" s="4" t="e">
        <f>MATCH(atc_projections_batter!A270, ESPN_ADP_2!B$2:B$540, 0)</f>
        <v>#N/A</v>
      </c>
      <c r="D270" s="4">
        <v>269</v>
      </c>
      <c r="E270" s="4" t="e">
        <f t="shared" si="49"/>
        <v>#N/A</v>
      </c>
      <c r="F270" s="2">
        <f t="shared" si="40"/>
        <v>-0.7961573399143278</v>
      </c>
      <c r="G270" s="2">
        <f t="shared" si="41"/>
        <v>2.8984293412060613E-2</v>
      </c>
      <c r="H270" s="2">
        <f t="shared" si="42"/>
        <v>0.38878613123964006</v>
      </c>
      <c r="I270" s="2">
        <f t="shared" si="43"/>
        <v>-5.6848230049449659E-2</v>
      </c>
      <c r="J270" s="2">
        <f t="shared" si="44"/>
        <v>-0.75732749195606397</v>
      </c>
      <c r="K270" s="2">
        <f t="shared" si="45"/>
        <v>-0.44781282688733592</v>
      </c>
      <c r="L270" s="2">
        <f t="shared" si="46"/>
        <v>4.8060784326821052E-2</v>
      </c>
      <c r="M270" s="3">
        <v>5</v>
      </c>
      <c r="N270" s="3">
        <v>21</v>
      </c>
      <c r="O270" s="3">
        <v>16</v>
      </c>
      <c r="P270" s="3">
        <v>0.23300000000000001</v>
      </c>
      <c r="Q270" s="3">
        <v>0.70399999999999996</v>
      </c>
      <c r="R270" s="3">
        <f t="shared" si="47"/>
        <v>18.452200000000001</v>
      </c>
      <c r="S270">
        <f t="shared" si="48"/>
        <v>61.659000000000006</v>
      </c>
      <c r="T270">
        <v>44</v>
      </c>
      <c r="U270">
        <v>169</v>
      </c>
      <c r="V270">
        <v>153</v>
      </c>
      <c r="W270">
        <v>36</v>
      </c>
      <c r="X270">
        <v>8</v>
      </c>
      <c r="Y270">
        <v>1</v>
      </c>
      <c r="Z270">
        <v>12</v>
      </c>
      <c r="AA270">
        <v>50</v>
      </c>
      <c r="AB270">
        <v>4</v>
      </c>
      <c r="AC270">
        <v>1</v>
      </c>
      <c r="AD270">
        <v>0.30099999999999999</v>
      </c>
      <c r="AE270">
        <v>0.40300000000000002</v>
      </c>
      <c r="AF270">
        <v>0.3</v>
      </c>
      <c r="AG270">
        <v>592.70000000000005</v>
      </c>
      <c r="AH270">
        <v>14818</v>
      </c>
    </row>
    <row r="271" spans="1:34">
      <c r="A271" t="s">
        <v>251</v>
      </c>
      <c r="B271" t="s">
        <v>65</v>
      </c>
      <c r="C271" s="4">
        <f>MATCH(atc_projections_batter!A271, ESPN_ADP_2!B$2:B$540, 0)</f>
        <v>278</v>
      </c>
      <c r="D271" s="4">
        <v>270</v>
      </c>
      <c r="E271" s="4">
        <f t="shared" si="49"/>
        <v>8</v>
      </c>
      <c r="F271" s="2">
        <f t="shared" si="40"/>
        <v>-0.83086583967401528</v>
      </c>
      <c r="G271" s="2">
        <f t="shared" si="41"/>
        <v>0.29880171572069758</v>
      </c>
      <c r="H271" s="2">
        <f t="shared" si="42"/>
        <v>-0.29092581723005262</v>
      </c>
      <c r="I271" s="2">
        <f t="shared" si="43"/>
        <v>-0.15386920933384376</v>
      </c>
      <c r="J271" s="2">
        <f t="shared" si="44"/>
        <v>-0.58961482937755594</v>
      </c>
      <c r="K271" s="2">
        <f t="shared" si="45"/>
        <v>0.28344453159757615</v>
      </c>
      <c r="L271" s="2">
        <f t="shared" si="46"/>
        <v>-0.37870223105083672</v>
      </c>
      <c r="M271" s="3">
        <v>6</v>
      </c>
      <c r="N271" s="3">
        <v>14</v>
      </c>
      <c r="O271" s="3">
        <v>15</v>
      </c>
      <c r="P271" s="3">
        <v>0.23699999999999999</v>
      </c>
      <c r="Q271" s="3">
        <v>0.76300000000000001</v>
      </c>
      <c r="R271" s="3">
        <f t="shared" si="47"/>
        <v>13.513584905660375</v>
      </c>
      <c r="S271">
        <f t="shared" si="48"/>
        <v>45.667999999999999</v>
      </c>
      <c r="T271">
        <v>27</v>
      </c>
      <c r="U271">
        <v>108</v>
      </c>
      <c r="V271">
        <v>98</v>
      </c>
      <c r="W271">
        <v>23</v>
      </c>
      <c r="X271">
        <v>4</v>
      </c>
      <c r="Y271">
        <v>0</v>
      </c>
      <c r="Z271">
        <v>8</v>
      </c>
      <c r="AA271">
        <v>32</v>
      </c>
      <c r="AB271">
        <v>2</v>
      </c>
      <c r="AC271">
        <v>1</v>
      </c>
      <c r="AD271">
        <v>0.29699999999999999</v>
      </c>
      <c r="AE271">
        <v>0.46600000000000003</v>
      </c>
      <c r="AF271">
        <v>0.317</v>
      </c>
      <c r="AG271">
        <v>494.4</v>
      </c>
      <c r="AH271">
        <v>15482</v>
      </c>
    </row>
    <row r="272" spans="1:34">
      <c r="A272" t="s">
        <v>416</v>
      </c>
      <c r="B272" t="s">
        <v>51</v>
      </c>
      <c r="C272" s="4" t="e">
        <f>MATCH(atc_projections_batter!A272, ESPN_ADP_2!B$2:B$540, 0)</f>
        <v>#N/A</v>
      </c>
      <c r="D272" s="4">
        <v>271</v>
      </c>
      <c r="E272" s="4" t="e">
        <f t="shared" si="49"/>
        <v>#N/A</v>
      </c>
      <c r="F272" s="2">
        <f t="shared" si="40"/>
        <v>-0.86791837483440482</v>
      </c>
      <c r="G272" s="2">
        <f t="shared" si="41"/>
        <v>-0.78046797351385033</v>
      </c>
      <c r="H272" s="2">
        <f t="shared" si="42"/>
        <v>3.793035426728196E-4</v>
      </c>
      <c r="I272" s="2">
        <f t="shared" si="43"/>
        <v>-0.25089018861823786</v>
      </c>
      <c r="J272" s="2">
        <f t="shared" si="44"/>
        <v>0.79401463689514484</v>
      </c>
      <c r="K272" s="2">
        <f t="shared" si="45"/>
        <v>-0.43541863437064249</v>
      </c>
      <c r="L272" s="2">
        <f t="shared" si="46"/>
        <v>-0.1955355187694918</v>
      </c>
      <c r="M272" s="3">
        <v>2</v>
      </c>
      <c r="N272" s="3">
        <v>17</v>
      </c>
      <c r="O272" s="3">
        <v>14</v>
      </c>
      <c r="P272" s="3">
        <v>0.27</v>
      </c>
      <c r="Q272" s="3">
        <v>0.70499999999999996</v>
      </c>
      <c r="R272" s="3">
        <f t="shared" si="47"/>
        <v>15.633238805970151</v>
      </c>
      <c r="S272">
        <f t="shared" si="48"/>
        <v>49.014000000000003</v>
      </c>
      <c r="T272">
        <v>32</v>
      </c>
      <c r="U272">
        <v>137</v>
      </c>
      <c r="V272">
        <v>126</v>
      </c>
      <c r="W272">
        <v>34</v>
      </c>
      <c r="X272">
        <v>6</v>
      </c>
      <c r="Y272">
        <v>1</v>
      </c>
      <c r="Z272">
        <v>8</v>
      </c>
      <c r="AA272">
        <v>17</v>
      </c>
      <c r="AB272">
        <v>2</v>
      </c>
      <c r="AC272">
        <v>1</v>
      </c>
      <c r="AD272">
        <v>0.316</v>
      </c>
      <c r="AE272">
        <v>0.38900000000000001</v>
      </c>
      <c r="AF272">
        <v>0.30099999999999999</v>
      </c>
      <c r="AG272">
        <v>567.1</v>
      </c>
      <c r="AH272">
        <v>21479</v>
      </c>
    </row>
    <row r="273" spans="1:34">
      <c r="A273" t="s">
        <v>237</v>
      </c>
      <c r="B273" t="s">
        <v>169</v>
      </c>
      <c r="C273" s="4" t="e">
        <f>MATCH(atc_projections_batter!A273, ESPN_ADP_2!B$2:B$540, 0)</f>
        <v>#N/A</v>
      </c>
      <c r="D273" s="4">
        <v>272</v>
      </c>
      <c r="E273" s="4" t="e">
        <f t="shared" si="49"/>
        <v>#N/A</v>
      </c>
      <c r="F273" s="2">
        <f t="shared" si="40"/>
        <v>-0.8847629886678452</v>
      </c>
      <c r="G273" s="2">
        <f t="shared" si="41"/>
        <v>-0.5106505512052133</v>
      </c>
      <c r="H273" s="2">
        <f t="shared" si="42"/>
        <v>3.793035426728196E-4</v>
      </c>
      <c r="I273" s="2">
        <f t="shared" si="43"/>
        <v>-0.44493214718702601</v>
      </c>
      <c r="J273" s="2">
        <f t="shared" si="44"/>
        <v>0.20702031787036268</v>
      </c>
      <c r="K273" s="2">
        <f t="shared" si="45"/>
        <v>2.3166488747014241E-2</v>
      </c>
      <c r="L273" s="2">
        <f t="shared" si="46"/>
        <v>-0.15974640043565555</v>
      </c>
      <c r="M273" s="3">
        <v>3</v>
      </c>
      <c r="N273" s="3">
        <v>17</v>
      </c>
      <c r="O273" s="3">
        <v>12</v>
      </c>
      <c r="P273" s="3">
        <v>0.25600000000000001</v>
      </c>
      <c r="Q273" s="3">
        <v>0.74199999999999999</v>
      </c>
      <c r="R273" s="3">
        <f t="shared" si="47"/>
        <v>16.047400000000003</v>
      </c>
      <c r="S273">
        <f t="shared" si="48"/>
        <v>47.502000000000002</v>
      </c>
      <c r="T273">
        <v>35</v>
      </c>
      <c r="U273">
        <v>132</v>
      </c>
      <c r="V273">
        <v>117</v>
      </c>
      <c r="W273">
        <v>30</v>
      </c>
      <c r="X273">
        <v>6</v>
      </c>
      <c r="Y273">
        <v>1</v>
      </c>
      <c r="Z273">
        <v>13</v>
      </c>
      <c r="AA273">
        <v>31</v>
      </c>
      <c r="AB273">
        <v>4</v>
      </c>
      <c r="AC273">
        <v>2</v>
      </c>
      <c r="AD273">
        <v>0.33500000000000002</v>
      </c>
      <c r="AE273">
        <v>0.40600000000000003</v>
      </c>
      <c r="AF273">
        <v>0.31900000000000001</v>
      </c>
      <c r="AG273">
        <v>555.29999999999995</v>
      </c>
      <c r="AH273">
        <v>5223</v>
      </c>
    </row>
    <row r="274" spans="1:34">
      <c r="A274" t="s">
        <v>345</v>
      </c>
      <c r="B274" t="s">
        <v>152</v>
      </c>
      <c r="C274" s="4" t="e">
        <f>MATCH(atc_projections_batter!A274, ESPN_ADP_2!B$2:B$540, 0)</f>
        <v>#N/A</v>
      </c>
      <c r="D274" s="4">
        <v>273</v>
      </c>
      <c r="E274" s="4" t="e">
        <f t="shared" si="49"/>
        <v>#N/A</v>
      </c>
      <c r="F274" s="2">
        <f t="shared" si="40"/>
        <v>-0.89375638829327797</v>
      </c>
      <c r="G274" s="2">
        <f t="shared" si="41"/>
        <v>-0.5106505512052133</v>
      </c>
      <c r="H274" s="2">
        <f t="shared" si="42"/>
        <v>-0.38802752415429442</v>
      </c>
      <c r="I274" s="2">
        <f t="shared" si="43"/>
        <v>-0.34791116790263193</v>
      </c>
      <c r="J274" s="2">
        <f t="shared" si="44"/>
        <v>0.83594280253977216</v>
      </c>
      <c r="K274" s="2">
        <f t="shared" si="45"/>
        <v>-0.16274639900338714</v>
      </c>
      <c r="L274" s="2">
        <f t="shared" si="46"/>
        <v>-0.32036354856752319</v>
      </c>
      <c r="M274" s="3">
        <v>3</v>
      </c>
      <c r="N274" s="3">
        <v>13</v>
      </c>
      <c r="O274" s="3">
        <v>13</v>
      </c>
      <c r="P274" s="3">
        <v>0.27100000000000002</v>
      </c>
      <c r="Q274" s="3">
        <v>0.72699999999999998</v>
      </c>
      <c r="R274" s="3">
        <f t="shared" si="47"/>
        <v>14.188695652173912</v>
      </c>
      <c r="S274">
        <f t="shared" si="48"/>
        <v>45.32</v>
      </c>
      <c r="T274">
        <v>30</v>
      </c>
      <c r="U274">
        <v>118</v>
      </c>
      <c r="V274">
        <v>110</v>
      </c>
      <c r="W274">
        <v>30</v>
      </c>
      <c r="X274">
        <v>6</v>
      </c>
      <c r="Y274">
        <v>1</v>
      </c>
      <c r="Z274">
        <v>5</v>
      </c>
      <c r="AA274">
        <v>23</v>
      </c>
      <c r="AB274">
        <v>1</v>
      </c>
      <c r="AC274">
        <v>0</v>
      </c>
      <c r="AD274">
        <v>0.315</v>
      </c>
      <c r="AE274">
        <v>0.41199999999999998</v>
      </c>
      <c r="AF274">
        <v>0.309</v>
      </c>
      <c r="AG274">
        <v>600.1</v>
      </c>
      <c r="AH274">
        <v>14387</v>
      </c>
    </row>
    <row r="275" spans="1:34">
      <c r="A275" t="s">
        <v>178</v>
      </c>
      <c r="B275" t="s">
        <v>46</v>
      </c>
      <c r="C275" s="4" t="e">
        <f>MATCH(atc_projections_batter!A275, ESPN_ADP_2!B$2:B$540, 0)</f>
        <v>#N/A</v>
      </c>
      <c r="D275" s="4">
        <v>274</v>
      </c>
      <c r="E275" s="4" t="e">
        <f t="shared" si="49"/>
        <v>#N/A</v>
      </c>
      <c r="F275" s="2">
        <f t="shared" si="40"/>
        <v>-0.90639465602996316</v>
      </c>
      <c r="G275" s="2">
        <f t="shared" si="41"/>
        <v>-0.5106505512052133</v>
      </c>
      <c r="H275" s="2">
        <f t="shared" si="42"/>
        <v>-0.58223093800277803</v>
      </c>
      <c r="I275" s="2">
        <f t="shared" si="43"/>
        <v>-0.54195312647142013</v>
      </c>
      <c r="J275" s="2">
        <f t="shared" si="44"/>
        <v>0.6682301399612629</v>
      </c>
      <c r="K275" s="2">
        <f t="shared" si="45"/>
        <v>0.5437225744481381</v>
      </c>
      <c r="L275" s="2">
        <f t="shared" si="46"/>
        <v>-0.48351275475995287</v>
      </c>
      <c r="M275" s="3">
        <v>3</v>
      </c>
      <c r="N275" s="3">
        <v>11</v>
      </c>
      <c r="O275" s="3">
        <v>11</v>
      </c>
      <c r="P275" s="3">
        <v>0.26700000000000002</v>
      </c>
      <c r="Q275" s="3">
        <v>0.78400000000000003</v>
      </c>
      <c r="R275" s="3">
        <f t="shared" si="47"/>
        <v>12.300689655172413</v>
      </c>
      <c r="S275">
        <f t="shared" si="48"/>
        <v>36.4</v>
      </c>
      <c r="T275">
        <v>22</v>
      </c>
      <c r="U275">
        <v>88</v>
      </c>
      <c r="V275">
        <v>80</v>
      </c>
      <c r="W275">
        <v>21</v>
      </c>
      <c r="X275">
        <v>4</v>
      </c>
      <c r="Y275">
        <v>0</v>
      </c>
      <c r="Z275">
        <v>7</v>
      </c>
      <c r="AA275">
        <v>15</v>
      </c>
      <c r="AB275">
        <v>1</v>
      </c>
      <c r="AC275">
        <v>0</v>
      </c>
      <c r="AD275">
        <v>0.32900000000000001</v>
      </c>
      <c r="AE275">
        <v>0.45500000000000002</v>
      </c>
      <c r="AF275">
        <v>0.33</v>
      </c>
      <c r="AG275">
        <v>539.6</v>
      </c>
      <c r="AH275" t="s">
        <v>179</v>
      </c>
    </row>
    <row r="276" spans="1:34">
      <c r="A276" t="s">
        <v>405</v>
      </c>
      <c r="B276" t="s">
        <v>69</v>
      </c>
      <c r="C276" s="4" t="e">
        <f>MATCH(atc_projections_batter!A276, ESPN_ADP_2!B$2:B$540, 0)</f>
        <v>#N/A</v>
      </c>
      <c r="D276" s="4">
        <v>275</v>
      </c>
      <c r="E276" s="4" t="e">
        <f t="shared" si="49"/>
        <v>#N/A</v>
      </c>
      <c r="F276" s="2">
        <f t="shared" si="40"/>
        <v>-0.99208519847290899</v>
      </c>
      <c r="G276" s="2">
        <f t="shared" si="41"/>
        <v>-0.24083312889657638</v>
      </c>
      <c r="H276" s="2">
        <f t="shared" si="42"/>
        <v>9.7481010466914639E-2</v>
      </c>
      <c r="I276" s="2">
        <f t="shared" si="43"/>
        <v>-0.25089018861823786</v>
      </c>
      <c r="J276" s="2">
        <f t="shared" si="44"/>
        <v>-4.4548675997401081E-2</v>
      </c>
      <c r="K276" s="2">
        <f t="shared" si="45"/>
        <v>-0.36105347927048193</v>
      </c>
      <c r="L276" s="2">
        <f t="shared" si="46"/>
        <v>-0.19224073615712642</v>
      </c>
      <c r="M276" s="3">
        <v>4</v>
      </c>
      <c r="N276" s="3">
        <v>18</v>
      </c>
      <c r="O276" s="3">
        <v>14</v>
      </c>
      <c r="P276" s="3">
        <v>0.25</v>
      </c>
      <c r="Q276" s="3">
        <v>0.71099999999999997</v>
      </c>
      <c r="R276" s="3">
        <f t="shared" si="47"/>
        <v>15.671366906474821</v>
      </c>
      <c r="S276">
        <f t="shared" si="48"/>
        <v>51.858000000000004</v>
      </c>
      <c r="T276">
        <v>38</v>
      </c>
      <c r="U276">
        <v>142</v>
      </c>
      <c r="V276">
        <v>129</v>
      </c>
      <c r="W276">
        <v>32</v>
      </c>
      <c r="X276">
        <v>6</v>
      </c>
      <c r="Y276">
        <v>1</v>
      </c>
      <c r="Z276">
        <v>10</v>
      </c>
      <c r="AA276">
        <v>27</v>
      </c>
      <c r="AB276">
        <v>5</v>
      </c>
      <c r="AC276">
        <v>2</v>
      </c>
      <c r="AD276">
        <v>0.309</v>
      </c>
      <c r="AE276">
        <v>0.40200000000000002</v>
      </c>
      <c r="AF276">
        <v>0.30299999999999999</v>
      </c>
      <c r="AG276">
        <v>575.29999999999995</v>
      </c>
      <c r="AH276">
        <v>14712</v>
      </c>
    </row>
    <row r="277" spans="1:34">
      <c r="A277" t="s">
        <v>359</v>
      </c>
      <c r="B277" t="s">
        <v>23</v>
      </c>
      <c r="C277" s="4">
        <f>MATCH(atc_projections_batter!A277, ESPN_ADP_2!B$2:B$540, 0)</f>
        <v>306</v>
      </c>
      <c r="D277" s="4">
        <v>276</v>
      </c>
      <c r="E277" s="4">
        <f t="shared" si="49"/>
        <v>30</v>
      </c>
      <c r="F277" s="2">
        <f t="shared" si="40"/>
        <v>-0.99940186320611424</v>
      </c>
      <c r="G277" s="2">
        <f t="shared" si="41"/>
        <v>-0.24083312889657638</v>
      </c>
      <c r="H277" s="2">
        <f t="shared" si="42"/>
        <v>-9.6722403381568997E-2</v>
      </c>
      <c r="I277" s="2">
        <f t="shared" si="43"/>
        <v>-0.15386920933384376</v>
      </c>
      <c r="J277" s="2">
        <f t="shared" si="44"/>
        <v>-8.6476841642028374E-2</v>
      </c>
      <c r="K277" s="2">
        <f t="shared" si="45"/>
        <v>-0.17514059152008055</v>
      </c>
      <c r="L277" s="2">
        <f t="shared" si="46"/>
        <v>-0.24635968843201614</v>
      </c>
      <c r="M277" s="3">
        <v>4</v>
      </c>
      <c r="N277" s="3">
        <v>16</v>
      </c>
      <c r="O277" s="3">
        <v>15</v>
      </c>
      <c r="P277" s="3">
        <v>0.249</v>
      </c>
      <c r="Q277" s="3">
        <v>0.72599999999999998</v>
      </c>
      <c r="R277" s="3">
        <f t="shared" si="47"/>
        <v>15.045088000000002</v>
      </c>
      <c r="S277">
        <f t="shared" si="48"/>
        <v>48.488</v>
      </c>
      <c r="T277">
        <v>30</v>
      </c>
      <c r="U277">
        <v>128</v>
      </c>
      <c r="V277">
        <v>116</v>
      </c>
      <c r="W277">
        <v>29</v>
      </c>
      <c r="X277">
        <v>7</v>
      </c>
      <c r="Y277">
        <v>0</v>
      </c>
      <c r="Z277">
        <v>9</v>
      </c>
      <c r="AA277">
        <v>37</v>
      </c>
      <c r="AB277">
        <v>2</v>
      </c>
      <c r="AC277">
        <v>1</v>
      </c>
      <c r="AD277">
        <v>0.308</v>
      </c>
      <c r="AE277">
        <v>0.41799999999999998</v>
      </c>
      <c r="AF277">
        <v>0.307</v>
      </c>
      <c r="AG277">
        <v>999</v>
      </c>
      <c r="AH277" t="s">
        <v>360</v>
      </c>
    </row>
    <row r="278" spans="1:34">
      <c r="A278" t="s">
        <v>327</v>
      </c>
      <c r="B278" t="s">
        <v>25</v>
      </c>
      <c r="C278" s="4" t="e">
        <f>MATCH(atc_projections_batter!A278, ESPN_ADP_2!B$2:B$540, 0)</f>
        <v>#N/A</v>
      </c>
      <c r="D278" s="4">
        <v>277</v>
      </c>
      <c r="E278" s="4" t="e">
        <f t="shared" si="49"/>
        <v>#N/A</v>
      </c>
      <c r="F278" s="2">
        <f t="shared" si="40"/>
        <v>-1.0327968687573221</v>
      </c>
      <c r="G278" s="2">
        <f t="shared" si="41"/>
        <v>-0.5106505512052133</v>
      </c>
      <c r="H278" s="2">
        <f t="shared" si="42"/>
        <v>-9.6722403381568997E-2</v>
      </c>
      <c r="I278" s="2">
        <f t="shared" si="43"/>
        <v>-0.44493214718702601</v>
      </c>
      <c r="J278" s="2">
        <f t="shared" si="44"/>
        <v>0.41666114609349919</v>
      </c>
      <c r="K278" s="2">
        <f t="shared" si="45"/>
        <v>-0.26189993913693455</v>
      </c>
      <c r="L278" s="2">
        <f t="shared" si="46"/>
        <v>-0.13525297394007851</v>
      </c>
      <c r="M278" s="3">
        <v>3</v>
      </c>
      <c r="N278" s="3">
        <v>16</v>
      </c>
      <c r="O278" s="3">
        <v>12</v>
      </c>
      <c r="P278" s="3">
        <v>0.26100000000000001</v>
      </c>
      <c r="Q278" s="3">
        <v>0.71899999999999997</v>
      </c>
      <c r="R278" s="3">
        <f t="shared" si="47"/>
        <v>16.330844444444445</v>
      </c>
      <c r="S278">
        <f t="shared" si="48"/>
        <v>46.725999999999999</v>
      </c>
      <c r="T278">
        <v>35</v>
      </c>
      <c r="U278">
        <v>138</v>
      </c>
      <c r="V278">
        <v>122</v>
      </c>
      <c r="W278">
        <v>32</v>
      </c>
      <c r="X278">
        <v>6</v>
      </c>
      <c r="Y278">
        <v>0</v>
      </c>
      <c r="Z278">
        <v>13</v>
      </c>
      <c r="AA278">
        <v>21</v>
      </c>
      <c r="AB278">
        <v>2</v>
      </c>
      <c r="AC278">
        <v>1</v>
      </c>
      <c r="AD278">
        <v>0.33600000000000002</v>
      </c>
      <c r="AE278">
        <v>0.38300000000000001</v>
      </c>
      <c r="AF278">
        <v>0.31</v>
      </c>
      <c r="AG278">
        <v>593.1</v>
      </c>
      <c r="AH278">
        <v>7927</v>
      </c>
    </row>
    <row r="279" spans="1:34">
      <c r="A279" t="s">
        <v>174</v>
      </c>
      <c r="B279" t="s">
        <v>76</v>
      </c>
      <c r="C279" s="4" t="e">
        <f>MATCH(atc_projections_batter!A279, ESPN_ADP_2!B$2:B$540, 0)</f>
        <v>#N/A</v>
      </c>
      <c r="D279" s="4">
        <v>278</v>
      </c>
      <c r="E279" s="4" t="e">
        <f t="shared" si="49"/>
        <v>#N/A</v>
      </c>
      <c r="F279" s="2">
        <f t="shared" si="40"/>
        <v>-1.0680158966408859</v>
      </c>
      <c r="G279" s="2">
        <f t="shared" si="41"/>
        <v>-0.5106505512052133</v>
      </c>
      <c r="H279" s="2">
        <f t="shared" si="42"/>
        <v>-0.48512923107853628</v>
      </c>
      <c r="I279" s="2">
        <f t="shared" si="43"/>
        <v>-0.54195312647142013</v>
      </c>
      <c r="J279" s="2">
        <f t="shared" si="44"/>
        <v>0.41666114609349919</v>
      </c>
      <c r="K279" s="2">
        <f t="shared" si="45"/>
        <v>0.44456903431459066</v>
      </c>
      <c r="L279" s="2">
        <f t="shared" si="46"/>
        <v>-0.39151316829380622</v>
      </c>
      <c r="M279" s="3">
        <v>3</v>
      </c>
      <c r="N279" s="3">
        <v>12</v>
      </c>
      <c r="O279" s="3">
        <v>11</v>
      </c>
      <c r="P279" s="3">
        <v>0.26100000000000001</v>
      </c>
      <c r="Q279" s="3">
        <v>0.77600000000000002</v>
      </c>
      <c r="R279" s="3">
        <f t="shared" si="47"/>
        <v>13.365333333333334</v>
      </c>
      <c r="S279">
        <f t="shared" si="48"/>
        <v>37.496000000000002</v>
      </c>
      <c r="T279">
        <v>23</v>
      </c>
      <c r="U279">
        <v>97</v>
      </c>
      <c r="V279">
        <v>86</v>
      </c>
      <c r="W279">
        <v>23</v>
      </c>
      <c r="X279">
        <v>5</v>
      </c>
      <c r="Y279">
        <v>1</v>
      </c>
      <c r="Z279">
        <v>10</v>
      </c>
      <c r="AA279">
        <v>20</v>
      </c>
      <c r="AB279">
        <v>3</v>
      </c>
      <c r="AC279">
        <v>1</v>
      </c>
      <c r="AD279">
        <v>0.34</v>
      </c>
      <c r="AE279">
        <v>0.436</v>
      </c>
      <c r="AF279">
        <v>0.33100000000000002</v>
      </c>
      <c r="AG279">
        <v>590.5</v>
      </c>
      <c r="AH279">
        <v>19734</v>
      </c>
    </row>
    <row r="280" spans="1:34">
      <c r="A280" t="s">
        <v>458</v>
      </c>
      <c r="B280" t="s">
        <v>143</v>
      </c>
      <c r="C280" s="4" t="e">
        <f>MATCH(atc_projections_batter!A280, ESPN_ADP_2!B$2:B$540, 0)</f>
        <v>#N/A</v>
      </c>
      <c r="D280" s="4">
        <v>279</v>
      </c>
      <c r="E280" s="4" t="e">
        <f t="shared" si="49"/>
        <v>#N/A</v>
      </c>
      <c r="F280" s="2">
        <f t="shared" si="40"/>
        <v>-1.1136035526318717</v>
      </c>
      <c r="G280" s="2">
        <f t="shared" si="41"/>
        <v>-0.24083312889657638</v>
      </c>
      <c r="H280" s="2">
        <f t="shared" si="42"/>
        <v>0.38878613123964006</v>
      </c>
      <c r="I280" s="2">
        <f t="shared" si="43"/>
        <v>0.2342147078037326</v>
      </c>
      <c r="J280" s="2">
        <f t="shared" si="44"/>
        <v>-0.92504015453457311</v>
      </c>
      <c r="K280" s="2">
        <f t="shared" si="45"/>
        <v>-0.79485021735475048</v>
      </c>
      <c r="L280" s="2">
        <f t="shared" si="46"/>
        <v>0.22411910911065561</v>
      </c>
      <c r="M280" s="3">
        <v>4</v>
      </c>
      <c r="N280" s="3">
        <v>21</v>
      </c>
      <c r="O280" s="3">
        <v>19</v>
      </c>
      <c r="P280" s="3">
        <v>0.22900000000000001</v>
      </c>
      <c r="Q280" s="3">
        <v>0.67600000000000005</v>
      </c>
      <c r="R280" s="3">
        <f t="shared" si="47"/>
        <v>20.489593750000001</v>
      </c>
      <c r="S280">
        <f t="shared" si="48"/>
        <v>61.217999999999996</v>
      </c>
      <c r="T280">
        <v>48</v>
      </c>
      <c r="U280">
        <v>196</v>
      </c>
      <c r="V280">
        <v>171</v>
      </c>
      <c r="W280">
        <v>39</v>
      </c>
      <c r="X280">
        <v>8</v>
      </c>
      <c r="Y280">
        <v>1</v>
      </c>
      <c r="Z280">
        <v>21</v>
      </c>
      <c r="AA280">
        <v>44</v>
      </c>
      <c r="AB280">
        <v>3</v>
      </c>
      <c r="AC280">
        <v>1</v>
      </c>
      <c r="AD280">
        <v>0.318</v>
      </c>
      <c r="AE280">
        <v>0.35799999999999998</v>
      </c>
      <c r="AF280">
        <v>0.29499999999999998</v>
      </c>
      <c r="AG280">
        <v>585.5</v>
      </c>
      <c r="AH280">
        <v>15491</v>
      </c>
    </row>
    <row r="281" spans="1:34">
      <c r="A281" t="s">
        <v>361</v>
      </c>
      <c r="B281" t="s">
        <v>23</v>
      </c>
      <c r="C281" s="4" t="e">
        <f>MATCH(atc_projections_batter!A281, ESPN_ADP_2!B$2:B$540, 0)</f>
        <v>#N/A</v>
      </c>
      <c r="D281" s="4">
        <v>280</v>
      </c>
      <c r="E281" s="4" t="e">
        <f t="shared" si="49"/>
        <v>#N/A</v>
      </c>
      <c r="F281" s="2">
        <f t="shared" si="40"/>
        <v>-1.1399834357023493</v>
      </c>
      <c r="G281" s="2">
        <f t="shared" si="41"/>
        <v>2.8984293412060613E-2</v>
      </c>
      <c r="H281" s="2">
        <f t="shared" si="42"/>
        <v>-9.6722403381568997E-2</v>
      </c>
      <c r="I281" s="2">
        <f t="shared" si="43"/>
        <v>-0.25089018861823786</v>
      </c>
      <c r="J281" s="2">
        <f t="shared" si="44"/>
        <v>-0.46383033244367405</v>
      </c>
      <c r="K281" s="2">
        <f t="shared" si="45"/>
        <v>-0.1503522064866937</v>
      </c>
      <c r="L281" s="2">
        <f t="shared" si="46"/>
        <v>-0.20717259818423517</v>
      </c>
      <c r="M281" s="3">
        <v>5</v>
      </c>
      <c r="N281" s="3">
        <v>16</v>
      </c>
      <c r="O281" s="3">
        <v>14</v>
      </c>
      <c r="P281" s="3">
        <v>0.24</v>
      </c>
      <c r="Q281" s="3">
        <v>0.72799999999999998</v>
      </c>
      <c r="R281" s="3">
        <f t="shared" si="47"/>
        <v>15.498571428571427</v>
      </c>
      <c r="S281">
        <f t="shared" si="48"/>
        <v>48.53</v>
      </c>
      <c r="T281">
        <v>35</v>
      </c>
      <c r="U281">
        <v>128</v>
      </c>
      <c r="V281">
        <v>115</v>
      </c>
      <c r="W281">
        <v>28</v>
      </c>
      <c r="X281">
        <v>6</v>
      </c>
      <c r="Y281">
        <v>1</v>
      </c>
      <c r="Z281">
        <v>11</v>
      </c>
      <c r="AA281">
        <v>37</v>
      </c>
      <c r="AB281">
        <v>2</v>
      </c>
      <c r="AC281">
        <v>1</v>
      </c>
      <c r="AD281">
        <v>0.30599999999999999</v>
      </c>
      <c r="AE281">
        <v>0.42199999999999999</v>
      </c>
      <c r="AF281">
        <v>0.307</v>
      </c>
      <c r="AG281">
        <v>587.9</v>
      </c>
      <c r="AH281">
        <v>12858</v>
      </c>
    </row>
    <row r="282" spans="1:34">
      <c r="A282" t="s">
        <v>488</v>
      </c>
      <c r="B282" t="s">
        <v>143</v>
      </c>
      <c r="C282" s="4">
        <f>MATCH(atc_projections_batter!A282, ESPN_ADP_2!B$2:B$540, 0)</f>
        <v>201</v>
      </c>
      <c r="D282" s="4">
        <v>281</v>
      </c>
      <c r="E282" s="4">
        <f t="shared" si="49"/>
        <v>-80</v>
      </c>
      <c r="F282" s="2">
        <f t="shared" si="40"/>
        <v>-1.1467989255150248</v>
      </c>
      <c r="G282" s="2">
        <f t="shared" si="41"/>
        <v>-0.78046797351385033</v>
      </c>
      <c r="H282" s="2">
        <f t="shared" si="42"/>
        <v>0.68009125201236553</v>
      </c>
      <c r="I282" s="2">
        <f t="shared" si="43"/>
        <v>-0.15386920933384376</v>
      </c>
      <c r="J282" s="2">
        <f t="shared" si="44"/>
        <v>-0.12840500728665569</v>
      </c>
      <c r="K282" s="2">
        <f t="shared" si="45"/>
        <v>-0.93118633503837811</v>
      </c>
      <c r="L282" s="2">
        <f t="shared" si="46"/>
        <v>0.16703834764533737</v>
      </c>
      <c r="M282" s="3">
        <v>2</v>
      </c>
      <c r="N282" s="3">
        <v>24</v>
      </c>
      <c r="O282" s="3">
        <v>15</v>
      </c>
      <c r="P282" s="3">
        <v>0.248</v>
      </c>
      <c r="Q282" s="3">
        <v>0.66500000000000004</v>
      </c>
      <c r="R282" s="3">
        <f t="shared" si="47"/>
        <v>19.829039999999999</v>
      </c>
      <c r="S282">
        <f t="shared" si="48"/>
        <v>64.215999999999994</v>
      </c>
      <c r="T282">
        <v>51</v>
      </c>
      <c r="U282">
        <v>205</v>
      </c>
      <c r="V282">
        <v>184</v>
      </c>
      <c r="W282">
        <v>46</v>
      </c>
      <c r="X282">
        <v>8</v>
      </c>
      <c r="Y282">
        <v>3</v>
      </c>
      <c r="Z282">
        <v>16</v>
      </c>
      <c r="AA282">
        <v>46</v>
      </c>
      <c r="AB282">
        <v>16</v>
      </c>
      <c r="AC282">
        <v>4</v>
      </c>
      <c r="AD282">
        <v>0.316</v>
      </c>
      <c r="AE282">
        <v>0.34899999999999998</v>
      </c>
      <c r="AF282">
        <v>0.28999999999999998</v>
      </c>
      <c r="AG282">
        <v>171.5</v>
      </c>
      <c r="AH282">
        <v>13608</v>
      </c>
    </row>
    <row r="283" spans="1:34">
      <c r="A283" t="s">
        <v>246</v>
      </c>
      <c r="B283" t="s">
        <v>51</v>
      </c>
      <c r="C283" s="4">
        <f>MATCH(atc_projections_batter!A283, ESPN_ADP_2!B$2:B$540, 0)</f>
        <v>444</v>
      </c>
      <c r="D283" s="4">
        <v>282</v>
      </c>
      <c r="E283" s="4">
        <f t="shared" si="49"/>
        <v>162</v>
      </c>
      <c r="F283" s="2">
        <f t="shared" si="40"/>
        <v>-1.1493297218575371</v>
      </c>
      <c r="G283" s="2">
        <f t="shared" si="41"/>
        <v>-0.5106505512052133</v>
      </c>
      <c r="H283" s="2">
        <f t="shared" si="42"/>
        <v>-0.38802752415429442</v>
      </c>
      <c r="I283" s="2">
        <f t="shared" si="43"/>
        <v>-0.34791116790263193</v>
      </c>
      <c r="J283" s="2">
        <f t="shared" si="44"/>
        <v>0.37473298044887188</v>
      </c>
      <c r="K283" s="2">
        <f t="shared" si="45"/>
        <v>3.5560681263707664E-2</v>
      </c>
      <c r="L283" s="2">
        <f t="shared" si="46"/>
        <v>-0.31303414030797716</v>
      </c>
      <c r="M283" s="3">
        <v>3</v>
      </c>
      <c r="N283" s="3">
        <v>13</v>
      </c>
      <c r="O283" s="3">
        <v>13</v>
      </c>
      <c r="P283" s="3">
        <v>0.26</v>
      </c>
      <c r="Q283" s="3">
        <v>0.74299999999999999</v>
      </c>
      <c r="R283" s="3">
        <f t="shared" si="47"/>
        <v>14.273513513513512</v>
      </c>
      <c r="S283">
        <f t="shared" si="48"/>
        <v>41.41</v>
      </c>
      <c r="T283">
        <v>33</v>
      </c>
      <c r="U283">
        <v>113</v>
      </c>
      <c r="V283">
        <v>101</v>
      </c>
      <c r="W283">
        <v>26</v>
      </c>
      <c r="X283">
        <v>5</v>
      </c>
      <c r="Y283">
        <v>0</v>
      </c>
      <c r="Z283">
        <v>10</v>
      </c>
      <c r="AA283">
        <v>24</v>
      </c>
      <c r="AB283">
        <v>0</v>
      </c>
      <c r="AC283">
        <v>0</v>
      </c>
      <c r="AD283">
        <v>0.33400000000000002</v>
      </c>
      <c r="AE283">
        <v>0.41</v>
      </c>
      <c r="AF283">
        <v>0.318</v>
      </c>
      <c r="AG283">
        <v>487</v>
      </c>
      <c r="AH283">
        <v>14968</v>
      </c>
    </row>
    <row r="284" spans="1:34">
      <c r="A284" t="s">
        <v>250</v>
      </c>
      <c r="B284" t="s">
        <v>44</v>
      </c>
      <c r="C284" s="4" t="e">
        <f>MATCH(atc_projections_batter!A284, ESPN_ADP_2!B$2:B$540, 0)</f>
        <v>#N/A</v>
      </c>
      <c r="D284" s="4">
        <v>283</v>
      </c>
      <c r="E284" s="4" t="e">
        <f t="shared" si="49"/>
        <v>#N/A</v>
      </c>
      <c r="F284" s="2">
        <f t="shared" si="40"/>
        <v>-1.1570480402191701</v>
      </c>
      <c r="G284" s="2">
        <f t="shared" si="41"/>
        <v>-0.78046797351385033</v>
      </c>
      <c r="H284" s="2">
        <f t="shared" si="42"/>
        <v>-0.67933264492701984</v>
      </c>
      <c r="I284" s="2">
        <f t="shared" si="43"/>
        <v>-0.63897410575581426</v>
      </c>
      <c r="J284" s="2">
        <f t="shared" si="44"/>
        <v>1.4648652872091792</v>
      </c>
      <c r="K284" s="2">
        <f t="shared" si="45"/>
        <v>0.17189679894733534</v>
      </c>
      <c r="L284" s="2">
        <f t="shared" si="46"/>
        <v>-0.69503540217900006</v>
      </c>
      <c r="M284" s="3">
        <v>2</v>
      </c>
      <c r="N284" s="3">
        <v>10</v>
      </c>
      <c r="O284" s="3">
        <v>10</v>
      </c>
      <c r="P284" s="3">
        <v>0.28599999999999998</v>
      </c>
      <c r="Q284" s="3">
        <v>0.754</v>
      </c>
      <c r="R284" s="3">
        <f t="shared" si="47"/>
        <v>9.8528933333333324</v>
      </c>
      <c r="S284">
        <f t="shared" si="48"/>
        <v>31.608999999999998</v>
      </c>
      <c r="T284">
        <v>20</v>
      </c>
      <c r="U284">
        <v>78</v>
      </c>
      <c r="V284">
        <v>73</v>
      </c>
      <c r="W284">
        <v>21</v>
      </c>
      <c r="X284">
        <v>4</v>
      </c>
      <c r="Y284">
        <v>0</v>
      </c>
      <c r="Z284">
        <v>2</v>
      </c>
      <c r="AA284">
        <v>4</v>
      </c>
      <c r="AB284">
        <v>0</v>
      </c>
      <c r="AC284">
        <v>0</v>
      </c>
      <c r="AD284">
        <v>0.32100000000000001</v>
      </c>
      <c r="AE284">
        <v>0.433</v>
      </c>
      <c r="AF284">
        <v>0.318</v>
      </c>
      <c r="AG284">
        <v>571.6</v>
      </c>
      <c r="AH284">
        <v>15608</v>
      </c>
    </row>
    <row r="285" spans="1:34">
      <c r="A285" t="s">
        <v>428</v>
      </c>
      <c r="B285" t="s">
        <v>94</v>
      </c>
      <c r="C285" s="4" t="e">
        <f>MATCH(atc_projections_batter!A285, ESPN_ADP_2!B$2:B$540, 0)</f>
        <v>#N/A</v>
      </c>
      <c r="D285" s="4">
        <v>284</v>
      </c>
      <c r="E285" s="4" t="e">
        <f t="shared" si="49"/>
        <v>#N/A</v>
      </c>
      <c r="F285" s="2">
        <f t="shared" si="40"/>
        <v>-1.1687812661579722</v>
      </c>
      <c r="G285" s="2">
        <f t="shared" si="41"/>
        <v>2.8984293412060613E-2</v>
      </c>
      <c r="H285" s="2">
        <f t="shared" si="42"/>
        <v>3.793035426728196E-4</v>
      </c>
      <c r="I285" s="2">
        <f t="shared" si="43"/>
        <v>-5.6848230049449659E-2</v>
      </c>
      <c r="J285" s="2">
        <f t="shared" si="44"/>
        <v>-0.63154299502218325</v>
      </c>
      <c r="K285" s="2">
        <f t="shared" si="45"/>
        <v>-0.33626509423709511</v>
      </c>
      <c r="L285" s="2">
        <f t="shared" si="46"/>
        <v>-0.17348854380397746</v>
      </c>
      <c r="M285" s="3">
        <v>5</v>
      </c>
      <c r="N285" s="3">
        <v>17</v>
      </c>
      <c r="O285" s="3">
        <v>16</v>
      </c>
      <c r="P285" s="3">
        <v>0.23599999999999999</v>
      </c>
      <c r="Q285" s="3">
        <v>0.71299999999999997</v>
      </c>
      <c r="R285" s="3">
        <f t="shared" si="47"/>
        <v>15.888372262773721</v>
      </c>
      <c r="S285">
        <f t="shared" si="48"/>
        <v>53.213000000000001</v>
      </c>
      <c r="T285">
        <v>39</v>
      </c>
      <c r="U285">
        <v>141</v>
      </c>
      <c r="V285">
        <v>127</v>
      </c>
      <c r="W285">
        <v>30</v>
      </c>
      <c r="X285">
        <v>6</v>
      </c>
      <c r="Y285">
        <v>1</v>
      </c>
      <c r="Z285">
        <v>10</v>
      </c>
      <c r="AA285">
        <v>49</v>
      </c>
      <c r="AB285">
        <v>4</v>
      </c>
      <c r="AC285">
        <v>1</v>
      </c>
      <c r="AD285">
        <v>0.29399999999999998</v>
      </c>
      <c r="AE285">
        <v>0.41899999999999998</v>
      </c>
      <c r="AF285">
        <v>0.29899999999999999</v>
      </c>
      <c r="AG285">
        <v>565.4</v>
      </c>
      <c r="AH285">
        <v>14567</v>
      </c>
    </row>
    <row r="286" spans="1:34">
      <c r="A286" t="s">
        <v>248</v>
      </c>
      <c r="C286" s="4" t="e">
        <f>MATCH(atc_projections_batter!A286, ESPN_ADP_2!B$2:B$540, 0)</f>
        <v>#N/A</v>
      </c>
      <c r="D286" s="4">
        <v>285</v>
      </c>
      <c r="E286" s="4" t="e">
        <f t="shared" si="49"/>
        <v>#N/A</v>
      </c>
      <c r="F286" s="2">
        <f t="shared" si="40"/>
        <v>-1.2234197994193974</v>
      </c>
      <c r="G286" s="2">
        <f t="shared" si="41"/>
        <v>-0.24083312889657638</v>
      </c>
      <c r="H286" s="2">
        <f t="shared" si="42"/>
        <v>-0.58223093800277803</v>
      </c>
      <c r="I286" s="2">
        <f t="shared" si="43"/>
        <v>-0.34791116790263193</v>
      </c>
      <c r="J286" s="2">
        <f t="shared" si="44"/>
        <v>0.16509215222573539</v>
      </c>
      <c r="K286" s="2">
        <f t="shared" si="45"/>
        <v>0.30823291663096303</v>
      </c>
      <c r="L286" s="2">
        <f t="shared" si="46"/>
        <v>-0.52576963347410932</v>
      </c>
      <c r="M286" s="3">
        <v>4</v>
      </c>
      <c r="N286" s="3">
        <v>11</v>
      </c>
      <c r="O286" s="3">
        <v>13</v>
      </c>
      <c r="P286" s="3">
        <v>0.255</v>
      </c>
      <c r="Q286" s="3">
        <v>0.76500000000000001</v>
      </c>
      <c r="R286" s="3">
        <f t="shared" si="47"/>
        <v>11.811681818181819</v>
      </c>
      <c r="S286">
        <f t="shared" si="48"/>
        <v>38.678000000000004</v>
      </c>
      <c r="T286">
        <v>23</v>
      </c>
      <c r="U286">
        <v>90</v>
      </c>
      <c r="V286">
        <v>83</v>
      </c>
      <c r="W286">
        <v>21</v>
      </c>
      <c r="X286">
        <v>5</v>
      </c>
      <c r="Y286">
        <v>0</v>
      </c>
      <c r="Z286">
        <v>5</v>
      </c>
      <c r="AA286">
        <v>20</v>
      </c>
      <c r="AB286">
        <v>0</v>
      </c>
      <c r="AC286">
        <v>0</v>
      </c>
      <c r="AD286">
        <v>0.29899999999999999</v>
      </c>
      <c r="AE286">
        <v>0.46600000000000003</v>
      </c>
      <c r="AF286">
        <v>0.318</v>
      </c>
      <c r="AG286">
        <v>590.29999999999995</v>
      </c>
      <c r="AH286">
        <v>15447</v>
      </c>
    </row>
    <row r="287" spans="1:34">
      <c r="A287" t="s">
        <v>466</v>
      </c>
      <c r="B287" t="s">
        <v>51</v>
      </c>
      <c r="C287" s="4">
        <f>MATCH(atc_projections_batter!A287, ESPN_ADP_2!B$2:B$540, 0)</f>
        <v>353</v>
      </c>
      <c r="D287" s="4">
        <v>286</v>
      </c>
      <c r="E287" s="4">
        <f t="shared" si="49"/>
        <v>67</v>
      </c>
      <c r="F287" s="2">
        <f t="shared" si="40"/>
        <v>-1.3147502431521392</v>
      </c>
      <c r="G287" s="2">
        <f t="shared" si="41"/>
        <v>-0.5106505512052133</v>
      </c>
      <c r="H287" s="2">
        <f t="shared" si="42"/>
        <v>-9.6722403381568997E-2</v>
      </c>
      <c r="I287" s="2">
        <f t="shared" si="43"/>
        <v>-0.25089018861823786</v>
      </c>
      <c r="J287" s="2">
        <f t="shared" si="44"/>
        <v>0.33280481480424456</v>
      </c>
      <c r="K287" s="2">
        <f t="shared" si="45"/>
        <v>-0.58414894457096356</v>
      </c>
      <c r="L287" s="2">
        <f t="shared" si="46"/>
        <v>-0.2051429701803999</v>
      </c>
      <c r="M287" s="3">
        <v>3</v>
      </c>
      <c r="N287" s="3">
        <v>16</v>
      </c>
      <c r="O287" s="3">
        <v>14</v>
      </c>
      <c r="P287" s="3">
        <v>0.25900000000000001</v>
      </c>
      <c r="Q287" s="3">
        <v>0.69299999999999995</v>
      </c>
      <c r="R287" s="3">
        <f t="shared" si="47"/>
        <v>15.522058823529411</v>
      </c>
      <c r="S287">
        <f t="shared" si="48"/>
        <v>50.955000000000005</v>
      </c>
      <c r="T287">
        <v>39</v>
      </c>
      <c r="U287">
        <v>139</v>
      </c>
      <c r="V287">
        <v>129</v>
      </c>
      <c r="W287">
        <v>33</v>
      </c>
      <c r="X287">
        <v>6</v>
      </c>
      <c r="Y287">
        <v>1</v>
      </c>
      <c r="Z287">
        <v>7</v>
      </c>
      <c r="AA287">
        <v>23</v>
      </c>
      <c r="AB287">
        <v>1</v>
      </c>
      <c r="AC287">
        <v>0</v>
      </c>
      <c r="AD287">
        <v>0.29799999999999999</v>
      </c>
      <c r="AE287">
        <v>0.39500000000000002</v>
      </c>
      <c r="AF287">
        <v>0.29299999999999998</v>
      </c>
      <c r="AG287">
        <v>600</v>
      </c>
      <c r="AH287">
        <v>14109</v>
      </c>
    </row>
    <row r="288" spans="1:34">
      <c r="A288" t="s">
        <v>282</v>
      </c>
      <c r="B288" t="s">
        <v>257</v>
      </c>
      <c r="C288" s="4" t="e">
        <f>MATCH(atc_projections_batter!A288, ESPN_ADP_2!B$2:B$540, 0)</f>
        <v>#N/A</v>
      </c>
      <c r="D288" s="4">
        <v>287</v>
      </c>
      <c r="E288" s="4" t="e">
        <f t="shared" si="49"/>
        <v>#N/A</v>
      </c>
      <c r="F288" s="2">
        <f t="shared" si="40"/>
        <v>-1.35517925427737</v>
      </c>
      <c r="G288" s="2">
        <f t="shared" si="41"/>
        <v>-0.24083312889657638</v>
      </c>
      <c r="H288" s="2">
        <f t="shared" si="42"/>
        <v>-0.19382411030581082</v>
      </c>
      <c r="I288" s="2">
        <f t="shared" si="43"/>
        <v>-0.15386920933384376</v>
      </c>
      <c r="J288" s="2">
        <f t="shared" si="44"/>
        <v>-0.50575849808830131</v>
      </c>
      <c r="K288" s="2">
        <f t="shared" si="45"/>
        <v>-1.6218962863726095E-3</v>
      </c>
      <c r="L288" s="2">
        <f t="shared" si="46"/>
        <v>-0.25927241136646534</v>
      </c>
      <c r="M288" s="3">
        <v>4</v>
      </c>
      <c r="N288" s="3">
        <v>15</v>
      </c>
      <c r="O288" s="3">
        <v>15</v>
      </c>
      <c r="P288" s="3">
        <v>0.23899999999999999</v>
      </c>
      <c r="Q288" s="3">
        <v>0.74</v>
      </c>
      <c r="R288" s="3">
        <f t="shared" si="47"/>
        <v>14.895658536585364</v>
      </c>
      <c r="S288">
        <f t="shared" si="48"/>
        <v>46.397999999999996</v>
      </c>
      <c r="T288">
        <v>32</v>
      </c>
      <c r="U288">
        <v>126</v>
      </c>
      <c r="V288">
        <v>111</v>
      </c>
      <c r="W288">
        <v>26</v>
      </c>
      <c r="X288">
        <v>6</v>
      </c>
      <c r="Y288">
        <v>0</v>
      </c>
      <c r="Z288">
        <v>12</v>
      </c>
      <c r="AA288">
        <v>27</v>
      </c>
      <c r="AB288">
        <v>2</v>
      </c>
      <c r="AC288">
        <v>1</v>
      </c>
      <c r="AD288">
        <v>0.32200000000000001</v>
      </c>
      <c r="AE288">
        <v>0.41799999999999998</v>
      </c>
      <c r="AF288">
        <v>0.315</v>
      </c>
      <c r="AG288">
        <v>598.79999999999995</v>
      </c>
      <c r="AH288">
        <v>17766</v>
      </c>
    </row>
    <row r="289" spans="1:34">
      <c r="A289" t="s">
        <v>215</v>
      </c>
      <c r="B289" t="s">
        <v>51</v>
      </c>
      <c r="C289" s="4" t="e">
        <f>MATCH(atc_projections_batter!A289, ESPN_ADP_2!B$2:B$540, 0)</f>
        <v>#N/A</v>
      </c>
      <c r="D289" s="4">
        <v>288</v>
      </c>
      <c r="E289" s="4" t="e">
        <f t="shared" si="49"/>
        <v>#N/A</v>
      </c>
      <c r="F289" s="2">
        <f t="shared" si="40"/>
        <v>-1.3824403569979022</v>
      </c>
      <c r="G289" s="2">
        <f t="shared" si="41"/>
        <v>-0.24083312889657638</v>
      </c>
      <c r="H289" s="2">
        <f t="shared" si="42"/>
        <v>-0.29092581723005262</v>
      </c>
      <c r="I289" s="2">
        <f t="shared" si="43"/>
        <v>-0.15386920933384376</v>
      </c>
      <c r="J289" s="2">
        <f t="shared" si="44"/>
        <v>-0.58961482937755594</v>
      </c>
      <c r="K289" s="2">
        <f t="shared" si="45"/>
        <v>0.17189679894733534</v>
      </c>
      <c r="L289" s="2">
        <f t="shared" si="46"/>
        <v>-0.27909417110720891</v>
      </c>
      <c r="M289" s="3">
        <v>4</v>
      </c>
      <c r="N289" s="3">
        <v>14</v>
      </c>
      <c r="O289" s="3">
        <v>15</v>
      </c>
      <c r="P289" s="3">
        <v>0.23699999999999999</v>
      </c>
      <c r="Q289" s="3">
        <v>0.754</v>
      </c>
      <c r="R289" s="3">
        <f t="shared" si="47"/>
        <v>14.666275862068966</v>
      </c>
      <c r="S289">
        <f t="shared" si="48"/>
        <v>43.878</v>
      </c>
      <c r="T289">
        <v>28</v>
      </c>
      <c r="U289">
        <v>117</v>
      </c>
      <c r="V289">
        <v>103</v>
      </c>
      <c r="W289">
        <v>24</v>
      </c>
      <c r="X289">
        <v>5</v>
      </c>
      <c r="Y289">
        <v>1</v>
      </c>
      <c r="Z289">
        <v>13</v>
      </c>
      <c r="AA289">
        <v>34</v>
      </c>
      <c r="AB289">
        <v>2</v>
      </c>
      <c r="AC289">
        <v>1</v>
      </c>
      <c r="AD289">
        <v>0.32800000000000001</v>
      </c>
      <c r="AE289">
        <v>0.42599999999999999</v>
      </c>
      <c r="AF289">
        <v>0.32200000000000001</v>
      </c>
      <c r="AG289">
        <v>592.20000000000005</v>
      </c>
      <c r="AH289">
        <v>5667</v>
      </c>
    </row>
    <row r="290" spans="1:34">
      <c r="A290" t="s">
        <v>381</v>
      </c>
      <c r="B290" t="s">
        <v>184</v>
      </c>
      <c r="C290" s="4" t="e">
        <f>MATCH(atc_projections_batter!A290, ESPN_ADP_2!B$2:B$540, 0)</f>
        <v>#N/A</v>
      </c>
      <c r="D290" s="4">
        <v>289</v>
      </c>
      <c r="E290" s="4" t="e">
        <f t="shared" si="49"/>
        <v>#N/A</v>
      </c>
      <c r="F290" s="2">
        <f t="shared" si="40"/>
        <v>-1.4065524477004328</v>
      </c>
      <c r="G290" s="2">
        <f t="shared" si="41"/>
        <v>-0.24083312889657638</v>
      </c>
      <c r="H290" s="2">
        <f t="shared" si="42"/>
        <v>-0.38802752415429442</v>
      </c>
      <c r="I290" s="2">
        <f t="shared" si="43"/>
        <v>-0.25089018861823786</v>
      </c>
      <c r="J290" s="2">
        <f t="shared" si="44"/>
        <v>0.1231639865811081</v>
      </c>
      <c r="K290" s="2">
        <f t="shared" si="45"/>
        <v>-0.24950574662024111</v>
      </c>
      <c r="L290" s="2">
        <f t="shared" si="46"/>
        <v>-0.40045984599219103</v>
      </c>
      <c r="M290" s="3">
        <v>4</v>
      </c>
      <c r="N290" s="3">
        <v>13</v>
      </c>
      <c r="O290" s="3">
        <v>14</v>
      </c>
      <c r="P290" s="3">
        <v>0.254</v>
      </c>
      <c r="Q290" s="3">
        <v>0.72</v>
      </c>
      <c r="R290" s="3">
        <f t="shared" si="47"/>
        <v>13.261799999999997</v>
      </c>
      <c r="S290">
        <f t="shared" si="48"/>
        <v>42.125999999999998</v>
      </c>
      <c r="T290">
        <v>29</v>
      </c>
      <c r="U290">
        <v>111</v>
      </c>
      <c r="V290">
        <v>102</v>
      </c>
      <c r="W290">
        <v>26</v>
      </c>
      <c r="X290">
        <v>4</v>
      </c>
      <c r="Y290">
        <v>1</v>
      </c>
      <c r="Z290">
        <v>8</v>
      </c>
      <c r="AA290">
        <v>25</v>
      </c>
      <c r="AB290">
        <v>1</v>
      </c>
      <c r="AC290">
        <v>1</v>
      </c>
      <c r="AD290">
        <v>0.307</v>
      </c>
      <c r="AE290">
        <v>0.41299999999999998</v>
      </c>
      <c r="AF290">
        <v>0.30499999999999999</v>
      </c>
      <c r="AG290">
        <v>574.5</v>
      </c>
      <c r="AH290">
        <v>8252</v>
      </c>
    </row>
    <row r="291" spans="1:34">
      <c r="A291" t="s">
        <v>194</v>
      </c>
      <c r="B291" t="s">
        <v>44</v>
      </c>
      <c r="C291" s="4">
        <f>MATCH(atc_projections_batter!A291, ESPN_ADP_2!B$2:B$540, 0)</f>
        <v>418</v>
      </c>
      <c r="D291" s="4">
        <v>290</v>
      </c>
      <c r="E291" s="4">
        <f t="shared" si="49"/>
        <v>128</v>
      </c>
      <c r="F291" s="2">
        <f t="shared" si="40"/>
        <v>-1.4666158398504625</v>
      </c>
      <c r="G291" s="2">
        <f t="shared" si="41"/>
        <v>-0.5106505512052133</v>
      </c>
      <c r="H291" s="2">
        <f t="shared" si="42"/>
        <v>-0.58223093800277803</v>
      </c>
      <c r="I291" s="2">
        <f t="shared" si="43"/>
        <v>-0.63897410575581426</v>
      </c>
      <c r="J291" s="2">
        <f t="shared" si="44"/>
        <v>0.41666114609349919</v>
      </c>
      <c r="K291" s="2">
        <f t="shared" si="45"/>
        <v>0.41978064928120384</v>
      </c>
      <c r="L291" s="2">
        <f t="shared" si="46"/>
        <v>-0.57120204026136023</v>
      </c>
      <c r="M291" s="3">
        <v>3</v>
      </c>
      <c r="N291" s="3">
        <v>11</v>
      </c>
      <c r="O291" s="3">
        <v>10</v>
      </c>
      <c r="P291" s="3">
        <v>0.26100000000000001</v>
      </c>
      <c r="Q291" s="3">
        <v>0.77400000000000002</v>
      </c>
      <c r="R291" s="3">
        <f t="shared" si="47"/>
        <v>11.285925925925927</v>
      </c>
      <c r="S291">
        <f t="shared" si="48"/>
        <v>33.6</v>
      </c>
      <c r="T291">
        <v>22</v>
      </c>
      <c r="U291">
        <v>84</v>
      </c>
      <c r="V291">
        <v>75</v>
      </c>
      <c r="W291">
        <v>20</v>
      </c>
      <c r="X291">
        <v>4</v>
      </c>
      <c r="Y291">
        <v>0</v>
      </c>
      <c r="Z291">
        <v>6</v>
      </c>
      <c r="AA291">
        <v>24</v>
      </c>
      <c r="AB291">
        <v>0</v>
      </c>
      <c r="AC291">
        <v>0</v>
      </c>
      <c r="AD291">
        <v>0.32700000000000001</v>
      </c>
      <c r="AE291">
        <v>0.44800000000000001</v>
      </c>
      <c r="AF291">
        <v>0.32700000000000001</v>
      </c>
      <c r="AG291">
        <v>600.20000000000005</v>
      </c>
      <c r="AH291">
        <v>14477</v>
      </c>
    </row>
    <row r="292" spans="1:34">
      <c r="A292" t="s">
        <v>435</v>
      </c>
      <c r="B292" t="s">
        <v>72</v>
      </c>
      <c r="C292" s="4">
        <f>MATCH(atc_projections_batter!A292, ESPN_ADP_2!B$2:B$540, 0)</f>
        <v>357</v>
      </c>
      <c r="D292" s="4">
        <v>291</v>
      </c>
      <c r="E292" s="4">
        <f t="shared" si="49"/>
        <v>66</v>
      </c>
      <c r="F292" s="2">
        <f t="shared" si="40"/>
        <v>-1.4793401249715648</v>
      </c>
      <c r="G292" s="2">
        <f t="shared" si="41"/>
        <v>0.29880171572069758</v>
      </c>
      <c r="H292" s="2">
        <f t="shared" si="42"/>
        <v>-9.6722403381568997E-2</v>
      </c>
      <c r="I292" s="2">
        <f t="shared" si="43"/>
        <v>0.2342147078037326</v>
      </c>
      <c r="J292" s="2">
        <f t="shared" si="44"/>
        <v>-1.3443218109808461</v>
      </c>
      <c r="K292" s="2">
        <f t="shared" si="45"/>
        <v>-0.53457217450418992</v>
      </c>
      <c r="L292" s="2">
        <f t="shared" si="46"/>
        <v>-3.6740159629389806E-2</v>
      </c>
      <c r="M292" s="3">
        <v>6</v>
      </c>
      <c r="N292" s="3">
        <v>16</v>
      </c>
      <c r="O292" s="3">
        <v>19</v>
      </c>
      <c r="P292" s="3">
        <v>0.219</v>
      </c>
      <c r="Q292" s="3">
        <v>0.69699999999999995</v>
      </c>
      <c r="R292" s="3">
        <f t="shared" si="47"/>
        <v>17.470860927152319</v>
      </c>
      <c r="S292">
        <f t="shared" si="48"/>
        <v>53.190000000000005</v>
      </c>
      <c r="T292">
        <v>41</v>
      </c>
      <c r="U292">
        <v>155</v>
      </c>
      <c r="V292">
        <v>135</v>
      </c>
      <c r="W292">
        <v>30</v>
      </c>
      <c r="X292">
        <v>5</v>
      </c>
      <c r="Y292">
        <v>0</v>
      </c>
      <c r="Z292">
        <v>16</v>
      </c>
      <c r="AA292">
        <v>46</v>
      </c>
      <c r="AB292">
        <v>0</v>
      </c>
      <c r="AC292">
        <v>0</v>
      </c>
      <c r="AD292">
        <v>0.30299999999999999</v>
      </c>
      <c r="AE292">
        <v>0.39400000000000002</v>
      </c>
      <c r="AF292">
        <v>0.29899999999999999</v>
      </c>
      <c r="AG292">
        <v>299.7</v>
      </c>
      <c r="AH292">
        <v>2900</v>
      </c>
    </row>
    <row r="293" spans="1:34">
      <c r="A293" t="s">
        <v>447</v>
      </c>
      <c r="B293" t="s">
        <v>169</v>
      </c>
      <c r="C293" s="4" t="e">
        <f>MATCH(atc_projections_batter!A293, ESPN_ADP_2!B$2:B$540, 0)</f>
        <v>#N/A</v>
      </c>
      <c r="D293" s="4">
        <v>292</v>
      </c>
      <c r="E293" s="4" t="e">
        <f t="shared" si="49"/>
        <v>#N/A</v>
      </c>
      <c r="F293" s="2">
        <f t="shared" si="40"/>
        <v>-1.5075848872752791</v>
      </c>
      <c r="G293" s="2">
        <f t="shared" si="41"/>
        <v>-0.24083312889657638</v>
      </c>
      <c r="H293" s="2">
        <f t="shared" si="42"/>
        <v>-0.38802752415429442</v>
      </c>
      <c r="I293" s="2">
        <f t="shared" si="43"/>
        <v>-0.15386920933384376</v>
      </c>
      <c r="J293" s="2">
        <f t="shared" si="44"/>
        <v>0.1231639865811081</v>
      </c>
      <c r="K293" s="2">
        <f t="shared" si="45"/>
        <v>-0.47260121192072274</v>
      </c>
      <c r="L293" s="2">
        <f t="shared" si="46"/>
        <v>-0.37541779955094973</v>
      </c>
      <c r="M293" s="3">
        <v>4</v>
      </c>
      <c r="N293" s="3">
        <v>13</v>
      </c>
      <c r="O293" s="3">
        <v>15</v>
      </c>
      <c r="P293" s="3">
        <v>0.254</v>
      </c>
      <c r="Q293" s="3">
        <v>0.70199999999999996</v>
      </c>
      <c r="R293" s="3">
        <f t="shared" si="47"/>
        <v>13.551593220338985</v>
      </c>
      <c r="S293">
        <f t="shared" si="48"/>
        <v>45.472000000000001</v>
      </c>
      <c r="T293">
        <v>34</v>
      </c>
      <c r="U293">
        <v>121</v>
      </c>
      <c r="V293">
        <v>112</v>
      </c>
      <c r="W293">
        <v>28</v>
      </c>
      <c r="X293">
        <v>6</v>
      </c>
      <c r="Y293">
        <v>0</v>
      </c>
      <c r="Z293">
        <v>6</v>
      </c>
      <c r="AA293">
        <v>26</v>
      </c>
      <c r="AB293">
        <v>0</v>
      </c>
      <c r="AC293">
        <v>0</v>
      </c>
      <c r="AD293">
        <v>0.29599999999999999</v>
      </c>
      <c r="AE293">
        <v>0.40600000000000003</v>
      </c>
      <c r="AF293">
        <v>0.29699999999999999</v>
      </c>
      <c r="AG293">
        <v>416.5</v>
      </c>
      <c r="AH293">
        <v>5491</v>
      </c>
    </row>
    <row r="294" spans="1:34">
      <c r="A294" t="s">
        <v>473</v>
      </c>
      <c r="B294" t="s">
        <v>85</v>
      </c>
      <c r="C294" s="4" t="e">
        <f>MATCH(atc_projections_batter!A294, ESPN_ADP_2!B$2:B$540, 0)</f>
        <v>#N/A</v>
      </c>
      <c r="D294" s="4">
        <v>293</v>
      </c>
      <c r="E294" s="4" t="e">
        <f t="shared" si="49"/>
        <v>#N/A</v>
      </c>
      <c r="F294" s="2">
        <f t="shared" si="40"/>
        <v>-1.5684912701150089</v>
      </c>
      <c r="G294" s="2">
        <f t="shared" si="41"/>
        <v>-0.78046797351385033</v>
      </c>
      <c r="H294" s="2">
        <f t="shared" si="42"/>
        <v>3.793035426728196E-4</v>
      </c>
      <c r="I294" s="2">
        <f t="shared" si="43"/>
        <v>-0.44493214718702601</v>
      </c>
      <c r="J294" s="2">
        <f t="shared" si="44"/>
        <v>0.6263019743166357</v>
      </c>
      <c r="K294" s="2">
        <f t="shared" si="45"/>
        <v>-0.69569667722120299</v>
      </c>
      <c r="L294" s="2">
        <f t="shared" si="46"/>
        <v>-0.27407575005223805</v>
      </c>
      <c r="M294" s="3">
        <v>2</v>
      </c>
      <c r="N294" s="3">
        <v>17</v>
      </c>
      <c r="O294" s="3">
        <v>12</v>
      </c>
      <c r="P294" s="3">
        <v>0.26600000000000001</v>
      </c>
      <c r="Q294" s="3">
        <v>0.68400000000000005</v>
      </c>
      <c r="R294" s="3">
        <f t="shared" si="47"/>
        <v>14.724350364963502</v>
      </c>
      <c r="S294">
        <f t="shared" si="48"/>
        <v>50.423999999999999</v>
      </c>
      <c r="T294">
        <v>35</v>
      </c>
      <c r="U294">
        <v>141</v>
      </c>
      <c r="V294">
        <v>132</v>
      </c>
      <c r="W294">
        <v>35</v>
      </c>
      <c r="X294">
        <v>6</v>
      </c>
      <c r="Y294">
        <v>1</v>
      </c>
      <c r="Z294">
        <v>5</v>
      </c>
      <c r="AA294">
        <v>32</v>
      </c>
      <c r="AB294">
        <v>4</v>
      </c>
      <c r="AC294">
        <v>1</v>
      </c>
      <c r="AD294">
        <v>0.30199999999999999</v>
      </c>
      <c r="AE294">
        <v>0.38200000000000001</v>
      </c>
      <c r="AF294">
        <v>0.29199999999999998</v>
      </c>
      <c r="AG294">
        <v>575.70000000000005</v>
      </c>
      <c r="AH294">
        <v>5913</v>
      </c>
    </row>
    <row r="295" spans="1:34">
      <c r="A295" t="s">
        <v>245</v>
      </c>
      <c r="B295" t="s">
        <v>37</v>
      </c>
      <c r="C295" s="4" t="e">
        <f>MATCH(atc_projections_batter!A295, ESPN_ADP_2!B$2:B$540, 0)</f>
        <v>#N/A</v>
      </c>
      <c r="D295" s="4">
        <v>294</v>
      </c>
      <c r="E295" s="4" t="e">
        <f t="shared" si="49"/>
        <v>#N/A</v>
      </c>
      <c r="F295" s="2">
        <f t="shared" si="40"/>
        <v>-1.5756930089092875</v>
      </c>
      <c r="G295" s="2">
        <f t="shared" si="41"/>
        <v>-0.24083312889657638</v>
      </c>
      <c r="H295" s="2">
        <f t="shared" si="42"/>
        <v>-0.48512923107853628</v>
      </c>
      <c r="I295" s="2">
        <f t="shared" si="43"/>
        <v>-0.44493214718702601</v>
      </c>
      <c r="J295" s="2">
        <f t="shared" si="44"/>
        <v>-0.12840500728665569</v>
      </c>
      <c r="K295" s="2">
        <f t="shared" si="45"/>
        <v>0.22147356901410903</v>
      </c>
      <c r="L295" s="2">
        <f t="shared" si="46"/>
        <v>-0.4978670634746023</v>
      </c>
      <c r="M295" s="3">
        <v>4</v>
      </c>
      <c r="N295" s="3">
        <v>12</v>
      </c>
      <c r="O295" s="3">
        <v>12</v>
      </c>
      <c r="P295" s="3">
        <v>0.248</v>
      </c>
      <c r="Q295" s="3">
        <v>0.75800000000000001</v>
      </c>
      <c r="R295" s="3">
        <f t="shared" si="47"/>
        <v>12.134577777777777</v>
      </c>
      <c r="S295">
        <f t="shared" si="48"/>
        <v>37.183999999999997</v>
      </c>
      <c r="T295">
        <v>23</v>
      </c>
      <c r="U295">
        <v>92</v>
      </c>
      <c r="V295">
        <v>83</v>
      </c>
      <c r="W295">
        <v>21</v>
      </c>
      <c r="X295">
        <v>5</v>
      </c>
      <c r="Y295">
        <v>0</v>
      </c>
      <c r="Z295">
        <v>7</v>
      </c>
      <c r="AA295">
        <v>25</v>
      </c>
      <c r="AB295">
        <v>1</v>
      </c>
      <c r="AC295">
        <v>0</v>
      </c>
      <c r="AD295">
        <v>0.309</v>
      </c>
      <c r="AE295">
        <v>0.44800000000000001</v>
      </c>
      <c r="AF295">
        <v>0.318</v>
      </c>
      <c r="AG295">
        <v>582.70000000000005</v>
      </c>
      <c r="AH295">
        <v>15983</v>
      </c>
    </row>
    <row r="296" spans="1:34">
      <c r="A296" t="s">
        <v>444</v>
      </c>
      <c r="B296" t="s">
        <v>257</v>
      </c>
      <c r="C296" s="4" t="e">
        <f>MATCH(atc_projections_batter!A296, ESPN_ADP_2!B$2:B$540, 0)</f>
        <v>#N/A</v>
      </c>
      <c r="D296" s="4">
        <v>295</v>
      </c>
      <c r="E296" s="4" t="e">
        <f t="shared" si="49"/>
        <v>#N/A</v>
      </c>
      <c r="F296" s="2">
        <f t="shared" si="40"/>
        <v>-1.5835672026237624</v>
      </c>
      <c r="G296" s="2">
        <f t="shared" si="41"/>
        <v>-0.24083312889657638</v>
      </c>
      <c r="H296" s="2">
        <f t="shared" si="42"/>
        <v>-0.19382411030581082</v>
      </c>
      <c r="I296" s="2">
        <f t="shared" si="43"/>
        <v>-5.6848230049449659E-2</v>
      </c>
      <c r="J296" s="2">
        <f t="shared" si="44"/>
        <v>-0.50575849808830131</v>
      </c>
      <c r="K296" s="2">
        <f t="shared" si="45"/>
        <v>-0.48499540443741618</v>
      </c>
      <c r="L296" s="2">
        <f t="shared" si="46"/>
        <v>-0.10130783084620795</v>
      </c>
      <c r="M296" s="3">
        <v>4</v>
      </c>
      <c r="N296" s="3">
        <v>15</v>
      </c>
      <c r="O296" s="3">
        <v>16</v>
      </c>
      <c r="P296" s="3">
        <v>0.23899999999999999</v>
      </c>
      <c r="Q296" s="3">
        <v>0.70099999999999996</v>
      </c>
      <c r="R296" s="3">
        <f t="shared" si="47"/>
        <v>16.723666666666666</v>
      </c>
      <c r="S296">
        <f t="shared" si="48"/>
        <v>51.352000000000004</v>
      </c>
      <c r="T296">
        <v>39</v>
      </c>
      <c r="U296">
        <v>146</v>
      </c>
      <c r="V296">
        <v>131</v>
      </c>
      <c r="W296">
        <v>31</v>
      </c>
      <c r="X296">
        <v>6</v>
      </c>
      <c r="Y296">
        <v>1</v>
      </c>
      <c r="Z296">
        <v>13</v>
      </c>
      <c r="AA296">
        <v>32</v>
      </c>
      <c r="AB296">
        <v>0</v>
      </c>
      <c r="AC296">
        <v>0</v>
      </c>
      <c r="AD296">
        <v>0.309</v>
      </c>
      <c r="AE296">
        <v>0.39200000000000002</v>
      </c>
      <c r="AF296">
        <v>0.29699999999999999</v>
      </c>
      <c r="AG296">
        <v>600.29999999999995</v>
      </c>
      <c r="AH296">
        <v>14103</v>
      </c>
    </row>
    <row r="297" spans="1:34">
      <c r="A297" t="s">
        <v>410</v>
      </c>
      <c r="B297" t="s">
        <v>152</v>
      </c>
      <c r="C297" s="4">
        <f>MATCH(atc_projections_batter!A297, ESPN_ADP_2!B$2:B$540, 0)</f>
        <v>276</v>
      </c>
      <c r="D297" s="4">
        <v>296</v>
      </c>
      <c r="E297" s="4">
        <f t="shared" si="49"/>
        <v>-20</v>
      </c>
      <c r="F297" s="2">
        <f t="shared" si="40"/>
        <v>-1.5899057298682013</v>
      </c>
      <c r="G297" s="2">
        <f t="shared" si="41"/>
        <v>-0.5106505512052133</v>
      </c>
      <c r="H297" s="2">
        <f t="shared" si="42"/>
        <v>0.19458271739115646</v>
      </c>
      <c r="I297" s="2">
        <f t="shared" si="43"/>
        <v>-0.44493214718702601</v>
      </c>
      <c r="J297" s="2">
        <f t="shared" si="44"/>
        <v>-8.6476841642028374E-2</v>
      </c>
      <c r="K297" s="2">
        <f t="shared" si="45"/>
        <v>-0.5469663670208833</v>
      </c>
      <c r="L297" s="2">
        <f t="shared" si="46"/>
        <v>-0.1954625402042067</v>
      </c>
      <c r="M297" s="3">
        <v>3</v>
      </c>
      <c r="N297" s="3">
        <v>19</v>
      </c>
      <c r="O297" s="3">
        <v>12</v>
      </c>
      <c r="P297" s="3">
        <v>0.249</v>
      </c>
      <c r="Q297" s="3">
        <v>0.69599999999999995</v>
      </c>
      <c r="R297" s="3">
        <f t="shared" si="47"/>
        <v>15.634083333333333</v>
      </c>
      <c r="S297">
        <f t="shared" si="48"/>
        <v>49.235999999999997</v>
      </c>
      <c r="T297">
        <v>37</v>
      </c>
      <c r="U297">
        <v>147</v>
      </c>
      <c r="V297">
        <v>132</v>
      </c>
      <c r="W297">
        <v>33</v>
      </c>
      <c r="X297">
        <v>6</v>
      </c>
      <c r="Y297">
        <v>1</v>
      </c>
      <c r="Z297">
        <v>12</v>
      </c>
      <c r="AA297">
        <v>34</v>
      </c>
      <c r="AB297">
        <v>8</v>
      </c>
      <c r="AC297">
        <v>2</v>
      </c>
      <c r="AD297">
        <v>0.32300000000000001</v>
      </c>
      <c r="AE297">
        <v>0.373</v>
      </c>
      <c r="AF297">
        <v>0.30199999999999999</v>
      </c>
      <c r="AG297">
        <v>260.7</v>
      </c>
      <c r="AH297">
        <v>12037</v>
      </c>
    </row>
    <row r="298" spans="1:34">
      <c r="A298" t="s">
        <v>305</v>
      </c>
      <c r="B298" t="s">
        <v>76</v>
      </c>
      <c r="C298" s="4" t="e">
        <f>MATCH(atc_projections_batter!A298, ESPN_ADP_2!B$2:B$540, 0)</f>
        <v>#N/A</v>
      </c>
      <c r="D298" s="4">
        <v>297</v>
      </c>
      <c r="E298" s="4" t="e">
        <f t="shared" si="49"/>
        <v>#N/A</v>
      </c>
      <c r="F298" s="2">
        <f t="shared" si="40"/>
        <v>-1.5927744071269265</v>
      </c>
      <c r="G298" s="2">
        <f t="shared" si="41"/>
        <v>-0.24083312889657638</v>
      </c>
      <c r="H298" s="2">
        <f t="shared" si="42"/>
        <v>-0.58223093800277803</v>
      </c>
      <c r="I298" s="2">
        <f t="shared" si="43"/>
        <v>-0.34791116790263193</v>
      </c>
      <c r="J298" s="2">
        <f t="shared" si="44"/>
        <v>-8.6476841642028374E-2</v>
      </c>
      <c r="K298" s="2">
        <f t="shared" si="45"/>
        <v>7.2743258813787945E-2</v>
      </c>
      <c r="L298" s="2">
        <f t="shared" si="46"/>
        <v>-0.40806558949669985</v>
      </c>
      <c r="M298" s="3">
        <v>4</v>
      </c>
      <c r="N298" s="3">
        <v>11</v>
      </c>
      <c r="O298" s="3">
        <v>13</v>
      </c>
      <c r="P298" s="3">
        <v>0.249</v>
      </c>
      <c r="Q298" s="3">
        <v>0.746</v>
      </c>
      <c r="R298" s="3">
        <f t="shared" si="47"/>
        <v>13.17378431372549</v>
      </c>
      <c r="S298">
        <f t="shared" si="48"/>
        <v>41.265999999999998</v>
      </c>
      <c r="T298">
        <v>29</v>
      </c>
      <c r="U298">
        <v>104</v>
      </c>
      <c r="V298">
        <v>94</v>
      </c>
      <c r="W298">
        <v>23</v>
      </c>
      <c r="X298">
        <v>6</v>
      </c>
      <c r="Y298">
        <v>1</v>
      </c>
      <c r="Z298">
        <v>8</v>
      </c>
      <c r="AA298">
        <v>22</v>
      </c>
      <c r="AB298">
        <v>1</v>
      </c>
      <c r="AC298">
        <v>0</v>
      </c>
      <c r="AD298">
        <v>0.307</v>
      </c>
      <c r="AE298">
        <v>0.439</v>
      </c>
      <c r="AF298">
        <v>0.313</v>
      </c>
      <c r="AG298">
        <v>575</v>
      </c>
      <c r="AH298">
        <v>5000</v>
      </c>
    </row>
    <row r="299" spans="1:34">
      <c r="A299" t="s">
        <v>293</v>
      </c>
      <c r="B299" t="s">
        <v>31</v>
      </c>
      <c r="C299" s="4" t="e">
        <f>MATCH(atc_projections_batter!A299, ESPN_ADP_2!B$2:B$540, 0)</f>
        <v>#N/A</v>
      </c>
      <c r="D299" s="4">
        <v>298</v>
      </c>
      <c r="E299" s="4" t="e">
        <f t="shared" si="49"/>
        <v>#N/A</v>
      </c>
      <c r="F299" s="2">
        <f t="shared" si="40"/>
        <v>-1.6124381900095894</v>
      </c>
      <c r="G299" s="2">
        <f t="shared" si="41"/>
        <v>-0.5106505512052133</v>
      </c>
      <c r="H299" s="2">
        <f t="shared" si="42"/>
        <v>-0.48512923107853628</v>
      </c>
      <c r="I299" s="2">
        <f t="shared" si="43"/>
        <v>-0.44493214718702601</v>
      </c>
      <c r="J299" s="2">
        <f t="shared" si="44"/>
        <v>0.29087664915961731</v>
      </c>
      <c r="K299" s="2">
        <f t="shared" si="45"/>
        <v>4.7954873780401093E-2</v>
      </c>
      <c r="L299" s="2">
        <f t="shared" si="46"/>
        <v>-0.51055778347883229</v>
      </c>
      <c r="M299" s="3">
        <v>3</v>
      </c>
      <c r="N299" s="3">
        <v>12</v>
      </c>
      <c r="O299" s="3">
        <v>12</v>
      </c>
      <c r="P299" s="3">
        <v>0.25800000000000001</v>
      </c>
      <c r="Q299" s="3">
        <v>0.74399999999999999</v>
      </c>
      <c r="R299" s="3">
        <f t="shared" si="47"/>
        <v>11.987717391304349</v>
      </c>
      <c r="S299">
        <f t="shared" si="48"/>
        <v>36.21</v>
      </c>
      <c r="T299">
        <v>24</v>
      </c>
      <c r="U299">
        <v>95</v>
      </c>
      <c r="V299">
        <v>85</v>
      </c>
      <c r="W299">
        <v>22</v>
      </c>
      <c r="X299">
        <v>5</v>
      </c>
      <c r="Y299">
        <v>0</v>
      </c>
      <c r="Z299">
        <v>7</v>
      </c>
      <c r="AA299">
        <v>13</v>
      </c>
      <c r="AB299">
        <v>1</v>
      </c>
      <c r="AC299">
        <v>0</v>
      </c>
      <c r="AD299">
        <v>0.318</v>
      </c>
      <c r="AE299">
        <v>0.42599999999999999</v>
      </c>
      <c r="AF299">
        <v>0.314</v>
      </c>
      <c r="AG299">
        <v>597.29999999999995</v>
      </c>
      <c r="AH299">
        <v>15937</v>
      </c>
    </row>
    <row r="300" spans="1:34">
      <c r="A300" t="s">
        <v>407</v>
      </c>
      <c r="B300" t="s">
        <v>27</v>
      </c>
      <c r="C300" s="4" t="e">
        <f>MATCH(atc_projections_batter!A300, ESPN_ADP_2!B$2:B$540, 0)</f>
        <v>#N/A</v>
      </c>
      <c r="D300" s="4">
        <v>299</v>
      </c>
      <c r="E300" s="4" t="e">
        <f t="shared" si="49"/>
        <v>#N/A</v>
      </c>
      <c r="F300" s="2">
        <f t="shared" si="40"/>
        <v>-1.6150703887029891</v>
      </c>
      <c r="G300" s="2">
        <f t="shared" si="41"/>
        <v>2.8984293412060613E-2</v>
      </c>
      <c r="H300" s="2">
        <f t="shared" si="42"/>
        <v>-0.29092581723005262</v>
      </c>
      <c r="I300" s="2">
        <f t="shared" si="43"/>
        <v>-5.6848230049449659E-2</v>
      </c>
      <c r="J300" s="2">
        <f t="shared" si="44"/>
        <v>-0.63154299502218325</v>
      </c>
      <c r="K300" s="2">
        <f t="shared" si="45"/>
        <v>-0.37344767178717536</v>
      </c>
      <c r="L300" s="2">
        <f t="shared" si="46"/>
        <v>-0.29128996802618889</v>
      </c>
      <c r="M300" s="3">
        <v>5</v>
      </c>
      <c r="N300" s="3">
        <v>14</v>
      </c>
      <c r="O300" s="3">
        <v>16</v>
      </c>
      <c r="P300" s="3">
        <v>0.23599999999999999</v>
      </c>
      <c r="Q300" s="3">
        <v>0.71</v>
      </c>
      <c r="R300" s="3">
        <f t="shared" si="47"/>
        <v>14.525142857142859</v>
      </c>
      <c r="S300">
        <f t="shared" si="48"/>
        <v>46.864000000000004</v>
      </c>
      <c r="T300">
        <v>34</v>
      </c>
      <c r="U300">
        <v>129</v>
      </c>
      <c r="V300">
        <v>116</v>
      </c>
      <c r="W300">
        <v>27</v>
      </c>
      <c r="X300">
        <v>6</v>
      </c>
      <c r="Y300">
        <v>0</v>
      </c>
      <c r="Z300">
        <v>10</v>
      </c>
      <c r="AA300">
        <v>32</v>
      </c>
      <c r="AB300">
        <v>0</v>
      </c>
      <c r="AC300">
        <v>0</v>
      </c>
      <c r="AD300">
        <v>0.30499999999999999</v>
      </c>
      <c r="AE300">
        <v>0.40400000000000003</v>
      </c>
      <c r="AF300">
        <v>0.30199999999999999</v>
      </c>
      <c r="AG300">
        <v>557.6</v>
      </c>
      <c r="AH300">
        <v>9627</v>
      </c>
    </row>
    <row r="301" spans="1:34">
      <c r="A301" t="s">
        <v>372</v>
      </c>
      <c r="C301" s="4" t="e">
        <f>MATCH(atc_projections_batter!A301, ESPN_ADP_2!B$2:B$540, 0)</f>
        <v>#N/A</v>
      </c>
      <c r="D301" s="4">
        <v>300</v>
      </c>
      <c r="E301" s="4" t="e">
        <f t="shared" si="49"/>
        <v>#N/A</v>
      </c>
      <c r="F301" s="2">
        <f t="shared" si="40"/>
        <v>-1.6522726693169134</v>
      </c>
      <c r="G301" s="2">
        <f t="shared" si="41"/>
        <v>-0.24083312889657638</v>
      </c>
      <c r="H301" s="2">
        <f t="shared" si="42"/>
        <v>-0.29092581723005262</v>
      </c>
      <c r="I301" s="2">
        <f t="shared" si="43"/>
        <v>-0.25089018861823786</v>
      </c>
      <c r="J301" s="2">
        <f t="shared" si="44"/>
        <v>-0.29611766986516486</v>
      </c>
      <c r="K301" s="2">
        <f t="shared" si="45"/>
        <v>-0.2990825166870148</v>
      </c>
      <c r="L301" s="2">
        <f t="shared" si="46"/>
        <v>-0.2744233480198669</v>
      </c>
      <c r="M301" s="3">
        <v>4</v>
      </c>
      <c r="N301" s="3">
        <v>14</v>
      </c>
      <c r="O301" s="3">
        <v>14</v>
      </c>
      <c r="P301" s="3">
        <v>0.24399999999999999</v>
      </c>
      <c r="Q301" s="3">
        <v>0.71599999999999997</v>
      </c>
      <c r="R301" s="3">
        <f t="shared" si="47"/>
        <v>14.720327868852459</v>
      </c>
      <c r="S301">
        <f t="shared" si="48"/>
        <v>44.400000000000006</v>
      </c>
      <c r="T301">
        <v>30</v>
      </c>
      <c r="U301">
        <v>124</v>
      </c>
      <c r="V301">
        <v>111</v>
      </c>
      <c r="W301">
        <v>27</v>
      </c>
      <c r="X301">
        <v>6</v>
      </c>
      <c r="Y301">
        <v>0</v>
      </c>
      <c r="Z301">
        <v>11</v>
      </c>
      <c r="AA301">
        <v>23</v>
      </c>
      <c r="AB301">
        <v>1</v>
      </c>
      <c r="AC301">
        <v>0</v>
      </c>
      <c r="AD301">
        <v>0.315</v>
      </c>
      <c r="AE301">
        <v>0.4</v>
      </c>
      <c r="AF301">
        <v>0.30599999999999999</v>
      </c>
      <c r="AG301">
        <v>599.1</v>
      </c>
      <c r="AH301">
        <v>9776</v>
      </c>
    </row>
    <row r="302" spans="1:34">
      <c r="A302" t="s">
        <v>459</v>
      </c>
      <c r="B302" t="s">
        <v>143</v>
      </c>
      <c r="C302" s="4" t="e">
        <f>MATCH(atc_projections_batter!A302, ESPN_ADP_2!B$2:B$540, 0)</f>
        <v>#N/A</v>
      </c>
      <c r="D302" s="4">
        <v>301</v>
      </c>
      <c r="E302" s="4" t="e">
        <f t="shared" si="49"/>
        <v>#N/A</v>
      </c>
      <c r="F302" s="2">
        <f t="shared" si="40"/>
        <v>-1.6694083441754139</v>
      </c>
      <c r="G302" s="2">
        <f t="shared" si="41"/>
        <v>0.29880171572069758</v>
      </c>
      <c r="H302" s="2">
        <f t="shared" si="42"/>
        <v>-0.29092581723005262</v>
      </c>
      <c r="I302" s="2">
        <f t="shared" si="43"/>
        <v>4.0172749234944426E-2</v>
      </c>
      <c r="J302" s="2">
        <f t="shared" si="44"/>
        <v>-1.0927528171130823</v>
      </c>
      <c r="K302" s="2">
        <f t="shared" si="45"/>
        <v>-0.43541863437064249</v>
      </c>
      <c r="L302" s="2">
        <f t="shared" si="46"/>
        <v>-0.18928554041727863</v>
      </c>
      <c r="M302" s="3">
        <v>6</v>
      </c>
      <c r="N302" s="3">
        <v>14</v>
      </c>
      <c r="O302" s="3">
        <v>17</v>
      </c>
      <c r="P302" s="3">
        <v>0.22500000000000001</v>
      </c>
      <c r="Q302" s="3">
        <v>0.70499999999999996</v>
      </c>
      <c r="R302" s="3">
        <f t="shared" si="47"/>
        <v>15.705565217391303</v>
      </c>
      <c r="S302">
        <f t="shared" si="48"/>
        <v>54.695999999999998</v>
      </c>
      <c r="T302">
        <v>37</v>
      </c>
      <c r="U302">
        <v>140</v>
      </c>
      <c r="V302">
        <v>129</v>
      </c>
      <c r="W302">
        <v>29</v>
      </c>
      <c r="X302">
        <v>6</v>
      </c>
      <c r="Y302">
        <v>1</v>
      </c>
      <c r="Z302">
        <v>9</v>
      </c>
      <c r="AA302">
        <v>47</v>
      </c>
      <c r="AB302">
        <v>1</v>
      </c>
      <c r="AC302">
        <v>0</v>
      </c>
      <c r="AD302">
        <v>0.28000000000000003</v>
      </c>
      <c r="AE302">
        <v>0.42399999999999999</v>
      </c>
      <c r="AF302">
        <v>0.29499999999999998</v>
      </c>
      <c r="AG302">
        <v>256.39999999999998</v>
      </c>
      <c r="AH302">
        <v>13499</v>
      </c>
    </row>
    <row r="303" spans="1:34">
      <c r="A303" t="s">
        <v>299</v>
      </c>
      <c r="B303" t="s">
        <v>51</v>
      </c>
      <c r="C303" s="4">
        <f>MATCH(atc_projections_batter!A303, ESPN_ADP_2!B$2:B$540, 0)</f>
        <v>447</v>
      </c>
      <c r="D303" s="4">
        <v>302</v>
      </c>
      <c r="E303" s="4">
        <f t="shared" si="49"/>
        <v>145</v>
      </c>
      <c r="F303" s="2">
        <f t="shared" si="40"/>
        <v>-1.725900163440941</v>
      </c>
      <c r="G303" s="2">
        <f t="shared" si="41"/>
        <v>-0.5106505512052133</v>
      </c>
      <c r="H303" s="2">
        <f t="shared" si="42"/>
        <v>-0.29092581723005262</v>
      </c>
      <c r="I303" s="2">
        <f t="shared" si="43"/>
        <v>-0.25089018861823786</v>
      </c>
      <c r="J303" s="2">
        <f t="shared" si="44"/>
        <v>-0.25418950422053754</v>
      </c>
      <c r="K303" s="2">
        <f t="shared" si="45"/>
        <v>-0.11316962893661343</v>
      </c>
      <c r="L303" s="2">
        <f t="shared" si="46"/>
        <v>-0.30607447323028625</v>
      </c>
      <c r="M303" s="3">
        <v>3</v>
      </c>
      <c r="N303" s="3">
        <v>14</v>
      </c>
      <c r="O303" s="3">
        <v>14</v>
      </c>
      <c r="P303" s="3">
        <v>0.245</v>
      </c>
      <c r="Q303" s="3">
        <v>0.73099999999999998</v>
      </c>
      <c r="R303" s="3">
        <f t="shared" si="47"/>
        <v>14.354052631578949</v>
      </c>
      <c r="S303">
        <f t="shared" si="48"/>
        <v>41.106000000000002</v>
      </c>
      <c r="T303">
        <v>32</v>
      </c>
      <c r="U303">
        <v>116</v>
      </c>
      <c r="V303">
        <v>102</v>
      </c>
      <c r="W303">
        <v>25</v>
      </c>
      <c r="X303">
        <v>5</v>
      </c>
      <c r="Y303">
        <v>0</v>
      </c>
      <c r="Z303">
        <v>12</v>
      </c>
      <c r="AA303">
        <v>31</v>
      </c>
      <c r="AB303">
        <v>1</v>
      </c>
      <c r="AC303">
        <v>0</v>
      </c>
      <c r="AD303">
        <v>0.32800000000000001</v>
      </c>
      <c r="AE303">
        <v>0.40300000000000002</v>
      </c>
      <c r="AF303">
        <v>0.313</v>
      </c>
      <c r="AG303">
        <v>591.4</v>
      </c>
      <c r="AH303">
        <v>14593</v>
      </c>
    </row>
    <row r="304" spans="1:34">
      <c r="A304" t="s">
        <v>368</v>
      </c>
      <c r="B304" t="s">
        <v>76</v>
      </c>
      <c r="C304" s="4" t="e">
        <f>MATCH(atc_projections_batter!A304, ESPN_ADP_2!B$2:B$540, 0)</f>
        <v>#N/A</v>
      </c>
      <c r="D304" s="4">
        <v>303</v>
      </c>
      <c r="E304" s="4" t="e">
        <f t="shared" si="49"/>
        <v>#N/A</v>
      </c>
      <c r="F304" s="2">
        <f t="shared" si="40"/>
        <v>-1.726782595440572</v>
      </c>
      <c r="G304" s="2">
        <f t="shared" si="41"/>
        <v>-0.24083312889657638</v>
      </c>
      <c r="H304" s="2">
        <f t="shared" si="42"/>
        <v>-9.6722403381568997E-2</v>
      </c>
      <c r="I304" s="2">
        <f t="shared" si="43"/>
        <v>4.0172749234944426E-2</v>
      </c>
      <c r="J304" s="2">
        <f t="shared" si="44"/>
        <v>-1.0508246514684549</v>
      </c>
      <c r="K304" s="2">
        <f t="shared" si="45"/>
        <v>-0.16274639900338714</v>
      </c>
      <c r="L304" s="2">
        <f t="shared" si="46"/>
        <v>-0.21582876192552897</v>
      </c>
      <c r="M304" s="3">
        <v>4</v>
      </c>
      <c r="N304" s="3">
        <v>16</v>
      </c>
      <c r="O304" s="3">
        <v>17</v>
      </c>
      <c r="P304" s="3">
        <v>0.22600000000000001</v>
      </c>
      <c r="Q304" s="3">
        <v>0.72699999999999998</v>
      </c>
      <c r="R304" s="3">
        <f t="shared" si="47"/>
        <v>15.398400000000002</v>
      </c>
      <c r="S304">
        <f t="shared" si="48"/>
        <v>44.220000000000006</v>
      </c>
      <c r="T304">
        <v>33</v>
      </c>
      <c r="U304">
        <v>128</v>
      </c>
      <c r="V304">
        <v>110</v>
      </c>
      <c r="W304">
        <v>25</v>
      </c>
      <c r="X304">
        <v>5</v>
      </c>
      <c r="Y304">
        <v>1</v>
      </c>
      <c r="Z304">
        <v>15</v>
      </c>
      <c r="AA304">
        <v>33</v>
      </c>
      <c r="AB304">
        <v>1</v>
      </c>
      <c r="AC304">
        <v>0</v>
      </c>
      <c r="AD304">
        <v>0.32600000000000001</v>
      </c>
      <c r="AE304">
        <v>0.40200000000000002</v>
      </c>
      <c r="AF304">
        <v>0.30599999999999999</v>
      </c>
      <c r="AG304">
        <v>570.29999999999995</v>
      </c>
      <c r="AH304">
        <v>13329</v>
      </c>
    </row>
    <row r="305" spans="1:34">
      <c r="A305" t="s">
        <v>433</v>
      </c>
      <c r="B305" t="s">
        <v>65</v>
      </c>
      <c r="C305" s="4" t="e">
        <f>MATCH(atc_projections_batter!A305, ESPN_ADP_2!B$2:B$540, 0)</f>
        <v>#N/A</v>
      </c>
      <c r="D305" s="4">
        <v>304</v>
      </c>
      <c r="E305" s="4" t="e">
        <f t="shared" si="49"/>
        <v>#N/A</v>
      </c>
      <c r="F305" s="2">
        <f t="shared" si="40"/>
        <v>-1.8291630454689281</v>
      </c>
      <c r="G305" s="2">
        <f t="shared" si="41"/>
        <v>-0.5106505512052133</v>
      </c>
      <c r="H305" s="2">
        <f t="shared" si="42"/>
        <v>-0.29092581723005262</v>
      </c>
      <c r="I305" s="2">
        <f t="shared" si="43"/>
        <v>-0.15386920933384376</v>
      </c>
      <c r="J305" s="2">
        <f t="shared" si="44"/>
        <v>-0.33804583550979217</v>
      </c>
      <c r="K305" s="2">
        <f t="shared" si="45"/>
        <v>-0.48499540443741618</v>
      </c>
      <c r="L305" s="2">
        <f t="shared" si="46"/>
        <v>-5.0676227752610346E-2</v>
      </c>
      <c r="M305" s="3">
        <v>3</v>
      </c>
      <c r="N305" s="3">
        <v>14</v>
      </c>
      <c r="O305" s="3">
        <v>15</v>
      </c>
      <c r="P305" s="3">
        <v>0.24299999999999999</v>
      </c>
      <c r="Q305" s="3">
        <v>0.70099999999999996</v>
      </c>
      <c r="R305" s="3">
        <f t="shared" si="47"/>
        <v>17.309589041095894</v>
      </c>
      <c r="S305">
        <f t="shared" si="48"/>
        <v>48.49</v>
      </c>
      <c r="T305">
        <v>41</v>
      </c>
      <c r="U305">
        <v>149</v>
      </c>
      <c r="V305">
        <v>130</v>
      </c>
      <c r="W305">
        <v>32</v>
      </c>
      <c r="X305">
        <v>6</v>
      </c>
      <c r="Y305">
        <v>0</v>
      </c>
      <c r="Z305">
        <v>16</v>
      </c>
      <c r="AA305">
        <v>30</v>
      </c>
      <c r="AB305">
        <v>0</v>
      </c>
      <c r="AC305">
        <v>0</v>
      </c>
      <c r="AD305">
        <v>0.32800000000000001</v>
      </c>
      <c r="AE305">
        <v>0.373</v>
      </c>
      <c r="AF305">
        <v>0.29899999999999999</v>
      </c>
      <c r="AG305">
        <v>474</v>
      </c>
      <c r="AH305">
        <v>10200</v>
      </c>
    </row>
    <row r="306" spans="1:34">
      <c r="A306" t="s">
        <v>206</v>
      </c>
      <c r="B306" t="s">
        <v>65</v>
      </c>
      <c r="C306" s="4" t="e">
        <f>MATCH(atc_projections_batter!A306, ESPN_ADP_2!B$2:B$540, 0)</f>
        <v>#N/A</v>
      </c>
      <c r="D306" s="4">
        <v>305</v>
      </c>
      <c r="E306" s="4" t="e">
        <f t="shared" si="49"/>
        <v>#N/A</v>
      </c>
      <c r="F306" s="2">
        <f t="shared" si="40"/>
        <v>-1.8488629251495867</v>
      </c>
      <c r="G306" s="2">
        <f t="shared" si="41"/>
        <v>-0.5106505512052133</v>
      </c>
      <c r="H306" s="2">
        <f t="shared" si="42"/>
        <v>-0.58223093800277803</v>
      </c>
      <c r="I306" s="2">
        <f t="shared" si="43"/>
        <v>-0.63897410575581426</v>
      </c>
      <c r="J306" s="2">
        <f t="shared" si="44"/>
        <v>0.1231639865811081</v>
      </c>
      <c r="K306" s="2">
        <f t="shared" si="45"/>
        <v>0.27105033908088272</v>
      </c>
      <c r="L306" s="2">
        <f t="shared" si="46"/>
        <v>-0.51122165584777213</v>
      </c>
      <c r="M306" s="3">
        <v>3</v>
      </c>
      <c r="N306" s="3">
        <v>11</v>
      </c>
      <c r="O306" s="3">
        <v>10</v>
      </c>
      <c r="P306" s="3">
        <v>0.254</v>
      </c>
      <c r="Q306" s="3">
        <v>0.76200000000000001</v>
      </c>
      <c r="R306" s="3">
        <f t="shared" si="47"/>
        <v>11.980034883720931</v>
      </c>
      <c r="S306">
        <f t="shared" si="48"/>
        <v>33.186999999999998</v>
      </c>
      <c r="T306">
        <v>23</v>
      </c>
      <c r="U306">
        <v>87</v>
      </c>
      <c r="V306">
        <v>77</v>
      </c>
      <c r="W306">
        <v>20</v>
      </c>
      <c r="X306">
        <v>4</v>
      </c>
      <c r="Y306">
        <v>0</v>
      </c>
      <c r="Z306">
        <v>9</v>
      </c>
      <c r="AA306">
        <v>19</v>
      </c>
      <c r="AB306">
        <v>3</v>
      </c>
      <c r="AC306">
        <v>0</v>
      </c>
      <c r="AD306">
        <v>0.33</v>
      </c>
      <c r="AE306">
        <v>0.43099999999999999</v>
      </c>
      <c r="AF306">
        <v>0.32400000000000001</v>
      </c>
      <c r="AG306">
        <v>600.9</v>
      </c>
      <c r="AH306">
        <v>15170</v>
      </c>
    </row>
    <row r="307" spans="1:34">
      <c r="A307" t="s">
        <v>262</v>
      </c>
      <c r="B307" t="s">
        <v>72</v>
      </c>
      <c r="C307" s="4" t="e">
        <f>MATCH(atc_projections_batter!A307, ESPN_ADP_2!B$2:B$540, 0)</f>
        <v>#N/A</v>
      </c>
      <c r="D307" s="4">
        <v>306</v>
      </c>
      <c r="E307" s="4" t="e">
        <f t="shared" si="49"/>
        <v>#N/A</v>
      </c>
      <c r="F307" s="2">
        <f t="shared" si="40"/>
        <v>-1.8792766504765257</v>
      </c>
      <c r="G307" s="2">
        <f t="shared" si="41"/>
        <v>-0.24083312889657638</v>
      </c>
      <c r="H307" s="2">
        <f t="shared" si="42"/>
        <v>-0.29092581723005262</v>
      </c>
      <c r="I307" s="2">
        <f t="shared" si="43"/>
        <v>-0.34791116790263193</v>
      </c>
      <c r="J307" s="2">
        <f t="shared" si="44"/>
        <v>-0.58961482937755594</v>
      </c>
      <c r="K307" s="2">
        <f t="shared" si="45"/>
        <v>-3.8804473836452885E-2</v>
      </c>
      <c r="L307" s="2">
        <f t="shared" si="46"/>
        <v>-0.3711872332332562</v>
      </c>
      <c r="M307" s="3">
        <v>4</v>
      </c>
      <c r="N307" s="3">
        <v>14</v>
      </c>
      <c r="O307" s="3">
        <v>13</v>
      </c>
      <c r="P307" s="3">
        <v>0.23699999999999999</v>
      </c>
      <c r="Q307" s="3">
        <v>0.73699999999999999</v>
      </c>
      <c r="R307" s="3">
        <f t="shared" si="47"/>
        <v>13.600550458715597</v>
      </c>
      <c r="S307">
        <f t="shared" si="48"/>
        <v>38.975999999999999</v>
      </c>
      <c r="T307">
        <v>29</v>
      </c>
      <c r="U307">
        <v>111</v>
      </c>
      <c r="V307">
        <v>96</v>
      </c>
      <c r="W307">
        <v>23</v>
      </c>
      <c r="X307">
        <v>5</v>
      </c>
      <c r="Y307">
        <v>0</v>
      </c>
      <c r="Z307">
        <v>13</v>
      </c>
      <c r="AA307">
        <v>29</v>
      </c>
      <c r="AB307">
        <v>2</v>
      </c>
      <c r="AC307">
        <v>1</v>
      </c>
      <c r="AD307">
        <v>0.33100000000000002</v>
      </c>
      <c r="AE307">
        <v>0.40600000000000003</v>
      </c>
      <c r="AF307">
        <v>0.317</v>
      </c>
      <c r="AG307">
        <v>591.5</v>
      </c>
      <c r="AH307">
        <v>15194</v>
      </c>
    </row>
    <row r="308" spans="1:34">
      <c r="A308" t="s">
        <v>462</v>
      </c>
      <c r="B308" t="s">
        <v>57</v>
      </c>
      <c r="C308" s="4" t="e">
        <f>MATCH(atc_projections_batter!A308, ESPN_ADP_2!B$2:B$540, 0)</f>
        <v>#N/A</v>
      </c>
      <c r="D308" s="4">
        <v>307</v>
      </c>
      <c r="E308" s="4" t="e">
        <f t="shared" si="49"/>
        <v>#N/A</v>
      </c>
      <c r="F308" s="2">
        <f t="shared" si="40"/>
        <v>-1.8970840767316091</v>
      </c>
      <c r="G308" s="2">
        <f t="shared" si="41"/>
        <v>-0.5106505512052133</v>
      </c>
      <c r="H308" s="2">
        <f t="shared" si="42"/>
        <v>-0.29092581723005262</v>
      </c>
      <c r="I308" s="2">
        <f t="shared" si="43"/>
        <v>-0.34791116790263193</v>
      </c>
      <c r="J308" s="2">
        <f t="shared" si="44"/>
        <v>0.20702031787036268</v>
      </c>
      <c r="K308" s="2">
        <f t="shared" si="45"/>
        <v>-0.62133152212104381</v>
      </c>
      <c r="L308" s="2">
        <f t="shared" si="46"/>
        <v>-0.33328533614303002</v>
      </c>
      <c r="M308" s="3">
        <v>3</v>
      </c>
      <c r="N308" s="3">
        <v>14</v>
      </c>
      <c r="O308" s="3">
        <v>13</v>
      </c>
      <c r="P308" s="3">
        <v>0.25600000000000001</v>
      </c>
      <c r="Q308" s="3">
        <v>0.69</v>
      </c>
      <c r="R308" s="3">
        <f t="shared" si="47"/>
        <v>14.03916129032258</v>
      </c>
      <c r="S308">
        <f t="shared" si="48"/>
        <v>43.731999999999999</v>
      </c>
      <c r="T308">
        <v>36</v>
      </c>
      <c r="U308">
        <v>128</v>
      </c>
      <c r="V308">
        <v>116</v>
      </c>
      <c r="W308">
        <v>30</v>
      </c>
      <c r="X308">
        <v>6</v>
      </c>
      <c r="Y308">
        <v>0</v>
      </c>
      <c r="Z308">
        <v>8</v>
      </c>
      <c r="AA308">
        <v>25</v>
      </c>
      <c r="AB308">
        <v>0</v>
      </c>
      <c r="AC308">
        <v>0</v>
      </c>
      <c r="AD308">
        <v>0.313</v>
      </c>
      <c r="AE308">
        <v>0.377</v>
      </c>
      <c r="AF308">
        <v>0.29399999999999998</v>
      </c>
      <c r="AG308">
        <v>538.4</v>
      </c>
      <c r="AH308">
        <v>13723</v>
      </c>
    </row>
    <row r="309" spans="1:34">
      <c r="A309" t="s">
        <v>419</v>
      </c>
      <c r="B309" t="s">
        <v>23</v>
      </c>
      <c r="C309" s="4" t="e">
        <f>MATCH(atc_projections_batter!A309, ESPN_ADP_2!B$2:B$540, 0)</f>
        <v>#N/A</v>
      </c>
      <c r="D309" s="4">
        <v>308</v>
      </c>
      <c r="E309" s="4" t="e">
        <f t="shared" si="49"/>
        <v>#N/A</v>
      </c>
      <c r="F309" s="2">
        <f t="shared" si="40"/>
        <v>-2.0073637469921302</v>
      </c>
      <c r="G309" s="2">
        <f t="shared" si="41"/>
        <v>2.8984293412060613E-2</v>
      </c>
      <c r="H309" s="2">
        <f t="shared" si="42"/>
        <v>3.793035426728196E-4</v>
      </c>
      <c r="I309" s="2">
        <f t="shared" si="43"/>
        <v>-5.6848230049449659E-2</v>
      </c>
      <c r="J309" s="2">
        <f t="shared" si="44"/>
        <v>-1.3023936453362188</v>
      </c>
      <c r="K309" s="2">
        <f t="shared" si="45"/>
        <v>-0.53457217450418992</v>
      </c>
      <c r="L309" s="2">
        <f t="shared" si="46"/>
        <v>-0.14291329405700506</v>
      </c>
      <c r="M309" s="3">
        <v>5</v>
      </c>
      <c r="N309" s="3">
        <v>17</v>
      </c>
      <c r="O309" s="3">
        <v>16</v>
      </c>
      <c r="P309" s="3">
        <v>0.22</v>
      </c>
      <c r="Q309" s="3">
        <v>0.69699999999999995</v>
      </c>
      <c r="R309" s="3">
        <f t="shared" si="47"/>
        <v>16.242197183098593</v>
      </c>
      <c r="S309">
        <f t="shared" si="48"/>
        <v>48.258000000000003</v>
      </c>
      <c r="T309">
        <v>39</v>
      </c>
      <c r="U309">
        <v>145</v>
      </c>
      <c r="V309">
        <v>126</v>
      </c>
      <c r="W309">
        <v>28</v>
      </c>
      <c r="X309">
        <v>5</v>
      </c>
      <c r="Y309">
        <v>0</v>
      </c>
      <c r="Z309">
        <v>16</v>
      </c>
      <c r="AA309">
        <v>45</v>
      </c>
      <c r="AB309">
        <v>0</v>
      </c>
      <c r="AC309">
        <v>0</v>
      </c>
      <c r="AD309">
        <v>0.313</v>
      </c>
      <c r="AE309">
        <v>0.38300000000000001</v>
      </c>
      <c r="AF309">
        <v>0.3</v>
      </c>
      <c r="AG309">
        <v>436.3</v>
      </c>
      <c r="AH309">
        <v>8722</v>
      </c>
    </row>
    <row r="310" spans="1:34">
      <c r="A310" t="s">
        <v>525</v>
      </c>
      <c r="B310" t="s">
        <v>143</v>
      </c>
      <c r="C310" s="4">
        <f>MATCH(atc_projections_batter!A310, ESPN_ADP_2!B$2:B$540, 0)</f>
        <v>377</v>
      </c>
      <c r="D310" s="4">
        <v>309</v>
      </c>
      <c r="E310" s="4">
        <f t="shared" si="49"/>
        <v>68</v>
      </c>
      <c r="F310" s="2">
        <f t="shared" si="40"/>
        <v>-2.0911736990498353</v>
      </c>
      <c r="G310" s="2">
        <f t="shared" si="41"/>
        <v>-1.0502853958224874</v>
      </c>
      <c r="H310" s="2">
        <f t="shared" si="42"/>
        <v>-0.19382411030581082</v>
      </c>
      <c r="I310" s="2">
        <f t="shared" si="43"/>
        <v>-0.54195312647142013</v>
      </c>
      <c r="J310" s="2">
        <f t="shared" si="44"/>
        <v>0.96172729947365398</v>
      </c>
      <c r="K310" s="2">
        <f t="shared" si="45"/>
        <v>-1.017945682655232</v>
      </c>
      <c r="L310" s="2">
        <f t="shared" si="46"/>
        <v>-0.24889268326853853</v>
      </c>
      <c r="M310" s="3">
        <v>1</v>
      </c>
      <c r="N310" s="3">
        <v>15</v>
      </c>
      <c r="O310" s="3">
        <v>11</v>
      </c>
      <c r="P310" s="3">
        <v>0.27400000000000002</v>
      </c>
      <c r="Q310" s="3">
        <v>0.65800000000000003</v>
      </c>
      <c r="R310" s="3">
        <f t="shared" si="47"/>
        <v>15.015775510204081</v>
      </c>
      <c r="S310">
        <f t="shared" si="48"/>
        <v>49.772999999999996</v>
      </c>
      <c r="T310">
        <v>38</v>
      </c>
      <c r="U310">
        <v>150</v>
      </c>
      <c r="V310">
        <v>141</v>
      </c>
      <c r="W310">
        <v>39</v>
      </c>
      <c r="X310">
        <v>5</v>
      </c>
      <c r="Y310">
        <v>2</v>
      </c>
      <c r="Z310">
        <v>6</v>
      </c>
      <c r="AA310">
        <v>22</v>
      </c>
      <c r="AB310">
        <v>8</v>
      </c>
      <c r="AC310">
        <v>2</v>
      </c>
      <c r="AD310">
        <v>0.30499999999999999</v>
      </c>
      <c r="AE310">
        <v>0.35299999999999998</v>
      </c>
      <c r="AF310">
        <v>0.28299999999999997</v>
      </c>
      <c r="AG310">
        <v>513.70000000000005</v>
      </c>
      <c r="AH310">
        <v>8203</v>
      </c>
    </row>
    <row r="311" spans="1:34">
      <c r="A311" t="s">
        <v>294</v>
      </c>
      <c r="C311" s="4">
        <f>MATCH(atc_projections_batter!A311, ESPN_ADP_2!B$2:B$540, 0)</f>
        <v>483</v>
      </c>
      <c r="D311" s="4">
        <v>310</v>
      </c>
      <c r="E311" s="4">
        <f t="shared" si="49"/>
        <v>173</v>
      </c>
      <c r="F311" s="2">
        <f t="shared" si="40"/>
        <v>-2.1209110570731351</v>
      </c>
      <c r="G311" s="2">
        <f t="shared" si="41"/>
        <v>-0.24083312889657638</v>
      </c>
      <c r="H311" s="2">
        <f t="shared" si="42"/>
        <v>-0.77643435185126175</v>
      </c>
      <c r="I311" s="2">
        <f t="shared" si="43"/>
        <v>-0.63897410575581426</v>
      </c>
      <c r="J311" s="2">
        <f t="shared" si="44"/>
        <v>-8.6476841642028374E-2</v>
      </c>
      <c r="K311" s="2">
        <f t="shared" si="45"/>
        <v>0.28344453159757615</v>
      </c>
      <c r="L311" s="2">
        <f t="shared" si="46"/>
        <v>-0.66163716052503063</v>
      </c>
      <c r="M311" s="3">
        <v>4</v>
      </c>
      <c r="N311" s="3">
        <v>9</v>
      </c>
      <c r="O311" s="3">
        <v>10</v>
      </c>
      <c r="P311" s="3">
        <v>0.249</v>
      </c>
      <c r="Q311" s="3">
        <v>0.76300000000000001</v>
      </c>
      <c r="R311" s="3">
        <f t="shared" si="47"/>
        <v>10.239386666666666</v>
      </c>
      <c r="S311">
        <f t="shared" si="48"/>
        <v>33.866999999999997</v>
      </c>
      <c r="T311">
        <v>18</v>
      </c>
      <c r="U311">
        <v>76</v>
      </c>
      <c r="V311">
        <v>71</v>
      </c>
      <c r="W311">
        <v>18</v>
      </c>
      <c r="X311">
        <v>4</v>
      </c>
      <c r="Y311">
        <v>0</v>
      </c>
      <c r="Z311">
        <v>4</v>
      </c>
      <c r="AA311">
        <v>18</v>
      </c>
      <c r="AB311">
        <v>1</v>
      </c>
      <c r="AC311">
        <v>0</v>
      </c>
      <c r="AD311">
        <v>0.28599999999999998</v>
      </c>
      <c r="AE311">
        <v>0.47699999999999998</v>
      </c>
      <c r="AF311">
        <v>0.314</v>
      </c>
      <c r="AG311">
        <v>525.29999999999995</v>
      </c>
      <c r="AH311">
        <v>11875</v>
      </c>
    </row>
    <row r="312" spans="1:34">
      <c r="A312" t="s">
        <v>464</v>
      </c>
      <c r="B312" t="s">
        <v>69</v>
      </c>
      <c r="C312" s="4" t="e">
        <f>MATCH(atc_projections_batter!A312, ESPN_ADP_2!B$2:B$540, 0)</f>
        <v>#N/A</v>
      </c>
      <c r="D312" s="4">
        <v>311</v>
      </c>
      <c r="E312" s="4" t="e">
        <f t="shared" si="49"/>
        <v>#N/A</v>
      </c>
      <c r="F312" s="2">
        <f t="shared" si="40"/>
        <v>-2.1649847892576242</v>
      </c>
      <c r="G312" s="2">
        <f t="shared" si="41"/>
        <v>-0.78046797351385033</v>
      </c>
      <c r="H312" s="2">
        <f t="shared" si="42"/>
        <v>-0.19382411030581082</v>
      </c>
      <c r="I312" s="2">
        <f t="shared" si="43"/>
        <v>-0.44493214718702601</v>
      </c>
      <c r="J312" s="2">
        <f t="shared" si="44"/>
        <v>0.29087664915961731</v>
      </c>
      <c r="K312" s="2">
        <f t="shared" si="45"/>
        <v>-0.62133152212104381</v>
      </c>
      <c r="L312" s="2">
        <f t="shared" si="46"/>
        <v>-0.41530568528951028</v>
      </c>
      <c r="M312" s="3">
        <v>2</v>
      </c>
      <c r="N312" s="3">
        <v>15</v>
      </c>
      <c r="O312" s="3">
        <v>12</v>
      </c>
      <c r="P312" s="3">
        <v>0.25800000000000001</v>
      </c>
      <c r="Q312" s="3">
        <v>0.69</v>
      </c>
      <c r="R312" s="3">
        <f t="shared" si="47"/>
        <v>13.089999999999998</v>
      </c>
      <c r="S312">
        <f t="shared" si="48"/>
        <v>43.433999999999997</v>
      </c>
      <c r="T312">
        <v>31</v>
      </c>
      <c r="U312">
        <v>125</v>
      </c>
      <c r="V312">
        <v>114</v>
      </c>
      <c r="W312">
        <v>29</v>
      </c>
      <c r="X312">
        <v>7</v>
      </c>
      <c r="Y312">
        <v>1</v>
      </c>
      <c r="Z312">
        <v>7</v>
      </c>
      <c r="AA312">
        <v>23</v>
      </c>
      <c r="AB312">
        <v>4</v>
      </c>
      <c r="AC312">
        <v>1</v>
      </c>
      <c r="AD312">
        <v>0.309</v>
      </c>
      <c r="AE312">
        <v>0.38100000000000001</v>
      </c>
      <c r="AF312">
        <v>0.29299999999999998</v>
      </c>
      <c r="AG312">
        <v>585.70000000000005</v>
      </c>
      <c r="AH312">
        <v>13853</v>
      </c>
    </row>
    <row r="313" spans="1:34">
      <c r="A313" t="s">
        <v>283</v>
      </c>
      <c r="C313" s="4" t="e">
        <f>MATCH(atc_projections_batter!A313, ESPN_ADP_2!B$2:B$540, 0)</f>
        <v>#N/A</v>
      </c>
      <c r="D313" s="4">
        <v>312</v>
      </c>
      <c r="E313" s="4" t="e">
        <f t="shared" si="49"/>
        <v>#N/A</v>
      </c>
      <c r="F313" s="2">
        <f t="shared" si="40"/>
        <v>-2.1729914823527761</v>
      </c>
      <c r="G313" s="2">
        <f t="shared" si="41"/>
        <v>-0.78046797351385033</v>
      </c>
      <c r="H313" s="2">
        <f t="shared" si="42"/>
        <v>-0.67933264492701984</v>
      </c>
      <c r="I313" s="2">
        <f t="shared" si="43"/>
        <v>-0.63897410575581426</v>
      </c>
      <c r="J313" s="2">
        <f t="shared" si="44"/>
        <v>0.6263019743166357</v>
      </c>
      <c r="K313" s="2">
        <f t="shared" si="45"/>
        <v>-1.6218962863726095E-3</v>
      </c>
      <c r="L313" s="2">
        <f t="shared" si="46"/>
        <v>-0.69889683618635468</v>
      </c>
      <c r="M313" s="3">
        <v>2</v>
      </c>
      <c r="N313" s="3">
        <v>10</v>
      </c>
      <c r="O313" s="3">
        <v>10</v>
      </c>
      <c r="P313" s="3">
        <v>0.26600000000000001</v>
      </c>
      <c r="Q313" s="3">
        <v>0.74</v>
      </c>
      <c r="R313" s="3">
        <f t="shared" si="47"/>
        <v>9.8082077922077922</v>
      </c>
      <c r="S313">
        <f t="shared" si="48"/>
        <v>30.167999999999999</v>
      </c>
      <c r="T313">
        <v>21</v>
      </c>
      <c r="U313">
        <v>78</v>
      </c>
      <c r="V313">
        <v>72</v>
      </c>
      <c r="W313">
        <v>19</v>
      </c>
      <c r="X313">
        <v>4</v>
      </c>
      <c r="Y313">
        <v>0</v>
      </c>
      <c r="Z313">
        <v>5</v>
      </c>
      <c r="AA313">
        <v>16</v>
      </c>
      <c r="AB313">
        <v>0</v>
      </c>
      <c r="AC313">
        <v>0</v>
      </c>
      <c r="AD313">
        <v>0.32200000000000001</v>
      </c>
      <c r="AE313">
        <v>0.41899999999999998</v>
      </c>
      <c r="AF313">
        <v>0.315</v>
      </c>
      <c r="AG313">
        <v>999</v>
      </c>
      <c r="AH313">
        <v>18288</v>
      </c>
    </row>
    <row r="314" spans="1:34">
      <c r="A314" t="s">
        <v>354</v>
      </c>
      <c r="B314" t="s">
        <v>87</v>
      </c>
      <c r="C314" s="4" t="e">
        <f>MATCH(atc_projections_batter!A314, ESPN_ADP_2!B$2:B$540, 0)</f>
        <v>#N/A</v>
      </c>
      <c r="D314" s="4">
        <v>313</v>
      </c>
      <c r="E314" s="4" t="e">
        <f t="shared" si="49"/>
        <v>#N/A</v>
      </c>
      <c r="F314" s="2">
        <f t="shared" si="40"/>
        <v>-2.1911547652077958</v>
      </c>
      <c r="G314" s="2">
        <f t="shared" si="41"/>
        <v>-0.24083312889657638</v>
      </c>
      <c r="H314" s="2">
        <f t="shared" si="42"/>
        <v>-0.58223093800277803</v>
      </c>
      <c r="I314" s="2">
        <f t="shared" si="43"/>
        <v>-0.44493214718702601</v>
      </c>
      <c r="J314" s="2">
        <f t="shared" si="44"/>
        <v>-0.21226133857591026</v>
      </c>
      <c r="K314" s="2">
        <f t="shared" si="45"/>
        <v>-0.16274639900338714</v>
      </c>
      <c r="L314" s="2">
        <f t="shared" si="46"/>
        <v>-0.54815081354211836</v>
      </c>
      <c r="M314" s="3">
        <v>4</v>
      </c>
      <c r="N314" s="3">
        <v>11</v>
      </c>
      <c r="O314" s="3">
        <v>12</v>
      </c>
      <c r="P314" s="3">
        <v>0.246</v>
      </c>
      <c r="Q314" s="3">
        <v>0.72699999999999998</v>
      </c>
      <c r="R314" s="3">
        <f t="shared" si="47"/>
        <v>11.55268085106383</v>
      </c>
      <c r="S314">
        <f t="shared" si="48"/>
        <v>37.223999999999997</v>
      </c>
      <c r="T314">
        <v>27</v>
      </c>
      <c r="U314">
        <v>97</v>
      </c>
      <c r="V314">
        <v>88</v>
      </c>
      <c r="W314">
        <v>22</v>
      </c>
      <c r="X314">
        <v>5</v>
      </c>
      <c r="Y314">
        <v>0</v>
      </c>
      <c r="Z314">
        <v>6</v>
      </c>
      <c r="AA314">
        <v>25</v>
      </c>
      <c r="AB314">
        <v>0</v>
      </c>
      <c r="AC314">
        <v>0</v>
      </c>
      <c r="AD314">
        <v>0.30399999999999999</v>
      </c>
      <c r="AE314">
        <v>0.42299999999999999</v>
      </c>
      <c r="AF314">
        <v>0.308</v>
      </c>
      <c r="AG314">
        <v>598.70000000000005</v>
      </c>
      <c r="AH314">
        <v>15191</v>
      </c>
    </row>
    <row r="315" spans="1:34">
      <c r="A315" t="s">
        <v>256</v>
      </c>
      <c r="B315" t="s">
        <v>257</v>
      </c>
      <c r="C315" s="4" t="e">
        <f>MATCH(atc_projections_batter!A315, ESPN_ADP_2!B$2:B$540, 0)</f>
        <v>#N/A</v>
      </c>
      <c r="D315" s="4">
        <v>314</v>
      </c>
      <c r="E315" s="4" t="e">
        <f t="shared" si="49"/>
        <v>#N/A</v>
      </c>
      <c r="F315" s="2">
        <f t="shared" si="40"/>
        <v>-2.2044878366671217</v>
      </c>
      <c r="G315" s="2">
        <f t="shared" si="41"/>
        <v>-0.24083312889657638</v>
      </c>
      <c r="H315" s="2">
        <f t="shared" si="42"/>
        <v>-0.38802752415429442</v>
      </c>
      <c r="I315" s="2">
        <f t="shared" si="43"/>
        <v>-0.44493214718702601</v>
      </c>
      <c r="J315" s="2">
        <f t="shared" si="44"/>
        <v>-0.58961482937755594</v>
      </c>
      <c r="K315" s="2">
        <f t="shared" si="45"/>
        <v>-7.5987051386533153E-2</v>
      </c>
      <c r="L315" s="2">
        <f t="shared" si="46"/>
        <v>-0.46509315566513543</v>
      </c>
      <c r="M315" s="3">
        <v>4</v>
      </c>
      <c r="N315" s="3">
        <v>13</v>
      </c>
      <c r="O315" s="3">
        <v>12</v>
      </c>
      <c r="P315" s="3">
        <v>0.23699999999999999</v>
      </c>
      <c r="Q315" s="3">
        <v>0.73399999999999999</v>
      </c>
      <c r="R315" s="3">
        <f t="shared" si="47"/>
        <v>12.513846153846155</v>
      </c>
      <c r="S315">
        <f t="shared" si="48"/>
        <v>38.07</v>
      </c>
      <c r="T315">
        <v>31</v>
      </c>
      <c r="U315">
        <v>107</v>
      </c>
      <c r="V315">
        <v>94</v>
      </c>
      <c r="W315">
        <v>22</v>
      </c>
      <c r="X315">
        <v>4</v>
      </c>
      <c r="Y315">
        <v>0</v>
      </c>
      <c r="Z315">
        <v>10</v>
      </c>
      <c r="AA315">
        <v>33</v>
      </c>
      <c r="AB315">
        <v>0</v>
      </c>
      <c r="AC315">
        <v>0</v>
      </c>
      <c r="AD315">
        <v>0.32900000000000001</v>
      </c>
      <c r="AE315">
        <v>0.40500000000000003</v>
      </c>
      <c r="AF315">
        <v>0.317</v>
      </c>
      <c r="AG315">
        <v>555.4</v>
      </c>
      <c r="AH315">
        <v>15694</v>
      </c>
    </row>
    <row r="316" spans="1:34">
      <c r="A316" t="s">
        <v>398</v>
      </c>
      <c r="C316" s="4" t="e">
        <f>MATCH(atc_projections_batter!A316, ESPN_ADP_2!B$2:B$540, 0)</f>
        <v>#N/A</v>
      </c>
      <c r="D316" s="4">
        <v>315</v>
      </c>
      <c r="E316" s="4" t="e">
        <f t="shared" si="49"/>
        <v>#N/A</v>
      </c>
      <c r="F316" s="2">
        <f t="shared" si="40"/>
        <v>-2.2688866019157259</v>
      </c>
      <c r="G316" s="2">
        <f t="shared" si="41"/>
        <v>-0.78046797351385033</v>
      </c>
      <c r="H316" s="2">
        <f t="shared" si="42"/>
        <v>-0.38802752415429442</v>
      </c>
      <c r="I316" s="2">
        <f t="shared" si="43"/>
        <v>-0.44493214718702601</v>
      </c>
      <c r="J316" s="2">
        <f t="shared" si="44"/>
        <v>0.16509215222573539</v>
      </c>
      <c r="K316" s="2">
        <f t="shared" si="45"/>
        <v>-0.43541863437064249</v>
      </c>
      <c r="L316" s="2">
        <f t="shared" si="46"/>
        <v>-0.38513247491564806</v>
      </c>
      <c r="M316" s="3">
        <v>2</v>
      </c>
      <c r="N316" s="3">
        <v>13</v>
      </c>
      <c r="O316" s="3">
        <v>12</v>
      </c>
      <c r="P316" s="3">
        <v>0.255</v>
      </c>
      <c r="Q316" s="3">
        <v>0.70499999999999996</v>
      </c>
      <c r="R316" s="3">
        <f t="shared" si="47"/>
        <v>13.439172413793104</v>
      </c>
      <c r="S316">
        <f t="shared" si="48"/>
        <v>40.704000000000001</v>
      </c>
      <c r="T316">
        <v>29</v>
      </c>
      <c r="U316">
        <v>118</v>
      </c>
      <c r="V316">
        <v>106</v>
      </c>
      <c r="W316">
        <v>27</v>
      </c>
      <c r="X316">
        <v>6</v>
      </c>
      <c r="Y316">
        <v>1</v>
      </c>
      <c r="Z316">
        <v>10</v>
      </c>
      <c r="AA316">
        <v>23</v>
      </c>
      <c r="AB316">
        <v>2</v>
      </c>
      <c r="AC316">
        <v>1</v>
      </c>
      <c r="AD316">
        <v>0.32100000000000001</v>
      </c>
      <c r="AE316">
        <v>0.38400000000000001</v>
      </c>
      <c r="AF316">
        <v>0.30299999999999999</v>
      </c>
      <c r="AG316">
        <v>999</v>
      </c>
      <c r="AH316" t="s">
        <v>399</v>
      </c>
    </row>
    <row r="317" spans="1:34">
      <c r="A317" t="s">
        <v>162</v>
      </c>
      <c r="B317" t="s">
        <v>143</v>
      </c>
      <c r="C317" s="4" t="e">
        <f>MATCH(atc_projections_batter!A317, ESPN_ADP_2!B$2:B$540, 0)</f>
        <v>#N/A</v>
      </c>
      <c r="D317" s="4">
        <v>316</v>
      </c>
      <c r="E317" s="4" t="e">
        <f t="shared" si="49"/>
        <v>#N/A</v>
      </c>
      <c r="F317" s="2">
        <f t="shared" si="40"/>
        <v>-2.3237139536300777</v>
      </c>
      <c r="G317" s="2">
        <f t="shared" si="41"/>
        <v>-0.5106505512052133</v>
      </c>
      <c r="H317" s="2">
        <f t="shared" si="42"/>
        <v>-0.77643435185126175</v>
      </c>
      <c r="I317" s="2">
        <f t="shared" si="43"/>
        <v>-0.8330160643246024</v>
      </c>
      <c r="J317" s="2">
        <f t="shared" si="44"/>
        <v>-4.4548675997401081E-2</v>
      </c>
      <c r="K317" s="2">
        <f t="shared" si="45"/>
        <v>0.56851095948152497</v>
      </c>
      <c r="L317" s="2">
        <f t="shared" si="46"/>
        <v>-0.72757526973312425</v>
      </c>
      <c r="M317" s="3">
        <v>3</v>
      </c>
      <c r="N317" s="3">
        <v>9</v>
      </c>
      <c r="O317" s="3">
        <v>8</v>
      </c>
      <c r="P317" s="3">
        <v>0.25</v>
      </c>
      <c r="Q317" s="3">
        <v>0.78600000000000003</v>
      </c>
      <c r="R317" s="3">
        <f t="shared" si="47"/>
        <v>9.4763333333333346</v>
      </c>
      <c r="S317">
        <f t="shared" si="48"/>
        <v>26.609000000000002</v>
      </c>
      <c r="T317">
        <v>16</v>
      </c>
      <c r="U317">
        <v>68</v>
      </c>
      <c r="V317">
        <v>59</v>
      </c>
      <c r="W317">
        <v>15</v>
      </c>
      <c r="X317">
        <v>3</v>
      </c>
      <c r="Y317">
        <v>0</v>
      </c>
      <c r="Z317">
        <v>7</v>
      </c>
      <c r="AA317">
        <v>17</v>
      </c>
      <c r="AB317">
        <v>1</v>
      </c>
      <c r="AC317">
        <v>0</v>
      </c>
      <c r="AD317">
        <v>0.33500000000000002</v>
      </c>
      <c r="AE317">
        <v>0.45100000000000001</v>
      </c>
      <c r="AF317">
        <v>0.33300000000000002</v>
      </c>
      <c r="AG317">
        <v>581.70000000000005</v>
      </c>
      <c r="AH317">
        <v>14274</v>
      </c>
    </row>
    <row r="318" spans="1:34">
      <c r="A318" t="s">
        <v>830</v>
      </c>
      <c r="B318" t="s">
        <v>81</v>
      </c>
      <c r="C318" s="4" t="e">
        <f>MATCH(atc_projections_batter!A318, ESPN_ADP_2!B$2:B$540, 0)</f>
        <v>#N/A</v>
      </c>
      <c r="D318" s="4">
        <v>317</v>
      </c>
      <c r="E318" s="4" t="e">
        <f t="shared" si="49"/>
        <v>#N/A</v>
      </c>
      <c r="F318" s="2">
        <f t="shared" si="40"/>
        <v>-2.3574252776779989</v>
      </c>
      <c r="G318" s="2">
        <f t="shared" si="41"/>
        <v>-0.24083312889657638</v>
      </c>
      <c r="H318" s="2">
        <f t="shared" si="42"/>
        <v>-0.48512923107853628</v>
      </c>
      <c r="I318" s="2">
        <f t="shared" si="43"/>
        <v>-0.44493214718702601</v>
      </c>
      <c r="J318" s="2">
        <f t="shared" si="44"/>
        <v>-0.75732749195606397</v>
      </c>
      <c r="K318" s="2">
        <f t="shared" si="45"/>
        <v>4.7954873780401093E-2</v>
      </c>
      <c r="L318" s="2">
        <f t="shared" si="46"/>
        <v>-0.47715815234019737</v>
      </c>
      <c r="M318" s="3">
        <v>4</v>
      </c>
      <c r="N318" s="3">
        <v>12</v>
      </c>
      <c r="O318" s="3">
        <v>12</v>
      </c>
      <c r="P318" s="3">
        <v>0.23300000000000001</v>
      </c>
      <c r="Q318" s="3">
        <v>0.74399999999999999</v>
      </c>
      <c r="R318" s="3">
        <f t="shared" si="47"/>
        <v>12.37422680412371</v>
      </c>
      <c r="S318">
        <f t="shared" si="48"/>
        <v>37.409999999999997</v>
      </c>
      <c r="T318">
        <v>26</v>
      </c>
      <c r="U318">
        <v>98</v>
      </c>
      <c r="V318">
        <v>87</v>
      </c>
      <c r="W318">
        <v>20</v>
      </c>
      <c r="X318">
        <v>4</v>
      </c>
      <c r="Y318">
        <v>1</v>
      </c>
      <c r="Z318">
        <v>10</v>
      </c>
      <c r="AA318">
        <v>27</v>
      </c>
      <c r="AB318">
        <v>1</v>
      </c>
      <c r="AC318">
        <v>0</v>
      </c>
      <c r="AD318">
        <v>0.313</v>
      </c>
      <c r="AE318">
        <v>0.43</v>
      </c>
      <c r="AF318">
        <v>0.311</v>
      </c>
      <c r="AG318">
        <v>600.5</v>
      </c>
      <c r="AH318">
        <v>12775</v>
      </c>
    </row>
    <row r="319" spans="1:34">
      <c r="A319" t="s">
        <v>401</v>
      </c>
      <c r="B319" t="s">
        <v>85</v>
      </c>
      <c r="C319" s="4" t="e">
        <f>MATCH(atc_projections_batter!A319, ESPN_ADP_2!B$2:B$540, 0)</f>
        <v>#N/A</v>
      </c>
      <c r="D319" s="4">
        <v>318</v>
      </c>
      <c r="E319" s="4" t="e">
        <f t="shared" si="49"/>
        <v>#N/A</v>
      </c>
      <c r="F319" s="2">
        <f t="shared" si="40"/>
        <v>-2.405808860814818</v>
      </c>
      <c r="G319" s="2">
        <f t="shared" si="41"/>
        <v>-0.24083312889657638</v>
      </c>
      <c r="H319" s="2">
        <f t="shared" si="42"/>
        <v>-0.58223093800277803</v>
      </c>
      <c r="I319" s="2">
        <f t="shared" si="43"/>
        <v>-0.44493214718702601</v>
      </c>
      <c r="J319" s="2">
        <f t="shared" si="44"/>
        <v>-0.29611766986516486</v>
      </c>
      <c r="K319" s="2">
        <f t="shared" si="45"/>
        <v>-0.33626509423709511</v>
      </c>
      <c r="L319" s="2">
        <f t="shared" si="46"/>
        <v>-0.50542988262617783</v>
      </c>
      <c r="M319" s="3">
        <v>4</v>
      </c>
      <c r="N319" s="3">
        <v>11</v>
      </c>
      <c r="O319" s="3">
        <v>12</v>
      </c>
      <c r="P319" s="3">
        <v>0.24399999999999999</v>
      </c>
      <c r="Q319" s="3">
        <v>0.71299999999999997</v>
      </c>
      <c r="R319" s="3">
        <f t="shared" si="47"/>
        <v>12.047058823529412</v>
      </c>
      <c r="S319">
        <f t="shared" si="48"/>
        <v>39.14</v>
      </c>
      <c r="T319">
        <v>26</v>
      </c>
      <c r="U319">
        <v>103</v>
      </c>
      <c r="V319">
        <v>95</v>
      </c>
      <c r="W319">
        <v>23</v>
      </c>
      <c r="X319">
        <v>4</v>
      </c>
      <c r="Y319">
        <v>0</v>
      </c>
      <c r="Z319">
        <v>7</v>
      </c>
      <c r="AA319">
        <v>28</v>
      </c>
      <c r="AB319">
        <v>1</v>
      </c>
      <c r="AC319">
        <v>0</v>
      </c>
      <c r="AD319">
        <v>0.30099999999999999</v>
      </c>
      <c r="AE319">
        <v>0.41199999999999998</v>
      </c>
      <c r="AF319">
        <v>0.30299999999999999</v>
      </c>
      <c r="AG319">
        <v>464.5</v>
      </c>
      <c r="AH319">
        <v>12859</v>
      </c>
    </row>
    <row r="320" spans="1:34">
      <c r="A320" t="s">
        <v>365</v>
      </c>
      <c r="B320" t="s">
        <v>257</v>
      </c>
      <c r="C320" s="4">
        <f>MATCH(atc_projections_batter!A320, ESPN_ADP_2!B$2:B$540, 0)</f>
        <v>431</v>
      </c>
      <c r="D320" s="4">
        <v>319</v>
      </c>
      <c r="E320" s="4">
        <f t="shared" si="49"/>
        <v>112</v>
      </c>
      <c r="F320" s="2">
        <f t="shared" si="40"/>
        <v>-2.4153163335523229</v>
      </c>
      <c r="G320" s="2">
        <f t="shared" si="41"/>
        <v>-0.5106505512052133</v>
      </c>
      <c r="H320" s="2">
        <f t="shared" si="42"/>
        <v>-0.58223093800277803</v>
      </c>
      <c r="I320" s="2">
        <f t="shared" si="43"/>
        <v>-0.44493214718702601</v>
      </c>
      <c r="J320" s="2">
        <f t="shared" si="44"/>
        <v>-0.12840500728665569</v>
      </c>
      <c r="K320" s="2">
        <f t="shared" si="45"/>
        <v>-0.23711155410354767</v>
      </c>
      <c r="L320" s="2">
        <f t="shared" si="46"/>
        <v>-0.51198613576710228</v>
      </c>
      <c r="M320" s="3">
        <v>3</v>
      </c>
      <c r="N320" s="3">
        <v>11</v>
      </c>
      <c r="O320" s="3">
        <v>12</v>
      </c>
      <c r="P320" s="3">
        <v>0.248</v>
      </c>
      <c r="Q320" s="3">
        <v>0.72099999999999997</v>
      </c>
      <c r="R320" s="3">
        <f t="shared" si="47"/>
        <v>11.971188118811881</v>
      </c>
      <c r="S320">
        <f t="shared" si="48"/>
        <v>38.222999999999999</v>
      </c>
      <c r="T320">
        <v>26</v>
      </c>
      <c r="U320">
        <v>103</v>
      </c>
      <c r="V320">
        <v>93</v>
      </c>
      <c r="W320">
        <v>23</v>
      </c>
      <c r="X320">
        <v>5</v>
      </c>
      <c r="Y320">
        <v>0</v>
      </c>
      <c r="Z320">
        <v>8</v>
      </c>
      <c r="AA320">
        <v>21</v>
      </c>
      <c r="AB320">
        <v>1</v>
      </c>
      <c r="AC320">
        <v>1</v>
      </c>
      <c r="AD320">
        <v>0.31</v>
      </c>
      <c r="AE320">
        <v>0.41099999999999998</v>
      </c>
      <c r="AF320">
        <v>0.307</v>
      </c>
      <c r="AG320">
        <v>999</v>
      </c>
      <c r="AH320">
        <v>13473</v>
      </c>
    </row>
    <row r="321" spans="1:34">
      <c r="A321" t="s">
        <v>504</v>
      </c>
      <c r="B321" t="s">
        <v>169</v>
      </c>
      <c r="C321" s="4" t="e">
        <f>MATCH(atc_projections_batter!A321, ESPN_ADP_2!B$2:B$540, 0)</f>
        <v>#N/A</v>
      </c>
      <c r="D321" s="4">
        <v>320</v>
      </c>
      <c r="E321" s="4" t="e">
        <f t="shared" si="49"/>
        <v>#N/A</v>
      </c>
      <c r="F321" s="2">
        <f t="shared" si="40"/>
        <v>-2.4287424676440654</v>
      </c>
      <c r="G321" s="2">
        <f t="shared" si="41"/>
        <v>-0.78046797351385033</v>
      </c>
      <c r="H321" s="2">
        <f t="shared" si="42"/>
        <v>-0.48512923107853628</v>
      </c>
      <c r="I321" s="2">
        <f t="shared" si="43"/>
        <v>-0.44493214718702601</v>
      </c>
      <c r="J321" s="2">
        <f t="shared" si="44"/>
        <v>0.58437380867200839</v>
      </c>
      <c r="K321" s="2">
        <f t="shared" si="45"/>
        <v>-0.79485021735475048</v>
      </c>
      <c r="L321" s="2">
        <f t="shared" si="46"/>
        <v>-0.50773670718191088</v>
      </c>
      <c r="M321" s="3">
        <v>2</v>
      </c>
      <c r="N321" s="3">
        <v>12</v>
      </c>
      <c r="O321" s="3">
        <v>12</v>
      </c>
      <c r="P321" s="3">
        <v>0.26500000000000001</v>
      </c>
      <c r="Q321" s="3">
        <v>0.67600000000000005</v>
      </c>
      <c r="R321" s="3">
        <f t="shared" si="47"/>
        <v>12.020363636363637</v>
      </c>
      <c r="S321">
        <f t="shared" si="48"/>
        <v>40.28</v>
      </c>
      <c r="T321">
        <v>28</v>
      </c>
      <c r="U321">
        <v>112</v>
      </c>
      <c r="V321">
        <v>106</v>
      </c>
      <c r="W321">
        <v>28</v>
      </c>
      <c r="X321">
        <v>5</v>
      </c>
      <c r="Y321">
        <v>1</v>
      </c>
      <c r="Z321">
        <v>4</v>
      </c>
      <c r="AA321">
        <v>20</v>
      </c>
      <c r="AB321">
        <v>1</v>
      </c>
      <c r="AC321">
        <v>0</v>
      </c>
      <c r="AD321">
        <v>0.29599999999999999</v>
      </c>
      <c r="AE321">
        <v>0.38</v>
      </c>
      <c r="AF321">
        <v>0.28699999999999998</v>
      </c>
      <c r="AG321">
        <v>593.29999999999995</v>
      </c>
      <c r="AH321">
        <v>14713</v>
      </c>
    </row>
    <row r="322" spans="1:34">
      <c r="A322" t="s">
        <v>330</v>
      </c>
      <c r="B322" t="s">
        <v>25</v>
      </c>
      <c r="C322" s="4">
        <f>MATCH(atc_projections_batter!A322, ESPN_ADP_2!B$2:B$540, 0)</f>
        <v>453</v>
      </c>
      <c r="D322" s="4">
        <v>321</v>
      </c>
      <c r="E322" s="4">
        <f t="shared" si="49"/>
        <v>132</v>
      </c>
      <c r="F322" s="2">
        <f t="shared" ref="F322:F385" si="50">SUM(G322:L322)</f>
        <v>-2.4733758836002635</v>
      </c>
      <c r="G322" s="2">
        <f t="shared" ref="G322:G385" si="51">(M322-AI$3)/AI$4</f>
        <v>-0.78046797351385033</v>
      </c>
      <c r="H322" s="2">
        <f t="shared" ref="H322:H385" si="52">(N322-AI$7)/AI$8</f>
        <v>-0.48512923107853628</v>
      </c>
      <c r="I322" s="2">
        <f t="shared" ref="I322:I385" si="53">(O322-AI$11)/AI$12</f>
        <v>-0.63897410575581426</v>
      </c>
      <c r="J322" s="2">
        <f t="shared" ref="J322:J385" si="54">(P322-AI$15)/AI$16</f>
        <v>0.33280481480424456</v>
      </c>
      <c r="K322" s="2">
        <f t="shared" ref="K322:K385" si="55">(Q322-AI$19)/AI$20</f>
        <v>-0.37344767178717536</v>
      </c>
      <c r="L322" s="2">
        <f t="shared" ref="L322:L385" si="56">(R322-AI$23)/AI$24</f>
        <v>-0.52816171626913178</v>
      </c>
      <c r="M322" s="3">
        <v>2</v>
      </c>
      <c r="N322" s="3">
        <v>12</v>
      </c>
      <c r="O322" s="3">
        <v>10</v>
      </c>
      <c r="P322" s="3">
        <v>0.25900000000000001</v>
      </c>
      <c r="Q322" s="3">
        <v>0.71</v>
      </c>
      <c r="R322" s="3">
        <f t="shared" ref="R322:R385" si="57">((W322+Z322-AC322)*(S322+0.26*Z322))/(V322+Z322)</f>
        <v>11.784000000000002</v>
      </c>
      <c r="S322">
        <f t="shared" ref="S322:S385" si="58">AE322*V322</f>
        <v>32.752000000000002</v>
      </c>
      <c r="T322">
        <v>27</v>
      </c>
      <c r="U322">
        <v>102</v>
      </c>
      <c r="V322">
        <v>89</v>
      </c>
      <c r="W322">
        <v>23</v>
      </c>
      <c r="X322">
        <v>4</v>
      </c>
      <c r="Y322">
        <v>0</v>
      </c>
      <c r="Z322">
        <v>10</v>
      </c>
      <c r="AA322">
        <v>21</v>
      </c>
      <c r="AB322">
        <v>1</v>
      </c>
      <c r="AC322">
        <v>0</v>
      </c>
      <c r="AD322">
        <v>0.34200000000000003</v>
      </c>
      <c r="AE322">
        <v>0.36799999999999999</v>
      </c>
      <c r="AF322">
        <v>0.31</v>
      </c>
      <c r="AG322">
        <v>600.5</v>
      </c>
      <c r="AH322">
        <v>9345</v>
      </c>
    </row>
    <row r="323" spans="1:34">
      <c r="A323" t="s">
        <v>333</v>
      </c>
      <c r="B323" t="s">
        <v>25</v>
      </c>
      <c r="C323" s="4" t="e">
        <f>MATCH(atc_projections_batter!A323, ESPN_ADP_2!B$2:B$540, 0)</f>
        <v>#N/A</v>
      </c>
      <c r="D323" s="4">
        <v>322</v>
      </c>
      <c r="E323" s="4" t="e">
        <f t="shared" ref="E323:E386" si="59">C323-D323</f>
        <v>#N/A</v>
      </c>
      <c r="F323" s="2">
        <f t="shared" si="50"/>
        <v>-2.5558375214386251</v>
      </c>
      <c r="G323" s="2">
        <f t="shared" si="51"/>
        <v>-0.78046797351385033</v>
      </c>
      <c r="H323" s="2">
        <f t="shared" si="52"/>
        <v>-0.38802752415429442</v>
      </c>
      <c r="I323" s="2">
        <f t="shared" si="53"/>
        <v>-0.73599508504020827</v>
      </c>
      <c r="J323" s="2">
        <f t="shared" si="54"/>
        <v>0.20702031787036268</v>
      </c>
      <c r="K323" s="2">
        <f t="shared" si="55"/>
        <v>-0.32387090172040167</v>
      </c>
      <c r="L323" s="2">
        <f t="shared" si="56"/>
        <v>-0.53449635488023295</v>
      </c>
      <c r="M323" s="3">
        <v>2</v>
      </c>
      <c r="N323" s="3">
        <v>13</v>
      </c>
      <c r="O323" s="3">
        <v>9</v>
      </c>
      <c r="P323" s="3">
        <v>0.25600000000000001</v>
      </c>
      <c r="Q323" s="3">
        <v>0.71399999999999997</v>
      </c>
      <c r="R323" s="3">
        <f t="shared" si="57"/>
        <v>11.710693877551021</v>
      </c>
      <c r="S323">
        <f t="shared" si="58"/>
        <v>33.264000000000003</v>
      </c>
      <c r="T323">
        <v>27</v>
      </c>
      <c r="U323">
        <v>99</v>
      </c>
      <c r="V323">
        <v>88</v>
      </c>
      <c r="W323">
        <v>22</v>
      </c>
      <c r="X323">
        <v>5</v>
      </c>
      <c r="Y323">
        <v>0</v>
      </c>
      <c r="Z323">
        <v>10</v>
      </c>
      <c r="AA323">
        <v>25</v>
      </c>
      <c r="AB323">
        <v>1</v>
      </c>
      <c r="AC323">
        <v>0</v>
      </c>
      <c r="AD323">
        <v>0.33600000000000002</v>
      </c>
      <c r="AE323">
        <v>0.378</v>
      </c>
      <c r="AF323">
        <v>0.31</v>
      </c>
      <c r="AG323">
        <v>999</v>
      </c>
      <c r="AH323">
        <v>12160</v>
      </c>
    </row>
    <row r="324" spans="1:34">
      <c r="A324" t="s">
        <v>382</v>
      </c>
      <c r="B324" t="s">
        <v>169</v>
      </c>
      <c r="C324" s="4" t="e">
        <f>MATCH(atc_projections_batter!A324, ESPN_ADP_2!B$2:B$540, 0)</f>
        <v>#N/A</v>
      </c>
      <c r="D324" s="4">
        <v>323</v>
      </c>
      <c r="E324" s="4" t="e">
        <f t="shared" si="59"/>
        <v>#N/A</v>
      </c>
      <c r="F324" s="2">
        <f t="shared" si="50"/>
        <v>-2.5950709554280698</v>
      </c>
      <c r="G324" s="2">
        <f t="shared" si="51"/>
        <v>-0.24083312889657638</v>
      </c>
      <c r="H324" s="2">
        <f t="shared" si="52"/>
        <v>-0.38802752415429442</v>
      </c>
      <c r="I324" s="2">
        <f t="shared" si="53"/>
        <v>-0.44493214718702601</v>
      </c>
      <c r="J324" s="2">
        <f t="shared" si="54"/>
        <v>-0.8411838232453186</v>
      </c>
      <c r="K324" s="2">
        <f t="shared" si="55"/>
        <v>-0.27429413165362798</v>
      </c>
      <c r="L324" s="2">
        <f t="shared" si="56"/>
        <v>-0.40580020029122654</v>
      </c>
      <c r="M324" s="3">
        <v>4</v>
      </c>
      <c r="N324" s="3">
        <v>13</v>
      </c>
      <c r="O324" s="3">
        <v>12</v>
      </c>
      <c r="P324" s="3">
        <v>0.23100000000000001</v>
      </c>
      <c r="Q324" s="3">
        <v>0.71799999999999997</v>
      </c>
      <c r="R324" s="3">
        <f t="shared" si="57"/>
        <v>13.2</v>
      </c>
      <c r="S324">
        <f t="shared" si="58"/>
        <v>41.4</v>
      </c>
      <c r="T324">
        <v>28</v>
      </c>
      <c r="U324">
        <v>112</v>
      </c>
      <c r="V324">
        <v>100</v>
      </c>
      <c r="W324">
        <v>23</v>
      </c>
      <c r="X324">
        <v>5</v>
      </c>
      <c r="Y324">
        <v>1</v>
      </c>
      <c r="Z324">
        <v>10</v>
      </c>
      <c r="AA324">
        <v>34</v>
      </c>
      <c r="AB324">
        <v>1</v>
      </c>
      <c r="AC324">
        <v>0</v>
      </c>
      <c r="AD324">
        <v>0.30399999999999999</v>
      </c>
      <c r="AE324">
        <v>0.41399999999999998</v>
      </c>
      <c r="AF324">
        <v>0.30499999999999999</v>
      </c>
      <c r="AG324">
        <v>600.79999999999995</v>
      </c>
      <c r="AH324">
        <v>15958</v>
      </c>
    </row>
    <row r="325" spans="1:34">
      <c r="A325" t="s">
        <v>351</v>
      </c>
      <c r="B325" t="s">
        <v>35</v>
      </c>
      <c r="C325" s="4" t="e">
        <f>MATCH(atc_projections_batter!A325, ESPN_ADP_2!B$2:B$540, 0)</f>
        <v>#N/A</v>
      </c>
      <c r="D325" s="4">
        <v>324</v>
      </c>
      <c r="E325" s="4" t="e">
        <f t="shared" si="59"/>
        <v>#N/A</v>
      </c>
      <c r="F325" s="2">
        <f t="shared" si="50"/>
        <v>-2.6163417294744367</v>
      </c>
      <c r="G325" s="2">
        <f t="shared" si="51"/>
        <v>-0.24083312889657638</v>
      </c>
      <c r="H325" s="2">
        <f t="shared" si="52"/>
        <v>-0.38802752415429442</v>
      </c>
      <c r="I325" s="2">
        <f t="shared" si="53"/>
        <v>-0.34791116790263193</v>
      </c>
      <c r="J325" s="2">
        <f t="shared" si="54"/>
        <v>-0.8411838232453186</v>
      </c>
      <c r="K325" s="2">
        <f t="shared" si="55"/>
        <v>-0.34865928675378849</v>
      </c>
      <c r="L325" s="2">
        <f t="shared" si="56"/>
        <v>-0.44972679852182684</v>
      </c>
      <c r="M325" s="3">
        <v>4</v>
      </c>
      <c r="N325" s="3">
        <v>13</v>
      </c>
      <c r="O325" s="3">
        <v>13</v>
      </c>
      <c r="P325" s="3">
        <v>0.23100000000000001</v>
      </c>
      <c r="Q325" s="3">
        <v>0.71199999999999997</v>
      </c>
      <c r="R325" s="3">
        <f t="shared" si="57"/>
        <v>12.691669724770643</v>
      </c>
      <c r="S325">
        <f t="shared" si="58"/>
        <v>37.828000000000003</v>
      </c>
      <c r="T325">
        <v>30</v>
      </c>
      <c r="U325">
        <v>113</v>
      </c>
      <c r="V325">
        <v>98</v>
      </c>
      <c r="W325">
        <v>23</v>
      </c>
      <c r="X325">
        <v>4</v>
      </c>
      <c r="Y325">
        <v>0</v>
      </c>
      <c r="Z325">
        <v>11</v>
      </c>
      <c r="AA325">
        <v>34</v>
      </c>
      <c r="AB325">
        <v>0</v>
      </c>
      <c r="AC325">
        <v>0</v>
      </c>
      <c r="AD325">
        <v>0.32500000000000001</v>
      </c>
      <c r="AE325">
        <v>0.38600000000000001</v>
      </c>
      <c r="AF325">
        <v>0.308</v>
      </c>
      <c r="AG325">
        <v>585.9</v>
      </c>
      <c r="AH325">
        <v>9134</v>
      </c>
    </row>
    <row r="326" spans="1:34">
      <c r="A326" t="s">
        <v>335</v>
      </c>
      <c r="B326" t="s">
        <v>90</v>
      </c>
      <c r="C326" s="4" t="e">
        <f>MATCH(atc_projections_batter!A326, ESPN_ADP_2!B$2:B$540, 0)</f>
        <v>#N/A</v>
      </c>
      <c r="D326" s="4">
        <v>325</v>
      </c>
      <c r="E326" s="4" t="e">
        <f t="shared" si="59"/>
        <v>#N/A</v>
      </c>
      <c r="F326" s="2">
        <f t="shared" si="50"/>
        <v>-2.6275074452968257</v>
      </c>
      <c r="G326" s="2">
        <f t="shared" si="51"/>
        <v>-0.78046797351385033</v>
      </c>
      <c r="H326" s="2">
        <f t="shared" si="52"/>
        <v>-0.67933264492701984</v>
      </c>
      <c r="I326" s="2">
        <f t="shared" si="53"/>
        <v>-0.63897410575581426</v>
      </c>
      <c r="J326" s="2">
        <f t="shared" si="54"/>
        <v>0.33280481480424456</v>
      </c>
      <c r="K326" s="2">
        <f t="shared" si="55"/>
        <v>-0.19992897655346742</v>
      </c>
      <c r="L326" s="2">
        <f t="shared" si="56"/>
        <v>-0.66160855935091822</v>
      </c>
      <c r="M326" s="3">
        <v>2</v>
      </c>
      <c r="N326" s="3">
        <v>10</v>
      </c>
      <c r="O326" s="3">
        <v>10</v>
      </c>
      <c r="P326" s="3">
        <v>0.25900000000000001</v>
      </c>
      <c r="Q326" s="3">
        <v>0.72399999999999998</v>
      </c>
      <c r="R326" s="3">
        <f t="shared" si="57"/>
        <v>10.239717647058823</v>
      </c>
      <c r="S326">
        <f t="shared" si="58"/>
        <v>31.916</v>
      </c>
      <c r="T326">
        <v>22</v>
      </c>
      <c r="U326">
        <v>86</v>
      </c>
      <c r="V326">
        <v>79</v>
      </c>
      <c r="W326">
        <v>20</v>
      </c>
      <c r="X326">
        <v>4</v>
      </c>
      <c r="Y326">
        <v>0</v>
      </c>
      <c r="Z326">
        <v>6</v>
      </c>
      <c r="AA326">
        <v>22</v>
      </c>
      <c r="AB326">
        <v>0</v>
      </c>
      <c r="AC326">
        <v>0</v>
      </c>
      <c r="AD326">
        <v>0.32</v>
      </c>
      <c r="AE326">
        <v>0.40400000000000003</v>
      </c>
      <c r="AF326">
        <v>0.31</v>
      </c>
      <c r="AG326">
        <v>596</v>
      </c>
      <c r="AH326">
        <v>16524</v>
      </c>
    </row>
    <row r="327" spans="1:34">
      <c r="A327" t="s">
        <v>265</v>
      </c>
      <c r="B327" t="s">
        <v>152</v>
      </c>
      <c r="C327" s="4" t="e">
        <f>MATCH(atc_projections_batter!A327, ESPN_ADP_2!B$2:B$540, 0)</f>
        <v>#N/A</v>
      </c>
      <c r="D327" s="4">
        <v>326</v>
      </c>
      <c r="E327" s="4" t="e">
        <f t="shared" si="59"/>
        <v>#N/A</v>
      </c>
      <c r="F327" s="2">
        <f t="shared" si="50"/>
        <v>-2.6765035647337556</v>
      </c>
      <c r="G327" s="2">
        <f t="shared" si="51"/>
        <v>-0.5106505512052133</v>
      </c>
      <c r="H327" s="2">
        <f t="shared" si="52"/>
        <v>-0.48512923107853628</v>
      </c>
      <c r="I327" s="2">
        <f t="shared" si="53"/>
        <v>-0.54195312647142013</v>
      </c>
      <c r="J327" s="2">
        <f t="shared" si="54"/>
        <v>-0.58961482937755594</v>
      </c>
      <c r="K327" s="2">
        <f t="shared" si="55"/>
        <v>-0.11316962893661343</v>
      </c>
      <c r="L327" s="2">
        <f t="shared" si="56"/>
        <v>-0.43598619766441643</v>
      </c>
      <c r="M327" s="3">
        <v>3</v>
      </c>
      <c r="N327" s="3">
        <v>12</v>
      </c>
      <c r="O327" s="3">
        <v>11</v>
      </c>
      <c r="P327" s="3">
        <v>0.23699999999999999</v>
      </c>
      <c r="Q327" s="3">
        <v>0.73099999999999998</v>
      </c>
      <c r="R327" s="3">
        <f t="shared" si="57"/>
        <v>12.850679611650488</v>
      </c>
      <c r="S327">
        <f t="shared" si="58"/>
        <v>35.550000000000004</v>
      </c>
      <c r="T327">
        <v>34</v>
      </c>
      <c r="U327">
        <v>105</v>
      </c>
      <c r="V327">
        <v>90</v>
      </c>
      <c r="W327">
        <v>21</v>
      </c>
      <c r="X327">
        <v>4</v>
      </c>
      <c r="Y327">
        <v>0</v>
      </c>
      <c r="Z327">
        <v>13</v>
      </c>
      <c r="AA327">
        <v>22</v>
      </c>
      <c r="AB327">
        <v>0</v>
      </c>
      <c r="AC327">
        <v>0</v>
      </c>
      <c r="AD327">
        <v>0.33600000000000002</v>
      </c>
      <c r="AE327">
        <v>0.39500000000000002</v>
      </c>
      <c r="AF327">
        <v>0.316</v>
      </c>
      <c r="AG327">
        <v>592.70000000000005</v>
      </c>
      <c r="AH327">
        <v>3353</v>
      </c>
    </row>
    <row r="328" spans="1:34">
      <c r="A328" t="s">
        <v>357</v>
      </c>
      <c r="B328" t="s">
        <v>87</v>
      </c>
      <c r="C328" s="4" t="e">
        <f>MATCH(atc_projections_batter!A328, ESPN_ADP_2!B$2:B$540, 0)</f>
        <v>#N/A</v>
      </c>
      <c r="D328" s="4">
        <v>327</v>
      </c>
      <c r="E328" s="4" t="e">
        <f t="shared" si="59"/>
        <v>#N/A</v>
      </c>
      <c r="F328" s="2">
        <f t="shared" si="50"/>
        <v>-2.7186101929645492</v>
      </c>
      <c r="G328" s="2">
        <f t="shared" si="51"/>
        <v>-0.78046797351385033</v>
      </c>
      <c r="H328" s="2">
        <f t="shared" si="52"/>
        <v>-0.38802752415429442</v>
      </c>
      <c r="I328" s="2">
        <f t="shared" si="53"/>
        <v>-0.54195312647142013</v>
      </c>
      <c r="J328" s="2">
        <f t="shared" si="54"/>
        <v>-4.4548675997401081E-2</v>
      </c>
      <c r="K328" s="2">
        <f t="shared" si="55"/>
        <v>-0.53457217450418992</v>
      </c>
      <c r="L328" s="2">
        <f t="shared" si="56"/>
        <v>-0.42904071832339352</v>
      </c>
      <c r="M328" s="3">
        <v>2</v>
      </c>
      <c r="N328" s="3">
        <v>13</v>
      </c>
      <c r="O328" s="3">
        <v>11</v>
      </c>
      <c r="P328" s="3">
        <v>0.25</v>
      </c>
      <c r="Q328" s="3">
        <v>0.69699999999999995</v>
      </c>
      <c r="R328" s="3">
        <f t="shared" si="57"/>
        <v>12.931054545454547</v>
      </c>
      <c r="S328">
        <f t="shared" si="58"/>
        <v>33.792000000000002</v>
      </c>
      <c r="T328">
        <v>29</v>
      </c>
      <c r="U328">
        <v>112</v>
      </c>
      <c r="V328">
        <v>96</v>
      </c>
      <c r="W328">
        <v>24</v>
      </c>
      <c r="X328">
        <v>5</v>
      </c>
      <c r="Y328">
        <v>0</v>
      </c>
      <c r="Z328">
        <v>14</v>
      </c>
      <c r="AA328">
        <v>20</v>
      </c>
      <c r="AB328">
        <v>1</v>
      </c>
      <c r="AC328">
        <v>0</v>
      </c>
      <c r="AD328">
        <v>0.34499999999999997</v>
      </c>
      <c r="AE328">
        <v>0.35199999999999998</v>
      </c>
      <c r="AF328">
        <v>0.308</v>
      </c>
      <c r="AG328">
        <v>599.1</v>
      </c>
      <c r="AH328">
        <v>5254</v>
      </c>
    </row>
    <row r="329" spans="1:34">
      <c r="A329" t="s">
        <v>312</v>
      </c>
      <c r="B329" t="s">
        <v>35</v>
      </c>
      <c r="C329" s="4" t="e">
        <f>MATCH(atc_projections_batter!A329, ESPN_ADP_2!B$2:B$540, 0)</f>
        <v>#N/A</v>
      </c>
      <c r="D329" s="4">
        <v>328</v>
      </c>
      <c r="E329" s="4" t="e">
        <f t="shared" si="59"/>
        <v>#N/A</v>
      </c>
      <c r="F329" s="2">
        <f t="shared" si="50"/>
        <v>-2.7660747515481203</v>
      </c>
      <c r="G329" s="2">
        <f t="shared" si="51"/>
        <v>-0.24083312889657638</v>
      </c>
      <c r="H329" s="2">
        <f t="shared" si="52"/>
        <v>-0.67933264492701984</v>
      </c>
      <c r="I329" s="2">
        <f t="shared" si="53"/>
        <v>-0.44493214718702601</v>
      </c>
      <c r="J329" s="2">
        <f t="shared" si="54"/>
        <v>-0.8831119888899458</v>
      </c>
      <c r="K329" s="2">
        <f t="shared" si="55"/>
        <v>0.14710841391394849</v>
      </c>
      <c r="L329" s="2">
        <f t="shared" si="56"/>
        <v>-0.66497325556150133</v>
      </c>
      <c r="M329" s="3">
        <v>4</v>
      </c>
      <c r="N329" s="3">
        <v>10</v>
      </c>
      <c r="O329" s="3">
        <v>12</v>
      </c>
      <c r="P329" s="3">
        <v>0.23</v>
      </c>
      <c r="Q329" s="3">
        <v>0.752</v>
      </c>
      <c r="R329" s="3">
        <f t="shared" si="57"/>
        <v>10.200780487804879</v>
      </c>
      <c r="S329">
        <f t="shared" si="58"/>
        <v>34.808</v>
      </c>
      <c r="T329">
        <v>22</v>
      </c>
      <c r="U329">
        <v>83</v>
      </c>
      <c r="V329">
        <v>76</v>
      </c>
      <c r="W329">
        <v>17</v>
      </c>
      <c r="X329">
        <v>4</v>
      </c>
      <c r="Y329">
        <v>0</v>
      </c>
      <c r="Z329">
        <v>6</v>
      </c>
      <c r="AA329">
        <v>23</v>
      </c>
      <c r="AB329">
        <v>0</v>
      </c>
      <c r="AC329">
        <v>0</v>
      </c>
      <c r="AD329">
        <v>0.29299999999999998</v>
      </c>
      <c r="AE329">
        <v>0.45800000000000002</v>
      </c>
      <c r="AF329">
        <v>0.312</v>
      </c>
      <c r="AG329">
        <v>571.70000000000005</v>
      </c>
      <c r="AH329">
        <v>10950</v>
      </c>
    </row>
    <row r="330" spans="1:34">
      <c r="A330" t="s">
        <v>339</v>
      </c>
      <c r="B330" t="s">
        <v>65</v>
      </c>
      <c r="C330" s="4" t="e">
        <f>MATCH(atc_projections_batter!A330, ESPN_ADP_2!B$2:B$540, 0)</f>
        <v>#N/A</v>
      </c>
      <c r="D330" s="4">
        <v>329</v>
      </c>
      <c r="E330" s="4" t="e">
        <f t="shared" si="59"/>
        <v>#N/A</v>
      </c>
      <c r="F330" s="2">
        <f t="shared" si="50"/>
        <v>-2.7716639756513213</v>
      </c>
      <c r="G330" s="2">
        <f t="shared" si="51"/>
        <v>-0.5106505512052133</v>
      </c>
      <c r="H330" s="2">
        <f t="shared" si="52"/>
        <v>-0.58223093800277803</v>
      </c>
      <c r="I330" s="2">
        <f t="shared" si="53"/>
        <v>-0.63897410575581426</v>
      </c>
      <c r="J330" s="2">
        <f t="shared" si="54"/>
        <v>-0.21226133857591026</v>
      </c>
      <c r="K330" s="2">
        <f t="shared" si="55"/>
        <v>-0.17514059152008055</v>
      </c>
      <c r="L330" s="2">
        <f t="shared" si="56"/>
        <v>-0.65240645059152513</v>
      </c>
      <c r="M330" s="3">
        <v>3</v>
      </c>
      <c r="N330" s="3">
        <v>11</v>
      </c>
      <c r="O330" s="3">
        <v>10</v>
      </c>
      <c r="P330" s="3">
        <v>0.246</v>
      </c>
      <c r="Q330" s="3">
        <v>0.72599999999999998</v>
      </c>
      <c r="R330" s="3">
        <f t="shared" si="57"/>
        <v>10.346206896551722</v>
      </c>
      <c r="S330">
        <f t="shared" si="58"/>
        <v>32.799999999999997</v>
      </c>
      <c r="T330">
        <v>24</v>
      </c>
      <c r="U330">
        <v>90</v>
      </c>
      <c r="V330">
        <v>80</v>
      </c>
      <c r="W330">
        <v>20</v>
      </c>
      <c r="X330">
        <v>4</v>
      </c>
      <c r="Y330">
        <v>1</v>
      </c>
      <c r="Z330">
        <v>7</v>
      </c>
      <c r="AA330">
        <v>21</v>
      </c>
      <c r="AB330">
        <v>2</v>
      </c>
      <c r="AC330">
        <v>1</v>
      </c>
      <c r="AD330">
        <v>0.317</v>
      </c>
      <c r="AE330">
        <v>0.41</v>
      </c>
      <c r="AF330">
        <v>0.31</v>
      </c>
      <c r="AG330">
        <v>600.70000000000005</v>
      </c>
      <c r="AH330">
        <v>14738</v>
      </c>
    </row>
    <row r="331" spans="1:34">
      <c r="A331" t="s">
        <v>496</v>
      </c>
      <c r="B331" t="s">
        <v>78</v>
      </c>
      <c r="C331" s="4" t="e">
        <f>MATCH(atc_projections_batter!A331, ESPN_ADP_2!B$2:B$540, 0)</f>
        <v>#N/A</v>
      </c>
      <c r="D331" s="4">
        <v>330</v>
      </c>
      <c r="E331" s="4" t="e">
        <f t="shared" si="59"/>
        <v>#N/A</v>
      </c>
      <c r="F331" s="2">
        <f t="shared" si="50"/>
        <v>-2.7863796054283223</v>
      </c>
      <c r="G331" s="2">
        <f t="shared" si="51"/>
        <v>-0.24083312889657638</v>
      </c>
      <c r="H331" s="2">
        <f t="shared" si="52"/>
        <v>-0.38802752415429442</v>
      </c>
      <c r="I331" s="2">
        <f t="shared" si="53"/>
        <v>-0.25089018861823786</v>
      </c>
      <c r="J331" s="2">
        <f t="shared" si="54"/>
        <v>-0.79925565760069128</v>
      </c>
      <c r="K331" s="2">
        <f t="shared" si="55"/>
        <v>-0.74527344728797673</v>
      </c>
      <c r="L331" s="2">
        <f t="shared" si="56"/>
        <v>-0.3620996588705459</v>
      </c>
      <c r="M331" s="3">
        <v>4</v>
      </c>
      <c r="N331" s="3">
        <v>13</v>
      </c>
      <c r="O331" s="3">
        <v>14</v>
      </c>
      <c r="P331" s="3">
        <v>0.23200000000000001</v>
      </c>
      <c r="Q331" s="3">
        <v>0.68</v>
      </c>
      <c r="R331" s="3">
        <f t="shared" si="57"/>
        <v>13.705714285714286</v>
      </c>
      <c r="S331">
        <f t="shared" si="58"/>
        <v>45.63</v>
      </c>
      <c r="T331">
        <v>33</v>
      </c>
      <c r="U331">
        <v>127</v>
      </c>
      <c r="V331">
        <v>117</v>
      </c>
      <c r="W331">
        <v>27</v>
      </c>
      <c r="X331">
        <v>6</v>
      </c>
      <c r="Y331">
        <v>0</v>
      </c>
      <c r="Z331">
        <v>9</v>
      </c>
      <c r="AA331">
        <v>31</v>
      </c>
      <c r="AB331">
        <v>0</v>
      </c>
      <c r="AC331">
        <v>0</v>
      </c>
      <c r="AD331">
        <v>0.28999999999999998</v>
      </c>
      <c r="AE331">
        <v>0.39</v>
      </c>
      <c r="AF331">
        <v>0.28899999999999998</v>
      </c>
      <c r="AG331">
        <v>600.70000000000005</v>
      </c>
      <c r="AH331">
        <v>11615</v>
      </c>
    </row>
    <row r="332" spans="1:34">
      <c r="A332" t="s">
        <v>350</v>
      </c>
      <c r="B332" t="s">
        <v>25</v>
      </c>
      <c r="C332" s="4" t="e">
        <f>MATCH(atc_projections_batter!A332, ESPN_ADP_2!B$2:B$540, 0)</f>
        <v>#N/A</v>
      </c>
      <c r="D332" s="4">
        <v>331</v>
      </c>
      <c r="E332" s="4" t="e">
        <f t="shared" si="59"/>
        <v>#N/A</v>
      </c>
      <c r="F332" s="2">
        <f t="shared" si="50"/>
        <v>-2.8723216868544563</v>
      </c>
      <c r="G332" s="2">
        <f t="shared" si="51"/>
        <v>-0.5106505512052133</v>
      </c>
      <c r="H332" s="2">
        <f t="shared" si="52"/>
        <v>-0.67933264492701984</v>
      </c>
      <c r="I332" s="2">
        <f t="shared" si="53"/>
        <v>-0.54195312647142013</v>
      </c>
      <c r="J332" s="2">
        <f t="shared" si="54"/>
        <v>-0.33804583550979217</v>
      </c>
      <c r="K332" s="2">
        <f t="shared" si="55"/>
        <v>-0.19992897655346742</v>
      </c>
      <c r="L332" s="2">
        <f t="shared" si="56"/>
        <v>-0.60241055218754336</v>
      </c>
      <c r="M332" s="3">
        <v>3</v>
      </c>
      <c r="N332" s="3">
        <v>10</v>
      </c>
      <c r="O332" s="3">
        <v>11</v>
      </c>
      <c r="P332" s="3">
        <v>0.24299999999999999</v>
      </c>
      <c r="Q332" s="3">
        <v>0.72399999999999998</v>
      </c>
      <c r="R332" s="3">
        <f t="shared" si="57"/>
        <v>10.924772727272726</v>
      </c>
      <c r="S332">
        <f t="shared" si="58"/>
        <v>31.995000000000001</v>
      </c>
      <c r="T332">
        <v>27</v>
      </c>
      <c r="U332">
        <v>89</v>
      </c>
      <c r="V332">
        <v>79</v>
      </c>
      <c r="W332">
        <v>19</v>
      </c>
      <c r="X332">
        <v>3</v>
      </c>
      <c r="Y332">
        <v>0</v>
      </c>
      <c r="Z332">
        <v>9</v>
      </c>
      <c r="AA332">
        <v>20</v>
      </c>
      <c r="AB332">
        <v>1</v>
      </c>
      <c r="AC332">
        <v>0</v>
      </c>
      <c r="AD332">
        <v>0.31900000000000001</v>
      </c>
      <c r="AE332">
        <v>0.40500000000000003</v>
      </c>
      <c r="AF332">
        <v>0.308</v>
      </c>
      <c r="AG332">
        <v>590</v>
      </c>
      <c r="AH332">
        <v>10816</v>
      </c>
    </row>
    <row r="333" spans="1:34">
      <c r="A333" t="s">
        <v>432</v>
      </c>
      <c r="B333" t="s">
        <v>143</v>
      </c>
      <c r="C333" s="4" t="e">
        <f>MATCH(atc_projections_batter!A333, ESPN_ADP_2!B$2:B$540, 0)</f>
        <v>#N/A</v>
      </c>
      <c r="D333" s="4">
        <v>332</v>
      </c>
      <c r="E333" s="4" t="e">
        <f t="shared" si="59"/>
        <v>#N/A</v>
      </c>
      <c r="F333" s="2">
        <f t="shared" si="50"/>
        <v>-2.8875678630302875</v>
      </c>
      <c r="G333" s="2">
        <f t="shared" si="51"/>
        <v>-0.5106505512052133</v>
      </c>
      <c r="H333" s="2">
        <f t="shared" si="52"/>
        <v>-0.48512923107853628</v>
      </c>
      <c r="I333" s="2">
        <f t="shared" si="53"/>
        <v>-0.44493214718702601</v>
      </c>
      <c r="J333" s="2">
        <f t="shared" si="54"/>
        <v>-0.37997400115441943</v>
      </c>
      <c r="K333" s="2">
        <f t="shared" si="55"/>
        <v>-0.62133152212104381</v>
      </c>
      <c r="L333" s="2">
        <f t="shared" si="56"/>
        <v>-0.44555041028404874</v>
      </c>
      <c r="M333" s="3">
        <v>3</v>
      </c>
      <c r="N333" s="3">
        <v>12</v>
      </c>
      <c r="O333" s="3">
        <v>12</v>
      </c>
      <c r="P333" s="3">
        <v>0.24199999999999999</v>
      </c>
      <c r="Q333" s="3">
        <v>0.69</v>
      </c>
      <c r="R333" s="3">
        <f t="shared" si="57"/>
        <v>12.740000000000002</v>
      </c>
      <c r="S333">
        <f t="shared" si="58"/>
        <v>38.896000000000001</v>
      </c>
      <c r="T333">
        <v>31</v>
      </c>
      <c r="U333">
        <v>116</v>
      </c>
      <c r="V333">
        <v>104</v>
      </c>
      <c r="W333">
        <v>25</v>
      </c>
      <c r="X333">
        <v>5</v>
      </c>
      <c r="Y333">
        <v>0</v>
      </c>
      <c r="Z333">
        <v>10</v>
      </c>
      <c r="AA333">
        <v>26</v>
      </c>
      <c r="AB333">
        <v>1</v>
      </c>
      <c r="AC333">
        <v>0</v>
      </c>
      <c r="AD333">
        <v>0.317</v>
      </c>
      <c r="AE333">
        <v>0.374</v>
      </c>
      <c r="AF333">
        <v>0.29899999999999999</v>
      </c>
      <c r="AG333">
        <v>584.70000000000005</v>
      </c>
      <c r="AH333">
        <v>15941</v>
      </c>
    </row>
    <row r="334" spans="1:34">
      <c r="A334" t="s">
        <v>468</v>
      </c>
      <c r="B334" t="s">
        <v>257</v>
      </c>
      <c r="C334" s="4" t="e">
        <f>MATCH(atc_projections_batter!A334, ESPN_ADP_2!B$2:B$540, 0)</f>
        <v>#N/A</v>
      </c>
      <c r="D334" s="4">
        <v>333</v>
      </c>
      <c r="E334" s="4" t="e">
        <f t="shared" si="59"/>
        <v>#N/A</v>
      </c>
      <c r="F334" s="2">
        <f t="shared" si="50"/>
        <v>-2.9503868456934432</v>
      </c>
      <c r="G334" s="2">
        <f t="shared" si="51"/>
        <v>-0.24083312889657638</v>
      </c>
      <c r="H334" s="2">
        <f t="shared" si="52"/>
        <v>-0.58223093800277803</v>
      </c>
      <c r="I334" s="2">
        <f t="shared" si="53"/>
        <v>-0.34791116790263193</v>
      </c>
      <c r="J334" s="2">
        <f t="shared" si="54"/>
        <v>-0.63154299502218325</v>
      </c>
      <c r="K334" s="2">
        <f t="shared" si="55"/>
        <v>-0.69569667722120299</v>
      </c>
      <c r="L334" s="2">
        <f t="shared" si="56"/>
        <v>-0.45217193864807076</v>
      </c>
      <c r="M334" s="3">
        <v>4</v>
      </c>
      <c r="N334" s="3">
        <v>11</v>
      </c>
      <c r="O334" s="3">
        <v>13</v>
      </c>
      <c r="P334" s="3">
        <v>0.23599999999999999</v>
      </c>
      <c r="Q334" s="3">
        <v>0.68400000000000005</v>
      </c>
      <c r="R334" s="3">
        <f t="shared" si="57"/>
        <v>12.663373913043477</v>
      </c>
      <c r="S334">
        <f t="shared" si="58"/>
        <v>40.491999999999997</v>
      </c>
      <c r="T334">
        <v>32</v>
      </c>
      <c r="U334">
        <v>116</v>
      </c>
      <c r="V334">
        <v>106</v>
      </c>
      <c r="W334">
        <v>25</v>
      </c>
      <c r="X334">
        <v>4</v>
      </c>
      <c r="Y334">
        <v>0</v>
      </c>
      <c r="Z334">
        <v>9</v>
      </c>
      <c r="AA334">
        <v>25</v>
      </c>
      <c r="AB334">
        <v>1</v>
      </c>
      <c r="AC334">
        <v>0</v>
      </c>
      <c r="AD334">
        <v>0.30199999999999999</v>
      </c>
      <c r="AE334">
        <v>0.38200000000000001</v>
      </c>
      <c r="AF334">
        <v>0.29299999999999998</v>
      </c>
      <c r="AG334">
        <v>562.5</v>
      </c>
      <c r="AH334">
        <v>14523</v>
      </c>
    </row>
    <row r="335" spans="1:34">
      <c r="A335" t="s">
        <v>392</v>
      </c>
      <c r="B335" t="s">
        <v>78</v>
      </c>
      <c r="C335" s="4" t="e">
        <f>MATCH(atc_projections_batter!A335, ESPN_ADP_2!B$2:B$540, 0)</f>
        <v>#N/A</v>
      </c>
      <c r="D335" s="4">
        <v>334</v>
      </c>
      <c r="E335" s="4" t="e">
        <f t="shared" si="59"/>
        <v>#N/A</v>
      </c>
      <c r="F335" s="2">
        <f t="shared" si="50"/>
        <v>-3.0046359802621021</v>
      </c>
      <c r="G335" s="2">
        <f t="shared" si="51"/>
        <v>-0.24083312889657638</v>
      </c>
      <c r="H335" s="2">
        <f t="shared" si="52"/>
        <v>-0.29092581723005262</v>
      </c>
      <c r="I335" s="2">
        <f t="shared" si="53"/>
        <v>-0.44493214718702601</v>
      </c>
      <c r="J335" s="2">
        <f t="shared" si="54"/>
        <v>-1.2185373140469642</v>
      </c>
      <c r="K335" s="2">
        <f t="shared" si="55"/>
        <v>-0.33626509423709511</v>
      </c>
      <c r="L335" s="2">
        <f t="shared" si="56"/>
        <v>-0.47314247866438786</v>
      </c>
      <c r="M335" s="3">
        <v>4</v>
      </c>
      <c r="N335" s="3">
        <v>14</v>
      </c>
      <c r="O335" s="3">
        <v>12</v>
      </c>
      <c r="P335" s="3">
        <v>0.222</v>
      </c>
      <c r="Q335" s="3">
        <v>0.71299999999999997</v>
      </c>
      <c r="R335" s="3">
        <f t="shared" si="57"/>
        <v>12.420697247706421</v>
      </c>
      <c r="S335">
        <f t="shared" si="58"/>
        <v>39.188000000000002</v>
      </c>
      <c r="T335">
        <v>31</v>
      </c>
      <c r="U335">
        <v>110</v>
      </c>
      <c r="V335">
        <v>97</v>
      </c>
      <c r="W335">
        <v>21</v>
      </c>
      <c r="X335">
        <v>4</v>
      </c>
      <c r="Y335">
        <v>1</v>
      </c>
      <c r="Z335">
        <v>12</v>
      </c>
      <c r="AA335">
        <v>37</v>
      </c>
      <c r="AB335">
        <v>2</v>
      </c>
      <c r="AC335">
        <v>1</v>
      </c>
      <c r="AD335">
        <v>0.309</v>
      </c>
      <c r="AE335">
        <v>0.40400000000000003</v>
      </c>
      <c r="AF335">
        <v>0.30299999999999999</v>
      </c>
      <c r="AG335">
        <v>597</v>
      </c>
      <c r="AH335">
        <v>16192</v>
      </c>
    </row>
    <row r="336" spans="1:34">
      <c r="A336" t="s">
        <v>415</v>
      </c>
      <c r="B336" t="s">
        <v>78</v>
      </c>
      <c r="C336" s="4">
        <f>MATCH(atc_projections_batter!A336, ESPN_ADP_2!B$2:B$540, 0)</f>
        <v>433</v>
      </c>
      <c r="D336" s="4">
        <v>335</v>
      </c>
      <c r="E336" s="4">
        <f t="shared" si="59"/>
        <v>98</v>
      </c>
      <c r="F336" s="2">
        <f t="shared" si="50"/>
        <v>-3.0230870229033964</v>
      </c>
      <c r="G336" s="2">
        <f t="shared" si="51"/>
        <v>-0.5106505512052133</v>
      </c>
      <c r="H336" s="2">
        <f t="shared" si="52"/>
        <v>-0.58223093800277803</v>
      </c>
      <c r="I336" s="2">
        <f t="shared" si="53"/>
        <v>-0.54195312647142013</v>
      </c>
      <c r="J336" s="2">
        <f t="shared" si="54"/>
        <v>-0.37997400115441943</v>
      </c>
      <c r="K336" s="2">
        <f t="shared" si="55"/>
        <v>-0.4602070194040293</v>
      </c>
      <c r="L336" s="2">
        <f t="shared" si="56"/>
        <v>-0.54807138666553679</v>
      </c>
      <c r="M336" s="3">
        <v>3</v>
      </c>
      <c r="N336" s="3">
        <v>11</v>
      </c>
      <c r="O336" s="3">
        <v>11</v>
      </c>
      <c r="P336" s="3">
        <v>0.24199999999999999</v>
      </c>
      <c r="Q336" s="3">
        <v>0.70299999999999996</v>
      </c>
      <c r="R336" s="3">
        <f t="shared" si="57"/>
        <v>11.553600000000001</v>
      </c>
      <c r="S336">
        <f t="shared" si="58"/>
        <v>36.432000000000002</v>
      </c>
      <c r="T336">
        <v>27</v>
      </c>
      <c r="U336">
        <v>101</v>
      </c>
      <c r="V336">
        <v>92</v>
      </c>
      <c r="W336">
        <v>22</v>
      </c>
      <c r="X336">
        <v>5</v>
      </c>
      <c r="Y336">
        <v>0</v>
      </c>
      <c r="Z336">
        <v>8</v>
      </c>
      <c r="AA336">
        <v>20</v>
      </c>
      <c r="AB336">
        <v>1</v>
      </c>
      <c r="AC336">
        <v>0</v>
      </c>
      <c r="AD336">
        <v>0.307</v>
      </c>
      <c r="AE336">
        <v>0.39600000000000002</v>
      </c>
      <c r="AF336">
        <v>0.30099999999999999</v>
      </c>
      <c r="AG336">
        <v>588</v>
      </c>
      <c r="AH336">
        <v>15674</v>
      </c>
    </row>
    <row r="337" spans="1:34">
      <c r="A337" t="s">
        <v>389</v>
      </c>
      <c r="B337" t="s">
        <v>60</v>
      </c>
      <c r="C337" s="4" t="e">
        <f>MATCH(atc_projections_batter!A337, ESPN_ADP_2!B$2:B$540, 0)</f>
        <v>#N/A</v>
      </c>
      <c r="D337" s="4">
        <v>336</v>
      </c>
      <c r="E337" s="4" t="e">
        <f t="shared" si="59"/>
        <v>#N/A</v>
      </c>
      <c r="F337" s="2">
        <f t="shared" si="50"/>
        <v>-3.0939419533188115</v>
      </c>
      <c r="G337" s="2">
        <f t="shared" si="51"/>
        <v>-0.78046797351385033</v>
      </c>
      <c r="H337" s="2">
        <f t="shared" si="52"/>
        <v>-0.67933264492701984</v>
      </c>
      <c r="I337" s="2">
        <f t="shared" si="53"/>
        <v>-0.63897410575581426</v>
      </c>
      <c r="J337" s="2">
        <f t="shared" si="54"/>
        <v>-0.21226133857591026</v>
      </c>
      <c r="K337" s="2">
        <f t="shared" si="55"/>
        <v>-0.22471736158685426</v>
      </c>
      <c r="L337" s="2">
        <f t="shared" si="56"/>
        <v>-0.55818852895936222</v>
      </c>
      <c r="M337" s="3">
        <v>2</v>
      </c>
      <c r="N337" s="3">
        <v>10</v>
      </c>
      <c r="O337" s="3">
        <v>10</v>
      </c>
      <c r="P337" s="3">
        <v>0.246</v>
      </c>
      <c r="Q337" s="3">
        <v>0.72199999999999998</v>
      </c>
      <c r="R337" s="3">
        <f t="shared" si="57"/>
        <v>11.436521739130436</v>
      </c>
      <c r="S337">
        <f t="shared" si="58"/>
        <v>32.472000000000001</v>
      </c>
      <c r="T337">
        <v>28</v>
      </c>
      <c r="U337">
        <v>92</v>
      </c>
      <c r="V337">
        <v>82</v>
      </c>
      <c r="W337">
        <v>20</v>
      </c>
      <c r="X337">
        <v>5</v>
      </c>
      <c r="Y337">
        <v>0</v>
      </c>
      <c r="Z337">
        <v>10</v>
      </c>
      <c r="AA337">
        <v>20</v>
      </c>
      <c r="AB337">
        <v>0</v>
      </c>
      <c r="AC337">
        <v>0</v>
      </c>
      <c r="AD337">
        <v>0.32500000000000001</v>
      </c>
      <c r="AE337">
        <v>0.39600000000000002</v>
      </c>
      <c r="AF337">
        <v>0.30399999999999999</v>
      </c>
      <c r="AG337">
        <v>600.6</v>
      </c>
      <c r="AH337">
        <v>4418</v>
      </c>
    </row>
    <row r="338" spans="1:34">
      <c r="A338" t="s">
        <v>476</v>
      </c>
      <c r="B338" t="s">
        <v>41</v>
      </c>
      <c r="C338" s="4" t="e">
        <f>MATCH(atc_projections_batter!A338, ESPN_ADP_2!B$2:B$540, 0)</f>
        <v>#N/A</v>
      </c>
      <c r="D338" s="4">
        <v>337</v>
      </c>
      <c r="E338" s="4" t="e">
        <f t="shared" si="59"/>
        <v>#N/A</v>
      </c>
      <c r="F338" s="2">
        <f t="shared" si="50"/>
        <v>-3.1146922088025617</v>
      </c>
      <c r="G338" s="2">
        <f t="shared" si="51"/>
        <v>-1.0502853958224874</v>
      </c>
      <c r="H338" s="2">
        <f t="shared" si="52"/>
        <v>-0.38802752415429442</v>
      </c>
      <c r="I338" s="2">
        <f t="shared" si="53"/>
        <v>-0.34791116790263193</v>
      </c>
      <c r="J338" s="2">
        <f t="shared" si="54"/>
        <v>-0.17033317293128297</v>
      </c>
      <c r="K338" s="2">
        <f t="shared" si="55"/>
        <v>-0.78245602483805698</v>
      </c>
      <c r="L338" s="2">
        <f t="shared" si="56"/>
        <v>-0.3756789231538083</v>
      </c>
      <c r="M338" s="3">
        <v>1</v>
      </c>
      <c r="N338" s="3">
        <v>13</v>
      </c>
      <c r="O338" s="3">
        <v>13</v>
      </c>
      <c r="P338" s="3">
        <v>0.247</v>
      </c>
      <c r="Q338" s="3">
        <v>0.67700000000000005</v>
      </c>
      <c r="R338" s="3">
        <f t="shared" si="57"/>
        <v>13.548571428571428</v>
      </c>
      <c r="S338">
        <f t="shared" si="58"/>
        <v>39.558</v>
      </c>
      <c r="T338">
        <v>37</v>
      </c>
      <c r="U338">
        <v>131</v>
      </c>
      <c r="V338">
        <v>114</v>
      </c>
      <c r="W338">
        <v>28</v>
      </c>
      <c r="X338">
        <v>6</v>
      </c>
      <c r="Y338">
        <v>1</v>
      </c>
      <c r="Z338">
        <v>12</v>
      </c>
      <c r="AA338">
        <v>23</v>
      </c>
      <c r="AB338">
        <v>0</v>
      </c>
      <c r="AC338">
        <v>0</v>
      </c>
      <c r="AD338">
        <v>0.33</v>
      </c>
      <c r="AE338">
        <v>0.34699999999999998</v>
      </c>
      <c r="AF338">
        <v>0.29199999999999998</v>
      </c>
      <c r="AG338">
        <v>583.70000000000005</v>
      </c>
      <c r="AH338">
        <v>11470</v>
      </c>
    </row>
    <row r="339" spans="1:34">
      <c r="A339" t="s">
        <v>531</v>
      </c>
      <c r="B339" t="s">
        <v>69</v>
      </c>
      <c r="C339" s="4" t="e">
        <f>MATCH(atc_projections_batter!A339, ESPN_ADP_2!B$2:B$540, 0)</f>
        <v>#N/A</v>
      </c>
      <c r="D339" s="4">
        <v>338</v>
      </c>
      <c r="E339" s="4" t="e">
        <f t="shared" si="59"/>
        <v>#N/A</v>
      </c>
      <c r="F339" s="2">
        <f t="shared" si="50"/>
        <v>-3.1286325795005472</v>
      </c>
      <c r="G339" s="2">
        <f t="shared" si="51"/>
        <v>0.29880171572069758</v>
      </c>
      <c r="H339" s="2">
        <f t="shared" si="52"/>
        <v>-0.19382411030581082</v>
      </c>
      <c r="I339" s="2">
        <f t="shared" si="53"/>
        <v>4.0172749234944426E-2</v>
      </c>
      <c r="J339" s="2">
        <f t="shared" si="54"/>
        <v>-1.9732442956502556</v>
      </c>
      <c r="K339" s="2">
        <f t="shared" si="55"/>
        <v>-0.96836891258845836</v>
      </c>
      <c r="L339" s="2">
        <f t="shared" si="56"/>
        <v>-0.3321697259116646</v>
      </c>
      <c r="M339" s="3">
        <v>6</v>
      </c>
      <c r="N339" s="3">
        <v>15</v>
      </c>
      <c r="O339" s="3">
        <v>17</v>
      </c>
      <c r="P339" s="3">
        <v>0.20399999999999999</v>
      </c>
      <c r="Q339" s="3">
        <v>0.66200000000000003</v>
      </c>
      <c r="R339" s="3">
        <f t="shared" si="57"/>
        <v>14.052071428571429</v>
      </c>
      <c r="S339">
        <f t="shared" si="58"/>
        <v>50.57</v>
      </c>
      <c r="T339">
        <v>39</v>
      </c>
      <c r="U339">
        <v>143</v>
      </c>
      <c r="V339">
        <v>130</v>
      </c>
      <c r="W339">
        <v>27</v>
      </c>
      <c r="X339">
        <v>6</v>
      </c>
      <c r="Y339">
        <v>0</v>
      </c>
      <c r="Z339">
        <v>10</v>
      </c>
      <c r="AA339">
        <v>50</v>
      </c>
      <c r="AB339">
        <v>0</v>
      </c>
      <c r="AC339">
        <v>0</v>
      </c>
      <c r="AD339">
        <v>0.27200000000000002</v>
      </c>
      <c r="AE339">
        <v>0.38900000000000001</v>
      </c>
      <c r="AF339">
        <v>0.28100000000000003</v>
      </c>
      <c r="AG339">
        <v>552.79999999999995</v>
      </c>
      <c r="AH339">
        <v>13265</v>
      </c>
    </row>
    <row r="340" spans="1:34">
      <c r="A340" t="s">
        <v>292</v>
      </c>
      <c r="B340" t="s">
        <v>184</v>
      </c>
      <c r="C340" s="4" t="e">
        <f>MATCH(atc_projections_batter!A340, ESPN_ADP_2!B$2:B$540, 0)</f>
        <v>#N/A</v>
      </c>
      <c r="D340" s="4">
        <v>339</v>
      </c>
      <c r="E340" s="4" t="e">
        <f t="shared" si="59"/>
        <v>#N/A</v>
      </c>
      <c r="F340" s="2">
        <f t="shared" si="50"/>
        <v>-3.1454846167895396</v>
      </c>
      <c r="G340" s="2">
        <f t="shared" si="51"/>
        <v>-0.5106505512052133</v>
      </c>
      <c r="H340" s="2">
        <f t="shared" si="52"/>
        <v>-0.77643435185126175</v>
      </c>
      <c r="I340" s="2">
        <f t="shared" si="53"/>
        <v>-0.73599508504020827</v>
      </c>
      <c r="J340" s="2">
        <f t="shared" si="54"/>
        <v>-0.29611766986516486</v>
      </c>
      <c r="K340" s="2">
        <f t="shared" si="55"/>
        <v>-5.1198666353146308E-2</v>
      </c>
      <c r="L340" s="2">
        <f t="shared" si="56"/>
        <v>-0.77508829247454514</v>
      </c>
      <c r="M340" s="3">
        <v>3</v>
      </c>
      <c r="N340" s="3">
        <v>9</v>
      </c>
      <c r="O340" s="3">
        <v>9</v>
      </c>
      <c r="P340" s="3">
        <v>0.24399999999999999</v>
      </c>
      <c r="Q340" s="3">
        <v>0.73599999999999999</v>
      </c>
      <c r="R340" s="3">
        <f t="shared" si="57"/>
        <v>8.926499999999999</v>
      </c>
      <c r="S340">
        <f t="shared" si="58"/>
        <v>27.654</v>
      </c>
      <c r="T340">
        <v>19</v>
      </c>
      <c r="U340">
        <v>73</v>
      </c>
      <c r="V340">
        <v>66</v>
      </c>
      <c r="W340">
        <v>16</v>
      </c>
      <c r="X340">
        <v>3</v>
      </c>
      <c r="Y340">
        <v>0</v>
      </c>
      <c r="Z340">
        <v>6</v>
      </c>
      <c r="AA340">
        <v>21</v>
      </c>
      <c r="AB340">
        <v>1</v>
      </c>
      <c r="AC340">
        <v>0</v>
      </c>
      <c r="AD340">
        <v>0.317</v>
      </c>
      <c r="AE340">
        <v>0.41899999999999998</v>
      </c>
      <c r="AF340">
        <v>0.314</v>
      </c>
      <c r="AG340">
        <v>598.5</v>
      </c>
      <c r="AH340">
        <v>19552</v>
      </c>
    </row>
    <row r="341" spans="1:34">
      <c r="A341" t="s">
        <v>426</v>
      </c>
      <c r="B341" t="s">
        <v>25</v>
      </c>
      <c r="C341" s="4">
        <f>MATCH(atc_projections_batter!A341, ESPN_ADP_2!B$2:B$540, 0)</f>
        <v>456</v>
      </c>
      <c r="D341" s="4">
        <v>340</v>
      </c>
      <c r="E341" s="4">
        <f t="shared" si="59"/>
        <v>116</v>
      </c>
      <c r="F341" s="2">
        <f t="shared" si="50"/>
        <v>-3.2099793937396108</v>
      </c>
      <c r="G341" s="2">
        <f t="shared" si="51"/>
        <v>-0.5106505512052133</v>
      </c>
      <c r="H341" s="2">
        <f t="shared" si="52"/>
        <v>-0.67933264492701984</v>
      </c>
      <c r="I341" s="2">
        <f t="shared" si="53"/>
        <v>-0.54195312647142013</v>
      </c>
      <c r="J341" s="2">
        <f t="shared" si="54"/>
        <v>-0.37997400115441943</v>
      </c>
      <c r="K341" s="2">
        <f t="shared" si="55"/>
        <v>-0.48499540443741618</v>
      </c>
      <c r="L341" s="2">
        <f t="shared" si="56"/>
        <v>-0.61307366554412213</v>
      </c>
      <c r="M341" s="3">
        <v>3</v>
      </c>
      <c r="N341" s="3">
        <v>10</v>
      </c>
      <c r="O341" s="3">
        <v>11</v>
      </c>
      <c r="P341" s="3">
        <v>0.24199999999999999</v>
      </c>
      <c r="Q341" s="3">
        <v>0.70099999999999996</v>
      </c>
      <c r="R341" s="3">
        <f t="shared" si="57"/>
        <v>10.801376344086023</v>
      </c>
      <c r="S341">
        <f t="shared" si="58"/>
        <v>34.056000000000004</v>
      </c>
      <c r="T341">
        <v>28</v>
      </c>
      <c r="U341">
        <v>96</v>
      </c>
      <c r="V341">
        <v>86</v>
      </c>
      <c r="W341">
        <v>21</v>
      </c>
      <c r="X341">
        <v>4</v>
      </c>
      <c r="Y341">
        <v>0</v>
      </c>
      <c r="Z341">
        <v>7</v>
      </c>
      <c r="AA341">
        <v>22</v>
      </c>
      <c r="AB341">
        <v>0</v>
      </c>
      <c r="AC341">
        <v>0</v>
      </c>
      <c r="AD341">
        <v>0.30499999999999999</v>
      </c>
      <c r="AE341">
        <v>0.39600000000000002</v>
      </c>
      <c r="AF341">
        <v>0.29899999999999999</v>
      </c>
      <c r="AG341">
        <v>599</v>
      </c>
      <c r="AH341">
        <v>2829</v>
      </c>
    </row>
    <row r="342" spans="1:34">
      <c r="A342" t="s">
        <v>472</v>
      </c>
      <c r="B342" t="s">
        <v>60</v>
      </c>
      <c r="C342" s="4" t="e">
        <f>MATCH(atc_projections_batter!A342, ESPN_ADP_2!B$2:B$540, 0)</f>
        <v>#N/A</v>
      </c>
      <c r="D342" s="4">
        <v>341</v>
      </c>
      <c r="E342" s="4" t="e">
        <f t="shared" si="59"/>
        <v>#N/A</v>
      </c>
      <c r="F342" s="2">
        <f t="shared" si="50"/>
        <v>-3.2529709957473063</v>
      </c>
      <c r="G342" s="2">
        <f t="shared" si="51"/>
        <v>-1.0502853958224874</v>
      </c>
      <c r="H342" s="2">
        <f t="shared" si="52"/>
        <v>-0.87353605877550355</v>
      </c>
      <c r="I342" s="2">
        <f t="shared" si="53"/>
        <v>-0.73599508504020827</v>
      </c>
      <c r="J342" s="2">
        <f t="shared" si="54"/>
        <v>0.91979913382902667</v>
      </c>
      <c r="K342" s="2">
        <f t="shared" si="55"/>
        <v>-0.69569667722120299</v>
      </c>
      <c r="L342" s="2">
        <f t="shared" si="56"/>
        <v>-0.81725691271693079</v>
      </c>
      <c r="M342" s="3">
        <v>1</v>
      </c>
      <c r="N342" s="3">
        <v>8</v>
      </c>
      <c r="O342" s="3">
        <v>9</v>
      </c>
      <c r="P342" s="3">
        <v>0.27300000000000002</v>
      </c>
      <c r="Q342" s="3">
        <v>0.68400000000000005</v>
      </c>
      <c r="R342" s="3">
        <f t="shared" si="57"/>
        <v>8.438513513513513</v>
      </c>
      <c r="S342">
        <f t="shared" si="58"/>
        <v>26.11</v>
      </c>
      <c r="T342">
        <v>20</v>
      </c>
      <c r="U342">
        <v>74</v>
      </c>
      <c r="V342">
        <v>70</v>
      </c>
      <c r="W342">
        <v>19</v>
      </c>
      <c r="X342">
        <v>3</v>
      </c>
      <c r="Y342">
        <v>0</v>
      </c>
      <c r="Z342">
        <v>4</v>
      </c>
      <c r="AA342">
        <v>9</v>
      </c>
      <c r="AB342">
        <v>0</v>
      </c>
      <c r="AC342">
        <v>0</v>
      </c>
      <c r="AD342">
        <v>0.311</v>
      </c>
      <c r="AE342">
        <v>0.373</v>
      </c>
      <c r="AF342">
        <v>0.29199999999999998</v>
      </c>
      <c r="AG342">
        <v>600.1</v>
      </c>
      <c r="AH342">
        <v>4022</v>
      </c>
    </row>
    <row r="343" spans="1:34">
      <c r="A343" t="s">
        <v>394</v>
      </c>
      <c r="B343" t="s">
        <v>87</v>
      </c>
      <c r="C343" s="4" t="e">
        <f>MATCH(atc_projections_batter!A343, ESPN_ADP_2!B$2:B$540, 0)</f>
        <v>#N/A</v>
      </c>
      <c r="D343" s="4">
        <v>342</v>
      </c>
      <c r="E343" s="4" t="e">
        <f t="shared" si="59"/>
        <v>#N/A</v>
      </c>
      <c r="F343" s="2">
        <f t="shared" si="50"/>
        <v>-3.2600522175955673</v>
      </c>
      <c r="G343" s="2">
        <f t="shared" si="51"/>
        <v>-0.5106505512052133</v>
      </c>
      <c r="H343" s="2">
        <f t="shared" si="52"/>
        <v>-0.77643435185126175</v>
      </c>
      <c r="I343" s="2">
        <f t="shared" si="53"/>
        <v>-0.63897410575581426</v>
      </c>
      <c r="J343" s="2">
        <f t="shared" si="54"/>
        <v>-0.29611766986516486</v>
      </c>
      <c r="K343" s="2">
        <f t="shared" si="55"/>
        <v>-0.2990825166870148</v>
      </c>
      <c r="L343" s="2">
        <f t="shared" si="56"/>
        <v>-0.73879302223109877</v>
      </c>
      <c r="M343" s="3">
        <v>3</v>
      </c>
      <c r="N343" s="3">
        <v>9</v>
      </c>
      <c r="O343" s="3">
        <v>10</v>
      </c>
      <c r="P343" s="3">
        <v>0.24399999999999999</v>
      </c>
      <c r="Q343" s="3">
        <v>0.71599999999999997</v>
      </c>
      <c r="R343" s="3">
        <f t="shared" si="57"/>
        <v>9.3465185185185184</v>
      </c>
      <c r="S343">
        <f t="shared" si="58"/>
        <v>31.616</v>
      </c>
      <c r="T343">
        <v>23</v>
      </c>
      <c r="U343">
        <v>82</v>
      </c>
      <c r="V343">
        <v>76</v>
      </c>
      <c r="W343">
        <v>18</v>
      </c>
      <c r="X343">
        <v>4</v>
      </c>
      <c r="Y343">
        <v>0</v>
      </c>
      <c r="Z343">
        <v>5</v>
      </c>
      <c r="AA343">
        <v>20</v>
      </c>
      <c r="AB343">
        <v>0</v>
      </c>
      <c r="AC343">
        <v>0</v>
      </c>
      <c r="AD343">
        <v>0.3</v>
      </c>
      <c r="AE343">
        <v>0.41599999999999998</v>
      </c>
      <c r="AF343">
        <v>0.30299999999999999</v>
      </c>
      <c r="AG343">
        <v>582.1</v>
      </c>
      <c r="AH343">
        <v>18083</v>
      </c>
    </row>
    <row r="344" spans="1:34">
      <c r="A344" t="s">
        <v>535</v>
      </c>
      <c r="B344" t="s">
        <v>25</v>
      </c>
      <c r="C344" s="4" t="e">
        <f>MATCH(atc_projections_batter!A344, ESPN_ADP_2!B$2:B$540, 0)</f>
        <v>#N/A</v>
      </c>
      <c r="D344" s="4">
        <v>343</v>
      </c>
      <c r="E344" s="4" t="e">
        <f t="shared" si="59"/>
        <v>#N/A</v>
      </c>
      <c r="F344" s="2">
        <f t="shared" si="50"/>
        <v>-3.2631404749719306</v>
      </c>
      <c r="G344" s="2">
        <f t="shared" si="51"/>
        <v>-0.5106505512052133</v>
      </c>
      <c r="H344" s="2">
        <f t="shared" si="52"/>
        <v>-0.48512923107853628</v>
      </c>
      <c r="I344" s="2">
        <f t="shared" si="53"/>
        <v>-0.44493214718702601</v>
      </c>
      <c r="J344" s="2">
        <f t="shared" si="54"/>
        <v>-0.33804583550979217</v>
      </c>
      <c r="K344" s="2">
        <f t="shared" si="55"/>
        <v>-0.96836891258845836</v>
      </c>
      <c r="L344" s="2">
        <f t="shared" si="56"/>
        <v>-0.51601379740290465</v>
      </c>
      <c r="M344" s="3">
        <v>3</v>
      </c>
      <c r="N344" s="3">
        <v>12</v>
      </c>
      <c r="O344" s="3">
        <v>12</v>
      </c>
      <c r="P344" s="3">
        <v>0.24299999999999999</v>
      </c>
      <c r="Q344" s="3">
        <v>0.66200000000000003</v>
      </c>
      <c r="R344" s="3">
        <f t="shared" si="57"/>
        <v>11.924578947368419</v>
      </c>
      <c r="S344">
        <f t="shared" si="58"/>
        <v>39.113999999999997</v>
      </c>
      <c r="T344">
        <v>31</v>
      </c>
      <c r="U344">
        <v>115</v>
      </c>
      <c r="V344">
        <v>106</v>
      </c>
      <c r="W344">
        <v>26</v>
      </c>
      <c r="X344">
        <v>5</v>
      </c>
      <c r="Y344">
        <v>0</v>
      </c>
      <c r="Z344">
        <v>8</v>
      </c>
      <c r="AA344">
        <v>23</v>
      </c>
      <c r="AB344">
        <v>2</v>
      </c>
      <c r="AC344">
        <v>1</v>
      </c>
      <c r="AD344">
        <v>0.29299999999999998</v>
      </c>
      <c r="AE344">
        <v>0.36899999999999999</v>
      </c>
      <c r="AF344">
        <v>0.27900000000000003</v>
      </c>
      <c r="AG344">
        <v>592.4</v>
      </c>
      <c r="AH344">
        <v>13185</v>
      </c>
    </row>
    <row r="345" spans="1:34">
      <c r="A345" t="s">
        <v>379</v>
      </c>
      <c r="B345" t="s">
        <v>65</v>
      </c>
      <c r="C345" s="4" t="e">
        <f>MATCH(atc_projections_batter!A345, ESPN_ADP_2!B$2:B$540, 0)</f>
        <v>#N/A</v>
      </c>
      <c r="D345" s="4">
        <v>344</v>
      </c>
      <c r="E345" s="4" t="e">
        <f t="shared" si="59"/>
        <v>#N/A</v>
      </c>
      <c r="F345" s="2">
        <f t="shared" si="50"/>
        <v>-3.3525627272692238</v>
      </c>
      <c r="G345" s="2">
        <f t="shared" si="51"/>
        <v>-0.5106505512052133</v>
      </c>
      <c r="H345" s="2">
        <f t="shared" si="52"/>
        <v>-0.77643435185126175</v>
      </c>
      <c r="I345" s="2">
        <f t="shared" si="53"/>
        <v>-0.63897410575581426</v>
      </c>
      <c r="J345" s="2">
        <f t="shared" si="54"/>
        <v>-0.37997400115441943</v>
      </c>
      <c r="K345" s="2">
        <f t="shared" si="55"/>
        <v>-0.32387090172040167</v>
      </c>
      <c r="L345" s="2">
        <f t="shared" si="56"/>
        <v>-0.72265881558211342</v>
      </c>
      <c r="M345" s="3">
        <v>3</v>
      </c>
      <c r="N345" s="3">
        <v>9</v>
      </c>
      <c r="O345" s="3">
        <v>10</v>
      </c>
      <c r="P345" s="3">
        <v>0.24199999999999999</v>
      </c>
      <c r="Q345" s="3">
        <v>0.71399999999999997</v>
      </c>
      <c r="R345" s="3">
        <f t="shared" si="57"/>
        <v>9.5332278481012658</v>
      </c>
      <c r="S345">
        <f t="shared" si="58"/>
        <v>28.045000000000002</v>
      </c>
      <c r="T345">
        <v>23</v>
      </c>
      <c r="U345">
        <v>81</v>
      </c>
      <c r="V345">
        <v>71</v>
      </c>
      <c r="W345">
        <v>17</v>
      </c>
      <c r="X345">
        <v>3</v>
      </c>
      <c r="Y345">
        <v>0</v>
      </c>
      <c r="Z345">
        <v>8</v>
      </c>
      <c r="AA345">
        <v>20</v>
      </c>
      <c r="AB345">
        <v>0</v>
      </c>
      <c r="AC345">
        <v>0</v>
      </c>
      <c r="AD345">
        <v>0.318</v>
      </c>
      <c r="AE345">
        <v>0.39500000000000002</v>
      </c>
      <c r="AF345">
        <v>0.30499999999999999</v>
      </c>
      <c r="AG345">
        <v>600.4</v>
      </c>
      <c r="AH345">
        <v>12510</v>
      </c>
    </row>
    <row r="346" spans="1:34">
      <c r="A346" t="s">
        <v>409</v>
      </c>
      <c r="C346" s="4">
        <f>MATCH(atc_projections_batter!A346, ESPN_ADP_2!B$2:B$540, 0)</f>
        <v>364</v>
      </c>
      <c r="D346" s="4">
        <v>345</v>
      </c>
      <c r="E346" s="4">
        <f t="shared" si="59"/>
        <v>19</v>
      </c>
      <c r="F346" s="2">
        <f t="shared" si="50"/>
        <v>-3.4010834084346602</v>
      </c>
      <c r="G346" s="2">
        <f t="shared" si="51"/>
        <v>-0.5106505512052133</v>
      </c>
      <c r="H346" s="2">
        <f t="shared" si="52"/>
        <v>-0.87353605877550355</v>
      </c>
      <c r="I346" s="2">
        <f t="shared" si="53"/>
        <v>-0.73599508504020827</v>
      </c>
      <c r="J346" s="2">
        <f t="shared" si="54"/>
        <v>-0.17033317293128297</v>
      </c>
      <c r="K346" s="2">
        <f t="shared" si="55"/>
        <v>-0.2990825166870148</v>
      </c>
      <c r="L346" s="2">
        <f t="shared" si="56"/>
        <v>-0.81148602379543755</v>
      </c>
      <c r="M346" s="3">
        <v>3</v>
      </c>
      <c r="N346" s="3">
        <v>8</v>
      </c>
      <c r="O346" s="3">
        <v>9</v>
      </c>
      <c r="P346" s="3">
        <v>0.247</v>
      </c>
      <c r="Q346" s="3">
        <v>0.71599999999999997</v>
      </c>
      <c r="R346" s="3">
        <f t="shared" si="57"/>
        <v>8.5052957746478874</v>
      </c>
      <c r="S346">
        <f t="shared" si="58"/>
        <v>27.456</v>
      </c>
      <c r="T346">
        <v>20</v>
      </c>
      <c r="U346">
        <v>72</v>
      </c>
      <c r="V346">
        <v>66</v>
      </c>
      <c r="W346">
        <v>16</v>
      </c>
      <c r="X346">
        <v>3</v>
      </c>
      <c r="Y346">
        <v>0</v>
      </c>
      <c r="Z346">
        <v>5</v>
      </c>
      <c r="AA346">
        <v>16</v>
      </c>
      <c r="AB346">
        <v>0</v>
      </c>
      <c r="AC346">
        <v>0</v>
      </c>
      <c r="AD346">
        <v>0.29899999999999999</v>
      </c>
      <c r="AE346">
        <v>0.41599999999999998</v>
      </c>
      <c r="AF346">
        <v>0.30199999999999999</v>
      </c>
      <c r="AG346">
        <v>600.9</v>
      </c>
      <c r="AH346">
        <v>5409</v>
      </c>
    </row>
    <row r="347" spans="1:34">
      <c r="A347" t="s">
        <v>440</v>
      </c>
      <c r="B347" t="s">
        <v>87</v>
      </c>
      <c r="C347" s="4" t="e">
        <f>MATCH(atc_projections_batter!A347, ESPN_ADP_2!B$2:B$540, 0)</f>
        <v>#N/A</v>
      </c>
      <c r="D347" s="4">
        <v>346</v>
      </c>
      <c r="E347" s="4" t="e">
        <f t="shared" si="59"/>
        <v>#N/A</v>
      </c>
      <c r="F347" s="2">
        <f t="shared" si="50"/>
        <v>-3.5168558956560716</v>
      </c>
      <c r="G347" s="2">
        <f t="shared" si="51"/>
        <v>-0.78046797351385033</v>
      </c>
      <c r="H347" s="2">
        <f t="shared" si="52"/>
        <v>-0.58223093800277803</v>
      </c>
      <c r="I347" s="2">
        <f t="shared" si="53"/>
        <v>-0.63897410575581426</v>
      </c>
      <c r="J347" s="2">
        <f t="shared" si="54"/>
        <v>-0.21226133857591026</v>
      </c>
      <c r="K347" s="2">
        <f t="shared" si="55"/>
        <v>-0.6337257146377373</v>
      </c>
      <c r="L347" s="2">
        <f t="shared" si="56"/>
        <v>-0.66919582516998166</v>
      </c>
      <c r="M347" s="3">
        <v>2</v>
      </c>
      <c r="N347" s="3">
        <v>11</v>
      </c>
      <c r="O347" s="3">
        <v>10</v>
      </c>
      <c r="P347" s="3">
        <v>0.246</v>
      </c>
      <c r="Q347" s="3">
        <v>0.68899999999999995</v>
      </c>
      <c r="R347" s="3">
        <f t="shared" si="57"/>
        <v>10.151915789473684</v>
      </c>
      <c r="S347">
        <f t="shared" si="58"/>
        <v>32.363999999999997</v>
      </c>
      <c r="T347">
        <v>28</v>
      </c>
      <c r="U347">
        <v>97</v>
      </c>
      <c r="V347">
        <v>87</v>
      </c>
      <c r="W347">
        <v>21</v>
      </c>
      <c r="X347">
        <v>4</v>
      </c>
      <c r="Y347">
        <v>1</v>
      </c>
      <c r="Z347">
        <v>8</v>
      </c>
      <c r="AA347">
        <v>15</v>
      </c>
      <c r="AB347">
        <v>2</v>
      </c>
      <c r="AC347">
        <v>1</v>
      </c>
      <c r="AD347">
        <v>0.317</v>
      </c>
      <c r="AE347">
        <v>0.372</v>
      </c>
      <c r="AF347">
        <v>0.29799999999999999</v>
      </c>
      <c r="AG347">
        <v>599.1</v>
      </c>
      <c r="AH347">
        <v>14894</v>
      </c>
    </row>
    <row r="348" spans="1:34">
      <c r="A348" t="s">
        <v>418</v>
      </c>
      <c r="B348" t="s">
        <v>87</v>
      </c>
      <c r="C348" s="4" t="e">
        <f>MATCH(atc_projections_batter!A348, ESPN_ADP_2!B$2:B$540, 0)</f>
        <v>#N/A</v>
      </c>
      <c r="D348" s="4">
        <v>347</v>
      </c>
      <c r="E348" s="4" t="e">
        <f t="shared" si="59"/>
        <v>#N/A</v>
      </c>
      <c r="F348" s="2">
        <f t="shared" si="50"/>
        <v>-3.5488897283505514</v>
      </c>
      <c r="G348" s="2">
        <f t="shared" si="51"/>
        <v>-0.5106505512052133</v>
      </c>
      <c r="H348" s="2">
        <f t="shared" si="52"/>
        <v>-0.58223093800277803</v>
      </c>
      <c r="I348" s="2">
        <f t="shared" si="53"/>
        <v>-0.63897410575581426</v>
      </c>
      <c r="J348" s="2">
        <f t="shared" si="54"/>
        <v>-0.67347116066681056</v>
      </c>
      <c r="K348" s="2">
        <f t="shared" si="55"/>
        <v>-0.37344767178717536</v>
      </c>
      <c r="L348" s="2">
        <f t="shared" si="56"/>
        <v>-0.77011530093276015</v>
      </c>
      <c r="M348" s="3">
        <v>3</v>
      </c>
      <c r="N348" s="3">
        <v>11</v>
      </c>
      <c r="O348" s="3">
        <v>10</v>
      </c>
      <c r="P348" s="3">
        <v>0.23499999999999999</v>
      </c>
      <c r="Q348" s="3">
        <v>0.71</v>
      </c>
      <c r="R348" s="3">
        <f t="shared" si="57"/>
        <v>8.9840487804878038</v>
      </c>
      <c r="S348">
        <f t="shared" si="58"/>
        <v>32.186</v>
      </c>
      <c r="T348">
        <v>22</v>
      </c>
      <c r="U348">
        <v>84</v>
      </c>
      <c r="V348">
        <v>77</v>
      </c>
      <c r="W348">
        <v>18</v>
      </c>
      <c r="X348">
        <v>4</v>
      </c>
      <c r="Y348">
        <v>1</v>
      </c>
      <c r="Z348">
        <v>5</v>
      </c>
      <c r="AA348">
        <v>27</v>
      </c>
      <c r="AB348">
        <v>1</v>
      </c>
      <c r="AC348">
        <v>1</v>
      </c>
      <c r="AD348">
        <v>0.29299999999999998</v>
      </c>
      <c r="AE348">
        <v>0.41799999999999998</v>
      </c>
      <c r="AF348">
        <v>0.3</v>
      </c>
      <c r="AG348">
        <v>591.70000000000005</v>
      </c>
      <c r="AH348">
        <v>15519</v>
      </c>
    </row>
    <row r="349" spans="1:34">
      <c r="A349" t="s">
        <v>319</v>
      </c>
      <c r="C349" s="4" t="e">
        <f>MATCH(atc_projections_batter!A349, ESPN_ADP_2!B$2:B$540, 0)</f>
        <v>#N/A</v>
      </c>
      <c r="D349" s="4">
        <v>348</v>
      </c>
      <c r="E349" s="4" t="e">
        <f t="shared" si="59"/>
        <v>#N/A</v>
      </c>
      <c r="F349" s="2">
        <f t="shared" si="50"/>
        <v>-3.5522768858517715</v>
      </c>
      <c r="G349" s="2">
        <f t="shared" si="51"/>
        <v>-1.3201028181311243</v>
      </c>
      <c r="H349" s="2">
        <f t="shared" si="52"/>
        <v>-1.3590445933967126</v>
      </c>
      <c r="I349" s="2">
        <f t="shared" si="53"/>
        <v>-1.3181209607465729</v>
      </c>
      <c r="J349" s="2">
        <f t="shared" si="54"/>
        <v>1.842218778010825</v>
      </c>
      <c r="K349" s="2">
        <f t="shared" si="55"/>
        <v>-0.12556382145330686</v>
      </c>
      <c r="L349" s="2">
        <f t="shared" si="56"/>
        <v>-1.2716634701348797</v>
      </c>
      <c r="M349" s="3">
        <v>0</v>
      </c>
      <c r="N349" s="3">
        <v>3</v>
      </c>
      <c r="O349" s="3">
        <v>3</v>
      </c>
      <c r="P349" s="3">
        <v>0.29499999999999998</v>
      </c>
      <c r="Q349" s="3">
        <v>0.73</v>
      </c>
      <c r="R349" s="3">
        <f t="shared" si="57"/>
        <v>3.18</v>
      </c>
      <c r="S349">
        <f t="shared" si="58"/>
        <v>10.075000000000001</v>
      </c>
      <c r="T349">
        <v>7</v>
      </c>
      <c r="U349">
        <v>27</v>
      </c>
      <c r="V349">
        <v>25</v>
      </c>
      <c r="W349">
        <v>7</v>
      </c>
      <c r="X349">
        <v>2</v>
      </c>
      <c r="Y349">
        <v>0</v>
      </c>
      <c r="Z349">
        <v>1</v>
      </c>
      <c r="AA349">
        <v>4</v>
      </c>
      <c r="AB349">
        <v>0</v>
      </c>
      <c r="AC349">
        <v>0</v>
      </c>
      <c r="AD349">
        <v>0.32800000000000001</v>
      </c>
      <c r="AE349">
        <v>0.40300000000000002</v>
      </c>
      <c r="AF349">
        <v>0.311</v>
      </c>
      <c r="AG349">
        <v>999</v>
      </c>
      <c r="AH349">
        <v>15794</v>
      </c>
    </row>
    <row r="350" spans="1:34">
      <c r="A350" t="s">
        <v>412</v>
      </c>
      <c r="B350" t="s">
        <v>169</v>
      </c>
      <c r="C350" s="4">
        <f>MATCH(atc_projections_batter!A350, ESPN_ADP_2!B$2:B$540, 0)</f>
        <v>489</v>
      </c>
      <c r="D350" s="4">
        <v>349</v>
      </c>
      <c r="E350" s="4">
        <f t="shared" si="59"/>
        <v>140</v>
      </c>
      <c r="F350" s="2">
        <f t="shared" si="50"/>
        <v>-3.5870321972759047</v>
      </c>
      <c r="G350" s="2">
        <f t="shared" si="51"/>
        <v>-0.5106505512052133</v>
      </c>
      <c r="H350" s="2">
        <f t="shared" si="52"/>
        <v>-0.87353605877550355</v>
      </c>
      <c r="I350" s="2">
        <f t="shared" si="53"/>
        <v>-0.73599508504020827</v>
      </c>
      <c r="J350" s="2">
        <f t="shared" si="54"/>
        <v>-0.42190216679904674</v>
      </c>
      <c r="K350" s="2">
        <f t="shared" si="55"/>
        <v>-0.26189993913693455</v>
      </c>
      <c r="L350" s="2">
        <f t="shared" si="56"/>
        <v>-0.78304839631899825</v>
      </c>
      <c r="M350" s="3">
        <v>3</v>
      </c>
      <c r="N350" s="3">
        <v>8</v>
      </c>
      <c r="O350" s="3">
        <v>9</v>
      </c>
      <c r="P350" s="3">
        <v>0.24099999999999999</v>
      </c>
      <c r="Q350" s="3">
        <v>0.71899999999999997</v>
      </c>
      <c r="R350" s="3">
        <f t="shared" si="57"/>
        <v>8.8343835616438344</v>
      </c>
      <c r="S350">
        <f t="shared" si="58"/>
        <v>29.669999999999998</v>
      </c>
      <c r="T350">
        <v>20</v>
      </c>
      <c r="U350">
        <v>74</v>
      </c>
      <c r="V350">
        <v>69</v>
      </c>
      <c r="W350">
        <v>17</v>
      </c>
      <c r="X350">
        <v>3</v>
      </c>
      <c r="Y350">
        <v>1</v>
      </c>
      <c r="Z350">
        <v>4</v>
      </c>
      <c r="AA350">
        <v>24</v>
      </c>
      <c r="AB350">
        <v>1</v>
      </c>
      <c r="AC350">
        <v>0</v>
      </c>
      <c r="AD350">
        <v>0.28799999999999998</v>
      </c>
      <c r="AE350">
        <v>0.43</v>
      </c>
      <c r="AF350">
        <v>0.30099999999999999</v>
      </c>
      <c r="AG350">
        <v>600.29999999999995</v>
      </c>
      <c r="AH350">
        <v>15214</v>
      </c>
    </row>
    <row r="351" spans="1:34">
      <c r="A351" t="s">
        <v>414</v>
      </c>
      <c r="C351" s="4" t="e">
        <f>MATCH(atc_projections_batter!A351, ESPN_ADP_2!B$2:B$540, 0)</f>
        <v>#N/A</v>
      </c>
      <c r="D351" s="4">
        <v>350</v>
      </c>
      <c r="E351" s="4" t="e">
        <f t="shared" si="59"/>
        <v>#N/A</v>
      </c>
      <c r="F351" s="2">
        <f t="shared" si="50"/>
        <v>-3.6464562820635127</v>
      </c>
      <c r="G351" s="2">
        <f t="shared" si="51"/>
        <v>-1.0502853958224874</v>
      </c>
      <c r="H351" s="2">
        <f t="shared" si="52"/>
        <v>-0.97063776569974536</v>
      </c>
      <c r="I351" s="2">
        <f t="shared" si="53"/>
        <v>-0.93003704360899653</v>
      </c>
      <c r="J351" s="2">
        <f t="shared" si="54"/>
        <v>0.6682301399612629</v>
      </c>
      <c r="K351" s="2">
        <f t="shared" si="55"/>
        <v>-0.47260121192072274</v>
      </c>
      <c r="L351" s="2">
        <f t="shared" si="56"/>
        <v>-0.89112500497282343</v>
      </c>
      <c r="M351" s="3">
        <v>1</v>
      </c>
      <c r="N351" s="3">
        <v>7</v>
      </c>
      <c r="O351" s="3">
        <v>7</v>
      </c>
      <c r="P351" s="3">
        <v>0.26700000000000002</v>
      </c>
      <c r="Q351" s="3">
        <v>0.70199999999999996</v>
      </c>
      <c r="R351" s="3">
        <f t="shared" si="57"/>
        <v>7.5836923076923064</v>
      </c>
      <c r="S351">
        <f t="shared" si="58"/>
        <v>23.606999999999999</v>
      </c>
      <c r="T351">
        <v>18</v>
      </c>
      <c r="U351">
        <v>66</v>
      </c>
      <c r="V351">
        <v>61</v>
      </c>
      <c r="W351">
        <v>16</v>
      </c>
      <c r="X351">
        <v>3</v>
      </c>
      <c r="Y351">
        <v>0</v>
      </c>
      <c r="Z351">
        <v>4</v>
      </c>
      <c r="AA351">
        <v>11</v>
      </c>
      <c r="AB351">
        <v>0</v>
      </c>
      <c r="AC351">
        <v>0</v>
      </c>
      <c r="AD351">
        <v>0.316</v>
      </c>
      <c r="AE351">
        <v>0.38700000000000001</v>
      </c>
      <c r="AF351">
        <v>0.30099999999999999</v>
      </c>
      <c r="AG351">
        <v>599.70000000000005</v>
      </c>
      <c r="AH351">
        <v>11680</v>
      </c>
    </row>
    <row r="352" spans="1:34">
      <c r="A352" t="s">
        <v>275</v>
      </c>
      <c r="C352" s="4" t="e">
        <f>MATCH(atc_projections_batter!A352, ESPN_ADP_2!B$2:B$540, 0)</f>
        <v>#N/A</v>
      </c>
      <c r="D352" s="4">
        <v>351</v>
      </c>
      <c r="E352" s="4" t="e">
        <f t="shared" si="59"/>
        <v>#N/A</v>
      </c>
      <c r="F352" s="2">
        <f t="shared" si="50"/>
        <v>-3.7014478781727833</v>
      </c>
      <c r="G352" s="2">
        <f t="shared" si="51"/>
        <v>-0.5106505512052133</v>
      </c>
      <c r="H352" s="2">
        <f t="shared" si="52"/>
        <v>-0.77643435185126175</v>
      </c>
      <c r="I352" s="2">
        <f t="shared" si="53"/>
        <v>-0.8330160643246024</v>
      </c>
      <c r="J352" s="2">
        <f t="shared" si="54"/>
        <v>-0.79925565760069128</v>
      </c>
      <c r="K352" s="2">
        <f t="shared" si="55"/>
        <v>1.0772296230320815E-2</v>
      </c>
      <c r="L352" s="2">
        <f t="shared" si="56"/>
        <v>-0.79286354942133552</v>
      </c>
      <c r="M352" s="3">
        <v>3</v>
      </c>
      <c r="N352" s="3">
        <v>9</v>
      </c>
      <c r="O352" s="3">
        <v>8</v>
      </c>
      <c r="P352" s="3">
        <v>0.23200000000000001</v>
      </c>
      <c r="Q352" s="3">
        <v>0.74099999999999999</v>
      </c>
      <c r="R352" s="3">
        <f t="shared" si="57"/>
        <v>8.7207999999999988</v>
      </c>
      <c r="S352">
        <f t="shared" si="58"/>
        <v>25.667999999999999</v>
      </c>
      <c r="T352">
        <v>19</v>
      </c>
      <c r="U352">
        <v>72</v>
      </c>
      <c r="V352">
        <v>62</v>
      </c>
      <c r="W352">
        <v>14</v>
      </c>
      <c r="X352">
        <v>3</v>
      </c>
      <c r="Y352">
        <v>0</v>
      </c>
      <c r="Z352">
        <v>8</v>
      </c>
      <c r="AA352">
        <v>15</v>
      </c>
      <c r="AB352">
        <v>1</v>
      </c>
      <c r="AC352">
        <v>0</v>
      </c>
      <c r="AD352">
        <v>0.32700000000000001</v>
      </c>
      <c r="AE352">
        <v>0.41399999999999998</v>
      </c>
      <c r="AF352">
        <v>0.316</v>
      </c>
      <c r="AG352">
        <v>598</v>
      </c>
      <c r="AH352">
        <v>9810</v>
      </c>
    </row>
    <row r="353" spans="1:34">
      <c r="A353" t="s">
        <v>452</v>
      </c>
      <c r="B353" t="s">
        <v>184</v>
      </c>
      <c r="C353" s="4" t="e">
        <f>MATCH(atc_projections_batter!A353, ESPN_ADP_2!B$2:B$540, 0)</f>
        <v>#N/A</v>
      </c>
      <c r="D353" s="4">
        <v>352</v>
      </c>
      <c r="E353" s="4" t="e">
        <f t="shared" si="59"/>
        <v>#N/A</v>
      </c>
      <c r="F353" s="2">
        <f t="shared" si="50"/>
        <v>-3.7141932419713646</v>
      </c>
      <c r="G353" s="2">
        <f t="shared" si="51"/>
        <v>-1.0502853958224874</v>
      </c>
      <c r="H353" s="2">
        <f t="shared" si="52"/>
        <v>-0.97063776569974536</v>
      </c>
      <c r="I353" s="2">
        <f t="shared" si="53"/>
        <v>-0.93003704360899653</v>
      </c>
      <c r="J353" s="2">
        <f t="shared" si="54"/>
        <v>0.6682301399612629</v>
      </c>
      <c r="K353" s="2">
        <f t="shared" si="55"/>
        <v>-0.59654313708765705</v>
      </c>
      <c r="L353" s="2">
        <f t="shared" si="56"/>
        <v>-0.83492003971374129</v>
      </c>
      <c r="M353" s="3">
        <v>1</v>
      </c>
      <c r="N353" s="3">
        <v>7</v>
      </c>
      <c r="O353" s="3">
        <v>7</v>
      </c>
      <c r="P353" s="3">
        <v>0.26700000000000002</v>
      </c>
      <c r="Q353" s="3">
        <v>0.69199999999999995</v>
      </c>
      <c r="R353" s="3">
        <f t="shared" si="57"/>
        <v>8.2341111111111118</v>
      </c>
      <c r="S353">
        <f t="shared" si="58"/>
        <v>25.908000000000001</v>
      </c>
      <c r="T353">
        <v>19</v>
      </c>
      <c r="U353">
        <v>73</v>
      </c>
      <c r="V353">
        <v>68</v>
      </c>
      <c r="W353">
        <v>18</v>
      </c>
      <c r="X353">
        <v>4</v>
      </c>
      <c r="Y353">
        <v>0</v>
      </c>
      <c r="Z353">
        <v>4</v>
      </c>
      <c r="AA353">
        <v>13</v>
      </c>
      <c r="AB353">
        <v>0</v>
      </c>
      <c r="AC353">
        <v>0</v>
      </c>
      <c r="AD353">
        <v>0.311</v>
      </c>
      <c r="AE353">
        <v>0.38100000000000001</v>
      </c>
      <c r="AF353">
        <v>0.29599999999999999</v>
      </c>
      <c r="AG353">
        <v>999</v>
      </c>
      <c r="AH353">
        <v>8623</v>
      </c>
    </row>
    <row r="354" spans="1:34">
      <c r="A354" t="s">
        <v>367</v>
      </c>
      <c r="C354" s="4">
        <f>MATCH(atc_projections_batter!A354, ESPN_ADP_2!B$2:B$540, 0)</f>
        <v>358</v>
      </c>
      <c r="D354" s="4">
        <v>353</v>
      </c>
      <c r="E354" s="4">
        <f t="shared" si="59"/>
        <v>5</v>
      </c>
      <c r="F354" s="2">
        <f t="shared" si="50"/>
        <v>-3.7926217095381967</v>
      </c>
      <c r="G354" s="2">
        <f t="shared" si="51"/>
        <v>-0.78046797351385033</v>
      </c>
      <c r="H354" s="2">
        <f t="shared" si="52"/>
        <v>-0.77643435185126175</v>
      </c>
      <c r="I354" s="2">
        <f t="shared" si="53"/>
        <v>-0.73599508504020827</v>
      </c>
      <c r="J354" s="2">
        <f t="shared" si="54"/>
        <v>-0.37997400115441943</v>
      </c>
      <c r="K354" s="2">
        <f t="shared" si="55"/>
        <v>-0.37344767178717536</v>
      </c>
      <c r="L354" s="2">
        <f t="shared" si="56"/>
        <v>-0.74630262619128129</v>
      </c>
      <c r="M354" s="3">
        <v>2</v>
      </c>
      <c r="N354" s="3">
        <v>9</v>
      </c>
      <c r="O354" s="3">
        <v>9</v>
      </c>
      <c r="P354" s="3">
        <v>0.24199999999999999</v>
      </c>
      <c r="Q354" s="3">
        <v>0.71</v>
      </c>
      <c r="R354" s="3">
        <f t="shared" si="57"/>
        <v>9.259615384615385</v>
      </c>
      <c r="S354">
        <f t="shared" si="58"/>
        <v>26.810000000000002</v>
      </c>
      <c r="T354">
        <v>20</v>
      </c>
      <c r="U354">
        <v>80</v>
      </c>
      <c r="V354">
        <v>70</v>
      </c>
      <c r="W354">
        <v>17</v>
      </c>
      <c r="X354">
        <v>3</v>
      </c>
      <c r="Y354">
        <v>0</v>
      </c>
      <c r="Z354">
        <v>8</v>
      </c>
      <c r="AA354">
        <v>17</v>
      </c>
      <c r="AB354">
        <v>0</v>
      </c>
      <c r="AC354">
        <v>0</v>
      </c>
      <c r="AD354">
        <v>0.32600000000000001</v>
      </c>
      <c r="AE354">
        <v>0.38300000000000001</v>
      </c>
      <c r="AF354">
        <v>0.30599999999999999</v>
      </c>
      <c r="AG354">
        <v>999</v>
      </c>
      <c r="AH354">
        <v>7539</v>
      </c>
    </row>
    <row r="355" spans="1:34">
      <c r="A355" t="s">
        <v>434</v>
      </c>
      <c r="B355" t="s">
        <v>78</v>
      </c>
      <c r="C355" s="4">
        <f>MATCH(atc_projections_batter!A355, ESPN_ADP_2!B$2:B$540, 0)</f>
        <v>437</v>
      </c>
      <c r="D355" s="4">
        <v>354</v>
      </c>
      <c r="E355" s="4">
        <f t="shared" si="59"/>
        <v>83</v>
      </c>
      <c r="F355" s="2">
        <f t="shared" si="50"/>
        <v>-3.7991867119944116</v>
      </c>
      <c r="G355" s="2">
        <f t="shared" si="51"/>
        <v>-1.0502853958224874</v>
      </c>
      <c r="H355" s="2">
        <f t="shared" si="52"/>
        <v>-0.87353605877550355</v>
      </c>
      <c r="I355" s="2">
        <f t="shared" si="53"/>
        <v>-0.93003704360899653</v>
      </c>
      <c r="J355" s="2">
        <f t="shared" si="54"/>
        <v>0.45858931173812645</v>
      </c>
      <c r="K355" s="2">
        <f t="shared" si="55"/>
        <v>-0.59654313708765705</v>
      </c>
      <c r="L355" s="2">
        <f t="shared" si="56"/>
        <v>-0.80737438843789344</v>
      </c>
      <c r="M355" s="3">
        <v>1</v>
      </c>
      <c r="N355" s="3">
        <v>8</v>
      </c>
      <c r="O355" s="3">
        <v>7</v>
      </c>
      <c r="P355" s="3">
        <v>0.26200000000000001</v>
      </c>
      <c r="Q355" s="3">
        <v>0.69199999999999995</v>
      </c>
      <c r="R355" s="3">
        <f t="shared" si="57"/>
        <v>8.5528767123287661</v>
      </c>
      <c r="S355">
        <f t="shared" si="58"/>
        <v>24.454999999999998</v>
      </c>
      <c r="T355">
        <v>19</v>
      </c>
      <c r="U355">
        <v>75</v>
      </c>
      <c r="V355">
        <v>67</v>
      </c>
      <c r="W355">
        <v>18</v>
      </c>
      <c r="X355">
        <v>3</v>
      </c>
      <c r="Y355">
        <v>0</v>
      </c>
      <c r="Z355">
        <v>6</v>
      </c>
      <c r="AA355">
        <v>7</v>
      </c>
      <c r="AB355">
        <v>1</v>
      </c>
      <c r="AC355">
        <v>0</v>
      </c>
      <c r="AD355">
        <v>0.32800000000000001</v>
      </c>
      <c r="AE355">
        <v>0.36499999999999999</v>
      </c>
      <c r="AF355">
        <v>0.29899999999999999</v>
      </c>
      <c r="AG355">
        <v>999</v>
      </c>
      <c r="AH355">
        <v>11936</v>
      </c>
    </row>
    <row r="356" spans="1:34">
      <c r="A356" t="s">
        <v>341</v>
      </c>
      <c r="C356" s="4" t="e">
        <f>MATCH(atc_projections_batter!A356, ESPN_ADP_2!B$2:B$540, 0)</f>
        <v>#N/A</v>
      </c>
      <c r="D356" s="4">
        <v>355</v>
      </c>
      <c r="E356" s="4" t="e">
        <f t="shared" si="59"/>
        <v>#N/A</v>
      </c>
      <c r="F356" s="2">
        <f t="shared" si="50"/>
        <v>-3.7999407241503755</v>
      </c>
      <c r="G356" s="2">
        <f t="shared" si="51"/>
        <v>-0.78046797351385033</v>
      </c>
      <c r="H356" s="2">
        <f t="shared" si="52"/>
        <v>-0.97063776569974536</v>
      </c>
      <c r="I356" s="2">
        <f t="shared" si="53"/>
        <v>-1.0270580228933905</v>
      </c>
      <c r="J356" s="2">
        <f t="shared" si="54"/>
        <v>0.1231639865811081</v>
      </c>
      <c r="K356" s="2">
        <f t="shared" si="55"/>
        <v>-0.16274639900338714</v>
      </c>
      <c r="L356" s="2">
        <f t="shared" si="56"/>
        <v>-0.98219454962111064</v>
      </c>
      <c r="M356" s="3">
        <v>2</v>
      </c>
      <c r="N356" s="3">
        <v>7</v>
      </c>
      <c r="O356" s="3">
        <v>6</v>
      </c>
      <c r="P356" s="3">
        <v>0.254</v>
      </c>
      <c r="Q356" s="3">
        <v>0.72699999999999998</v>
      </c>
      <c r="R356" s="3">
        <f t="shared" si="57"/>
        <v>6.5298113207547166</v>
      </c>
      <c r="S356">
        <f t="shared" si="58"/>
        <v>20.849999999999998</v>
      </c>
      <c r="T356">
        <v>14</v>
      </c>
      <c r="U356">
        <v>54</v>
      </c>
      <c r="V356">
        <v>50</v>
      </c>
      <c r="W356">
        <v>13</v>
      </c>
      <c r="X356">
        <v>3</v>
      </c>
      <c r="Y356">
        <v>0</v>
      </c>
      <c r="Z356">
        <v>3</v>
      </c>
      <c r="AA356">
        <v>13</v>
      </c>
      <c r="AB356">
        <v>0</v>
      </c>
      <c r="AC356">
        <v>0</v>
      </c>
      <c r="AD356">
        <v>0.31</v>
      </c>
      <c r="AE356">
        <v>0.41699999999999998</v>
      </c>
      <c r="AF356">
        <v>0.309</v>
      </c>
      <c r="AG356">
        <v>999</v>
      </c>
      <c r="AH356">
        <v>19683</v>
      </c>
    </row>
    <row r="357" spans="1:34">
      <c r="A357" t="s">
        <v>337</v>
      </c>
      <c r="B357" t="s">
        <v>81</v>
      </c>
      <c r="C357" s="4" t="e">
        <f>MATCH(atc_projections_batter!A357, ESPN_ADP_2!B$2:B$540, 0)</f>
        <v>#N/A</v>
      </c>
      <c r="D357" s="4">
        <v>356</v>
      </c>
      <c r="E357" s="4" t="e">
        <f t="shared" si="59"/>
        <v>#N/A</v>
      </c>
      <c r="F357" s="2">
        <f t="shared" si="50"/>
        <v>-3.8063220218718077</v>
      </c>
      <c r="G357" s="2">
        <f t="shared" si="51"/>
        <v>-0.78046797351385033</v>
      </c>
      <c r="H357" s="2">
        <f t="shared" si="52"/>
        <v>-0.77643435185126175</v>
      </c>
      <c r="I357" s="2">
        <f t="shared" si="53"/>
        <v>-0.73599508504020827</v>
      </c>
      <c r="J357" s="2">
        <f t="shared" si="54"/>
        <v>-0.50575849808830131</v>
      </c>
      <c r="K357" s="2">
        <f t="shared" si="55"/>
        <v>-0.18753478403677398</v>
      </c>
      <c r="L357" s="2">
        <f t="shared" si="56"/>
        <v>-0.82013132934141175</v>
      </c>
      <c r="M357" s="3">
        <v>2</v>
      </c>
      <c r="N357" s="3">
        <v>9</v>
      </c>
      <c r="O357" s="3">
        <v>9</v>
      </c>
      <c r="P357" s="3">
        <v>0.23899999999999999</v>
      </c>
      <c r="Q357" s="3">
        <v>0.72499999999999998</v>
      </c>
      <c r="R357" s="3">
        <f t="shared" si="57"/>
        <v>8.4052500000000006</v>
      </c>
      <c r="S357">
        <f t="shared" si="58"/>
        <v>27.257999999999999</v>
      </c>
      <c r="T357">
        <v>21</v>
      </c>
      <c r="U357">
        <v>73</v>
      </c>
      <c r="V357">
        <v>66</v>
      </c>
      <c r="W357">
        <v>16</v>
      </c>
      <c r="X357">
        <v>3</v>
      </c>
      <c r="Y357">
        <v>1</v>
      </c>
      <c r="Z357">
        <v>6</v>
      </c>
      <c r="AA357">
        <v>20</v>
      </c>
      <c r="AB357">
        <v>2</v>
      </c>
      <c r="AC357">
        <v>1</v>
      </c>
      <c r="AD357">
        <v>0.312</v>
      </c>
      <c r="AE357">
        <v>0.41299999999999998</v>
      </c>
      <c r="AF357">
        <v>0.31</v>
      </c>
      <c r="AG357">
        <v>595.5</v>
      </c>
      <c r="AH357">
        <v>16939</v>
      </c>
    </row>
    <row r="358" spans="1:34">
      <c r="A358" t="s">
        <v>457</v>
      </c>
      <c r="C358" s="4">
        <f>MATCH(atc_projections_batter!A358, ESPN_ADP_2!B$2:B$540, 0)</f>
        <v>493</v>
      </c>
      <c r="D358" s="4">
        <v>357</v>
      </c>
      <c r="E358" s="4">
        <f t="shared" si="59"/>
        <v>136</v>
      </c>
      <c r="F358" s="2">
        <f t="shared" si="50"/>
        <v>-3.8489244909813873</v>
      </c>
      <c r="G358" s="2">
        <f t="shared" si="51"/>
        <v>-0.78046797351385033</v>
      </c>
      <c r="H358" s="2">
        <f t="shared" si="52"/>
        <v>-0.97063776569974536</v>
      </c>
      <c r="I358" s="2">
        <f t="shared" si="53"/>
        <v>-0.93003704360899653</v>
      </c>
      <c r="J358" s="2">
        <f t="shared" si="54"/>
        <v>8.123582093648081E-2</v>
      </c>
      <c r="K358" s="2">
        <f t="shared" si="55"/>
        <v>-0.43541863437064249</v>
      </c>
      <c r="L358" s="2">
        <f t="shared" si="56"/>
        <v>-0.81359889472463354</v>
      </c>
      <c r="M358" s="3">
        <v>2</v>
      </c>
      <c r="N358" s="3">
        <v>7</v>
      </c>
      <c r="O358" s="3">
        <v>7</v>
      </c>
      <c r="P358" s="3">
        <v>0.253</v>
      </c>
      <c r="Q358" s="3">
        <v>0.70499999999999996</v>
      </c>
      <c r="R358" s="3">
        <f t="shared" si="57"/>
        <v>8.4808450704225358</v>
      </c>
      <c r="S358">
        <f t="shared" si="58"/>
        <v>26.07</v>
      </c>
      <c r="T358">
        <v>18</v>
      </c>
      <c r="U358">
        <v>72</v>
      </c>
      <c r="V358">
        <v>66</v>
      </c>
      <c r="W358">
        <v>17</v>
      </c>
      <c r="X358">
        <v>4</v>
      </c>
      <c r="Y358">
        <v>0</v>
      </c>
      <c r="Z358">
        <v>5</v>
      </c>
      <c r="AA358">
        <v>14</v>
      </c>
      <c r="AB358">
        <v>0</v>
      </c>
      <c r="AC358">
        <v>0</v>
      </c>
      <c r="AD358">
        <v>0.311</v>
      </c>
      <c r="AE358">
        <v>0.39500000000000002</v>
      </c>
      <c r="AF358">
        <v>0.29499999999999998</v>
      </c>
      <c r="AG358">
        <v>999</v>
      </c>
      <c r="AH358">
        <v>6547</v>
      </c>
    </row>
    <row r="359" spans="1:34">
      <c r="A359" t="s">
        <v>539</v>
      </c>
      <c r="B359" t="s">
        <v>31</v>
      </c>
      <c r="C359" s="4" t="e">
        <f>MATCH(atc_projections_batter!A359, ESPN_ADP_2!B$2:B$540, 0)</f>
        <v>#N/A</v>
      </c>
      <c r="D359" s="4">
        <v>358</v>
      </c>
      <c r="E359" s="4" t="e">
        <f t="shared" si="59"/>
        <v>#N/A</v>
      </c>
      <c r="F359" s="2">
        <f t="shared" si="50"/>
        <v>-3.8865871240527259</v>
      </c>
      <c r="G359" s="2">
        <f t="shared" si="51"/>
        <v>-0.24083312889657638</v>
      </c>
      <c r="H359" s="2">
        <f t="shared" si="52"/>
        <v>-0.19382411030581082</v>
      </c>
      <c r="I359" s="2">
        <f t="shared" si="53"/>
        <v>-0.34791116790263193</v>
      </c>
      <c r="J359" s="2">
        <f t="shared" si="54"/>
        <v>-1.4281781422701008</v>
      </c>
      <c r="K359" s="2">
        <f t="shared" si="55"/>
        <v>-1.19146437788894</v>
      </c>
      <c r="L359" s="2">
        <f t="shared" si="56"/>
        <v>-0.48437619678866617</v>
      </c>
      <c r="M359" s="3">
        <v>4</v>
      </c>
      <c r="N359" s="3">
        <v>15</v>
      </c>
      <c r="O359" s="3">
        <v>13</v>
      </c>
      <c r="P359" s="3">
        <v>0.217</v>
      </c>
      <c r="Q359" s="3">
        <v>0.64400000000000002</v>
      </c>
      <c r="R359" s="3">
        <f t="shared" si="57"/>
        <v>12.290697674418604</v>
      </c>
      <c r="S359">
        <f t="shared" si="58"/>
        <v>42.96</v>
      </c>
      <c r="T359">
        <v>36</v>
      </c>
      <c r="U359">
        <v>134</v>
      </c>
      <c r="V359">
        <v>120</v>
      </c>
      <c r="W359">
        <v>26</v>
      </c>
      <c r="X359">
        <v>5</v>
      </c>
      <c r="Y359">
        <v>0</v>
      </c>
      <c r="Z359">
        <v>9</v>
      </c>
      <c r="AA359">
        <v>33</v>
      </c>
      <c r="AB359">
        <v>0</v>
      </c>
      <c r="AC359">
        <v>0</v>
      </c>
      <c r="AD359">
        <v>0.28599999999999998</v>
      </c>
      <c r="AE359">
        <v>0.35799999999999998</v>
      </c>
      <c r="AF359">
        <v>0.27800000000000002</v>
      </c>
      <c r="AG359">
        <v>579.29999999999995</v>
      </c>
      <c r="AH359">
        <v>6887</v>
      </c>
    </row>
    <row r="360" spans="1:34">
      <c r="A360" t="s">
        <v>430</v>
      </c>
      <c r="B360" t="s">
        <v>31</v>
      </c>
      <c r="C360" s="4" t="e">
        <f>MATCH(atc_projections_batter!A360, ESPN_ADP_2!B$2:B$540, 0)</f>
        <v>#N/A</v>
      </c>
      <c r="D360" s="4">
        <v>359</v>
      </c>
      <c r="E360" s="4" t="e">
        <f t="shared" si="59"/>
        <v>#N/A</v>
      </c>
      <c r="F360" s="2">
        <f t="shared" si="50"/>
        <v>-3.906309800661516</v>
      </c>
      <c r="G360" s="2">
        <f t="shared" si="51"/>
        <v>-1.3201028181311243</v>
      </c>
      <c r="H360" s="2">
        <f t="shared" si="52"/>
        <v>-0.58223093800277803</v>
      </c>
      <c r="I360" s="2">
        <f t="shared" si="53"/>
        <v>-0.93003704360899653</v>
      </c>
      <c r="J360" s="2">
        <f t="shared" si="54"/>
        <v>0.50051747738275376</v>
      </c>
      <c r="K360" s="2">
        <f t="shared" si="55"/>
        <v>-0.79485021735475048</v>
      </c>
      <c r="L360" s="2">
        <f t="shared" si="56"/>
        <v>-0.77960626094662078</v>
      </c>
      <c r="M360" s="3">
        <v>0</v>
      </c>
      <c r="N360" s="3">
        <v>11</v>
      </c>
      <c r="O360" s="3">
        <v>7</v>
      </c>
      <c r="P360" s="3">
        <v>0.26300000000000001</v>
      </c>
      <c r="Q360" s="3">
        <v>0.67600000000000005</v>
      </c>
      <c r="R360" s="3">
        <f t="shared" si="57"/>
        <v>8.8742168674698796</v>
      </c>
      <c r="S360">
        <f t="shared" si="58"/>
        <v>25.200000000000003</v>
      </c>
      <c r="T360">
        <v>24</v>
      </c>
      <c r="U360">
        <v>84</v>
      </c>
      <c r="V360">
        <v>75</v>
      </c>
      <c r="W360">
        <v>20</v>
      </c>
      <c r="X360">
        <v>3</v>
      </c>
      <c r="Y360">
        <v>1</v>
      </c>
      <c r="Z360">
        <v>8</v>
      </c>
      <c r="AA360">
        <v>16</v>
      </c>
      <c r="AB360">
        <v>5</v>
      </c>
      <c r="AC360">
        <v>1</v>
      </c>
      <c r="AD360">
        <v>0.34</v>
      </c>
      <c r="AE360">
        <v>0.33600000000000002</v>
      </c>
      <c r="AF360">
        <v>0.29899999999999999</v>
      </c>
      <c r="AG360">
        <v>557</v>
      </c>
      <c r="AH360">
        <v>17620</v>
      </c>
    </row>
    <row r="361" spans="1:34">
      <c r="A361" t="s">
        <v>533</v>
      </c>
      <c r="B361" t="s">
        <v>57</v>
      </c>
      <c r="C361" s="4" t="e">
        <f>MATCH(atc_projections_batter!A361, ESPN_ADP_2!B$2:B$540, 0)</f>
        <v>#N/A</v>
      </c>
      <c r="D361" s="4">
        <v>360</v>
      </c>
      <c r="E361" s="4" t="e">
        <f t="shared" si="59"/>
        <v>#N/A</v>
      </c>
      <c r="F361" s="2">
        <f t="shared" si="50"/>
        <v>-3.9145247068157643</v>
      </c>
      <c r="G361" s="2">
        <f t="shared" si="51"/>
        <v>-0.78046797351385033</v>
      </c>
      <c r="H361" s="2">
        <f t="shared" si="52"/>
        <v>3.793035426728196E-4</v>
      </c>
      <c r="I361" s="2">
        <f t="shared" si="53"/>
        <v>-0.63897410575581426</v>
      </c>
      <c r="J361" s="2">
        <f t="shared" si="54"/>
        <v>-0.8411838232453186</v>
      </c>
      <c r="K361" s="2">
        <f t="shared" si="55"/>
        <v>-1.2286469554390202</v>
      </c>
      <c r="L361" s="2">
        <f t="shared" si="56"/>
        <v>-0.42563115240443378</v>
      </c>
      <c r="M361" s="3">
        <v>2</v>
      </c>
      <c r="N361" s="3">
        <v>17</v>
      </c>
      <c r="O361" s="3">
        <v>10</v>
      </c>
      <c r="P361" s="3">
        <v>0.23100000000000001</v>
      </c>
      <c r="Q361" s="3">
        <v>0.64100000000000001</v>
      </c>
      <c r="R361" s="3">
        <f t="shared" si="57"/>
        <v>12.970510948905112</v>
      </c>
      <c r="S361">
        <f t="shared" si="58"/>
        <v>41.044000000000004</v>
      </c>
      <c r="T361">
        <v>37</v>
      </c>
      <c r="U361">
        <v>140</v>
      </c>
      <c r="V361">
        <v>124</v>
      </c>
      <c r="W361">
        <v>29</v>
      </c>
      <c r="X361">
        <v>4</v>
      </c>
      <c r="Y361">
        <v>1</v>
      </c>
      <c r="Z361">
        <v>13</v>
      </c>
      <c r="AA361">
        <v>25</v>
      </c>
      <c r="AB361">
        <v>9</v>
      </c>
      <c r="AC361">
        <v>2</v>
      </c>
      <c r="AD361">
        <v>0.31</v>
      </c>
      <c r="AE361">
        <v>0.33100000000000002</v>
      </c>
      <c r="AF361">
        <v>0.28100000000000003</v>
      </c>
      <c r="AG361">
        <v>425.7</v>
      </c>
      <c r="AH361">
        <v>4866</v>
      </c>
    </row>
    <row r="362" spans="1:34">
      <c r="A362" t="s">
        <v>517</v>
      </c>
      <c r="B362" t="s">
        <v>60</v>
      </c>
      <c r="C362" s="4" t="e">
        <f>MATCH(atc_projections_batter!A362, ESPN_ADP_2!B$2:B$540, 0)</f>
        <v>#N/A</v>
      </c>
      <c r="D362" s="4">
        <v>361</v>
      </c>
      <c r="E362" s="4" t="e">
        <f t="shared" si="59"/>
        <v>#N/A</v>
      </c>
      <c r="F362" s="2">
        <f t="shared" si="50"/>
        <v>-3.9229979051199737</v>
      </c>
      <c r="G362" s="2">
        <f t="shared" si="51"/>
        <v>-0.24083312889657638</v>
      </c>
      <c r="H362" s="2">
        <f t="shared" si="52"/>
        <v>-0.29092581723005262</v>
      </c>
      <c r="I362" s="2">
        <f t="shared" si="53"/>
        <v>-0.54195312647142013</v>
      </c>
      <c r="J362" s="2">
        <f t="shared" si="54"/>
        <v>-1.3023936453362188</v>
      </c>
      <c r="K362" s="2">
        <f t="shared" si="55"/>
        <v>-0.83203279490483073</v>
      </c>
      <c r="L362" s="2">
        <f t="shared" si="56"/>
        <v>-0.71485939228087503</v>
      </c>
      <c r="M362" s="3">
        <v>4</v>
      </c>
      <c r="N362" s="3">
        <v>14</v>
      </c>
      <c r="O362" s="3">
        <v>11</v>
      </c>
      <c r="P362" s="3">
        <v>0.22</v>
      </c>
      <c r="Q362" s="3">
        <v>0.67300000000000004</v>
      </c>
      <c r="R362" s="3">
        <f t="shared" si="57"/>
        <v>9.6234848484848481</v>
      </c>
      <c r="S362">
        <f t="shared" si="58"/>
        <v>36.548999999999999</v>
      </c>
      <c r="T362">
        <v>31</v>
      </c>
      <c r="U362">
        <v>102</v>
      </c>
      <c r="V362">
        <v>93</v>
      </c>
      <c r="W362">
        <v>20</v>
      </c>
      <c r="X362">
        <v>4</v>
      </c>
      <c r="Y362">
        <v>1</v>
      </c>
      <c r="Z362">
        <v>6</v>
      </c>
      <c r="AA362">
        <v>33</v>
      </c>
      <c r="AB362">
        <v>3</v>
      </c>
      <c r="AC362">
        <v>1</v>
      </c>
      <c r="AD362">
        <v>0.28000000000000003</v>
      </c>
      <c r="AE362">
        <v>0.39300000000000002</v>
      </c>
      <c r="AF362">
        <v>0.28499999999999998</v>
      </c>
      <c r="AG362">
        <v>592.79999999999995</v>
      </c>
      <c r="AH362">
        <v>11339</v>
      </c>
    </row>
    <row r="363" spans="1:34">
      <c r="A363" t="s">
        <v>429</v>
      </c>
      <c r="B363" t="s">
        <v>44</v>
      </c>
      <c r="C363" s="4">
        <f>MATCH(atc_projections_batter!A363, ESPN_ADP_2!B$2:B$540, 0)</f>
        <v>488</v>
      </c>
      <c r="D363" s="4">
        <v>362</v>
      </c>
      <c r="E363" s="4">
        <f t="shared" si="59"/>
        <v>126</v>
      </c>
      <c r="F363" s="2">
        <f t="shared" si="50"/>
        <v>-3.93194189898324</v>
      </c>
      <c r="G363" s="2">
        <f t="shared" si="51"/>
        <v>-1.0502853958224874</v>
      </c>
      <c r="H363" s="2">
        <f t="shared" si="52"/>
        <v>-0.87353605877550355</v>
      </c>
      <c r="I363" s="2">
        <f t="shared" si="53"/>
        <v>-0.93003704360899653</v>
      </c>
      <c r="J363" s="2">
        <f t="shared" si="54"/>
        <v>0.29087664915961731</v>
      </c>
      <c r="K363" s="2">
        <f t="shared" si="55"/>
        <v>-0.47260121192072274</v>
      </c>
      <c r="L363" s="2">
        <f t="shared" si="56"/>
        <v>-0.89635883801514749</v>
      </c>
      <c r="M363" s="3">
        <v>1</v>
      </c>
      <c r="N363" s="3">
        <v>8</v>
      </c>
      <c r="O363" s="3">
        <v>7</v>
      </c>
      <c r="P363" s="3">
        <v>0.25800000000000001</v>
      </c>
      <c r="Q363" s="3">
        <v>0.70199999999999996</v>
      </c>
      <c r="R363" s="3">
        <f t="shared" si="57"/>
        <v>7.5231250000000003</v>
      </c>
      <c r="S363">
        <f t="shared" si="58"/>
        <v>22.774000000000001</v>
      </c>
      <c r="T363">
        <v>19</v>
      </c>
      <c r="U363">
        <v>66</v>
      </c>
      <c r="V363">
        <v>59</v>
      </c>
      <c r="W363">
        <v>15</v>
      </c>
      <c r="X363">
        <v>3</v>
      </c>
      <c r="Y363">
        <v>0</v>
      </c>
      <c r="Z363">
        <v>5</v>
      </c>
      <c r="AA363">
        <v>12</v>
      </c>
      <c r="AB363">
        <v>0</v>
      </c>
      <c r="AC363">
        <v>0</v>
      </c>
      <c r="AD363">
        <v>0.316</v>
      </c>
      <c r="AE363">
        <v>0.38600000000000001</v>
      </c>
      <c r="AF363">
        <v>0.29899999999999999</v>
      </c>
      <c r="AG363">
        <v>600.79999999999995</v>
      </c>
      <c r="AH363">
        <v>8418</v>
      </c>
    </row>
    <row r="364" spans="1:34">
      <c r="A364" t="s">
        <v>474</v>
      </c>
      <c r="C364" s="4" t="e">
        <f>MATCH(atc_projections_batter!A364, ESPN_ADP_2!B$2:B$540, 0)</f>
        <v>#N/A</v>
      </c>
      <c r="D364" s="4">
        <v>363</v>
      </c>
      <c r="E364" s="4" t="e">
        <f t="shared" si="59"/>
        <v>#N/A</v>
      </c>
      <c r="F364" s="2">
        <f t="shared" si="50"/>
        <v>-3.9724238039505675</v>
      </c>
      <c r="G364" s="2">
        <f t="shared" si="51"/>
        <v>-1.0502853958224874</v>
      </c>
      <c r="H364" s="2">
        <f t="shared" si="52"/>
        <v>-0.77643435185126175</v>
      </c>
      <c r="I364" s="2">
        <f t="shared" si="53"/>
        <v>-0.8330160643246024</v>
      </c>
      <c r="J364" s="2">
        <f t="shared" si="54"/>
        <v>0.24894848351498999</v>
      </c>
      <c r="K364" s="2">
        <f t="shared" si="55"/>
        <v>-0.72048506225458986</v>
      </c>
      <c r="L364" s="2">
        <f t="shared" si="56"/>
        <v>-0.84115141321261633</v>
      </c>
      <c r="M364" s="3">
        <v>1</v>
      </c>
      <c r="N364" s="3">
        <v>9</v>
      </c>
      <c r="O364" s="3">
        <v>8</v>
      </c>
      <c r="P364" s="3">
        <v>0.25700000000000001</v>
      </c>
      <c r="Q364" s="3">
        <v>0.68200000000000005</v>
      </c>
      <c r="R364" s="3">
        <f t="shared" si="57"/>
        <v>8.161999999999999</v>
      </c>
      <c r="S364">
        <f t="shared" si="58"/>
        <v>27.898</v>
      </c>
      <c r="T364">
        <v>20</v>
      </c>
      <c r="U364">
        <v>81</v>
      </c>
      <c r="V364">
        <v>74</v>
      </c>
      <c r="W364">
        <v>19</v>
      </c>
      <c r="X364">
        <v>4</v>
      </c>
      <c r="Y364">
        <v>1</v>
      </c>
      <c r="Z364">
        <v>4</v>
      </c>
      <c r="AA364">
        <v>19</v>
      </c>
      <c r="AB364">
        <v>1</v>
      </c>
      <c r="AC364">
        <v>1</v>
      </c>
      <c r="AD364">
        <v>0.30499999999999999</v>
      </c>
      <c r="AE364">
        <v>0.377</v>
      </c>
      <c r="AF364">
        <v>0.29199999999999998</v>
      </c>
      <c r="AG364">
        <v>598.4</v>
      </c>
      <c r="AH364">
        <v>17338</v>
      </c>
    </row>
    <row r="365" spans="1:34">
      <c r="A365" t="s">
        <v>291</v>
      </c>
      <c r="C365" s="4" t="e">
        <f>MATCH(atc_projections_batter!A365, ESPN_ADP_2!B$2:B$540, 0)</f>
        <v>#N/A</v>
      </c>
      <c r="D365" s="4">
        <v>364</v>
      </c>
      <c r="E365" s="4" t="e">
        <f t="shared" si="59"/>
        <v>#N/A</v>
      </c>
      <c r="F365" s="2">
        <f t="shared" si="50"/>
        <v>-3.9848451426554838</v>
      </c>
      <c r="G365" s="2">
        <f t="shared" si="51"/>
        <v>-0.5106505512052133</v>
      </c>
      <c r="H365" s="2">
        <f t="shared" si="52"/>
        <v>-0.97063776569974536</v>
      </c>
      <c r="I365" s="2">
        <f t="shared" si="53"/>
        <v>-0.93003704360899653</v>
      </c>
      <c r="J365" s="2">
        <f t="shared" si="54"/>
        <v>-0.8831119888899458</v>
      </c>
      <c r="K365" s="2">
        <f t="shared" si="55"/>
        <v>0.25865614656418934</v>
      </c>
      <c r="L365" s="2">
        <f t="shared" si="56"/>
        <v>-0.9490639398157722</v>
      </c>
      <c r="M365" s="3">
        <v>3</v>
      </c>
      <c r="N365" s="3">
        <v>7</v>
      </c>
      <c r="O365" s="3">
        <v>7</v>
      </c>
      <c r="P365" s="3">
        <v>0.23</v>
      </c>
      <c r="Q365" s="3">
        <v>0.76100000000000001</v>
      </c>
      <c r="R365" s="3">
        <f t="shared" si="57"/>
        <v>6.9132075471698116</v>
      </c>
      <c r="S365">
        <f t="shared" si="58"/>
        <v>21.6</v>
      </c>
      <c r="T365">
        <v>15</v>
      </c>
      <c r="U365">
        <v>54</v>
      </c>
      <c r="V365">
        <v>48</v>
      </c>
      <c r="W365">
        <v>11</v>
      </c>
      <c r="X365">
        <v>2</v>
      </c>
      <c r="Y365">
        <v>0</v>
      </c>
      <c r="Z365">
        <v>5</v>
      </c>
      <c r="AA365">
        <v>12</v>
      </c>
      <c r="AB365">
        <v>0</v>
      </c>
      <c r="AC365">
        <v>0</v>
      </c>
      <c r="AD365">
        <v>0.31</v>
      </c>
      <c r="AE365">
        <v>0.45</v>
      </c>
      <c r="AF365">
        <v>0.314</v>
      </c>
      <c r="AG365">
        <v>999</v>
      </c>
      <c r="AH365">
        <v>9205</v>
      </c>
    </row>
    <row r="366" spans="1:34">
      <c r="A366" t="s">
        <v>374</v>
      </c>
      <c r="C366" s="4" t="e">
        <f>MATCH(atc_projections_batter!A366, ESPN_ADP_2!B$2:B$540, 0)</f>
        <v>#N/A</v>
      </c>
      <c r="D366" s="4">
        <v>365</v>
      </c>
      <c r="E366" s="4" t="e">
        <f t="shared" si="59"/>
        <v>#N/A</v>
      </c>
      <c r="F366" s="2">
        <f t="shared" si="50"/>
        <v>-4.0643719693705735</v>
      </c>
      <c r="G366" s="2">
        <f t="shared" si="51"/>
        <v>-1.0502853958224874</v>
      </c>
      <c r="H366" s="2">
        <f t="shared" si="52"/>
        <v>-1.164841179548229</v>
      </c>
      <c r="I366" s="2">
        <f t="shared" si="53"/>
        <v>-1.1240790021777847</v>
      </c>
      <c r="J366" s="2">
        <f t="shared" si="54"/>
        <v>0.54244564302738107</v>
      </c>
      <c r="K366" s="2">
        <f t="shared" si="55"/>
        <v>-0.1503522064866937</v>
      </c>
      <c r="L366" s="2">
        <f t="shared" si="56"/>
        <v>-1.1172598283627599</v>
      </c>
      <c r="M366" s="3">
        <v>1</v>
      </c>
      <c r="N366" s="3">
        <v>5</v>
      </c>
      <c r="O366" s="3">
        <v>5</v>
      </c>
      <c r="P366" s="3">
        <v>0.26400000000000001</v>
      </c>
      <c r="Q366" s="3">
        <v>0.72799999999999998</v>
      </c>
      <c r="R366" s="3">
        <f t="shared" si="57"/>
        <v>4.9667999999999992</v>
      </c>
      <c r="S366">
        <f t="shared" si="58"/>
        <v>16.035999999999998</v>
      </c>
      <c r="T366">
        <v>10</v>
      </c>
      <c r="U366">
        <v>41</v>
      </c>
      <c r="V366">
        <v>38</v>
      </c>
      <c r="W366">
        <v>10</v>
      </c>
      <c r="X366">
        <v>2</v>
      </c>
      <c r="Y366">
        <v>0</v>
      </c>
      <c r="Z366">
        <v>2</v>
      </c>
      <c r="AA366">
        <v>9</v>
      </c>
      <c r="AB366">
        <v>0</v>
      </c>
      <c r="AC366">
        <v>0</v>
      </c>
      <c r="AD366">
        <v>0.30599999999999999</v>
      </c>
      <c r="AE366">
        <v>0.42199999999999999</v>
      </c>
      <c r="AF366">
        <v>0.30599999999999999</v>
      </c>
      <c r="AG366">
        <v>598.79999999999995</v>
      </c>
      <c r="AH366">
        <v>10339</v>
      </c>
    </row>
    <row r="367" spans="1:34">
      <c r="A367" t="s">
        <v>308</v>
      </c>
      <c r="B367" t="s">
        <v>23</v>
      </c>
      <c r="C367" s="4" t="e">
        <f>MATCH(atc_projections_batter!A367, ESPN_ADP_2!B$2:B$540, 0)</f>
        <v>#N/A</v>
      </c>
      <c r="D367" s="4">
        <v>366</v>
      </c>
      <c r="E367" s="4" t="e">
        <f t="shared" si="59"/>
        <v>#N/A</v>
      </c>
      <c r="F367" s="2">
        <f t="shared" si="50"/>
        <v>-4.0921550581912349</v>
      </c>
      <c r="G367" s="2">
        <f t="shared" si="51"/>
        <v>-0.78046797351385033</v>
      </c>
      <c r="H367" s="2">
        <f t="shared" si="52"/>
        <v>-0.97063776569974536</v>
      </c>
      <c r="I367" s="2">
        <f t="shared" si="53"/>
        <v>-0.93003704360899653</v>
      </c>
      <c r="J367" s="2">
        <f t="shared" si="54"/>
        <v>-0.37997400115441943</v>
      </c>
      <c r="K367" s="2">
        <f t="shared" si="55"/>
        <v>-0.13795801397000029</v>
      </c>
      <c r="L367" s="2">
        <f t="shared" si="56"/>
        <v>-0.89308026024422316</v>
      </c>
      <c r="M367" s="3">
        <v>2</v>
      </c>
      <c r="N367" s="3">
        <v>7</v>
      </c>
      <c r="O367" s="3">
        <v>7</v>
      </c>
      <c r="P367" s="3">
        <v>0.24199999999999999</v>
      </c>
      <c r="Q367" s="3">
        <v>0.72899999999999998</v>
      </c>
      <c r="R367" s="3">
        <f t="shared" si="57"/>
        <v>7.5610655737704908</v>
      </c>
      <c r="S367">
        <f t="shared" si="58"/>
        <v>22.715</v>
      </c>
      <c r="T367">
        <v>16</v>
      </c>
      <c r="U367">
        <v>61</v>
      </c>
      <c r="V367">
        <v>55</v>
      </c>
      <c r="W367">
        <v>13</v>
      </c>
      <c r="X367">
        <v>3</v>
      </c>
      <c r="Y367">
        <v>0</v>
      </c>
      <c r="Z367">
        <v>6</v>
      </c>
      <c r="AA367">
        <v>15</v>
      </c>
      <c r="AB367">
        <v>0</v>
      </c>
      <c r="AC367">
        <v>0</v>
      </c>
      <c r="AD367">
        <v>0.316</v>
      </c>
      <c r="AE367">
        <v>0.41299999999999998</v>
      </c>
      <c r="AF367">
        <v>0.312</v>
      </c>
      <c r="AG367">
        <v>600.79999999999995</v>
      </c>
      <c r="AH367">
        <v>19318</v>
      </c>
    </row>
    <row r="368" spans="1:34">
      <c r="A368" t="s">
        <v>384</v>
      </c>
      <c r="B368" t="s">
        <v>37</v>
      </c>
      <c r="C368" s="4">
        <f>MATCH(atc_projections_batter!A368, ESPN_ADP_2!B$2:B$540, 0)</f>
        <v>468</v>
      </c>
      <c r="D368" s="4">
        <v>367</v>
      </c>
      <c r="E368" s="4">
        <f t="shared" si="59"/>
        <v>101</v>
      </c>
      <c r="F368" s="2">
        <f t="shared" si="50"/>
        <v>-4.1291822496803574</v>
      </c>
      <c r="G368" s="2">
        <f t="shared" si="51"/>
        <v>-1.0502853958224874</v>
      </c>
      <c r="H368" s="2">
        <f t="shared" si="52"/>
        <v>-1.164841179548229</v>
      </c>
      <c r="I368" s="2">
        <f t="shared" si="53"/>
        <v>-1.1240790021777847</v>
      </c>
      <c r="J368" s="2">
        <f t="shared" si="54"/>
        <v>0.83594280253977216</v>
      </c>
      <c r="K368" s="2">
        <f t="shared" si="55"/>
        <v>-0.53457217450418992</v>
      </c>
      <c r="L368" s="2">
        <f t="shared" si="56"/>
        <v>-1.091347300167439</v>
      </c>
      <c r="M368" s="3">
        <v>1</v>
      </c>
      <c r="N368" s="3">
        <v>5</v>
      </c>
      <c r="O368" s="3">
        <v>5</v>
      </c>
      <c r="P368" s="3">
        <v>0.27100000000000002</v>
      </c>
      <c r="Q368" s="3">
        <v>0.69699999999999995</v>
      </c>
      <c r="R368" s="3">
        <f t="shared" si="57"/>
        <v>5.2666666666666666</v>
      </c>
      <c r="S368">
        <f t="shared" si="58"/>
        <v>14.76</v>
      </c>
      <c r="T368">
        <v>11</v>
      </c>
      <c r="U368">
        <v>45</v>
      </c>
      <c r="V368">
        <v>41</v>
      </c>
      <c r="W368">
        <v>11</v>
      </c>
      <c r="X368">
        <v>2</v>
      </c>
      <c r="Y368">
        <v>0</v>
      </c>
      <c r="Z368">
        <v>4</v>
      </c>
      <c r="AA368">
        <v>7</v>
      </c>
      <c r="AB368">
        <v>0</v>
      </c>
      <c r="AC368">
        <v>0</v>
      </c>
      <c r="AD368">
        <v>0.33700000000000002</v>
      </c>
      <c r="AE368">
        <v>0.36</v>
      </c>
      <c r="AF368">
        <v>0.30399999999999999</v>
      </c>
      <c r="AG368">
        <v>601</v>
      </c>
      <c r="AH368">
        <v>13836</v>
      </c>
    </row>
    <row r="369" spans="1:34">
      <c r="A369" t="s">
        <v>449</v>
      </c>
      <c r="B369" t="s">
        <v>46</v>
      </c>
      <c r="C369" s="4" t="e">
        <f>MATCH(atc_projections_batter!A369, ESPN_ADP_2!B$2:B$540, 0)</f>
        <v>#N/A</v>
      </c>
      <c r="D369" s="4">
        <v>368</v>
      </c>
      <c r="E369" s="4" t="e">
        <f t="shared" si="59"/>
        <v>#N/A</v>
      </c>
      <c r="F369" s="2">
        <f t="shared" si="50"/>
        <v>-4.1351910025436247</v>
      </c>
      <c r="G369" s="2">
        <f t="shared" si="51"/>
        <v>-0.78046797351385033</v>
      </c>
      <c r="H369" s="2">
        <f t="shared" si="52"/>
        <v>-0.67933264492701984</v>
      </c>
      <c r="I369" s="2">
        <f t="shared" si="53"/>
        <v>-0.8330160643246024</v>
      </c>
      <c r="J369" s="2">
        <f t="shared" si="54"/>
        <v>-0.37997400115441943</v>
      </c>
      <c r="K369" s="2">
        <f t="shared" si="55"/>
        <v>-0.69569667722120299</v>
      </c>
      <c r="L369" s="2">
        <f t="shared" si="56"/>
        <v>-0.76670364140252967</v>
      </c>
      <c r="M369" s="3">
        <v>2</v>
      </c>
      <c r="N369" s="3">
        <v>10</v>
      </c>
      <c r="O369" s="3">
        <v>8</v>
      </c>
      <c r="P369" s="3">
        <v>0.24199999999999999</v>
      </c>
      <c r="Q369" s="3">
        <v>0.68400000000000005</v>
      </c>
      <c r="R369" s="3">
        <f t="shared" si="57"/>
        <v>9.0235294117647058</v>
      </c>
      <c r="S369">
        <f t="shared" si="58"/>
        <v>28.86</v>
      </c>
      <c r="T369">
        <v>24</v>
      </c>
      <c r="U369">
        <v>87</v>
      </c>
      <c r="V369">
        <v>78</v>
      </c>
      <c r="W369">
        <v>19</v>
      </c>
      <c r="X369">
        <v>3</v>
      </c>
      <c r="Y369">
        <v>1</v>
      </c>
      <c r="Z369">
        <v>7</v>
      </c>
      <c r="AA369">
        <v>24</v>
      </c>
      <c r="AB369">
        <v>5</v>
      </c>
      <c r="AC369">
        <v>1</v>
      </c>
      <c r="AD369">
        <v>0.314</v>
      </c>
      <c r="AE369">
        <v>0.37</v>
      </c>
      <c r="AF369">
        <v>0.29599999999999999</v>
      </c>
      <c r="AG369">
        <v>565.5</v>
      </c>
      <c r="AH369">
        <v>13546</v>
      </c>
    </row>
    <row r="370" spans="1:34">
      <c r="A370" t="s">
        <v>454</v>
      </c>
      <c r="B370" t="s">
        <v>76</v>
      </c>
      <c r="C370" s="4" t="e">
        <f>MATCH(atc_projections_batter!A370, ESPN_ADP_2!B$2:B$540, 0)</f>
        <v>#N/A</v>
      </c>
      <c r="D370" s="4">
        <v>369</v>
      </c>
      <c r="E370" s="4" t="e">
        <f t="shared" si="59"/>
        <v>#N/A</v>
      </c>
      <c r="F370" s="2">
        <f t="shared" si="50"/>
        <v>-4.1460277471197742</v>
      </c>
      <c r="G370" s="2">
        <f t="shared" si="51"/>
        <v>-1.0502853958224874</v>
      </c>
      <c r="H370" s="2">
        <f t="shared" si="52"/>
        <v>-1.164841179548229</v>
      </c>
      <c r="I370" s="2">
        <f t="shared" si="53"/>
        <v>-1.1240790021777847</v>
      </c>
      <c r="J370" s="2">
        <f t="shared" si="54"/>
        <v>0.87787096818439947</v>
      </c>
      <c r="K370" s="2">
        <f t="shared" si="55"/>
        <v>-0.59654313708765705</v>
      </c>
      <c r="L370" s="2">
        <f t="shared" si="56"/>
        <v>-1.088150000668016</v>
      </c>
      <c r="M370" s="3">
        <v>1</v>
      </c>
      <c r="N370" s="3">
        <v>5</v>
      </c>
      <c r="O370" s="3">
        <v>5</v>
      </c>
      <c r="P370" s="3">
        <v>0.27200000000000002</v>
      </c>
      <c r="Q370" s="3">
        <v>0.69199999999999995</v>
      </c>
      <c r="R370" s="3">
        <f t="shared" si="57"/>
        <v>5.3036666666666674</v>
      </c>
      <c r="S370">
        <f t="shared" si="58"/>
        <v>17.664000000000001</v>
      </c>
      <c r="T370">
        <v>13</v>
      </c>
      <c r="U370">
        <v>48</v>
      </c>
      <c r="V370">
        <v>46</v>
      </c>
      <c r="W370">
        <v>12</v>
      </c>
      <c r="X370">
        <v>2</v>
      </c>
      <c r="Y370">
        <v>0</v>
      </c>
      <c r="Z370">
        <v>2</v>
      </c>
      <c r="AA370">
        <v>5</v>
      </c>
      <c r="AB370">
        <v>0</v>
      </c>
      <c r="AC370">
        <v>0</v>
      </c>
      <c r="AD370">
        <v>0.307</v>
      </c>
      <c r="AE370">
        <v>0.38400000000000001</v>
      </c>
      <c r="AF370">
        <v>0.29599999999999999</v>
      </c>
      <c r="AG370">
        <v>999</v>
      </c>
      <c r="AH370">
        <v>13324</v>
      </c>
    </row>
    <row r="371" spans="1:34">
      <c r="A371" t="s">
        <v>493</v>
      </c>
      <c r="B371" t="s">
        <v>48</v>
      </c>
      <c r="C371" s="4">
        <f>MATCH(atc_projections_batter!A371, ESPN_ADP_2!B$2:B$540, 0)</f>
        <v>345</v>
      </c>
      <c r="D371" s="4">
        <v>370</v>
      </c>
      <c r="E371" s="4">
        <f t="shared" si="59"/>
        <v>-25</v>
      </c>
      <c r="F371" s="2">
        <f t="shared" si="50"/>
        <v>-4.1550371847494496</v>
      </c>
      <c r="G371" s="2">
        <f t="shared" si="51"/>
        <v>-1.0502853958224874</v>
      </c>
      <c r="H371" s="2">
        <f t="shared" si="52"/>
        <v>-0.67933264492701984</v>
      </c>
      <c r="I371" s="2">
        <f t="shared" si="53"/>
        <v>-0.8330160643246024</v>
      </c>
      <c r="J371" s="2">
        <f t="shared" si="54"/>
        <v>3.930765529185351E-2</v>
      </c>
      <c r="K371" s="2">
        <f t="shared" si="55"/>
        <v>-0.94358052755507149</v>
      </c>
      <c r="L371" s="2">
        <f t="shared" si="56"/>
        <v>-0.68813020741212216</v>
      </c>
      <c r="M371" s="3">
        <v>1</v>
      </c>
      <c r="N371" s="3">
        <v>10</v>
      </c>
      <c r="O371" s="3">
        <v>8</v>
      </c>
      <c r="P371" s="3">
        <v>0.252</v>
      </c>
      <c r="Q371" s="3">
        <v>0.66400000000000003</v>
      </c>
      <c r="R371" s="3">
        <f t="shared" si="57"/>
        <v>9.9328020833333301</v>
      </c>
      <c r="S371">
        <f t="shared" si="58"/>
        <v>31.060999999999996</v>
      </c>
      <c r="T371">
        <v>25</v>
      </c>
      <c r="U371">
        <v>99</v>
      </c>
      <c r="V371">
        <v>89</v>
      </c>
      <c r="W371">
        <v>23</v>
      </c>
      <c r="X371">
        <v>5</v>
      </c>
      <c r="Y371">
        <v>0</v>
      </c>
      <c r="Z371">
        <v>7</v>
      </c>
      <c r="AA371">
        <v>18</v>
      </c>
      <c r="AB371">
        <v>1</v>
      </c>
      <c r="AC371">
        <v>1</v>
      </c>
      <c r="AD371">
        <v>0.314</v>
      </c>
      <c r="AE371">
        <v>0.34899999999999998</v>
      </c>
      <c r="AF371">
        <v>0.28899999999999998</v>
      </c>
      <c r="AG371">
        <v>451.3</v>
      </c>
      <c r="AH371">
        <v>16512</v>
      </c>
    </row>
    <row r="372" spans="1:34">
      <c r="A372" t="s">
        <v>487</v>
      </c>
      <c r="C372" s="4" t="e">
        <f>MATCH(atc_projections_batter!A372, ESPN_ADP_2!B$2:B$540, 0)</f>
        <v>#N/A</v>
      </c>
      <c r="D372" s="4">
        <v>371</v>
      </c>
      <c r="E372" s="4" t="e">
        <f t="shared" si="59"/>
        <v>#N/A</v>
      </c>
      <c r="F372" s="2">
        <f t="shared" si="50"/>
        <v>-4.181586793539152</v>
      </c>
      <c r="G372" s="2">
        <f t="shared" si="51"/>
        <v>-1.0502853958224874</v>
      </c>
      <c r="H372" s="2">
        <f t="shared" si="52"/>
        <v>-0.67933264492701984</v>
      </c>
      <c r="I372" s="2">
        <f t="shared" si="53"/>
        <v>-0.8330160643246024</v>
      </c>
      <c r="J372" s="2">
        <f t="shared" si="54"/>
        <v>-0.12840500728665569</v>
      </c>
      <c r="K372" s="2">
        <f t="shared" si="55"/>
        <v>-0.8568211799382176</v>
      </c>
      <c r="L372" s="2">
        <f t="shared" si="56"/>
        <v>-0.63372650124016949</v>
      </c>
      <c r="M372" s="3">
        <v>1</v>
      </c>
      <c r="N372" s="3">
        <v>10</v>
      </c>
      <c r="O372" s="3">
        <v>8</v>
      </c>
      <c r="P372" s="3">
        <v>0.248</v>
      </c>
      <c r="Q372" s="3">
        <v>0.67100000000000004</v>
      </c>
      <c r="R372" s="3">
        <f t="shared" si="57"/>
        <v>10.562376237623761</v>
      </c>
      <c r="S372">
        <f t="shared" si="58"/>
        <v>33.479999999999997</v>
      </c>
      <c r="T372">
        <v>26</v>
      </c>
      <c r="U372">
        <v>104</v>
      </c>
      <c r="V372">
        <v>93</v>
      </c>
      <c r="W372">
        <v>23</v>
      </c>
      <c r="X372">
        <v>5</v>
      </c>
      <c r="Y372">
        <v>1</v>
      </c>
      <c r="Z372">
        <v>8</v>
      </c>
      <c r="AA372">
        <v>21</v>
      </c>
      <c r="AB372">
        <v>1</v>
      </c>
      <c r="AC372">
        <v>1</v>
      </c>
      <c r="AD372">
        <v>0.311</v>
      </c>
      <c r="AE372">
        <v>0.36</v>
      </c>
      <c r="AF372">
        <v>0.28999999999999998</v>
      </c>
      <c r="AG372">
        <v>999</v>
      </c>
      <c r="AH372">
        <v>11602</v>
      </c>
    </row>
    <row r="373" spans="1:34">
      <c r="A373" t="s">
        <v>411</v>
      </c>
      <c r="B373" t="s">
        <v>23</v>
      </c>
      <c r="C373" s="4" t="e">
        <f>MATCH(atc_projections_batter!A373, ESPN_ADP_2!B$2:B$540, 0)</f>
        <v>#N/A</v>
      </c>
      <c r="D373" s="4">
        <v>372</v>
      </c>
      <c r="E373" s="4" t="e">
        <f t="shared" si="59"/>
        <v>#N/A</v>
      </c>
      <c r="F373" s="2">
        <f t="shared" si="50"/>
        <v>-4.2086538409614098</v>
      </c>
      <c r="G373" s="2">
        <f t="shared" si="51"/>
        <v>-0.78046797351385033</v>
      </c>
      <c r="H373" s="2">
        <f t="shared" si="52"/>
        <v>-0.77643435185126175</v>
      </c>
      <c r="I373" s="2">
        <f t="shared" si="53"/>
        <v>-0.93003704360899653</v>
      </c>
      <c r="J373" s="2">
        <f t="shared" si="54"/>
        <v>-0.33804583550979217</v>
      </c>
      <c r="K373" s="2">
        <f t="shared" si="55"/>
        <v>-0.50978378947080305</v>
      </c>
      <c r="L373" s="2">
        <f t="shared" si="56"/>
        <v>-0.87388484700670566</v>
      </c>
      <c r="M373" s="3">
        <v>2</v>
      </c>
      <c r="N373" s="3">
        <v>9</v>
      </c>
      <c r="O373" s="3">
        <v>7</v>
      </c>
      <c r="P373" s="3">
        <v>0.24299999999999999</v>
      </c>
      <c r="Q373" s="3">
        <v>0.69899999999999995</v>
      </c>
      <c r="R373" s="3">
        <f t="shared" si="57"/>
        <v>7.783199999999999</v>
      </c>
      <c r="S373">
        <f t="shared" si="58"/>
        <v>24.384</v>
      </c>
      <c r="T373">
        <v>18</v>
      </c>
      <c r="U373">
        <v>72</v>
      </c>
      <c r="V373">
        <v>64</v>
      </c>
      <c r="W373">
        <v>16</v>
      </c>
      <c r="X373">
        <v>3</v>
      </c>
      <c r="Y373">
        <v>1</v>
      </c>
      <c r="Z373">
        <v>6</v>
      </c>
      <c r="AA373">
        <v>15</v>
      </c>
      <c r="AB373">
        <v>1</v>
      </c>
      <c r="AC373">
        <v>1</v>
      </c>
      <c r="AD373">
        <v>0.318</v>
      </c>
      <c r="AE373">
        <v>0.38100000000000001</v>
      </c>
      <c r="AF373">
        <v>0.30199999999999999</v>
      </c>
      <c r="AG373">
        <v>599.5</v>
      </c>
      <c r="AH373">
        <v>19858</v>
      </c>
    </row>
    <row r="374" spans="1:34">
      <c r="A374" t="s">
        <v>205</v>
      </c>
      <c r="C374" s="4" t="e">
        <f>MATCH(atc_projections_batter!A374, ESPN_ADP_2!B$2:B$540, 0)</f>
        <v>#N/A</v>
      </c>
      <c r="D374" s="4">
        <v>373</v>
      </c>
      <c r="E374" s="4" t="e">
        <f t="shared" si="59"/>
        <v>#N/A</v>
      </c>
      <c r="F374" s="2">
        <f t="shared" si="50"/>
        <v>-4.2314554280696139</v>
      </c>
      <c r="G374" s="2">
        <f t="shared" si="51"/>
        <v>-1.0502853958224874</v>
      </c>
      <c r="H374" s="2">
        <f t="shared" si="52"/>
        <v>-1.2619428864724709</v>
      </c>
      <c r="I374" s="2">
        <f t="shared" si="53"/>
        <v>-1.3181209607465729</v>
      </c>
      <c r="J374" s="2">
        <f t="shared" si="54"/>
        <v>0.45858931173812645</v>
      </c>
      <c r="K374" s="2">
        <f t="shared" si="55"/>
        <v>0.17189679894733534</v>
      </c>
      <c r="L374" s="2">
        <f t="shared" si="56"/>
        <v>-1.2315922957135439</v>
      </c>
      <c r="M374" s="3">
        <v>1</v>
      </c>
      <c r="N374" s="3">
        <v>4</v>
      </c>
      <c r="O374" s="3">
        <v>3</v>
      </c>
      <c r="P374" s="3">
        <v>0.26200000000000001</v>
      </c>
      <c r="Q374" s="3">
        <v>0.754</v>
      </c>
      <c r="R374" s="3">
        <f t="shared" si="57"/>
        <v>3.6437142857142852</v>
      </c>
      <c r="S374">
        <f t="shared" si="58"/>
        <v>10.815999999999999</v>
      </c>
      <c r="T374">
        <v>8</v>
      </c>
      <c r="U374">
        <v>29</v>
      </c>
      <c r="V374">
        <v>26</v>
      </c>
      <c r="W374">
        <v>7</v>
      </c>
      <c r="X374">
        <v>1</v>
      </c>
      <c r="Y374">
        <v>0</v>
      </c>
      <c r="Z374">
        <v>2</v>
      </c>
      <c r="AA374">
        <v>6</v>
      </c>
      <c r="AB374">
        <v>1</v>
      </c>
      <c r="AC374">
        <v>0</v>
      </c>
      <c r="AD374">
        <v>0.33800000000000002</v>
      </c>
      <c r="AE374">
        <v>0.41599999999999998</v>
      </c>
      <c r="AF374">
        <v>0.32400000000000001</v>
      </c>
      <c r="AG374">
        <v>595.70000000000005</v>
      </c>
      <c r="AH374">
        <v>19290</v>
      </c>
    </row>
    <row r="375" spans="1:34">
      <c r="A375" t="s">
        <v>498</v>
      </c>
      <c r="B375" t="s">
        <v>57</v>
      </c>
      <c r="C375" s="4" t="e">
        <f>MATCH(atc_projections_batter!A375, ESPN_ADP_2!B$2:B$540, 0)</f>
        <v>#N/A</v>
      </c>
      <c r="D375" s="4">
        <v>374</v>
      </c>
      <c r="E375" s="4" t="e">
        <f t="shared" si="59"/>
        <v>#N/A</v>
      </c>
      <c r="F375" s="2">
        <f t="shared" si="50"/>
        <v>-4.2474141133203425</v>
      </c>
      <c r="G375" s="2">
        <f t="shared" si="51"/>
        <v>-0.78046797351385033</v>
      </c>
      <c r="H375" s="2">
        <f t="shared" si="52"/>
        <v>-0.58223093800277803</v>
      </c>
      <c r="I375" s="2">
        <f t="shared" si="53"/>
        <v>-0.73599508504020827</v>
      </c>
      <c r="J375" s="2">
        <f t="shared" si="54"/>
        <v>-0.58961482937755594</v>
      </c>
      <c r="K375" s="2">
        <f t="shared" si="55"/>
        <v>-0.91879214252168473</v>
      </c>
      <c r="L375" s="2">
        <f t="shared" si="56"/>
        <v>-0.64031314486426572</v>
      </c>
      <c r="M375" s="3">
        <v>2</v>
      </c>
      <c r="N375" s="3">
        <v>11</v>
      </c>
      <c r="O375" s="3">
        <v>9</v>
      </c>
      <c r="P375" s="3">
        <v>0.23699999999999999</v>
      </c>
      <c r="Q375" s="3">
        <v>0.66600000000000004</v>
      </c>
      <c r="R375" s="3">
        <f t="shared" si="57"/>
        <v>10.486153846153845</v>
      </c>
      <c r="S375">
        <f t="shared" si="58"/>
        <v>34.271999999999998</v>
      </c>
      <c r="T375">
        <v>31</v>
      </c>
      <c r="U375">
        <v>108</v>
      </c>
      <c r="V375">
        <v>96</v>
      </c>
      <c r="W375">
        <v>23</v>
      </c>
      <c r="X375">
        <v>5</v>
      </c>
      <c r="Y375">
        <v>0</v>
      </c>
      <c r="Z375">
        <v>8</v>
      </c>
      <c r="AA375">
        <v>25</v>
      </c>
      <c r="AB375">
        <v>1</v>
      </c>
      <c r="AC375">
        <v>1</v>
      </c>
      <c r="AD375">
        <v>0.309</v>
      </c>
      <c r="AE375">
        <v>0.35699999999999998</v>
      </c>
      <c r="AF375">
        <v>0.28899999999999998</v>
      </c>
      <c r="AG375">
        <v>999</v>
      </c>
      <c r="AH375">
        <v>18721</v>
      </c>
    </row>
    <row r="376" spans="1:34">
      <c r="A376" t="s">
        <v>376</v>
      </c>
      <c r="B376" t="s">
        <v>152</v>
      </c>
      <c r="C376" s="4" t="e">
        <f>MATCH(atc_projections_batter!A376, ESPN_ADP_2!B$2:B$540, 0)</f>
        <v>#N/A</v>
      </c>
      <c r="D376" s="4">
        <v>375</v>
      </c>
      <c r="E376" s="4" t="e">
        <f t="shared" si="59"/>
        <v>#N/A</v>
      </c>
      <c r="F376" s="2">
        <f t="shared" si="50"/>
        <v>-4.2522008900154447</v>
      </c>
      <c r="G376" s="2">
        <f t="shared" si="51"/>
        <v>-0.78046797351385033</v>
      </c>
      <c r="H376" s="2">
        <f t="shared" si="52"/>
        <v>-0.77643435185126175</v>
      </c>
      <c r="I376" s="2">
        <f t="shared" si="53"/>
        <v>-0.73599508504020827</v>
      </c>
      <c r="J376" s="2">
        <f t="shared" si="54"/>
        <v>-0.67347116066681056</v>
      </c>
      <c r="K376" s="2">
        <f t="shared" si="55"/>
        <v>-0.55936055953757668</v>
      </c>
      <c r="L376" s="2">
        <f t="shared" si="56"/>
        <v>-0.72647175940573738</v>
      </c>
      <c r="M376" s="3">
        <v>2</v>
      </c>
      <c r="N376" s="3">
        <v>9</v>
      </c>
      <c r="O376" s="3">
        <v>9</v>
      </c>
      <c r="P376" s="3">
        <v>0.23499999999999999</v>
      </c>
      <c r="Q376" s="3">
        <v>0.69499999999999995</v>
      </c>
      <c r="R376" s="3">
        <f t="shared" si="57"/>
        <v>9.4891034482758627</v>
      </c>
      <c r="S376">
        <f t="shared" si="58"/>
        <v>28.236000000000001</v>
      </c>
      <c r="T376">
        <v>24</v>
      </c>
      <c r="U376">
        <v>91</v>
      </c>
      <c r="V376">
        <v>78</v>
      </c>
      <c r="W376">
        <v>18</v>
      </c>
      <c r="X376">
        <v>3</v>
      </c>
      <c r="Y376">
        <v>0</v>
      </c>
      <c r="Z376">
        <v>9</v>
      </c>
      <c r="AA376">
        <v>22</v>
      </c>
      <c r="AB376">
        <v>0</v>
      </c>
      <c r="AC376">
        <v>0</v>
      </c>
      <c r="AD376">
        <v>0.33400000000000002</v>
      </c>
      <c r="AE376">
        <v>0.36199999999999999</v>
      </c>
      <c r="AF376">
        <v>0.30599999999999999</v>
      </c>
      <c r="AG376">
        <v>596</v>
      </c>
      <c r="AH376">
        <v>5275</v>
      </c>
    </row>
    <row r="377" spans="1:34">
      <c r="A377" t="s">
        <v>259</v>
      </c>
      <c r="C377" s="4" t="e">
        <f>MATCH(atc_projections_batter!A377, ESPN_ADP_2!B$2:B$540, 0)</f>
        <v>#N/A</v>
      </c>
      <c r="D377" s="4">
        <v>376</v>
      </c>
      <c r="E377" s="4" t="e">
        <f t="shared" si="59"/>
        <v>#N/A</v>
      </c>
      <c r="F377" s="2">
        <f t="shared" si="50"/>
        <v>-4.2916039276520559</v>
      </c>
      <c r="G377" s="2">
        <f t="shared" si="51"/>
        <v>-0.78046797351385033</v>
      </c>
      <c r="H377" s="2">
        <f t="shared" si="52"/>
        <v>-1.164841179548229</v>
      </c>
      <c r="I377" s="2">
        <f t="shared" si="53"/>
        <v>-1.1240790021777847</v>
      </c>
      <c r="J377" s="2">
        <f t="shared" si="54"/>
        <v>-0.21226133857591026</v>
      </c>
      <c r="K377" s="2">
        <f t="shared" si="55"/>
        <v>8.5137451330481367E-2</v>
      </c>
      <c r="L377" s="2">
        <f t="shared" si="56"/>
        <v>-1.0950918851667628</v>
      </c>
      <c r="M377" s="3">
        <v>2</v>
      </c>
      <c r="N377" s="3">
        <v>5</v>
      </c>
      <c r="O377" s="3">
        <v>5</v>
      </c>
      <c r="P377" s="3">
        <v>0.246</v>
      </c>
      <c r="Q377" s="3">
        <v>0.747</v>
      </c>
      <c r="R377" s="3">
        <f t="shared" si="57"/>
        <v>5.2233333333333327</v>
      </c>
      <c r="S377">
        <f t="shared" si="58"/>
        <v>14.629999999999999</v>
      </c>
      <c r="T377">
        <v>11</v>
      </c>
      <c r="U377">
        <v>40</v>
      </c>
      <c r="V377">
        <v>35</v>
      </c>
      <c r="W377">
        <v>9</v>
      </c>
      <c r="X377">
        <v>1</v>
      </c>
      <c r="Y377">
        <v>0</v>
      </c>
      <c r="Z377">
        <v>4</v>
      </c>
      <c r="AA377">
        <v>9</v>
      </c>
      <c r="AB377">
        <v>0</v>
      </c>
      <c r="AC377">
        <v>0</v>
      </c>
      <c r="AD377">
        <v>0.32900000000000001</v>
      </c>
      <c r="AE377">
        <v>0.41799999999999998</v>
      </c>
      <c r="AF377">
        <v>0.317</v>
      </c>
      <c r="AG377">
        <v>999</v>
      </c>
      <c r="AH377">
        <v>2530</v>
      </c>
    </row>
    <row r="378" spans="1:34">
      <c r="A378" t="s">
        <v>470</v>
      </c>
      <c r="B378" t="s">
        <v>41</v>
      </c>
      <c r="C378" s="4" t="e">
        <f>MATCH(atc_projections_batter!A378, ESPN_ADP_2!B$2:B$540, 0)</f>
        <v>#N/A</v>
      </c>
      <c r="D378" s="4">
        <v>377</v>
      </c>
      <c r="E378" s="4" t="e">
        <f t="shared" si="59"/>
        <v>#N/A</v>
      </c>
      <c r="F378" s="2">
        <f t="shared" si="50"/>
        <v>-4.3450515632284628</v>
      </c>
      <c r="G378" s="2">
        <f t="shared" si="51"/>
        <v>-0.78046797351385033</v>
      </c>
      <c r="H378" s="2">
        <f t="shared" si="52"/>
        <v>-1.164841179548229</v>
      </c>
      <c r="I378" s="2">
        <f t="shared" si="53"/>
        <v>-1.0270580228933905</v>
      </c>
      <c r="J378" s="2">
        <f t="shared" si="54"/>
        <v>3.930765529185351E-2</v>
      </c>
      <c r="K378" s="2">
        <f t="shared" si="55"/>
        <v>-0.2990825166870148</v>
      </c>
      <c r="L378" s="2">
        <f t="shared" si="56"/>
        <v>-1.1129095258778314</v>
      </c>
      <c r="M378" s="3">
        <v>2</v>
      </c>
      <c r="N378" s="3">
        <v>5</v>
      </c>
      <c r="O378" s="3">
        <v>6</v>
      </c>
      <c r="P378" s="3">
        <v>0.252</v>
      </c>
      <c r="Q378" s="3">
        <v>0.71599999999999997</v>
      </c>
      <c r="R378" s="3">
        <f t="shared" si="57"/>
        <v>5.017142857142856</v>
      </c>
      <c r="S378">
        <f t="shared" si="58"/>
        <v>17.04</v>
      </c>
      <c r="T378">
        <v>11</v>
      </c>
      <c r="U378">
        <v>43</v>
      </c>
      <c r="V378">
        <v>40</v>
      </c>
      <c r="W378">
        <v>10</v>
      </c>
      <c r="X378">
        <v>2</v>
      </c>
      <c r="Y378">
        <v>0</v>
      </c>
      <c r="Z378">
        <v>2</v>
      </c>
      <c r="AA378">
        <v>10</v>
      </c>
      <c r="AB378">
        <v>0</v>
      </c>
      <c r="AC378">
        <v>0</v>
      </c>
      <c r="AD378">
        <v>0.29099999999999998</v>
      </c>
      <c r="AE378">
        <v>0.42599999999999999</v>
      </c>
      <c r="AF378">
        <v>0.29299999999999998</v>
      </c>
      <c r="AG378">
        <v>595.70000000000005</v>
      </c>
      <c r="AH378">
        <v>5631</v>
      </c>
    </row>
    <row r="379" spans="1:34">
      <c r="A379" t="s">
        <v>497</v>
      </c>
      <c r="B379" t="s">
        <v>27</v>
      </c>
      <c r="C379" s="4" t="e">
        <f>MATCH(atc_projections_batter!A379, ESPN_ADP_2!B$2:B$540, 0)</f>
        <v>#N/A</v>
      </c>
      <c r="D379" s="4">
        <v>378</v>
      </c>
      <c r="E379" s="4" t="e">
        <f t="shared" si="59"/>
        <v>#N/A</v>
      </c>
      <c r="F379" s="2">
        <f t="shared" si="50"/>
        <v>-4.3594567996476741</v>
      </c>
      <c r="G379" s="2">
        <f t="shared" si="51"/>
        <v>-0.78046797351385033</v>
      </c>
      <c r="H379" s="2">
        <f t="shared" si="52"/>
        <v>-0.67933264492701984</v>
      </c>
      <c r="I379" s="2">
        <f t="shared" si="53"/>
        <v>-0.73599508504020827</v>
      </c>
      <c r="J379" s="2">
        <f t="shared" si="54"/>
        <v>-0.71539932631143666</v>
      </c>
      <c r="K379" s="2">
        <f t="shared" si="55"/>
        <v>-0.6337257146377373</v>
      </c>
      <c r="L379" s="2">
        <f t="shared" si="56"/>
        <v>-0.81453605521742212</v>
      </c>
      <c r="M379" s="3">
        <v>2</v>
      </c>
      <c r="N379" s="3">
        <v>10</v>
      </c>
      <c r="O379" s="3">
        <v>9</v>
      </c>
      <c r="P379" s="3">
        <v>0.23400000000000001</v>
      </c>
      <c r="Q379" s="3">
        <v>0.68899999999999995</v>
      </c>
      <c r="R379" s="3">
        <f t="shared" si="57"/>
        <v>8.4699999999999989</v>
      </c>
      <c r="S379">
        <f t="shared" si="58"/>
        <v>29.625</v>
      </c>
      <c r="T379">
        <v>23</v>
      </c>
      <c r="U379">
        <v>82</v>
      </c>
      <c r="V379">
        <v>75</v>
      </c>
      <c r="W379">
        <v>17</v>
      </c>
      <c r="X379">
        <v>4</v>
      </c>
      <c r="Y379">
        <v>0</v>
      </c>
      <c r="Z379">
        <v>6</v>
      </c>
      <c r="AA379">
        <v>27</v>
      </c>
      <c r="AB379">
        <v>4</v>
      </c>
      <c r="AC379">
        <v>1</v>
      </c>
      <c r="AD379">
        <v>0.29399999999999998</v>
      </c>
      <c r="AE379">
        <v>0.39500000000000002</v>
      </c>
      <c r="AF379">
        <v>0.28899999999999998</v>
      </c>
      <c r="AG379">
        <v>599.20000000000005</v>
      </c>
      <c r="AH379">
        <v>11489</v>
      </c>
    </row>
    <row r="380" spans="1:34">
      <c r="A380" t="s">
        <v>553</v>
      </c>
      <c r="B380" t="s">
        <v>257</v>
      </c>
      <c r="C380" s="4">
        <f>MATCH(atc_projections_batter!A380, ESPN_ADP_2!B$2:B$540, 0)</f>
        <v>398</v>
      </c>
      <c r="D380" s="4">
        <v>379</v>
      </c>
      <c r="E380" s="4">
        <f t="shared" si="59"/>
        <v>19</v>
      </c>
      <c r="F380" s="2">
        <f t="shared" si="50"/>
        <v>-4.3658939032452322</v>
      </c>
      <c r="G380" s="2">
        <f t="shared" si="51"/>
        <v>0.29880171572069758</v>
      </c>
      <c r="H380" s="2">
        <f t="shared" si="52"/>
        <v>-0.38802752415429442</v>
      </c>
      <c r="I380" s="2">
        <f t="shared" si="53"/>
        <v>-5.6848230049449659E-2</v>
      </c>
      <c r="J380" s="2">
        <f t="shared" si="54"/>
        <v>-2.5602386146750367</v>
      </c>
      <c r="K380" s="2">
        <f t="shared" si="55"/>
        <v>-1.278223725505794</v>
      </c>
      <c r="L380" s="2">
        <f t="shared" si="56"/>
        <v>-0.38135752458135441</v>
      </c>
      <c r="M380" s="3">
        <v>6</v>
      </c>
      <c r="N380" s="3">
        <v>13</v>
      </c>
      <c r="O380" s="3">
        <v>16</v>
      </c>
      <c r="P380" s="3">
        <v>0.19</v>
      </c>
      <c r="Q380" s="3">
        <v>0.63700000000000001</v>
      </c>
      <c r="R380" s="3">
        <f t="shared" si="57"/>
        <v>13.482857142857142</v>
      </c>
      <c r="S380">
        <f t="shared" si="58"/>
        <v>44.5</v>
      </c>
      <c r="T380">
        <v>36</v>
      </c>
      <c r="U380">
        <v>142</v>
      </c>
      <c r="V380">
        <v>125</v>
      </c>
      <c r="W380">
        <v>24</v>
      </c>
      <c r="X380">
        <v>4</v>
      </c>
      <c r="Y380">
        <v>0</v>
      </c>
      <c r="Z380">
        <v>15</v>
      </c>
      <c r="AA380">
        <v>54</v>
      </c>
      <c r="AB380">
        <v>0</v>
      </c>
      <c r="AC380">
        <v>0</v>
      </c>
      <c r="AD380">
        <v>0.28100000000000003</v>
      </c>
      <c r="AE380">
        <v>0.35599999999999998</v>
      </c>
      <c r="AF380">
        <v>0.27300000000000002</v>
      </c>
      <c r="AG380">
        <v>592.29999999999995</v>
      </c>
      <c r="AH380">
        <v>9272</v>
      </c>
    </row>
    <row r="381" spans="1:34">
      <c r="A381" t="s">
        <v>316</v>
      </c>
      <c r="B381" t="s">
        <v>184</v>
      </c>
      <c r="C381" s="4">
        <f>MATCH(atc_projections_batter!A381, ESPN_ADP_2!B$2:B$540, 0)</f>
        <v>360</v>
      </c>
      <c r="D381" s="4">
        <v>380</v>
      </c>
      <c r="E381" s="4">
        <f t="shared" si="59"/>
        <v>-20</v>
      </c>
      <c r="F381" s="2">
        <f t="shared" si="50"/>
        <v>-4.3662646777065888</v>
      </c>
      <c r="G381" s="2">
        <f t="shared" si="51"/>
        <v>-1.0502853958224874</v>
      </c>
      <c r="H381" s="2">
        <f t="shared" si="52"/>
        <v>-1.2619428864724709</v>
      </c>
      <c r="I381" s="2">
        <f t="shared" si="53"/>
        <v>-1.2210999814621788</v>
      </c>
      <c r="J381" s="2">
        <f t="shared" si="54"/>
        <v>0.41666114609349919</v>
      </c>
      <c r="K381" s="2">
        <f t="shared" si="55"/>
        <v>-0.1503522064866937</v>
      </c>
      <c r="L381" s="2">
        <f t="shared" si="56"/>
        <v>-1.0992453535562567</v>
      </c>
      <c r="M381" s="3">
        <v>1</v>
      </c>
      <c r="N381" s="3">
        <v>4</v>
      </c>
      <c r="O381" s="3">
        <v>4</v>
      </c>
      <c r="P381" s="3">
        <v>0.26100000000000001</v>
      </c>
      <c r="Q381" s="3">
        <v>0.72799999999999998</v>
      </c>
      <c r="R381" s="3">
        <f t="shared" si="57"/>
        <v>5.1752682926829259</v>
      </c>
      <c r="S381">
        <f t="shared" si="58"/>
        <v>15.542</v>
      </c>
      <c r="T381">
        <v>10</v>
      </c>
      <c r="U381">
        <v>41</v>
      </c>
      <c r="V381">
        <v>38</v>
      </c>
      <c r="W381">
        <v>10</v>
      </c>
      <c r="X381">
        <v>3</v>
      </c>
      <c r="Y381">
        <v>0</v>
      </c>
      <c r="Z381">
        <v>3</v>
      </c>
      <c r="AA381">
        <v>11</v>
      </c>
      <c r="AB381">
        <v>0</v>
      </c>
      <c r="AC381">
        <v>0</v>
      </c>
      <c r="AD381">
        <v>0.31900000000000001</v>
      </c>
      <c r="AE381">
        <v>0.40899999999999997</v>
      </c>
      <c r="AF381">
        <v>0.311</v>
      </c>
      <c r="AG381">
        <v>999</v>
      </c>
      <c r="AH381" t="s">
        <v>317</v>
      </c>
    </row>
    <row r="382" spans="1:34">
      <c r="A382" t="s">
        <v>463</v>
      </c>
      <c r="C382" s="4" t="e">
        <f>MATCH(atc_projections_batter!A382, ESPN_ADP_2!B$2:B$540, 0)</f>
        <v>#N/A</v>
      </c>
      <c r="D382" s="4">
        <v>381</v>
      </c>
      <c r="E382" s="4" t="e">
        <f t="shared" si="59"/>
        <v>#N/A</v>
      </c>
      <c r="F382" s="2">
        <f t="shared" si="50"/>
        <v>-4.4113592604305811</v>
      </c>
      <c r="G382" s="2">
        <f t="shared" si="51"/>
        <v>-0.78046797351385033</v>
      </c>
      <c r="H382" s="2">
        <f t="shared" si="52"/>
        <v>-0.87353605877550355</v>
      </c>
      <c r="I382" s="2">
        <f t="shared" si="53"/>
        <v>-0.93003704360899653</v>
      </c>
      <c r="J382" s="2">
        <f t="shared" si="54"/>
        <v>-0.42190216679904674</v>
      </c>
      <c r="K382" s="2">
        <f t="shared" si="55"/>
        <v>-0.53457217450418992</v>
      </c>
      <c r="L382" s="2">
        <f t="shared" si="56"/>
        <v>-0.87084384322899377</v>
      </c>
      <c r="M382" s="3">
        <v>2</v>
      </c>
      <c r="N382" s="3">
        <v>8</v>
      </c>
      <c r="O382" s="3">
        <v>7</v>
      </c>
      <c r="P382" s="3">
        <v>0.24099999999999999</v>
      </c>
      <c r="Q382" s="3">
        <v>0.69699999999999995</v>
      </c>
      <c r="R382" s="3">
        <f t="shared" si="57"/>
        <v>7.818391304347827</v>
      </c>
      <c r="S382">
        <f t="shared" si="58"/>
        <v>24.129000000000001</v>
      </c>
      <c r="T382">
        <v>21</v>
      </c>
      <c r="U382">
        <v>70</v>
      </c>
      <c r="V382">
        <v>63</v>
      </c>
      <c r="W382">
        <v>15</v>
      </c>
      <c r="X382">
        <v>3</v>
      </c>
      <c r="Y382">
        <v>0</v>
      </c>
      <c r="Z382">
        <v>6</v>
      </c>
      <c r="AA382">
        <v>17</v>
      </c>
      <c r="AB382">
        <v>1</v>
      </c>
      <c r="AC382">
        <v>0</v>
      </c>
      <c r="AD382">
        <v>0.313</v>
      </c>
      <c r="AE382">
        <v>0.38300000000000001</v>
      </c>
      <c r="AF382">
        <v>0.29299999999999998</v>
      </c>
      <c r="AG382">
        <v>600.70000000000005</v>
      </c>
      <c r="AH382">
        <v>14106</v>
      </c>
    </row>
    <row r="383" spans="1:34">
      <c r="A383" t="s">
        <v>549</v>
      </c>
      <c r="B383" t="s">
        <v>169</v>
      </c>
      <c r="C383" s="4" t="e">
        <f>MATCH(atc_projections_batter!A383, ESPN_ADP_2!B$2:B$540, 0)</f>
        <v>#N/A</v>
      </c>
      <c r="D383" s="4">
        <v>382</v>
      </c>
      <c r="E383" s="4" t="e">
        <f t="shared" si="59"/>
        <v>#N/A</v>
      </c>
      <c r="F383" s="2">
        <f t="shared" si="50"/>
        <v>-4.4583532507886261</v>
      </c>
      <c r="G383" s="2">
        <f t="shared" si="51"/>
        <v>-1.0502853958224874</v>
      </c>
      <c r="H383" s="2">
        <f t="shared" si="52"/>
        <v>-0.97063776569974536</v>
      </c>
      <c r="I383" s="2">
        <f t="shared" si="53"/>
        <v>-0.93003704360899653</v>
      </c>
      <c r="J383" s="2">
        <f t="shared" si="54"/>
        <v>0.54244564302738107</v>
      </c>
      <c r="K383" s="2">
        <f t="shared" si="55"/>
        <v>-1.1790701853722465</v>
      </c>
      <c r="L383" s="2">
        <f t="shared" si="56"/>
        <v>-0.87076850331253164</v>
      </c>
      <c r="M383" s="3">
        <v>1</v>
      </c>
      <c r="N383" s="3">
        <v>7</v>
      </c>
      <c r="O383" s="3">
        <v>7</v>
      </c>
      <c r="P383" s="3">
        <v>0.26400000000000001</v>
      </c>
      <c r="Q383" s="3">
        <v>0.64500000000000002</v>
      </c>
      <c r="R383" s="3">
        <f t="shared" si="57"/>
        <v>7.8192631578947358</v>
      </c>
      <c r="S383">
        <f t="shared" si="58"/>
        <v>26.491999999999997</v>
      </c>
      <c r="T383">
        <v>20</v>
      </c>
      <c r="U383">
        <v>77</v>
      </c>
      <c r="V383">
        <v>74</v>
      </c>
      <c r="W383">
        <v>20</v>
      </c>
      <c r="X383">
        <v>2</v>
      </c>
      <c r="Y383">
        <v>0</v>
      </c>
      <c r="Z383">
        <v>2</v>
      </c>
      <c r="AA383">
        <v>17</v>
      </c>
      <c r="AB383">
        <v>1</v>
      </c>
      <c r="AC383">
        <v>0</v>
      </c>
      <c r="AD383">
        <v>0.28599999999999998</v>
      </c>
      <c r="AE383">
        <v>0.35799999999999998</v>
      </c>
      <c r="AF383">
        <v>0.27500000000000002</v>
      </c>
      <c r="AG383">
        <v>599.79999999999995</v>
      </c>
      <c r="AH383">
        <v>14691</v>
      </c>
    </row>
    <row r="384" spans="1:34">
      <c r="A384" t="s">
        <v>446</v>
      </c>
      <c r="B384" t="s">
        <v>76</v>
      </c>
      <c r="C384" s="4" t="e">
        <f>MATCH(atc_projections_batter!A384, ESPN_ADP_2!B$2:B$540, 0)</f>
        <v>#N/A</v>
      </c>
      <c r="D384" s="4">
        <v>383</v>
      </c>
      <c r="E384" s="4" t="e">
        <f t="shared" si="59"/>
        <v>#N/A</v>
      </c>
      <c r="F384" s="2">
        <f t="shared" si="50"/>
        <v>-4.4591921889657513</v>
      </c>
      <c r="G384" s="2">
        <f t="shared" si="51"/>
        <v>-1.0502853958224874</v>
      </c>
      <c r="H384" s="2">
        <f t="shared" si="52"/>
        <v>-0.77643435185126175</v>
      </c>
      <c r="I384" s="2">
        <f t="shared" si="53"/>
        <v>-1.0270580228933905</v>
      </c>
      <c r="J384" s="2">
        <f t="shared" si="54"/>
        <v>-2.6205103527737863E-3</v>
      </c>
      <c r="K384" s="2">
        <f t="shared" si="55"/>
        <v>-0.68330248470450961</v>
      </c>
      <c r="L384" s="2">
        <f t="shared" si="56"/>
        <v>-0.91949142334132772</v>
      </c>
      <c r="M384" s="3">
        <v>1</v>
      </c>
      <c r="N384" s="3">
        <v>9</v>
      </c>
      <c r="O384" s="3">
        <v>6</v>
      </c>
      <c r="P384" s="3">
        <v>0.251</v>
      </c>
      <c r="Q384" s="3">
        <v>0.68500000000000005</v>
      </c>
      <c r="R384" s="3">
        <f t="shared" si="57"/>
        <v>7.2554285714285713</v>
      </c>
      <c r="S384">
        <f t="shared" si="58"/>
        <v>24.353999999999999</v>
      </c>
      <c r="T384">
        <v>20</v>
      </c>
      <c r="U384">
        <v>73</v>
      </c>
      <c r="V384">
        <v>66</v>
      </c>
      <c r="W384">
        <v>17</v>
      </c>
      <c r="X384">
        <v>4</v>
      </c>
      <c r="Y384">
        <v>0</v>
      </c>
      <c r="Z384">
        <v>4</v>
      </c>
      <c r="AA384">
        <v>14</v>
      </c>
      <c r="AB384">
        <v>4</v>
      </c>
      <c r="AC384">
        <v>1</v>
      </c>
      <c r="AD384">
        <v>0.316</v>
      </c>
      <c r="AE384">
        <v>0.36899999999999999</v>
      </c>
      <c r="AF384">
        <v>0.29699999999999999</v>
      </c>
      <c r="AG384">
        <v>600.5</v>
      </c>
      <c r="AH384">
        <v>15124</v>
      </c>
    </row>
    <row r="385" spans="1:34">
      <c r="A385" t="s">
        <v>485</v>
      </c>
      <c r="B385" t="s">
        <v>90</v>
      </c>
      <c r="C385" s="4" t="e">
        <f>MATCH(atc_projections_batter!A385, ESPN_ADP_2!B$2:B$540, 0)</f>
        <v>#N/A</v>
      </c>
      <c r="D385" s="4">
        <v>384</v>
      </c>
      <c r="E385" s="4" t="e">
        <f t="shared" si="59"/>
        <v>#N/A</v>
      </c>
      <c r="F385" s="2">
        <f t="shared" si="50"/>
        <v>-4.4841920619066942</v>
      </c>
      <c r="G385" s="2">
        <f t="shared" si="51"/>
        <v>-0.5106505512052133</v>
      </c>
      <c r="H385" s="2">
        <f t="shared" si="52"/>
        <v>-0.48512923107853628</v>
      </c>
      <c r="I385" s="2">
        <f t="shared" si="53"/>
        <v>-0.63897410575581426</v>
      </c>
      <c r="J385" s="2">
        <f t="shared" si="54"/>
        <v>-1.5120344735593554</v>
      </c>
      <c r="K385" s="2">
        <f t="shared" si="55"/>
        <v>-0.65851409967112273</v>
      </c>
      <c r="L385" s="2">
        <f t="shared" si="56"/>
        <v>-0.67888960063665227</v>
      </c>
      <c r="M385" s="3">
        <v>3</v>
      </c>
      <c r="N385" s="3">
        <v>12</v>
      </c>
      <c r="O385" s="3">
        <v>10</v>
      </c>
      <c r="P385" s="3">
        <v>0.215</v>
      </c>
      <c r="Q385" s="3">
        <v>0.68700000000000006</v>
      </c>
      <c r="R385" s="3">
        <f t="shared" si="57"/>
        <v>10.039736842105263</v>
      </c>
      <c r="S385">
        <f t="shared" si="58"/>
        <v>32.725000000000001</v>
      </c>
      <c r="T385">
        <v>26</v>
      </c>
      <c r="U385">
        <v>99</v>
      </c>
      <c r="V385">
        <v>85</v>
      </c>
      <c r="W385">
        <v>18</v>
      </c>
      <c r="X385">
        <v>3</v>
      </c>
      <c r="Y385">
        <v>1</v>
      </c>
      <c r="Z385">
        <v>10</v>
      </c>
      <c r="AA385">
        <v>33</v>
      </c>
      <c r="AB385">
        <v>3</v>
      </c>
      <c r="AC385">
        <v>1</v>
      </c>
      <c r="AD385">
        <v>0.30299999999999999</v>
      </c>
      <c r="AE385">
        <v>0.38500000000000001</v>
      </c>
      <c r="AF385">
        <v>0.28999999999999998</v>
      </c>
      <c r="AG385">
        <v>601</v>
      </c>
      <c r="AH385">
        <v>14735</v>
      </c>
    </row>
    <row r="386" spans="1:34">
      <c r="A386" t="s">
        <v>370</v>
      </c>
      <c r="C386" s="4" t="e">
        <f>MATCH(atc_projections_batter!A386, ESPN_ADP_2!B$2:B$540, 0)</f>
        <v>#N/A</v>
      </c>
      <c r="D386" s="4">
        <v>385</v>
      </c>
      <c r="E386" s="4" t="e">
        <f t="shared" si="59"/>
        <v>#N/A</v>
      </c>
      <c r="F386" s="2">
        <f t="shared" ref="F386:F449" si="60">SUM(G386:L386)</f>
        <v>-4.4872350540956356</v>
      </c>
      <c r="G386" s="2">
        <f t="shared" ref="G386:G449" si="61">(M386-AI$3)/AI$4</f>
        <v>-1.0502853958224874</v>
      </c>
      <c r="H386" s="2">
        <f t="shared" ref="H386:H449" si="62">(N386-AI$7)/AI$8</f>
        <v>-1.2619428864724709</v>
      </c>
      <c r="I386" s="2">
        <f t="shared" ref="I386:I449" si="63">(O386-AI$11)/AI$12</f>
        <v>-1.2210999814621788</v>
      </c>
      <c r="J386" s="2">
        <f t="shared" ref="J386:J449" si="64">(P386-AI$15)/AI$16</f>
        <v>0.20702031787036268</v>
      </c>
      <c r="K386" s="2">
        <f t="shared" ref="K386:K449" si="65">(Q386-AI$19)/AI$20</f>
        <v>-3.8804473836452885E-2</v>
      </c>
      <c r="L386" s="2">
        <f t="shared" ref="L386:L449" si="66">(R386-AI$23)/AI$24</f>
        <v>-1.1221226343724082</v>
      </c>
      <c r="M386" s="3">
        <v>1</v>
      </c>
      <c r="N386" s="3">
        <v>4</v>
      </c>
      <c r="O386" s="3">
        <v>4</v>
      </c>
      <c r="P386" s="3">
        <v>0.25600000000000001</v>
      </c>
      <c r="Q386" s="3">
        <v>0.73699999999999999</v>
      </c>
      <c r="R386" s="3">
        <f t="shared" ref="R386:R449" si="67">((W386+Z386-AC386)*(S386+0.26*Z386))/(V386+Z386)</f>
        <v>4.9105263157894736</v>
      </c>
      <c r="S386">
        <f t="shared" ref="S386:S449" si="68">AE386*V386</f>
        <v>14.77</v>
      </c>
      <c r="T386">
        <v>10</v>
      </c>
      <c r="U386">
        <v>39</v>
      </c>
      <c r="V386">
        <v>35</v>
      </c>
      <c r="W386">
        <v>9</v>
      </c>
      <c r="X386">
        <v>2</v>
      </c>
      <c r="Y386">
        <v>0</v>
      </c>
      <c r="Z386">
        <v>3</v>
      </c>
      <c r="AA386">
        <v>9</v>
      </c>
      <c r="AB386">
        <v>1</v>
      </c>
      <c r="AC386">
        <v>0</v>
      </c>
      <c r="AD386">
        <v>0.315</v>
      </c>
      <c r="AE386">
        <v>0.42199999999999999</v>
      </c>
      <c r="AF386">
        <v>0.30599999999999999</v>
      </c>
      <c r="AG386">
        <v>600.70000000000005</v>
      </c>
      <c r="AH386">
        <v>11476</v>
      </c>
    </row>
    <row r="387" spans="1:34">
      <c r="A387" t="s">
        <v>336</v>
      </c>
      <c r="B387" t="s">
        <v>184</v>
      </c>
      <c r="C387" s="4" t="e">
        <f>MATCH(atc_projections_batter!A387, ESPN_ADP_2!B$2:B$540, 0)</f>
        <v>#N/A</v>
      </c>
      <c r="D387" s="4">
        <v>386</v>
      </c>
      <c r="E387" s="4" t="e">
        <f t="shared" ref="E387:E450" si="69">C387-D387</f>
        <v>#N/A</v>
      </c>
      <c r="F387" s="2">
        <f t="shared" si="60"/>
        <v>-4.4969152758013902</v>
      </c>
      <c r="G387" s="2">
        <f t="shared" si="61"/>
        <v>-1.0502853958224874</v>
      </c>
      <c r="H387" s="2">
        <f t="shared" si="62"/>
        <v>-1.0677394726239871</v>
      </c>
      <c r="I387" s="2">
        <f t="shared" si="63"/>
        <v>-1.0270580228933905</v>
      </c>
      <c r="J387" s="2">
        <f t="shared" si="64"/>
        <v>-4.4548675997401081E-2</v>
      </c>
      <c r="K387" s="2">
        <f t="shared" si="65"/>
        <v>-0.36105347927048193</v>
      </c>
      <c r="L387" s="2">
        <f t="shared" si="66"/>
        <v>-0.94623022919364241</v>
      </c>
      <c r="M387" s="3">
        <v>1</v>
      </c>
      <c r="N387" s="3">
        <v>6</v>
      </c>
      <c r="O387" s="3">
        <v>6</v>
      </c>
      <c r="P387" s="3">
        <v>0.25</v>
      </c>
      <c r="Q387" s="3">
        <v>0.71099999999999997</v>
      </c>
      <c r="R387" s="3">
        <f t="shared" si="67"/>
        <v>6.9459999999999997</v>
      </c>
      <c r="S387">
        <f t="shared" si="68"/>
        <v>19.277999999999999</v>
      </c>
      <c r="T387">
        <v>15</v>
      </c>
      <c r="U387">
        <v>57</v>
      </c>
      <c r="V387">
        <v>51</v>
      </c>
      <c r="W387">
        <v>13</v>
      </c>
      <c r="X387">
        <v>2</v>
      </c>
      <c r="Y387">
        <v>0</v>
      </c>
      <c r="Z387">
        <v>6</v>
      </c>
      <c r="AA387">
        <v>16</v>
      </c>
      <c r="AB387">
        <v>1</v>
      </c>
      <c r="AC387">
        <v>0</v>
      </c>
      <c r="AD387">
        <v>0.33300000000000002</v>
      </c>
      <c r="AE387">
        <v>0.378</v>
      </c>
      <c r="AF387">
        <v>0.31</v>
      </c>
      <c r="AG387">
        <v>999</v>
      </c>
      <c r="AH387">
        <v>16153</v>
      </c>
    </row>
    <row r="388" spans="1:34">
      <c r="A388" t="s">
        <v>413</v>
      </c>
      <c r="C388" s="4" t="e">
        <f>MATCH(atc_projections_batter!A388, ESPN_ADP_2!B$2:B$540, 0)</f>
        <v>#N/A</v>
      </c>
      <c r="D388" s="4">
        <v>387</v>
      </c>
      <c r="E388" s="4" t="e">
        <f t="shared" si="69"/>
        <v>#N/A</v>
      </c>
      <c r="F388" s="2">
        <f t="shared" si="60"/>
        <v>-4.5078146279259776</v>
      </c>
      <c r="G388" s="2">
        <f t="shared" si="61"/>
        <v>-1.0502853958224874</v>
      </c>
      <c r="H388" s="2">
        <f t="shared" si="62"/>
        <v>-1.0677394726239871</v>
      </c>
      <c r="I388" s="2">
        <f t="shared" si="63"/>
        <v>-1.0270580228933905</v>
      </c>
      <c r="J388" s="2">
        <f t="shared" si="64"/>
        <v>0.20702031787036268</v>
      </c>
      <c r="K388" s="2">
        <f t="shared" si="65"/>
        <v>-0.55936055953757668</v>
      </c>
      <c r="L388" s="2">
        <f t="shared" si="66"/>
        <v>-1.010391494918899</v>
      </c>
      <c r="M388" s="3">
        <v>1</v>
      </c>
      <c r="N388" s="3">
        <v>6</v>
      </c>
      <c r="O388" s="3">
        <v>6</v>
      </c>
      <c r="P388" s="3">
        <v>0.25600000000000001</v>
      </c>
      <c r="Q388" s="3">
        <v>0.69499999999999995</v>
      </c>
      <c r="R388" s="3">
        <f t="shared" si="67"/>
        <v>6.2035087719298252</v>
      </c>
      <c r="S388">
        <f t="shared" si="68"/>
        <v>19.5</v>
      </c>
      <c r="T388">
        <v>19</v>
      </c>
      <c r="U388">
        <v>57</v>
      </c>
      <c r="V388">
        <v>52</v>
      </c>
      <c r="W388">
        <v>13</v>
      </c>
      <c r="X388">
        <v>3</v>
      </c>
      <c r="Y388">
        <v>0</v>
      </c>
      <c r="Z388">
        <v>5</v>
      </c>
      <c r="AA388">
        <v>11</v>
      </c>
      <c r="AB388">
        <v>1</v>
      </c>
      <c r="AC388">
        <v>1</v>
      </c>
      <c r="AD388">
        <v>0.32</v>
      </c>
      <c r="AE388">
        <v>0.375</v>
      </c>
      <c r="AF388">
        <v>0.30099999999999999</v>
      </c>
      <c r="AG388">
        <v>999</v>
      </c>
      <c r="AH388">
        <v>16357</v>
      </c>
    </row>
    <row r="389" spans="1:34">
      <c r="A389" t="s">
        <v>309</v>
      </c>
      <c r="C389" s="4" t="e">
        <f>MATCH(atc_projections_batter!A389, ESPN_ADP_2!B$2:B$540, 0)</f>
        <v>#N/A</v>
      </c>
      <c r="D389" s="4">
        <v>388</v>
      </c>
      <c r="E389" s="4" t="e">
        <f t="shared" si="69"/>
        <v>#N/A</v>
      </c>
      <c r="F389" s="2">
        <f t="shared" si="60"/>
        <v>-4.5526594460348981</v>
      </c>
      <c r="G389" s="2">
        <f t="shared" si="61"/>
        <v>-0.78046797351385033</v>
      </c>
      <c r="H389" s="2">
        <f t="shared" si="62"/>
        <v>-1.0677394726239871</v>
      </c>
      <c r="I389" s="2">
        <f t="shared" si="63"/>
        <v>-0.93003704360899653</v>
      </c>
      <c r="J389" s="2">
        <f t="shared" si="64"/>
        <v>-0.75732749195606397</v>
      </c>
      <c r="K389" s="2">
        <f t="shared" si="65"/>
        <v>-3.8804473836452885E-2</v>
      </c>
      <c r="L389" s="2">
        <f t="shared" si="66"/>
        <v>-0.97828299049554701</v>
      </c>
      <c r="M389" s="3">
        <v>2</v>
      </c>
      <c r="N389" s="3">
        <v>6</v>
      </c>
      <c r="O389" s="3">
        <v>7</v>
      </c>
      <c r="P389" s="3">
        <v>0.23300000000000001</v>
      </c>
      <c r="Q389" s="3">
        <v>0.73699999999999999</v>
      </c>
      <c r="R389" s="3">
        <f t="shared" si="67"/>
        <v>6.5750769230769226</v>
      </c>
      <c r="S389">
        <f t="shared" si="68"/>
        <v>20.068999999999999</v>
      </c>
      <c r="T389">
        <v>13</v>
      </c>
      <c r="U389">
        <v>52</v>
      </c>
      <c r="V389">
        <v>47</v>
      </c>
      <c r="W389">
        <v>11</v>
      </c>
      <c r="X389">
        <v>2</v>
      </c>
      <c r="Y389">
        <v>0</v>
      </c>
      <c r="Z389">
        <v>5</v>
      </c>
      <c r="AA389">
        <v>17</v>
      </c>
      <c r="AB389">
        <v>0</v>
      </c>
      <c r="AC389">
        <v>0</v>
      </c>
      <c r="AD389">
        <v>0.309</v>
      </c>
      <c r="AE389">
        <v>0.42699999999999999</v>
      </c>
      <c r="AF389">
        <v>0.312</v>
      </c>
      <c r="AG389">
        <v>999</v>
      </c>
      <c r="AH389" t="s">
        <v>310</v>
      </c>
    </row>
    <row r="390" spans="1:34">
      <c r="A390" t="s">
        <v>380</v>
      </c>
      <c r="B390" t="s">
        <v>78</v>
      </c>
      <c r="C390" s="4" t="e">
        <f>MATCH(atc_projections_batter!A390, ESPN_ADP_2!B$2:B$540, 0)</f>
        <v>#N/A</v>
      </c>
      <c r="D390" s="4">
        <v>389</v>
      </c>
      <c r="E390" s="4" t="e">
        <f t="shared" si="69"/>
        <v>#N/A</v>
      </c>
      <c r="F390" s="2">
        <f t="shared" si="60"/>
        <v>-4.5670921416617869</v>
      </c>
      <c r="G390" s="2">
        <f t="shared" si="61"/>
        <v>-0.78046797351385033</v>
      </c>
      <c r="H390" s="2">
        <f t="shared" si="62"/>
        <v>-0.97063776569974536</v>
      </c>
      <c r="I390" s="2">
        <f t="shared" si="63"/>
        <v>-0.93003704360899653</v>
      </c>
      <c r="J390" s="2">
        <f t="shared" si="64"/>
        <v>-0.75732749195606397</v>
      </c>
      <c r="K390" s="2">
        <f t="shared" si="65"/>
        <v>-0.18753478403677398</v>
      </c>
      <c r="L390" s="2">
        <f t="shared" si="66"/>
        <v>-0.94108708284635678</v>
      </c>
      <c r="M390" s="3">
        <v>2</v>
      </c>
      <c r="N390" s="3">
        <v>7</v>
      </c>
      <c r="O390" s="3">
        <v>7</v>
      </c>
      <c r="P390" s="3">
        <v>0.23300000000000001</v>
      </c>
      <c r="Q390" s="3">
        <v>0.72499999999999998</v>
      </c>
      <c r="R390" s="3">
        <f t="shared" si="67"/>
        <v>7.0055178571428574</v>
      </c>
      <c r="S390">
        <f t="shared" si="68"/>
        <v>21.777000000000001</v>
      </c>
      <c r="T390">
        <v>15</v>
      </c>
      <c r="U390">
        <v>57</v>
      </c>
      <c r="V390">
        <v>51</v>
      </c>
      <c r="W390">
        <v>12</v>
      </c>
      <c r="X390">
        <v>3</v>
      </c>
      <c r="Y390">
        <v>0</v>
      </c>
      <c r="Z390">
        <v>5</v>
      </c>
      <c r="AA390">
        <v>14</v>
      </c>
      <c r="AB390">
        <v>0</v>
      </c>
      <c r="AC390">
        <v>0</v>
      </c>
      <c r="AD390">
        <v>0.29799999999999999</v>
      </c>
      <c r="AE390">
        <v>0.42699999999999999</v>
      </c>
      <c r="AF390">
        <v>0.30499999999999999</v>
      </c>
      <c r="AG390">
        <v>999</v>
      </c>
      <c r="AH390">
        <v>15654</v>
      </c>
    </row>
    <row r="391" spans="1:34">
      <c r="A391" t="s">
        <v>495</v>
      </c>
      <c r="B391" t="s">
        <v>81</v>
      </c>
      <c r="C391" s="4" t="e">
        <f>MATCH(atc_projections_batter!A391, ESPN_ADP_2!B$2:B$540, 0)</f>
        <v>#N/A</v>
      </c>
      <c r="D391" s="4">
        <v>390</v>
      </c>
      <c r="E391" s="4" t="e">
        <f t="shared" si="69"/>
        <v>#N/A</v>
      </c>
      <c r="F391" s="2">
        <f t="shared" si="60"/>
        <v>-4.5828209204728356</v>
      </c>
      <c r="G391" s="2">
        <f t="shared" si="61"/>
        <v>-0.5106505512052133</v>
      </c>
      <c r="H391" s="2">
        <f t="shared" si="62"/>
        <v>-0.97063776569974536</v>
      </c>
      <c r="I391" s="2">
        <f t="shared" si="63"/>
        <v>-0.73599508504020827</v>
      </c>
      <c r="J391" s="2">
        <f t="shared" si="64"/>
        <v>-0.8831119888899458</v>
      </c>
      <c r="K391" s="2">
        <f t="shared" si="65"/>
        <v>-0.6337257146377373</v>
      </c>
      <c r="L391" s="2">
        <f t="shared" si="66"/>
        <v>-0.84869981499998548</v>
      </c>
      <c r="M391" s="3">
        <v>3</v>
      </c>
      <c r="N391" s="3">
        <v>7</v>
      </c>
      <c r="O391" s="3">
        <v>9</v>
      </c>
      <c r="P391" s="3">
        <v>0.23</v>
      </c>
      <c r="Q391" s="3">
        <v>0.68899999999999995</v>
      </c>
      <c r="R391" s="3">
        <f t="shared" si="67"/>
        <v>8.0746478873239447</v>
      </c>
      <c r="S391">
        <f t="shared" si="68"/>
        <v>25.740000000000002</v>
      </c>
      <c r="T391">
        <v>20</v>
      </c>
      <c r="U391">
        <v>72</v>
      </c>
      <c r="V391">
        <v>65</v>
      </c>
      <c r="W391">
        <v>15</v>
      </c>
      <c r="X391">
        <v>2</v>
      </c>
      <c r="Y391">
        <v>0</v>
      </c>
      <c r="Z391">
        <v>6</v>
      </c>
      <c r="AA391">
        <v>16</v>
      </c>
      <c r="AB391">
        <v>0</v>
      </c>
      <c r="AC391">
        <v>0</v>
      </c>
      <c r="AD391">
        <v>0.29299999999999998</v>
      </c>
      <c r="AE391">
        <v>0.39600000000000002</v>
      </c>
      <c r="AF391">
        <v>0.28899999999999998</v>
      </c>
      <c r="AG391">
        <v>597.79999999999995</v>
      </c>
      <c r="AH391">
        <v>4298</v>
      </c>
    </row>
    <row r="392" spans="1:34">
      <c r="A392" t="s">
        <v>286</v>
      </c>
      <c r="B392" t="s">
        <v>169</v>
      </c>
      <c r="C392" s="4" t="e">
        <f>MATCH(atc_projections_batter!A392, ESPN_ADP_2!B$2:B$540, 0)</f>
        <v>#N/A</v>
      </c>
      <c r="D392" s="4">
        <v>391</v>
      </c>
      <c r="E392" s="4" t="e">
        <f t="shared" si="69"/>
        <v>#N/A</v>
      </c>
      <c r="F392" s="2">
        <f t="shared" si="60"/>
        <v>-4.6255908506139036</v>
      </c>
      <c r="G392" s="2">
        <f t="shared" si="61"/>
        <v>-1.0502853958224874</v>
      </c>
      <c r="H392" s="2">
        <f t="shared" si="62"/>
        <v>-1.3590445933967126</v>
      </c>
      <c r="I392" s="2">
        <f t="shared" si="63"/>
        <v>-1.3181209607465729</v>
      </c>
      <c r="J392" s="2">
        <f t="shared" si="64"/>
        <v>0.41666114609349919</v>
      </c>
      <c r="K392" s="2">
        <f t="shared" si="65"/>
        <v>-7.5987051386533153E-2</v>
      </c>
      <c r="L392" s="2">
        <f t="shared" si="66"/>
        <v>-1.238813995355097</v>
      </c>
      <c r="M392" s="3">
        <v>1</v>
      </c>
      <c r="N392" s="3">
        <v>3</v>
      </c>
      <c r="O392" s="3">
        <v>3</v>
      </c>
      <c r="P392" s="3">
        <v>0.26100000000000001</v>
      </c>
      <c r="Q392" s="3">
        <v>0.73399999999999999</v>
      </c>
      <c r="R392" s="3">
        <f t="shared" si="67"/>
        <v>3.5601428571428571</v>
      </c>
      <c r="S392">
        <f t="shared" si="68"/>
        <v>10.556000000000001</v>
      </c>
      <c r="T392">
        <v>7</v>
      </c>
      <c r="U392">
        <v>28</v>
      </c>
      <c r="V392">
        <v>26</v>
      </c>
      <c r="W392">
        <v>7</v>
      </c>
      <c r="X392">
        <v>1</v>
      </c>
      <c r="Y392">
        <v>0</v>
      </c>
      <c r="Z392">
        <v>2</v>
      </c>
      <c r="AA392">
        <v>4</v>
      </c>
      <c r="AB392">
        <v>0</v>
      </c>
      <c r="AC392">
        <v>0</v>
      </c>
      <c r="AD392">
        <v>0.32800000000000001</v>
      </c>
      <c r="AE392">
        <v>0.40600000000000003</v>
      </c>
      <c r="AF392">
        <v>0.315</v>
      </c>
      <c r="AG392">
        <v>999</v>
      </c>
      <c r="AH392" t="s">
        <v>287</v>
      </c>
    </row>
    <row r="393" spans="1:34">
      <c r="A393" t="s">
        <v>387</v>
      </c>
      <c r="C393" s="4" t="e">
        <f>MATCH(atc_projections_batter!A393, ESPN_ADP_2!B$2:B$540, 0)</f>
        <v>#N/A</v>
      </c>
      <c r="D393" s="4">
        <v>392</v>
      </c>
      <c r="E393" s="4" t="e">
        <f t="shared" si="69"/>
        <v>#N/A</v>
      </c>
      <c r="F393" s="2">
        <f t="shared" si="60"/>
        <v>-4.6437374990356899</v>
      </c>
      <c r="G393" s="2">
        <f t="shared" si="61"/>
        <v>-0.5106505512052133</v>
      </c>
      <c r="H393" s="2">
        <f t="shared" si="62"/>
        <v>-1.0677394726239871</v>
      </c>
      <c r="I393" s="2">
        <f t="shared" si="63"/>
        <v>-0.93003704360899653</v>
      </c>
      <c r="J393" s="2">
        <f t="shared" si="64"/>
        <v>-1.0088964858238276</v>
      </c>
      <c r="K393" s="2">
        <f t="shared" si="65"/>
        <v>-0.13795801397000029</v>
      </c>
      <c r="L393" s="2">
        <f t="shared" si="66"/>
        <v>-0.98845593180366487</v>
      </c>
      <c r="M393" s="3">
        <v>3</v>
      </c>
      <c r="N393" s="3">
        <v>6</v>
      </c>
      <c r="O393" s="3">
        <v>7</v>
      </c>
      <c r="P393" s="3">
        <v>0.22700000000000001</v>
      </c>
      <c r="Q393" s="3">
        <v>0.72899999999999998</v>
      </c>
      <c r="R393" s="3">
        <f t="shared" si="67"/>
        <v>6.4573529411764703</v>
      </c>
      <c r="S393">
        <f t="shared" si="68"/>
        <v>20.914999999999999</v>
      </c>
      <c r="T393">
        <v>15</v>
      </c>
      <c r="U393">
        <v>51</v>
      </c>
      <c r="V393">
        <v>47</v>
      </c>
      <c r="W393">
        <v>11</v>
      </c>
      <c r="X393">
        <v>2</v>
      </c>
      <c r="Y393">
        <v>0</v>
      </c>
      <c r="Z393">
        <v>4</v>
      </c>
      <c r="AA393">
        <v>15</v>
      </c>
      <c r="AB393">
        <v>0</v>
      </c>
      <c r="AC393">
        <v>0</v>
      </c>
      <c r="AD393">
        <v>0.28399999999999997</v>
      </c>
      <c r="AE393">
        <v>0.44500000000000001</v>
      </c>
      <c r="AF393">
        <v>0.30399999999999999</v>
      </c>
      <c r="AG393">
        <v>599.79999999999995</v>
      </c>
      <c r="AH393">
        <v>9393</v>
      </c>
    </row>
    <row r="394" spans="1:34">
      <c r="A394" t="s">
        <v>502</v>
      </c>
      <c r="B394" t="s">
        <v>35</v>
      </c>
      <c r="C394" s="4" t="e">
        <f>MATCH(atc_projections_batter!A394, ESPN_ADP_2!B$2:B$540, 0)</f>
        <v>#N/A</v>
      </c>
      <c r="D394" s="4">
        <v>393</v>
      </c>
      <c r="E394" s="4" t="e">
        <f t="shared" si="69"/>
        <v>#N/A</v>
      </c>
      <c r="F394" s="2">
        <f t="shared" si="60"/>
        <v>-4.65340073475158</v>
      </c>
      <c r="G394" s="2">
        <f t="shared" si="61"/>
        <v>-1.0502853958224874</v>
      </c>
      <c r="H394" s="2">
        <f t="shared" si="62"/>
        <v>-0.97063776569974536</v>
      </c>
      <c r="I394" s="2">
        <f t="shared" si="63"/>
        <v>-1.0270580228933905</v>
      </c>
      <c r="J394" s="2">
        <f t="shared" si="64"/>
        <v>0.16509215222573539</v>
      </c>
      <c r="K394" s="2">
        <f t="shared" si="65"/>
        <v>-0.74527344728797673</v>
      </c>
      <c r="L394" s="2">
        <f t="shared" si="66"/>
        <v>-1.0252382552737158</v>
      </c>
      <c r="M394" s="3">
        <v>1</v>
      </c>
      <c r="N394" s="3">
        <v>7</v>
      </c>
      <c r="O394" s="3">
        <v>6</v>
      </c>
      <c r="P394" s="3">
        <v>0.255</v>
      </c>
      <c r="Q394" s="3">
        <v>0.68</v>
      </c>
      <c r="R394" s="3">
        <f t="shared" si="67"/>
        <v>6.0316981132075469</v>
      </c>
      <c r="S394">
        <f t="shared" si="68"/>
        <v>19.2</v>
      </c>
      <c r="T394">
        <v>14</v>
      </c>
      <c r="U394">
        <v>54</v>
      </c>
      <c r="V394">
        <v>50</v>
      </c>
      <c r="W394">
        <v>13</v>
      </c>
      <c r="X394">
        <v>3</v>
      </c>
      <c r="Y394">
        <v>0</v>
      </c>
      <c r="Z394">
        <v>3</v>
      </c>
      <c r="AA394">
        <v>11</v>
      </c>
      <c r="AB394">
        <v>1</v>
      </c>
      <c r="AC394">
        <v>0</v>
      </c>
      <c r="AD394">
        <v>0.29499999999999998</v>
      </c>
      <c r="AE394">
        <v>0.38400000000000001</v>
      </c>
      <c r="AF394">
        <v>0.28699999999999998</v>
      </c>
      <c r="AG394">
        <v>598.79999999999995</v>
      </c>
      <c r="AH394">
        <v>10459</v>
      </c>
    </row>
    <row r="395" spans="1:34">
      <c r="A395" t="s">
        <v>318</v>
      </c>
      <c r="C395" s="4">
        <f>MATCH(atc_projections_batter!A395, ESPN_ADP_2!B$2:B$540, 0)</f>
        <v>387</v>
      </c>
      <c r="D395" s="4">
        <v>394</v>
      </c>
      <c r="E395" s="4">
        <f t="shared" si="69"/>
        <v>-7</v>
      </c>
      <c r="F395" s="2">
        <f t="shared" si="60"/>
        <v>-4.7690816149213013</v>
      </c>
      <c r="G395" s="2">
        <f t="shared" si="61"/>
        <v>-1.0502853958224874</v>
      </c>
      <c r="H395" s="2">
        <f t="shared" si="62"/>
        <v>-1.2619428864724709</v>
      </c>
      <c r="I395" s="2">
        <f t="shared" si="63"/>
        <v>-1.2210999814621788</v>
      </c>
      <c r="J395" s="2">
        <f t="shared" si="64"/>
        <v>8.123582093648081E-2</v>
      </c>
      <c r="K395" s="2">
        <f t="shared" si="65"/>
        <v>-0.16274639900338714</v>
      </c>
      <c r="L395" s="2">
        <f t="shared" si="66"/>
        <v>-1.1542427730972584</v>
      </c>
      <c r="M395" s="3">
        <v>1</v>
      </c>
      <c r="N395" s="3">
        <v>4</v>
      </c>
      <c r="O395" s="3">
        <v>4</v>
      </c>
      <c r="P395" s="3">
        <v>0.253</v>
      </c>
      <c r="Q395" s="3">
        <v>0.72699999999999998</v>
      </c>
      <c r="R395" s="3">
        <f t="shared" si="67"/>
        <v>4.5388235294117649</v>
      </c>
      <c r="S395">
        <f t="shared" si="68"/>
        <v>11.82</v>
      </c>
      <c r="T395">
        <v>9</v>
      </c>
      <c r="U395">
        <v>34</v>
      </c>
      <c r="V395">
        <v>30</v>
      </c>
      <c r="W395">
        <v>8</v>
      </c>
      <c r="X395">
        <v>2</v>
      </c>
      <c r="Y395">
        <v>0</v>
      </c>
      <c r="Z395">
        <v>4</v>
      </c>
      <c r="AA395">
        <v>5</v>
      </c>
      <c r="AB395">
        <v>0</v>
      </c>
      <c r="AC395">
        <v>0</v>
      </c>
      <c r="AD395">
        <v>0.33300000000000002</v>
      </c>
      <c r="AE395">
        <v>0.39400000000000002</v>
      </c>
      <c r="AF395">
        <v>0.311</v>
      </c>
      <c r="AG395">
        <v>999</v>
      </c>
      <c r="AH395">
        <v>7435</v>
      </c>
    </row>
    <row r="396" spans="1:34">
      <c r="A396" t="s">
        <v>395</v>
      </c>
      <c r="B396" t="s">
        <v>143</v>
      </c>
      <c r="C396" s="4">
        <f>MATCH(atc_projections_batter!A396, ESPN_ADP_2!B$2:B$540, 0)</f>
        <v>373</v>
      </c>
      <c r="D396" s="4">
        <v>395</v>
      </c>
      <c r="E396" s="4">
        <f t="shared" si="69"/>
        <v>-22</v>
      </c>
      <c r="F396" s="2">
        <f t="shared" si="60"/>
        <v>-4.7779228647202325</v>
      </c>
      <c r="G396" s="2">
        <f t="shared" si="61"/>
        <v>-0.78046797351385033</v>
      </c>
      <c r="H396" s="2">
        <f t="shared" si="62"/>
        <v>-1.164841179548229</v>
      </c>
      <c r="I396" s="2">
        <f t="shared" si="63"/>
        <v>-1.0270580228933905</v>
      </c>
      <c r="J396" s="2">
        <f t="shared" si="64"/>
        <v>-0.46383033244367405</v>
      </c>
      <c r="K396" s="2">
        <f t="shared" si="65"/>
        <v>-0.22471736158685426</v>
      </c>
      <c r="L396" s="2">
        <f t="shared" si="66"/>
        <v>-1.117007994734234</v>
      </c>
      <c r="M396" s="3">
        <v>2</v>
      </c>
      <c r="N396" s="3">
        <v>5</v>
      </c>
      <c r="O396" s="3">
        <v>6</v>
      </c>
      <c r="P396" s="3">
        <v>0.24</v>
      </c>
      <c r="Q396" s="3">
        <v>0.72199999999999998</v>
      </c>
      <c r="R396" s="3">
        <f t="shared" si="67"/>
        <v>4.9697142857142858</v>
      </c>
      <c r="S396">
        <f t="shared" si="68"/>
        <v>16.614000000000001</v>
      </c>
      <c r="T396">
        <v>10</v>
      </c>
      <c r="U396">
        <v>43</v>
      </c>
      <c r="V396">
        <v>39</v>
      </c>
      <c r="W396">
        <v>9</v>
      </c>
      <c r="X396">
        <v>2</v>
      </c>
      <c r="Y396">
        <v>0</v>
      </c>
      <c r="Z396">
        <v>3</v>
      </c>
      <c r="AA396">
        <v>9</v>
      </c>
      <c r="AB396">
        <v>1</v>
      </c>
      <c r="AC396">
        <v>0</v>
      </c>
      <c r="AD396">
        <v>0.29599999999999999</v>
      </c>
      <c r="AE396">
        <v>0.42599999999999999</v>
      </c>
      <c r="AF396">
        <v>0.30299999999999999</v>
      </c>
      <c r="AG396">
        <v>580</v>
      </c>
      <c r="AH396" t="s">
        <v>396</v>
      </c>
    </row>
    <row r="397" spans="1:34">
      <c r="A397" t="s">
        <v>480</v>
      </c>
      <c r="C397" s="4" t="e">
        <f>MATCH(atc_projections_batter!A397, ESPN_ADP_2!B$2:B$540, 0)</f>
        <v>#N/A</v>
      </c>
      <c r="D397" s="4">
        <v>396</v>
      </c>
      <c r="E397" s="4" t="e">
        <f t="shared" si="69"/>
        <v>#N/A</v>
      </c>
      <c r="F397" s="2">
        <f t="shared" si="60"/>
        <v>-4.7865728641494369</v>
      </c>
      <c r="G397" s="2">
        <f t="shared" si="61"/>
        <v>-1.0502853958224874</v>
      </c>
      <c r="H397" s="2">
        <f t="shared" si="62"/>
        <v>-0.77643435185126175</v>
      </c>
      <c r="I397" s="2">
        <f t="shared" si="63"/>
        <v>-0.93003704360899653</v>
      </c>
      <c r="J397" s="2">
        <f t="shared" si="64"/>
        <v>-0.29611766986516486</v>
      </c>
      <c r="K397" s="2">
        <f t="shared" si="65"/>
        <v>-0.8568211799382176</v>
      </c>
      <c r="L397" s="2">
        <f t="shared" si="66"/>
        <v>-0.87687722306330829</v>
      </c>
      <c r="M397" s="3">
        <v>1</v>
      </c>
      <c r="N397" s="3">
        <v>9</v>
      </c>
      <c r="O397" s="3">
        <v>7</v>
      </c>
      <c r="P397" s="3">
        <v>0.24399999999999999</v>
      </c>
      <c r="Q397" s="3">
        <v>0.67100000000000004</v>
      </c>
      <c r="R397" s="3">
        <f t="shared" si="67"/>
        <v>7.7485714285714282</v>
      </c>
      <c r="S397">
        <f t="shared" si="68"/>
        <v>25.56</v>
      </c>
      <c r="T397">
        <v>20</v>
      </c>
      <c r="U397">
        <v>78</v>
      </c>
      <c r="V397">
        <v>71</v>
      </c>
      <c r="W397">
        <v>17</v>
      </c>
      <c r="X397">
        <v>4</v>
      </c>
      <c r="Y397">
        <v>1</v>
      </c>
      <c r="Z397">
        <v>6</v>
      </c>
      <c r="AA397">
        <v>17</v>
      </c>
      <c r="AB397">
        <v>2</v>
      </c>
      <c r="AC397">
        <v>1</v>
      </c>
      <c r="AD397">
        <v>0.311</v>
      </c>
      <c r="AE397">
        <v>0.36</v>
      </c>
      <c r="AF397">
        <v>0.29099999999999998</v>
      </c>
      <c r="AG397">
        <v>599.1</v>
      </c>
      <c r="AH397">
        <v>17326</v>
      </c>
    </row>
    <row r="398" spans="1:34">
      <c r="A398" t="s">
        <v>378</v>
      </c>
      <c r="C398" s="4" t="e">
        <f>MATCH(atc_projections_batter!A398, ESPN_ADP_2!B$2:B$540, 0)</f>
        <v>#N/A</v>
      </c>
      <c r="D398" s="4">
        <v>397</v>
      </c>
      <c r="E398" s="4" t="e">
        <f t="shared" si="69"/>
        <v>#N/A</v>
      </c>
      <c r="F398" s="2">
        <f t="shared" si="60"/>
        <v>-4.8122521479156681</v>
      </c>
      <c r="G398" s="2">
        <f t="shared" si="61"/>
        <v>-1.0502853958224874</v>
      </c>
      <c r="H398" s="2">
        <f t="shared" si="62"/>
        <v>-1.0677394726239871</v>
      </c>
      <c r="I398" s="2">
        <f t="shared" si="63"/>
        <v>-1.1240790021777847</v>
      </c>
      <c r="J398" s="2">
        <f t="shared" si="64"/>
        <v>-8.6476841642028374E-2</v>
      </c>
      <c r="K398" s="2">
        <f t="shared" si="65"/>
        <v>-0.42302444185394905</v>
      </c>
      <c r="L398" s="2">
        <f t="shared" si="66"/>
        <v>-1.0606469937954315</v>
      </c>
      <c r="M398" s="3">
        <v>1</v>
      </c>
      <c r="N398" s="3">
        <v>6</v>
      </c>
      <c r="O398" s="3">
        <v>5</v>
      </c>
      <c r="P398" s="3">
        <v>0.249</v>
      </c>
      <c r="Q398" s="3">
        <v>0.70599999999999996</v>
      </c>
      <c r="R398" s="3">
        <f t="shared" si="67"/>
        <v>5.6219387755102037</v>
      </c>
      <c r="S398">
        <f t="shared" si="68"/>
        <v>17.324999999999999</v>
      </c>
      <c r="T398">
        <v>12</v>
      </c>
      <c r="U398">
        <v>50</v>
      </c>
      <c r="V398">
        <v>45</v>
      </c>
      <c r="W398">
        <v>11</v>
      </c>
      <c r="X398">
        <v>2</v>
      </c>
      <c r="Y398">
        <v>0</v>
      </c>
      <c r="Z398">
        <v>4</v>
      </c>
      <c r="AA398">
        <v>13</v>
      </c>
      <c r="AB398">
        <v>1</v>
      </c>
      <c r="AC398">
        <v>0</v>
      </c>
      <c r="AD398">
        <v>0.32100000000000001</v>
      </c>
      <c r="AE398">
        <v>0.38500000000000001</v>
      </c>
      <c r="AF398">
        <v>0.30499999999999999</v>
      </c>
      <c r="AG398">
        <v>999</v>
      </c>
      <c r="AH398">
        <v>14453</v>
      </c>
    </row>
    <row r="399" spans="1:34">
      <c r="A399" t="s">
        <v>555</v>
      </c>
      <c r="B399" t="s">
        <v>94</v>
      </c>
      <c r="C399" s="4" t="e">
        <f>MATCH(atc_projections_batter!A399, ESPN_ADP_2!B$2:B$540, 0)</f>
        <v>#N/A</v>
      </c>
      <c r="D399" s="4">
        <v>398</v>
      </c>
      <c r="E399" s="4" t="e">
        <f t="shared" si="69"/>
        <v>#N/A</v>
      </c>
      <c r="F399" s="2">
        <f t="shared" si="60"/>
        <v>-4.8249871866418044</v>
      </c>
      <c r="G399" s="2">
        <f t="shared" si="61"/>
        <v>-0.24083312889657638</v>
      </c>
      <c r="H399" s="2">
        <f t="shared" si="62"/>
        <v>-0.58223093800277803</v>
      </c>
      <c r="I399" s="2">
        <f t="shared" si="63"/>
        <v>-0.34791116790263193</v>
      </c>
      <c r="J399" s="2">
        <f t="shared" si="64"/>
        <v>-1.8474597987163737</v>
      </c>
      <c r="K399" s="2">
        <f t="shared" si="65"/>
        <v>-1.1790701853722465</v>
      </c>
      <c r="L399" s="2">
        <f t="shared" si="66"/>
        <v>-0.62748196775119802</v>
      </c>
      <c r="M399" s="3">
        <v>4</v>
      </c>
      <c r="N399" s="3">
        <v>11</v>
      </c>
      <c r="O399" s="3">
        <v>13</v>
      </c>
      <c r="P399" s="3">
        <v>0.20699999999999999</v>
      </c>
      <c r="Q399" s="3">
        <v>0.64500000000000002</v>
      </c>
      <c r="R399" s="3">
        <f t="shared" si="67"/>
        <v>10.634639639639639</v>
      </c>
      <c r="S399">
        <f t="shared" si="68"/>
        <v>38.625</v>
      </c>
      <c r="T399">
        <v>31</v>
      </c>
      <c r="U399">
        <v>113</v>
      </c>
      <c r="V399">
        <v>103</v>
      </c>
      <c r="W399">
        <v>21</v>
      </c>
      <c r="X399">
        <v>4</v>
      </c>
      <c r="Y399">
        <v>0</v>
      </c>
      <c r="Z399">
        <v>8</v>
      </c>
      <c r="AA399">
        <v>33</v>
      </c>
      <c r="AB399">
        <v>1</v>
      </c>
      <c r="AC399">
        <v>0</v>
      </c>
      <c r="AD399">
        <v>0.27</v>
      </c>
      <c r="AE399">
        <v>0.375</v>
      </c>
      <c r="AF399">
        <v>0.27300000000000002</v>
      </c>
      <c r="AG399">
        <v>593.70000000000005</v>
      </c>
      <c r="AH399">
        <v>12976</v>
      </c>
    </row>
    <row r="400" spans="1:34">
      <c r="A400" t="s">
        <v>375</v>
      </c>
      <c r="B400" t="s">
        <v>41</v>
      </c>
      <c r="C400" s="4">
        <f>MATCH(atc_projections_batter!A400, ESPN_ADP_2!B$2:B$540, 0)</f>
        <v>463</v>
      </c>
      <c r="D400" s="4">
        <v>399</v>
      </c>
      <c r="E400" s="4">
        <f t="shared" si="69"/>
        <v>64</v>
      </c>
      <c r="F400" s="2">
        <f t="shared" si="60"/>
        <v>-4.8258566783596493</v>
      </c>
      <c r="G400" s="2">
        <f t="shared" si="61"/>
        <v>-1.0502853958224874</v>
      </c>
      <c r="H400" s="2">
        <f t="shared" si="62"/>
        <v>-1.2619428864724709</v>
      </c>
      <c r="I400" s="2">
        <f t="shared" si="63"/>
        <v>-1.2210999814621788</v>
      </c>
      <c r="J400" s="2">
        <f t="shared" si="64"/>
        <v>0.24894848351498999</v>
      </c>
      <c r="K400" s="2">
        <f t="shared" si="65"/>
        <v>-0.2990825166870148</v>
      </c>
      <c r="L400" s="2">
        <f t="shared" si="66"/>
        <v>-1.2423943814304872</v>
      </c>
      <c r="M400" s="3">
        <v>1</v>
      </c>
      <c r="N400" s="3">
        <v>4</v>
      </c>
      <c r="O400" s="3">
        <v>4</v>
      </c>
      <c r="P400" s="3">
        <v>0.25700000000000001</v>
      </c>
      <c r="Q400" s="3">
        <v>0.71599999999999997</v>
      </c>
      <c r="R400" s="3">
        <f t="shared" si="67"/>
        <v>3.5187096774193551</v>
      </c>
      <c r="S400">
        <f t="shared" si="68"/>
        <v>11.600000000000001</v>
      </c>
      <c r="T400">
        <v>9</v>
      </c>
      <c r="U400">
        <v>32</v>
      </c>
      <c r="V400">
        <v>29</v>
      </c>
      <c r="W400">
        <v>7</v>
      </c>
      <c r="X400">
        <v>2</v>
      </c>
      <c r="Y400">
        <v>0</v>
      </c>
      <c r="Z400">
        <v>2</v>
      </c>
      <c r="AA400">
        <v>8</v>
      </c>
      <c r="AB400">
        <v>0</v>
      </c>
      <c r="AC400">
        <v>0</v>
      </c>
      <c r="AD400">
        <v>0.316</v>
      </c>
      <c r="AE400">
        <v>0.4</v>
      </c>
      <c r="AF400">
        <v>0.30599999999999999</v>
      </c>
      <c r="AG400">
        <v>587.4</v>
      </c>
      <c r="AH400">
        <v>6885</v>
      </c>
    </row>
    <row r="401" spans="1:34">
      <c r="A401" t="s">
        <v>547</v>
      </c>
      <c r="B401" t="s">
        <v>152</v>
      </c>
      <c r="C401" s="4" t="e">
        <f>MATCH(atc_projections_batter!A401, ESPN_ADP_2!B$2:B$540, 0)</f>
        <v>#N/A</v>
      </c>
      <c r="D401" s="4">
        <v>400</v>
      </c>
      <c r="E401" s="4" t="e">
        <f t="shared" si="69"/>
        <v>#N/A</v>
      </c>
      <c r="F401" s="2">
        <f t="shared" si="60"/>
        <v>-4.8381282795170186</v>
      </c>
      <c r="G401" s="2">
        <f t="shared" si="61"/>
        <v>-0.5106505512052133</v>
      </c>
      <c r="H401" s="2">
        <f t="shared" si="62"/>
        <v>-0.58223093800277803</v>
      </c>
      <c r="I401" s="2">
        <f t="shared" si="63"/>
        <v>-0.54195312647142013</v>
      </c>
      <c r="J401" s="2">
        <f t="shared" si="64"/>
        <v>-1.2604654796915915</v>
      </c>
      <c r="K401" s="2">
        <f t="shared" si="65"/>
        <v>-1.216252762922327</v>
      </c>
      <c r="L401" s="2">
        <f t="shared" si="66"/>
        <v>-0.72657542122368968</v>
      </c>
      <c r="M401" s="3">
        <v>3</v>
      </c>
      <c r="N401" s="3">
        <v>11</v>
      </c>
      <c r="O401" s="3">
        <v>11</v>
      </c>
      <c r="P401" s="3">
        <v>0.221</v>
      </c>
      <c r="Q401" s="3">
        <v>0.64200000000000002</v>
      </c>
      <c r="R401" s="3">
        <f t="shared" si="67"/>
        <v>9.487903846153845</v>
      </c>
      <c r="S401">
        <f t="shared" si="68"/>
        <v>34.725999999999999</v>
      </c>
      <c r="T401">
        <v>30</v>
      </c>
      <c r="U401">
        <v>106</v>
      </c>
      <c r="V401">
        <v>97</v>
      </c>
      <c r="W401">
        <v>21</v>
      </c>
      <c r="X401">
        <v>4</v>
      </c>
      <c r="Y401">
        <v>1</v>
      </c>
      <c r="Z401">
        <v>7</v>
      </c>
      <c r="AA401">
        <v>33</v>
      </c>
      <c r="AB401">
        <v>2</v>
      </c>
      <c r="AC401">
        <v>1</v>
      </c>
      <c r="AD401">
        <v>0.28399999999999997</v>
      </c>
      <c r="AE401">
        <v>0.35799999999999998</v>
      </c>
      <c r="AF401">
        <v>0.27500000000000002</v>
      </c>
      <c r="AG401">
        <v>595.20000000000005</v>
      </c>
      <c r="AH401">
        <v>14352</v>
      </c>
    </row>
    <row r="402" spans="1:34">
      <c r="A402" t="s">
        <v>270</v>
      </c>
      <c r="C402" s="4" t="e">
        <f>MATCH(atc_projections_batter!A402, ESPN_ADP_2!B$2:B$540, 0)</f>
        <v>#N/A</v>
      </c>
      <c r="D402" s="4">
        <v>401</v>
      </c>
      <c r="E402" s="4" t="e">
        <f t="shared" si="69"/>
        <v>#N/A</v>
      </c>
      <c r="F402" s="2">
        <f t="shared" si="60"/>
        <v>-4.8409019826304673</v>
      </c>
      <c r="G402" s="2">
        <f t="shared" si="61"/>
        <v>-0.78046797351385033</v>
      </c>
      <c r="H402" s="2">
        <f t="shared" si="62"/>
        <v>-1.0677394726239871</v>
      </c>
      <c r="I402" s="2">
        <f t="shared" si="63"/>
        <v>-0.93003704360899653</v>
      </c>
      <c r="J402" s="2">
        <f t="shared" si="64"/>
        <v>-1.1766091484023369</v>
      </c>
      <c r="K402" s="2">
        <f t="shared" si="65"/>
        <v>8.5137451330481367E-2</v>
      </c>
      <c r="L402" s="2">
        <f t="shared" si="66"/>
        <v>-0.97118579581177777</v>
      </c>
      <c r="M402" s="3">
        <v>2</v>
      </c>
      <c r="N402" s="3">
        <v>6</v>
      </c>
      <c r="O402" s="3">
        <v>7</v>
      </c>
      <c r="P402" s="3">
        <v>0.223</v>
      </c>
      <c r="Q402" s="3">
        <v>0.747</v>
      </c>
      <c r="R402" s="3">
        <f t="shared" si="67"/>
        <v>6.6572075471698113</v>
      </c>
      <c r="S402">
        <f t="shared" si="68"/>
        <v>20.492000000000001</v>
      </c>
      <c r="T402">
        <v>13</v>
      </c>
      <c r="U402">
        <v>54</v>
      </c>
      <c r="V402">
        <v>47</v>
      </c>
      <c r="W402">
        <v>10</v>
      </c>
      <c r="X402">
        <v>3</v>
      </c>
      <c r="Y402">
        <v>0</v>
      </c>
      <c r="Z402">
        <v>6</v>
      </c>
      <c r="AA402">
        <v>14</v>
      </c>
      <c r="AB402">
        <v>0</v>
      </c>
      <c r="AC402">
        <v>0</v>
      </c>
      <c r="AD402">
        <v>0.311</v>
      </c>
      <c r="AE402">
        <v>0.436</v>
      </c>
      <c r="AF402">
        <v>0.316</v>
      </c>
      <c r="AG402">
        <v>600.5</v>
      </c>
      <c r="AH402">
        <v>14131</v>
      </c>
    </row>
    <row r="403" spans="1:34">
      <c r="A403" t="s">
        <v>276</v>
      </c>
      <c r="C403" s="4" t="e">
        <f>MATCH(atc_projections_batter!A403, ESPN_ADP_2!B$2:B$540, 0)</f>
        <v>#N/A</v>
      </c>
      <c r="D403" s="4">
        <v>402</v>
      </c>
      <c r="E403" s="4" t="e">
        <f t="shared" si="69"/>
        <v>#N/A</v>
      </c>
      <c r="F403" s="2">
        <f t="shared" si="60"/>
        <v>-4.8507413439744909</v>
      </c>
      <c r="G403" s="2">
        <f t="shared" si="61"/>
        <v>-1.0502853958224874</v>
      </c>
      <c r="H403" s="2">
        <f t="shared" si="62"/>
        <v>-1.3590445933967126</v>
      </c>
      <c r="I403" s="2">
        <f t="shared" si="63"/>
        <v>-1.4151419400309668</v>
      </c>
      <c r="J403" s="2">
        <f t="shared" si="64"/>
        <v>0.20702031787036268</v>
      </c>
      <c r="K403" s="2">
        <f t="shared" si="65"/>
        <v>6.0349066297094515E-2</v>
      </c>
      <c r="L403" s="2">
        <f t="shared" si="66"/>
        <v>-1.2936387988917812</v>
      </c>
      <c r="M403" s="3">
        <v>1</v>
      </c>
      <c r="N403" s="3">
        <v>3</v>
      </c>
      <c r="O403" s="3">
        <v>2</v>
      </c>
      <c r="P403" s="3">
        <v>0.25600000000000001</v>
      </c>
      <c r="Q403" s="3">
        <v>0.745</v>
      </c>
      <c r="R403" s="3">
        <f t="shared" si="67"/>
        <v>2.9256956521739128</v>
      </c>
      <c r="S403">
        <f t="shared" si="68"/>
        <v>9.093</v>
      </c>
      <c r="T403">
        <v>6</v>
      </c>
      <c r="U403">
        <v>22</v>
      </c>
      <c r="V403">
        <v>21</v>
      </c>
      <c r="W403">
        <v>5</v>
      </c>
      <c r="X403">
        <v>1</v>
      </c>
      <c r="Y403">
        <v>0</v>
      </c>
      <c r="Z403">
        <v>2</v>
      </c>
      <c r="AA403">
        <v>4</v>
      </c>
      <c r="AB403">
        <v>0</v>
      </c>
      <c r="AC403">
        <v>0</v>
      </c>
      <c r="AD403">
        <v>0.312</v>
      </c>
      <c r="AE403">
        <v>0.433</v>
      </c>
      <c r="AF403">
        <v>0.316</v>
      </c>
      <c r="AG403">
        <v>600.79999999999995</v>
      </c>
      <c r="AH403">
        <v>19514</v>
      </c>
    </row>
    <row r="404" spans="1:34">
      <c r="A404" t="s">
        <v>441</v>
      </c>
      <c r="B404" t="s">
        <v>29</v>
      </c>
      <c r="C404" s="4">
        <f>MATCH(atc_projections_batter!A404, ESPN_ADP_2!B$2:B$540, 0)</f>
        <v>370</v>
      </c>
      <c r="D404" s="4">
        <v>403</v>
      </c>
      <c r="E404" s="4">
        <f t="shared" si="69"/>
        <v>-33</v>
      </c>
      <c r="F404" s="2">
        <f t="shared" si="60"/>
        <v>-4.9231942060529832</v>
      </c>
      <c r="G404" s="2">
        <f t="shared" si="61"/>
        <v>-0.78046797351385033</v>
      </c>
      <c r="H404" s="2">
        <f t="shared" si="62"/>
        <v>-0.67933264492701984</v>
      </c>
      <c r="I404" s="2">
        <f t="shared" si="63"/>
        <v>-0.8330160643246024</v>
      </c>
      <c r="J404" s="2">
        <f t="shared" si="64"/>
        <v>-1.1346809827577096</v>
      </c>
      <c r="K404" s="2">
        <f t="shared" si="65"/>
        <v>-0.70809086973789648</v>
      </c>
      <c r="L404" s="2">
        <f t="shared" si="66"/>
        <v>-0.78760567079190513</v>
      </c>
      <c r="M404" s="3">
        <v>2</v>
      </c>
      <c r="N404" s="3">
        <v>10</v>
      </c>
      <c r="O404" s="3">
        <v>8</v>
      </c>
      <c r="P404" s="3">
        <v>0.224</v>
      </c>
      <c r="Q404" s="3">
        <v>0.68300000000000005</v>
      </c>
      <c r="R404" s="3">
        <f t="shared" si="67"/>
        <v>8.7816455696202524</v>
      </c>
      <c r="S404">
        <f t="shared" si="68"/>
        <v>25.41</v>
      </c>
      <c r="T404">
        <v>24</v>
      </c>
      <c r="U404">
        <v>81</v>
      </c>
      <c r="V404">
        <v>70</v>
      </c>
      <c r="W404">
        <v>16</v>
      </c>
      <c r="X404">
        <v>4</v>
      </c>
      <c r="Y404">
        <v>0</v>
      </c>
      <c r="Z404">
        <v>9</v>
      </c>
      <c r="AA404">
        <v>19</v>
      </c>
      <c r="AB404">
        <v>1</v>
      </c>
      <c r="AC404">
        <v>0</v>
      </c>
      <c r="AD404">
        <v>0.32</v>
      </c>
      <c r="AE404">
        <v>0.36299999999999999</v>
      </c>
      <c r="AF404">
        <v>0.29799999999999999</v>
      </c>
      <c r="AG404">
        <v>592.1</v>
      </c>
      <c r="AH404">
        <v>12158</v>
      </c>
    </row>
    <row r="405" spans="1:34">
      <c r="A405" t="s">
        <v>400</v>
      </c>
      <c r="B405" t="s">
        <v>94</v>
      </c>
      <c r="C405" s="4" t="e">
        <f>MATCH(atc_projections_batter!A405, ESPN_ADP_2!B$2:B$540, 0)</f>
        <v>#N/A</v>
      </c>
      <c r="D405" s="4">
        <v>404</v>
      </c>
      <c r="E405" s="4" t="e">
        <f t="shared" si="69"/>
        <v>#N/A</v>
      </c>
      <c r="F405" s="2">
        <f t="shared" si="60"/>
        <v>-4.9253786736408198</v>
      </c>
      <c r="G405" s="2">
        <f t="shared" si="61"/>
        <v>-1.0502853958224874</v>
      </c>
      <c r="H405" s="2">
        <f t="shared" si="62"/>
        <v>-0.77643435185126175</v>
      </c>
      <c r="I405" s="2">
        <f t="shared" si="63"/>
        <v>-1.0270580228933905</v>
      </c>
      <c r="J405" s="2">
        <f t="shared" si="64"/>
        <v>-0.50575849808830131</v>
      </c>
      <c r="K405" s="2">
        <f t="shared" si="65"/>
        <v>-0.73287925477128335</v>
      </c>
      <c r="L405" s="2">
        <f t="shared" si="66"/>
        <v>-0.83296315021409484</v>
      </c>
      <c r="M405" s="3">
        <v>1</v>
      </c>
      <c r="N405" s="3">
        <v>9</v>
      </c>
      <c r="O405" s="3">
        <v>6</v>
      </c>
      <c r="P405" s="3">
        <v>0.23899999999999999</v>
      </c>
      <c r="Q405" s="3">
        <v>0.68100000000000005</v>
      </c>
      <c r="R405" s="3">
        <f t="shared" si="67"/>
        <v>8.2567567567567561</v>
      </c>
      <c r="S405">
        <f t="shared" si="68"/>
        <v>22.1</v>
      </c>
      <c r="T405">
        <v>24</v>
      </c>
      <c r="U405">
        <v>77</v>
      </c>
      <c r="V405">
        <v>65</v>
      </c>
      <c r="W405">
        <v>16</v>
      </c>
      <c r="X405">
        <v>3</v>
      </c>
      <c r="Y405">
        <v>0</v>
      </c>
      <c r="Z405">
        <v>9</v>
      </c>
      <c r="AA405">
        <v>16</v>
      </c>
      <c r="AB405">
        <v>0</v>
      </c>
      <c r="AC405">
        <v>0</v>
      </c>
      <c r="AD405">
        <v>0.34200000000000003</v>
      </c>
      <c r="AE405">
        <v>0.34</v>
      </c>
      <c r="AF405">
        <v>0.30299999999999999</v>
      </c>
      <c r="AG405">
        <v>999</v>
      </c>
      <c r="AH405">
        <v>10951</v>
      </c>
    </row>
    <row r="406" spans="1:34">
      <c r="A406" t="s">
        <v>334</v>
      </c>
      <c r="B406" t="s">
        <v>257</v>
      </c>
      <c r="C406" s="4" t="e">
        <f>MATCH(atc_projections_batter!A406, ESPN_ADP_2!B$2:B$540, 0)</f>
        <v>#N/A</v>
      </c>
      <c r="D406" s="4">
        <v>405</v>
      </c>
      <c r="E406" s="4" t="e">
        <f t="shared" si="69"/>
        <v>#N/A</v>
      </c>
      <c r="F406" s="2">
        <f t="shared" si="60"/>
        <v>-4.9271135499885315</v>
      </c>
      <c r="G406" s="2">
        <f t="shared" si="61"/>
        <v>-1.0502853958224874</v>
      </c>
      <c r="H406" s="2">
        <f t="shared" si="62"/>
        <v>-1.3590445933967126</v>
      </c>
      <c r="I406" s="2">
        <f t="shared" si="63"/>
        <v>-1.3181209607465729</v>
      </c>
      <c r="J406" s="2">
        <f t="shared" si="64"/>
        <v>0.16509215222573539</v>
      </c>
      <c r="K406" s="2">
        <f t="shared" si="65"/>
        <v>-0.10077543641992001</v>
      </c>
      <c r="L406" s="2">
        <f t="shared" si="66"/>
        <v>-1.2639793158285748</v>
      </c>
      <c r="M406" s="3">
        <v>1</v>
      </c>
      <c r="N406" s="3">
        <v>3</v>
      </c>
      <c r="O406" s="3">
        <v>3</v>
      </c>
      <c r="P406" s="3">
        <v>0.255</v>
      </c>
      <c r="Q406" s="3">
        <v>0.73199999999999998</v>
      </c>
      <c r="R406" s="3">
        <f t="shared" si="67"/>
        <v>3.2689230769230764</v>
      </c>
      <c r="S406">
        <f t="shared" si="68"/>
        <v>10.103999999999999</v>
      </c>
      <c r="T406">
        <v>7</v>
      </c>
      <c r="U406">
        <v>26</v>
      </c>
      <c r="V406">
        <v>24</v>
      </c>
      <c r="W406">
        <v>6</v>
      </c>
      <c r="X406">
        <v>1</v>
      </c>
      <c r="Y406">
        <v>0</v>
      </c>
      <c r="Z406">
        <v>2</v>
      </c>
      <c r="AA406">
        <v>5</v>
      </c>
      <c r="AB406">
        <v>0</v>
      </c>
      <c r="AC406">
        <v>0</v>
      </c>
      <c r="AD406">
        <v>0.311</v>
      </c>
      <c r="AE406">
        <v>0.42099999999999999</v>
      </c>
      <c r="AF406">
        <v>0.31</v>
      </c>
      <c r="AG406">
        <v>999</v>
      </c>
      <c r="AH406">
        <v>11859</v>
      </c>
    </row>
    <row r="407" spans="1:34">
      <c r="A407" t="s">
        <v>393</v>
      </c>
      <c r="C407" s="4" t="e">
        <f>MATCH(atc_projections_batter!A407, ESPN_ADP_2!B$2:B$540, 0)</f>
        <v>#N/A</v>
      </c>
      <c r="D407" s="4">
        <v>406</v>
      </c>
      <c r="E407" s="4" t="e">
        <f t="shared" si="69"/>
        <v>#N/A</v>
      </c>
      <c r="F407" s="2">
        <f t="shared" si="60"/>
        <v>-4.9769103977737483</v>
      </c>
      <c r="G407" s="2">
        <f t="shared" si="61"/>
        <v>-1.0502853958224874</v>
      </c>
      <c r="H407" s="2">
        <f t="shared" si="62"/>
        <v>-1.3590445933967126</v>
      </c>
      <c r="I407" s="2">
        <f t="shared" si="63"/>
        <v>-1.3181209607465729</v>
      </c>
      <c r="J407" s="2">
        <f t="shared" si="64"/>
        <v>0.29087664915961731</v>
      </c>
      <c r="K407" s="2">
        <f t="shared" si="65"/>
        <v>-0.21232316907016083</v>
      </c>
      <c r="L407" s="2">
        <f t="shared" si="66"/>
        <v>-1.328012927897432</v>
      </c>
      <c r="M407" s="3">
        <v>1</v>
      </c>
      <c r="N407" s="3">
        <v>3</v>
      </c>
      <c r="O407" s="3">
        <v>3</v>
      </c>
      <c r="P407" s="3">
        <v>0.25800000000000001</v>
      </c>
      <c r="Q407" s="3">
        <v>0.72299999999999998</v>
      </c>
      <c r="R407" s="3">
        <f t="shared" si="67"/>
        <v>2.5279090909090911</v>
      </c>
      <c r="S407">
        <f t="shared" si="68"/>
        <v>9.0090000000000003</v>
      </c>
      <c r="T407">
        <v>6</v>
      </c>
      <c r="U407">
        <v>22</v>
      </c>
      <c r="V407">
        <v>21</v>
      </c>
      <c r="W407">
        <v>5</v>
      </c>
      <c r="X407">
        <v>1</v>
      </c>
      <c r="Y407">
        <v>0</v>
      </c>
      <c r="Z407">
        <v>1</v>
      </c>
      <c r="AA407">
        <v>4</v>
      </c>
      <c r="AB407">
        <v>0</v>
      </c>
      <c r="AC407">
        <v>0</v>
      </c>
      <c r="AD407">
        <v>0.29399999999999998</v>
      </c>
      <c r="AE407">
        <v>0.42899999999999999</v>
      </c>
      <c r="AF407">
        <v>0.30299999999999999</v>
      </c>
      <c r="AG407">
        <v>999</v>
      </c>
      <c r="AH407">
        <v>13862</v>
      </c>
    </row>
    <row r="408" spans="1:34">
      <c r="A408" t="s">
        <v>469</v>
      </c>
      <c r="B408" t="s">
        <v>72</v>
      </c>
      <c r="C408" s="4" t="e">
        <f>MATCH(atc_projections_batter!A408, ESPN_ADP_2!B$2:B$540, 0)</f>
        <v>#N/A</v>
      </c>
      <c r="D408" s="4">
        <v>407</v>
      </c>
      <c r="E408" s="4" t="e">
        <f t="shared" si="69"/>
        <v>#N/A</v>
      </c>
      <c r="F408" s="2">
        <f t="shared" si="60"/>
        <v>-4.9904672089665958</v>
      </c>
      <c r="G408" s="2">
        <f t="shared" si="61"/>
        <v>-1.0502853958224874</v>
      </c>
      <c r="H408" s="2">
        <f t="shared" si="62"/>
        <v>-0.87353605877550355</v>
      </c>
      <c r="I408" s="2">
        <f t="shared" si="63"/>
        <v>-1.0270580228933905</v>
      </c>
      <c r="J408" s="2">
        <f t="shared" si="64"/>
        <v>-0.25418950422053754</v>
      </c>
      <c r="K408" s="2">
        <f t="shared" si="65"/>
        <v>-0.79485021735475048</v>
      </c>
      <c r="L408" s="2">
        <f t="shared" si="66"/>
        <v>-0.99054800989992575</v>
      </c>
      <c r="M408" s="3">
        <v>1</v>
      </c>
      <c r="N408" s="3">
        <v>8</v>
      </c>
      <c r="O408" s="3">
        <v>6</v>
      </c>
      <c r="P408" s="3">
        <v>0.245</v>
      </c>
      <c r="Q408" s="3">
        <v>0.67600000000000005</v>
      </c>
      <c r="R408" s="3">
        <f t="shared" si="67"/>
        <v>6.4331428571428564</v>
      </c>
      <c r="S408">
        <f t="shared" si="68"/>
        <v>21.475999999999999</v>
      </c>
      <c r="T408">
        <v>18</v>
      </c>
      <c r="U408">
        <v>67</v>
      </c>
      <c r="V408">
        <v>59</v>
      </c>
      <c r="W408">
        <v>15</v>
      </c>
      <c r="X408">
        <v>3</v>
      </c>
      <c r="Y408">
        <v>0</v>
      </c>
      <c r="Z408">
        <v>4</v>
      </c>
      <c r="AA408">
        <v>14</v>
      </c>
      <c r="AB408">
        <v>2</v>
      </c>
      <c r="AC408">
        <v>1</v>
      </c>
      <c r="AD408">
        <v>0.312</v>
      </c>
      <c r="AE408">
        <v>0.36399999999999999</v>
      </c>
      <c r="AF408">
        <v>0.29299999999999998</v>
      </c>
      <c r="AG408">
        <v>599.79999999999995</v>
      </c>
      <c r="AH408">
        <v>16623</v>
      </c>
    </row>
    <row r="409" spans="1:34">
      <c r="A409" t="s">
        <v>499</v>
      </c>
      <c r="C409" s="4" t="e">
        <f>MATCH(atc_projections_batter!A409, ESPN_ADP_2!B$2:B$540, 0)</f>
        <v>#N/A</v>
      </c>
      <c r="D409" s="4">
        <v>408</v>
      </c>
      <c r="E409" s="4" t="e">
        <f t="shared" si="69"/>
        <v>#N/A</v>
      </c>
      <c r="F409" s="2">
        <f t="shared" si="60"/>
        <v>-5.0421224766427457</v>
      </c>
      <c r="G409" s="2">
        <f t="shared" si="61"/>
        <v>-0.78046797351385033</v>
      </c>
      <c r="H409" s="2">
        <f t="shared" si="62"/>
        <v>-1.0677394726239871</v>
      </c>
      <c r="I409" s="2">
        <f t="shared" si="63"/>
        <v>-0.93003704360899653</v>
      </c>
      <c r="J409" s="2">
        <f t="shared" si="64"/>
        <v>-0.50575849808830131</v>
      </c>
      <c r="K409" s="2">
        <f t="shared" si="65"/>
        <v>-0.79485021735475048</v>
      </c>
      <c r="L409" s="2">
        <f t="shared" si="66"/>
        <v>-0.96326927145286068</v>
      </c>
      <c r="M409" s="3">
        <v>2</v>
      </c>
      <c r="N409" s="3">
        <v>6</v>
      </c>
      <c r="O409" s="3">
        <v>7</v>
      </c>
      <c r="P409" s="3">
        <v>0.23899999999999999</v>
      </c>
      <c r="Q409" s="3">
        <v>0.67600000000000005</v>
      </c>
      <c r="R409" s="3">
        <f t="shared" si="67"/>
        <v>6.7488196721311473</v>
      </c>
      <c r="S409">
        <f t="shared" si="68"/>
        <v>21.831</v>
      </c>
      <c r="T409">
        <v>16</v>
      </c>
      <c r="U409">
        <v>62</v>
      </c>
      <c r="V409">
        <v>57</v>
      </c>
      <c r="W409">
        <v>14</v>
      </c>
      <c r="X409">
        <v>3</v>
      </c>
      <c r="Y409">
        <v>0</v>
      </c>
      <c r="Z409">
        <v>4</v>
      </c>
      <c r="AA409">
        <v>14</v>
      </c>
      <c r="AB409">
        <v>0</v>
      </c>
      <c r="AC409">
        <v>0</v>
      </c>
      <c r="AD409">
        <v>0.29299999999999998</v>
      </c>
      <c r="AE409">
        <v>0.38300000000000001</v>
      </c>
      <c r="AF409">
        <v>0.28799999999999998</v>
      </c>
      <c r="AG409">
        <v>999</v>
      </c>
      <c r="AH409">
        <v>10473</v>
      </c>
    </row>
    <row r="410" spans="1:34">
      <c r="A410" t="s">
        <v>437</v>
      </c>
      <c r="C410" s="4" t="e">
        <f>MATCH(atc_projections_batter!A410, ESPN_ADP_2!B$2:B$540, 0)</f>
        <v>#N/A</v>
      </c>
      <c r="D410" s="4">
        <v>409</v>
      </c>
      <c r="E410" s="4" t="e">
        <f t="shared" si="69"/>
        <v>#N/A</v>
      </c>
      <c r="F410" s="2">
        <f t="shared" si="60"/>
        <v>-5.1047884553316365</v>
      </c>
      <c r="G410" s="2">
        <f t="shared" si="61"/>
        <v>-0.78046797351385033</v>
      </c>
      <c r="H410" s="2">
        <f t="shared" si="62"/>
        <v>-1.164841179548229</v>
      </c>
      <c r="I410" s="2">
        <f t="shared" si="63"/>
        <v>-1.1240790021777847</v>
      </c>
      <c r="J410" s="2">
        <f t="shared" si="64"/>
        <v>-0.50575849808830131</v>
      </c>
      <c r="K410" s="2">
        <f t="shared" si="65"/>
        <v>-0.43541863437064249</v>
      </c>
      <c r="L410" s="2">
        <f t="shared" si="66"/>
        <v>-1.0942231676328289</v>
      </c>
      <c r="M410" s="3">
        <v>2</v>
      </c>
      <c r="N410" s="3">
        <v>5</v>
      </c>
      <c r="O410" s="3">
        <v>5</v>
      </c>
      <c r="P410" s="3">
        <v>0.23899999999999999</v>
      </c>
      <c r="Q410" s="3">
        <v>0.70499999999999996</v>
      </c>
      <c r="R410" s="3">
        <f t="shared" si="67"/>
        <v>5.233386363636364</v>
      </c>
      <c r="S410">
        <f t="shared" si="68"/>
        <v>16.933</v>
      </c>
      <c r="T410">
        <v>11</v>
      </c>
      <c r="U410">
        <v>44</v>
      </c>
      <c r="V410">
        <v>41</v>
      </c>
      <c r="W410">
        <v>10</v>
      </c>
      <c r="X410">
        <v>2</v>
      </c>
      <c r="Y410">
        <v>0</v>
      </c>
      <c r="Z410">
        <v>3</v>
      </c>
      <c r="AA410">
        <v>13</v>
      </c>
      <c r="AB410">
        <v>0</v>
      </c>
      <c r="AC410">
        <v>0</v>
      </c>
      <c r="AD410">
        <v>0.29199999999999998</v>
      </c>
      <c r="AE410">
        <v>0.41299999999999998</v>
      </c>
      <c r="AF410">
        <v>0.29899999999999999</v>
      </c>
      <c r="AG410">
        <v>600.6</v>
      </c>
      <c r="AH410">
        <v>7949</v>
      </c>
    </row>
    <row r="411" spans="1:34">
      <c r="A411" t="s">
        <v>391</v>
      </c>
      <c r="B411" t="s">
        <v>44</v>
      </c>
      <c r="C411" s="4" t="e">
        <f>MATCH(atc_projections_batter!A411, ESPN_ADP_2!B$2:B$540, 0)</f>
        <v>#N/A</v>
      </c>
      <c r="D411" s="4">
        <v>410</v>
      </c>
      <c r="E411" s="4" t="e">
        <f t="shared" si="69"/>
        <v>#N/A</v>
      </c>
      <c r="F411" s="2">
        <f t="shared" si="60"/>
        <v>-5.1561201644962313</v>
      </c>
      <c r="G411" s="2">
        <f t="shared" si="61"/>
        <v>-1.3201028181311243</v>
      </c>
      <c r="H411" s="2">
        <f t="shared" si="62"/>
        <v>-1.4561463003209545</v>
      </c>
      <c r="I411" s="2">
        <f t="shared" si="63"/>
        <v>-1.4151419400309668</v>
      </c>
      <c r="J411" s="2">
        <f t="shared" si="64"/>
        <v>0.79401463689514484</v>
      </c>
      <c r="K411" s="2">
        <f t="shared" si="65"/>
        <v>-0.41063024933725562</v>
      </c>
      <c r="L411" s="2">
        <f t="shared" si="66"/>
        <v>-1.3481134935710752</v>
      </c>
      <c r="M411" s="3">
        <v>0</v>
      </c>
      <c r="N411" s="3">
        <v>2</v>
      </c>
      <c r="O411" s="3">
        <v>2</v>
      </c>
      <c r="P411" s="3">
        <v>0.27</v>
      </c>
      <c r="Q411" s="3">
        <v>0.70699999999999996</v>
      </c>
      <c r="R411" s="3">
        <f t="shared" si="67"/>
        <v>2.2953000000000001</v>
      </c>
      <c r="S411">
        <f t="shared" si="68"/>
        <v>7.391</v>
      </c>
      <c r="T411">
        <v>6</v>
      </c>
      <c r="U411">
        <v>21</v>
      </c>
      <c r="V411">
        <v>19</v>
      </c>
      <c r="W411">
        <v>5</v>
      </c>
      <c r="X411">
        <v>1</v>
      </c>
      <c r="Y411">
        <v>0</v>
      </c>
      <c r="Z411">
        <v>1</v>
      </c>
      <c r="AA411">
        <v>4</v>
      </c>
      <c r="AB411">
        <v>0</v>
      </c>
      <c r="AC411">
        <v>0</v>
      </c>
      <c r="AD411">
        <v>0.318</v>
      </c>
      <c r="AE411">
        <v>0.38900000000000001</v>
      </c>
      <c r="AF411">
        <v>0.30399999999999999</v>
      </c>
      <c r="AG411">
        <v>999</v>
      </c>
      <c r="AH411">
        <v>10067</v>
      </c>
    </row>
    <row r="412" spans="1:34">
      <c r="A412" t="s">
        <v>523</v>
      </c>
      <c r="B412" t="s">
        <v>152</v>
      </c>
      <c r="C412" s="4" t="e">
        <f>MATCH(atc_projections_batter!A412, ESPN_ADP_2!B$2:B$540, 0)</f>
        <v>#N/A</v>
      </c>
      <c r="D412" s="4">
        <v>411</v>
      </c>
      <c r="E412" s="4" t="e">
        <f t="shared" si="69"/>
        <v>#N/A</v>
      </c>
      <c r="F412" s="2">
        <f t="shared" si="60"/>
        <v>-5.1859391619325139</v>
      </c>
      <c r="G412" s="2">
        <f t="shared" si="61"/>
        <v>-0.5106505512052133</v>
      </c>
      <c r="H412" s="2">
        <f t="shared" si="62"/>
        <v>-0.67933264492701984</v>
      </c>
      <c r="I412" s="2">
        <f t="shared" si="63"/>
        <v>-0.8330160643246024</v>
      </c>
      <c r="J412" s="2">
        <f t="shared" si="64"/>
        <v>-1.3023936453362188</v>
      </c>
      <c r="K412" s="2">
        <f t="shared" si="65"/>
        <v>-1.0303398751719255</v>
      </c>
      <c r="L412" s="2">
        <f t="shared" si="66"/>
        <v>-0.83020638096753374</v>
      </c>
      <c r="M412" s="3">
        <v>3</v>
      </c>
      <c r="N412" s="3">
        <v>10</v>
      </c>
      <c r="O412" s="3">
        <v>8</v>
      </c>
      <c r="P412" s="3">
        <v>0.22</v>
      </c>
      <c r="Q412" s="3">
        <v>0.65700000000000003</v>
      </c>
      <c r="R412" s="3">
        <f t="shared" si="67"/>
        <v>8.2886588235294116</v>
      </c>
      <c r="S412">
        <f t="shared" si="68"/>
        <v>29.071999999999999</v>
      </c>
      <c r="T412">
        <v>21</v>
      </c>
      <c r="U412">
        <v>87</v>
      </c>
      <c r="V412">
        <v>79</v>
      </c>
      <c r="W412">
        <v>18</v>
      </c>
      <c r="X412">
        <v>3</v>
      </c>
      <c r="Y412">
        <v>0</v>
      </c>
      <c r="Z412">
        <v>6</v>
      </c>
      <c r="AA412">
        <v>30</v>
      </c>
      <c r="AB412">
        <v>3</v>
      </c>
      <c r="AC412">
        <v>1</v>
      </c>
      <c r="AD412">
        <v>0.28899999999999998</v>
      </c>
      <c r="AE412">
        <v>0.36799999999999999</v>
      </c>
      <c r="AF412">
        <v>0.28299999999999997</v>
      </c>
      <c r="AG412">
        <v>999</v>
      </c>
      <c r="AH412" t="s">
        <v>524</v>
      </c>
    </row>
    <row r="413" spans="1:34">
      <c r="A413" t="s">
        <v>443</v>
      </c>
      <c r="B413" t="s">
        <v>33</v>
      </c>
      <c r="C413" s="4" t="e">
        <f>MATCH(atc_projections_batter!A413, ESPN_ADP_2!B$2:B$540, 0)</f>
        <v>#N/A</v>
      </c>
      <c r="D413" s="4">
        <v>412</v>
      </c>
      <c r="E413" s="4" t="e">
        <f t="shared" si="69"/>
        <v>#N/A</v>
      </c>
      <c r="F413" s="2">
        <f t="shared" si="60"/>
        <v>-5.2084570021220635</v>
      </c>
      <c r="G413" s="2">
        <f t="shared" si="61"/>
        <v>-1.0502853958224874</v>
      </c>
      <c r="H413" s="2">
        <f t="shared" si="62"/>
        <v>-1.0677394726239871</v>
      </c>
      <c r="I413" s="2">
        <f t="shared" si="63"/>
        <v>-1.0270580228933905</v>
      </c>
      <c r="J413" s="2">
        <f t="shared" si="64"/>
        <v>-0.37997400115441943</v>
      </c>
      <c r="K413" s="2">
        <f t="shared" si="65"/>
        <v>-0.60893732960435043</v>
      </c>
      <c r="L413" s="2">
        <f t="shared" si="66"/>
        <v>-1.074462780023429</v>
      </c>
      <c r="M413" s="3">
        <v>1</v>
      </c>
      <c r="N413" s="3">
        <v>6</v>
      </c>
      <c r="O413" s="3">
        <v>6</v>
      </c>
      <c r="P413" s="3">
        <v>0.24199999999999999</v>
      </c>
      <c r="Q413" s="3">
        <v>0.69099999999999995</v>
      </c>
      <c r="R413" s="3">
        <f t="shared" si="67"/>
        <v>5.4620588235294107</v>
      </c>
      <c r="S413">
        <f t="shared" si="68"/>
        <v>17.530999999999999</v>
      </c>
      <c r="T413">
        <v>14</v>
      </c>
      <c r="U413">
        <v>53</v>
      </c>
      <c r="V413">
        <v>47</v>
      </c>
      <c r="W413">
        <v>11</v>
      </c>
      <c r="X413">
        <v>2</v>
      </c>
      <c r="Y413">
        <v>0</v>
      </c>
      <c r="Z413">
        <v>4</v>
      </c>
      <c r="AA413">
        <v>10</v>
      </c>
      <c r="AB413">
        <v>0</v>
      </c>
      <c r="AC413">
        <v>0</v>
      </c>
      <c r="AD413">
        <v>0.317</v>
      </c>
      <c r="AE413">
        <v>0.373</v>
      </c>
      <c r="AF413">
        <v>0.29699999999999999</v>
      </c>
      <c r="AG413">
        <v>600.5</v>
      </c>
      <c r="AH413">
        <v>13807</v>
      </c>
    </row>
    <row r="414" spans="1:34">
      <c r="A414" t="s">
        <v>424</v>
      </c>
      <c r="B414" t="s">
        <v>41</v>
      </c>
      <c r="C414" s="4" t="e">
        <f>MATCH(atc_projections_batter!A414, ESPN_ADP_2!B$2:B$540, 0)</f>
        <v>#N/A</v>
      </c>
      <c r="D414" s="4">
        <v>413</v>
      </c>
      <c r="E414" s="4" t="e">
        <f t="shared" si="69"/>
        <v>#N/A</v>
      </c>
      <c r="F414" s="2">
        <f t="shared" si="60"/>
        <v>-5.2398666583551989</v>
      </c>
      <c r="G414" s="2">
        <f t="shared" si="61"/>
        <v>-1.0502853958224874</v>
      </c>
      <c r="H414" s="2">
        <f t="shared" si="62"/>
        <v>-1.2619428864724709</v>
      </c>
      <c r="I414" s="2">
        <f t="shared" si="63"/>
        <v>-1.2210999814621788</v>
      </c>
      <c r="J414" s="2">
        <f t="shared" si="64"/>
        <v>-8.6476841642028374E-2</v>
      </c>
      <c r="K414" s="2">
        <f t="shared" si="65"/>
        <v>-0.36105347927048193</v>
      </c>
      <c r="L414" s="2">
        <f t="shared" si="66"/>
        <v>-1.259008073685552</v>
      </c>
      <c r="M414" s="3">
        <v>1</v>
      </c>
      <c r="N414" s="3">
        <v>4</v>
      </c>
      <c r="O414" s="3">
        <v>4</v>
      </c>
      <c r="P414" s="3">
        <v>0.249</v>
      </c>
      <c r="Q414" s="3">
        <v>0.71099999999999997</v>
      </c>
      <c r="R414" s="3">
        <f t="shared" si="67"/>
        <v>3.3264516129032256</v>
      </c>
      <c r="S414">
        <f t="shared" si="68"/>
        <v>12.629999999999999</v>
      </c>
      <c r="T414">
        <v>9</v>
      </c>
      <c r="U414">
        <v>32</v>
      </c>
      <c r="V414">
        <v>30</v>
      </c>
      <c r="W414">
        <v>7</v>
      </c>
      <c r="X414">
        <v>2</v>
      </c>
      <c r="Y414">
        <v>0</v>
      </c>
      <c r="Z414">
        <v>1</v>
      </c>
      <c r="AA414">
        <v>9</v>
      </c>
      <c r="AB414">
        <v>0</v>
      </c>
      <c r="AC414">
        <v>0</v>
      </c>
      <c r="AD414">
        <v>0.28999999999999998</v>
      </c>
      <c r="AE414">
        <v>0.42099999999999999</v>
      </c>
      <c r="AF414">
        <v>0.3</v>
      </c>
      <c r="AG414">
        <v>999</v>
      </c>
      <c r="AH414">
        <v>16885</v>
      </c>
    </row>
    <row r="415" spans="1:34">
      <c r="A415" t="s">
        <v>475</v>
      </c>
      <c r="B415" t="s">
        <v>35</v>
      </c>
      <c r="C415" s="4">
        <f>MATCH(atc_projections_batter!A415, ESPN_ADP_2!B$2:B$540, 0)</f>
        <v>389</v>
      </c>
      <c r="D415" s="4">
        <v>414</v>
      </c>
      <c r="E415" s="4">
        <f t="shared" si="69"/>
        <v>-25</v>
      </c>
      <c r="F415" s="2">
        <f t="shared" si="60"/>
        <v>-5.2551225964735711</v>
      </c>
      <c r="G415" s="2">
        <f t="shared" si="61"/>
        <v>-1.0502853958224874</v>
      </c>
      <c r="H415" s="2">
        <f t="shared" si="62"/>
        <v>-1.164841179548229</v>
      </c>
      <c r="I415" s="2">
        <f t="shared" si="63"/>
        <v>-1.1240790021777847</v>
      </c>
      <c r="J415" s="2">
        <f t="shared" si="64"/>
        <v>-0.12840500728665569</v>
      </c>
      <c r="K415" s="2">
        <f t="shared" si="65"/>
        <v>-0.64611990715443068</v>
      </c>
      <c r="L415" s="2">
        <f t="shared" si="66"/>
        <v>-1.1413921044839839</v>
      </c>
      <c r="M415" s="3">
        <v>1</v>
      </c>
      <c r="N415" s="3">
        <v>5</v>
      </c>
      <c r="O415" s="3">
        <v>5</v>
      </c>
      <c r="P415" s="3">
        <v>0.248</v>
      </c>
      <c r="Q415" s="3">
        <v>0.68799999999999994</v>
      </c>
      <c r="R415" s="3">
        <f t="shared" si="67"/>
        <v>4.6875348837209305</v>
      </c>
      <c r="S415">
        <f t="shared" si="68"/>
        <v>16.277000000000001</v>
      </c>
      <c r="T415">
        <v>16</v>
      </c>
      <c r="U415">
        <v>44</v>
      </c>
      <c r="V415">
        <v>41</v>
      </c>
      <c r="W415">
        <v>10</v>
      </c>
      <c r="X415">
        <v>2</v>
      </c>
      <c r="Y415">
        <v>0</v>
      </c>
      <c r="Z415">
        <v>2</v>
      </c>
      <c r="AA415">
        <v>12</v>
      </c>
      <c r="AB415">
        <v>0</v>
      </c>
      <c r="AC415">
        <v>0</v>
      </c>
      <c r="AD415">
        <v>0.29099999999999998</v>
      </c>
      <c r="AE415">
        <v>0.39700000000000002</v>
      </c>
      <c r="AF415">
        <v>0.29199999999999998</v>
      </c>
      <c r="AG415">
        <v>999</v>
      </c>
      <c r="AH415">
        <v>3298</v>
      </c>
    </row>
    <row r="416" spans="1:34">
      <c r="A416" t="s">
        <v>296</v>
      </c>
      <c r="B416" t="s">
        <v>31</v>
      </c>
      <c r="C416" s="4" t="e">
        <f>MATCH(atc_projections_batter!A416, ESPN_ADP_2!B$2:B$540, 0)</f>
        <v>#N/A</v>
      </c>
      <c r="D416" s="4">
        <v>415</v>
      </c>
      <c r="E416" s="4" t="e">
        <f t="shared" si="69"/>
        <v>#N/A</v>
      </c>
      <c r="F416" s="2">
        <f t="shared" si="60"/>
        <v>-5.2558258123877195</v>
      </c>
      <c r="G416" s="2">
        <f t="shared" si="61"/>
        <v>-1.0502853958224874</v>
      </c>
      <c r="H416" s="2">
        <f t="shared" si="62"/>
        <v>-1.3590445933967126</v>
      </c>
      <c r="I416" s="2">
        <f t="shared" si="63"/>
        <v>-1.3181209607465729</v>
      </c>
      <c r="J416" s="2">
        <f t="shared" si="64"/>
        <v>-0.25418950422053754</v>
      </c>
      <c r="K416" s="2">
        <f t="shared" si="65"/>
        <v>2.3166488747014241E-2</v>
      </c>
      <c r="L416" s="2">
        <f t="shared" si="66"/>
        <v>-1.2973518469484231</v>
      </c>
      <c r="M416" s="3">
        <v>1</v>
      </c>
      <c r="N416" s="3">
        <v>3</v>
      </c>
      <c r="O416" s="3">
        <v>3</v>
      </c>
      <c r="P416" s="3">
        <v>0.245</v>
      </c>
      <c r="Q416" s="3">
        <v>0.74199999999999999</v>
      </c>
      <c r="R416" s="3">
        <f t="shared" si="67"/>
        <v>2.8827272727272724</v>
      </c>
      <c r="S416">
        <f t="shared" si="68"/>
        <v>8.5399999999999991</v>
      </c>
      <c r="T416">
        <v>6</v>
      </c>
      <c r="U416">
        <v>23</v>
      </c>
      <c r="V416">
        <v>20</v>
      </c>
      <c r="W416">
        <v>5</v>
      </c>
      <c r="X416">
        <v>1</v>
      </c>
      <c r="Y416">
        <v>0</v>
      </c>
      <c r="Z416">
        <v>2</v>
      </c>
      <c r="AA416">
        <v>5</v>
      </c>
      <c r="AB416">
        <v>0</v>
      </c>
      <c r="AC416">
        <v>0</v>
      </c>
      <c r="AD416">
        <v>0.315</v>
      </c>
      <c r="AE416">
        <v>0.42699999999999999</v>
      </c>
      <c r="AF416">
        <v>0.314</v>
      </c>
      <c r="AG416">
        <v>600.70000000000005</v>
      </c>
      <c r="AH416">
        <v>19844</v>
      </c>
    </row>
    <row r="417" spans="1:34">
      <c r="A417" t="s">
        <v>164</v>
      </c>
      <c r="C417" s="4" t="e">
        <f>MATCH(atc_projections_batter!A417, ESPN_ADP_2!B$2:B$540, 0)</f>
        <v>#N/A</v>
      </c>
      <c r="D417" s="4">
        <v>416</v>
      </c>
      <c r="E417" s="4" t="e">
        <f t="shared" si="69"/>
        <v>#N/A</v>
      </c>
      <c r="F417" s="2">
        <f t="shared" si="60"/>
        <v>-5.355279613650465</v>
      </c>
      <c r="G417" s="2">
        <f t="shared" si="61"/>
        <v>-1.0502853958224874</v>
      </c>
      <c r="H417" s="2">
        <f t="shared" si="62"/>
        <v>-1.3590445933967126</v>
      </c>
      <c r="I417" s="2">
        <f t="shared" si="63"/>
        <v>-1.3181209607465729</v>
      </c>
      <c r="J417" s="2">
        <f t="shared" si="64"/>
        <v>-1.1766091484023369</v>
      </c>
      <c r="K417" s="2">
        <f t="shared" si="65"/>
        <v>0.84118319484878024</v>
      </c>
      <c r="L417" s="2">
        <f t="shared" si="66"/>
        <v>-1.2924027101311348</v>
      </c>
      <c r="M417" s="3">
        <v>1</v>
      </c>
      <c r="N417" s="3">
        <v>3</v>
      </c>
      <c r="O417" s="3">
        <v>3</v>
      </c>
      <c r="P417" s="3">
        <v>0.223</v>
      </c>
      <c r="Q417" s="3">
        <v>0.80800000000000005</v>
      </c>
      <c r="R417" s="3">
        <f t="shared" si="67"/>
        <v>2.9399999999999995</v>
      </c>
      <c r="S417">
        <f t="shared" si="68"/>
        <v>10.26</v>
      </c>
      <c r="T417">
        <v>6</v>
      </c>
      <c r="U417">
        <v>22</v>
      </c>
      <c r="V417">
        <v>20</v>
      </c>
      <c r="W417">
        <v>4</v>
      </c>
      <c r="X417">
        <v>1</v>
      </c>
      <c r="Y417">
        <v>0</v>
      </c>
      <c r="Z417">
        <v>2</v>
      </c>
      <c r="AA417">
        <v>8</v>
      </c>
      <c r="AB417">
        <v>0</v>
      </c>
      <c r="AC417">
        <v>0</v>
      </c>
      <c r="AD417">
        <v>0.29499999999999998</v>
      </c>
      <c r="AE417">
        <v>0.51300000000000001</v>
      </c>
      <c r="AF417">
        <v>0.33300000000000002</v>
      </c>
      <c r="AG417">
        <v>999</v>
      </c>
      <c r="AH417">
        <v>17278</v>
      </c>
    </row>
    <row r="418" spans="1:34">
      <c r="A418" t="s">
        <v>377</v>
      </c>
      <c r="C418" s="4" t="e">
        <f>MATCH(atc_projections_batter!A418, ESPN_ADP_2!B$2:B$540, 0)</f>
        <v>#N/A</v>
      </c>
      <c r="D418" s="4">
        <v>417</v>
      </c>
      <c r="E418" s="4" t="e">
        <f t="shared" si="69"/>
        <v>#N/A</v>
      </c>
      <c r="F418" s="2">
        <f t="shared" si="60"/>
        <v>-5.3641253376662394</v>
      </c>
      <c r="G418" s="2">
        <f t="shared" si="61"/>
        <v>-1.0502853958224874</v>
      </c>
      <c r="H418" s="2">
        <f t="shared" si="62"/>
        <v>-1.2619428864724709</v>
      </c>
      <c r="I418" s="2">
        <f t="shared" si="63"/>
        <v>-1.1240790021777847</v>
      </c>
      <c r="J418" s="2">
        <f t="shared" si="64"/>
        <v>-0.54768666373292862</v>
      </c>
      <c r="K418" s="2">
        <f t="shared" si="65"/>
        <v>-0.16274639900338714</v>
      </c>
      <c r="L418" s="2">
        <f t="shared" si="66"/>
        <v>-1.2173849904571805</v>
      </c>
      <c r="M418" s="3">
        <v>1</v>
      </c>
      <c r="N418" s="3">
        <v>4</v>
      </c>
      <c r="O418" s="3">
        <v>5</v>
      </c>
      <c r="P418" s="3">
        <v>0.23799999999999999</v>
      </c>
      <c r="Q418" s="3">
        <v>0.72699999999999998</v>
      </c>
      <c r="R418" s="3">
        <f t="shared" si="67"/>
        <v>3.8081249999999995</v>
      </c>
      <c r="S418">
        <f t="shared" si="68"/>
        <v>13.02</v>
      </c>
      <c r="T418">
        <v>8</v>
      </c>
      <c r="U418">
        <v>33</v>
      </c>
      <c r="V418">
        <v>30</v>
      </c>
      <c r="W418">
        <v>7</v>
      </c>
      <c r="X418">
        <v>1</v>
      </c>
      <c r="Y418">
        <v>0</v>
      </c>
      <c r="Z418">
        <v>2</v>
      </c>
      <c r="AA418">
        <v>8</v>
      </c>
      <c r="AB418">
        <v>0</v>
      </c>
      <c r="AC418">
        <v>0</v>
      </c>
      <c r="AD418">
        <v>0.29199999999999998</v>
      </c>
      <c r="AE418">
        <v>0.434</v>
      </c>
      <c r="AF418">
        <v>0.30599999999999999</v>
      </c>
      <c r="AG418">
        <v>999</v>
      </c>
      <c r="AH418">
        <v>6876</v>
      </c>
    </row>
    <row r="419" spans="1:34">
      <c r="A419" t="s">
        <v>516</v>
      </c>
      <c r="C419" s="4" t="e">
        <f>MATCH(atc_projections_batter!A419, ESPN_ADP_2!B$2:B$540, 0)</f>
        <v>#N/A</v>
      </c>
      <c r="D419" s="4">
        <v>418</v>
      </c>
      <c r="E419" s="4" t="e">
        <f t="shared" si="69"/>
        <v>#N/A</v>
      </c>
      <c r="F419" s="2">
        <f t="shared" si="60"/>
        <v>-5.3911595999800204</v>
      </c>
      <c r="G419" s="2">
        <f t="shared" si="61"/>
        <v>-1.0502853958224874</v>
      </c>
      <c r="H419" s="2">
        <f t="shared" si="62"/>
        <v>-0.87353605877550355</v>
      </c>
      <c r="I419" s="2">
        <f t="shared" si="63"/>
        <v>-1.0270580228933905</v>
      </c>
      <c r="J419" s="2">
        <f t="shared" si="64"/>
        <v>-0.54768666373292862</v>
      </c>
      <c r="K419" s="2">
        <f t="shared" si="65"/>
        <v>-0.98076310510515186</v>
      </c>
      <c r="L419" s="2">
        <f t="shared" si="66"/>
        <v>-0.91183035365055809</v>
      </c>
      <c r="M419" s="3">
        <v>1</v>
      </c>
      <c r="N419" s="3">
        <v>8</v>
      </c>
      <c r="O419" s="3">
        <v>6</v>
      </c>
      <c r="P419" s="3">
        <v>0.23799999999999999</v>
      </c>
      <c r="Q419" s="3">
        <v>0.66100000000000003</v>
      </c>
      <c r="R419" s="3">
        <f t="shared" si="67"/>
        <v>7.3440845070422531</v>
      </c>
      <c r="S419">
        <f t="shared" si="68"/>
        <v>23.27</v>
      </c>
      <c r="T419">
        <v>18</v>
      </c>
      <c r="U419">
        <v>72</v>
      </c>
      <c r="V419">
        <v>65</v>
      </c>
      <c r="W419">
        <v>16</v>
      </c>
      <c r="X419">
        <v>4</v>
      </c>
      <c r="Y419">
        <v>0</v>
      </c>
      <c r="Z419">
        <v>6</v>
      </c>
      <c r="AA419">
        <v>20</v>
      </c>
      <c r="AB419">
        <v>1</v>
      </c>
      <c r="AC419">
        <v>1</v>
      </c>
      <c r="AD419">
        <v>0.30299999999999999</v>
      </c>
      <c r="AE419">
        <v>0.35799999999999998</v>
      </c>
      <c r="AF419">
        <v>0.28599999999999998</v>
      </c>
      <c r="AG419">
        <v>600.79999999999995</v>
      </c>
      <c r="AH419">
        <v>17719</v>
      </c>
    </row>
    <row r="420" spans="1:34">
      <c r="A420" t="s">
        <v>386</v>
      </c>
      <c r="C420" s="4" t="e">
        <f>MATCH(atc_projections_batter!A420, ESPN_ADP_2!B$2:B$540, 0)</f>
        <v>#N/A</v>
      </c>
      <c r="D420" s="4">
        <v>419</v>
      </c>
      <c r="E420" s="4" t="e">
        <f t="shared" si="69"/>
        <v>#N/A</v>
      </c>
      <c r="F420" s="2">
        <f t="shared" si="60"/>
        <v>-5.3928809948607546</v>
      </c>
      <c r="G420" s="2">
        <f t="shared" si="61"/>
        <v>-1.0502853958224874</v>
      </c>
      <c r="H420" s="2">
        <f t="shared" si="62"/>
        <v>-1.3590445933967126</v>
      </c>
      <c r="I420" s="2">
        <f t="shared" si="63"/>
        <v>-1.3181209607465729</v>
      </c>
      <c r="J420" s="2">
        <f t="shared" si="64"/>
        <v>-0.12840500728665569</v>
      </c>
      <c r="K420" s="2">
        <f t="shared" si="65"/>
        <v>-0.23711155410354767</v>
      </c>
      <c r="L420" s="2">
        <f t="shared" si="66"/>
        <v>-1.2999134835047785</v>
      </c>
      <c r="M420" s="3">
        <v>1</v>
      </c>
      <c r="N420" s="3">
        <v>3</v>
      </c>
      <c r="O420" s="3">
        <v>3</v>
      </c>
      <c r="P420" s="3">
        <v>0.248</v>
      </c>
      <c r="Q420" s="3">
        <v>0.72099999999999997</v>
      </c>
      <c r="R420" s="3">
        <f t="shared" si="67"/>
        <v>2.8530833333333336</v>
      </c>
      <c r="S420">
        <f t="shared" si="68"/>
        <v>9.2620000000000005</v>
      </c>
      <c r="T420">
        <v>6</v>
      </c>
      <c r="U420">
        <v>24</v>
      </c>
      <c r="V420">
        <v>22</v>
      </c>
      <c r="W420">
        <v>5</v>
      </c>
      <c r="X420">
        <v>1</v>
      </c>
      <c r="Y420">
        <v>0</v>
      </c>
      <c r="Z420">
        <v>2</v>
      </c>
      <c r="AA420">
        <v>7</v>
      </c>
      <c r="AB420">
        <v>1</v>
      </c>
      <c r="AC420">
        <v>0</v>
      </c>
      <c r="AD420">
        <v>0.3</v>
      </c>
      <c r="AE420">
        <v>0.42099999999999999</v>
      </c>
      <c r="AF420">
        <v>0.30399999999999999</v>
      </c>
      <c r="AG420">
        <v>999</v>
      </c>
      <c r="AH420">
        <v>10030</v>
      </c>
    </row>
    <row r="421" spans="1:34">
      <c r="A421" t="s">
        <v>564</v>
      </c>
      <c r="B421" t="s">
        <v>27</v>
      </c>
      <c r="C421" s="4" t="e">
        <f>MATCH(atc_projections_batter!A421, ESPN_ADP_2!B$2:B$540, 0)</f>
        <v>#N/A</v>
      </c>
      <c r="D421" s="4">
        <v>420</v>
      </c>
      <c r="E421" s="4" t="e">
        <f t="shared" si="69"/>
        <v>#N/A</v>
      </c>
      <c r="F421" s="2">
        <f t="shared" si="60"/>
        <v>-5.405992310105626</v>
      </c>
      <c r="G421" s="2">
        <f t="shared" si="61"/>
        <v>-1.0502853958224874</v>
      </c>
      <c r="H421" s="2">
        <f t="shared" si="62"/>
        <v>-0.77643435185126175</v>
      </c>
      <c r="I421" s="2">
        <f t="shared" si="63"/>
        <v>-0.93003704360899653</v>
      </c>
      <c r="J421" s="2">
        <f t="shared" si="64"/>
        <v>-0.33804583550979217</v>
      </c>
      <c r="K421" s="2">
        <f t="shared" si="65"/>
        <v>-1.4021656506727282</v>
      </c>
      <c r="L421" s="2">
        <f t="shared" si="66"/>
        <v>-0.90902403264036069</v>
      </c>
      <c r="M421" s="3">
        <v>1</v>
      </c>
      <c r="N421" s="3">
        <v>9</v>
      </c>
      <c r="O421" s="3">
        <v>7</v>
      </c>
      <c r="P421" s="3">
        <v>0.24299999999999999</v>
      </c>
      <c r="Q421" s="3">
        <v>0.627</v>
      </c>
      <c r="R421" s="3">
        <f t="shared" si="67"/>
        <v>7.3765599999999996</v>
      </c>
      <c r="S421">
        <f t="shared" si="68"/>
        <v>22.494</v>
      </c>
      <c r="T421">
        <v>22</v>
      </c>
      <c r="U421">
        <v>77</v>
      </c>
      <c r="V421">
        <v>69</v>
      </c>
      <c r="W421">
        <v>17</v>
      </c>
      <c r="X421">
        <v>3</v>
      </c>
      <c r="Y421">
        <v>0</v>
      </c>
      <c r="Z421">
        <v>6</v>
      </c>
      <c r="AA421">
        <v>16</v>
      </c>
      <c r="AB421">
        <v>1</v>
      </c>
      <c r="AC421">
        <v>0</v>
      </c>
      <c r="AD421">
        <v>0.30099999999999999</v>
      </c>
      <c r="AE421">
        <v>0.32600000000000001</v>
      </c>
      <c r="AF421">
        <v>0.26700000000000002</v>
      </c>
      <c r="AG421">
        <v>999</v>
      </c>
      <c r="AH421">
        <v>14320</v>
      </c>
    </row>
    <row r="422" spans="1:34">
      <c r="A422" t="s">
        <v>297</v>
      </c>
      <c r="C422" s="4" t="e">
        <f>MATCH(atc_projections_batter!A422, ESPN_ADP_2!B$2:B$540, 0)</f>
        <v>#N/A</v>
      </c>
      <c r="D422" s="4">
        <v>421</v>
      </c>
      <c r="E422" s="4" t="e">
        <f t="shared" si="69"/>
        <v>#N/A</v>
      </c>
      <c r="F422" s="2">
        <f t="shared" si="60"/>
        <v>-5.4100764317865533</v>
      </c>
      <c r="G422" s="2">
        <f t="shared" si="61"/>
        <v>-1.0502853958224874</v>
      </c>
      <c r="H422" s="2">
        <f t="shared" si="62"/>
        <v>-1.3590445933967126</v>
      </c>
      <c r="I422" s="2">
        <f t="shared" si="63"/>
        <v>-1.4151419400309668</v>
      </c>
      <c r="J422" s="2">
        <f t="shared" si="64"/>
        <v>-0.33804583550979217</v>
      </c>
      <c r="K422" s="2">
        <f t="shared" si="65"/>
        <v>7.2743258813787945E-2</v>
      </c>
      <c r="L422" s="2">
        <f t="shared" si="66"/>
        <v>-1.320301925840383</v>
      </c>
      <c r="M422" s="3">
        <v>1</v>
      </c>
      <c r="N422" s="3">
        <v>3</v>
      </c>
      <c r="O422" s="3">
        <v>2</v>
      </c>
      <c r="P422" s="3">
        <v>0.24299999999999999</v>
      </c>
      <c r="Q422" s="3">
        <v>0.746</v>
      </c>
      <c r="R422" s="3">
        <f t="shared" si="67"/>
        <v>2.617142857142857</v>
      </c>
      <c r="S422">
        <f t="shared" si="68"/>
        <v>8.9</v>
      </c>
      <c r="T422">
        <v>6</v>
      </c>
      <c r="U422">
        <v>22</v>
      </c>
      <c r="V422">
        <v>20</v>
      </c>
      <c r="W422">
        <v>5</v>
      </c>
      <c r="X422">
        <v>1</v>
      </c>
      <c r="Y422">
        <v>0</v>
      </c>
      <c r="Z422">
        <v>1</v>
      </c>
      <c r="AA422">
        <v>7</v>
      </c>
      <c r="AB422">
        <v>0</v>
      </c>
      <c r="AC422">
        <v>0</v>
      </c>
      <c r="AD422">
        <v>0.30099999999999999</v>
      </c>
      <c r="AE422">
        <v>0.44500000000000001</v>
      </c>
      <c r="AF422">
        <v>0.314</v>
      </c>
      <c r="AG422">
        <v>999</v>
      </c>
      <c r="AH422">
        <v>14330</v>
      </c>
    </row>
    <row r="423" spans="1:34">
      <c r="A423" t="s">
        <v>500</v>
      </c>
      <c r="C423" s="4">
        <f>MATCH(atc_projections_batter!A423, ESPN_ADP_2!B$2:B$540, 0)</f>
        <v>497</v>
      </c>
      <c r="D423" s="4">
        <v>422</v>
      </c>
      <c r="E423" s="4">
        <f t="shared" si="69"/>
        <v>75</v>
      </c>
      <c r="F423" s="2">
        <f t="shared" si="60"/>
        <v>-5.4210543203830657</v>
      </c>
      <c r="G423" s="2">
        <f t="shared" si="61"/>
        <v>-1.0502853958224874</v>
      </c>
      <c r="H423" s="2">
        <f t="shared" si="62"/>
        <v>-1.164841179548229</v>
      </c>
      <c r="I423" s="2">
        <f t="shared" si="63"/>
        <v>-1.1240790021777847</v>
      </c>
      <c r="J423" s="2">
        <f t="shared" si="64"/>
        <v>-0.12840500728665569</v>
      </c>
      <c r="K423" s="2">
        <f t="shared" si="65"/>
        <v>-0.81963860238813724</v>
      </c>
      <c r="L423" s="2">
        <f t="shared" si="66"/>
        <v>-1.1338051331597723</v>
      </c>
      <c r="M423" s="3">
        <v>1</v>
      </c>
      <c r="N423" s="3">
        <v>5</v>
      </c>
      <c r="O423" s="3">
        <v>5</v>
      </c>
      <c r="P423" s="3">
        <v>0.248</v>
      </c>
      <c r="Q423" s="3">
        <v>0.67400000000000004</v>
      </c>
      <c r="R423" s="3">
        <f t="shared" si="67"/>
        <v>4.7753333333333341</v>
      </c>
      <c r="S423">
        <f t="shared" si="68"/>
        <v>15.75</v>
      </c>
      <c r="T423">
        <v>12</v>
      </c>
      <c r="U423">
        <v>46</v>
      </c>
      <c r="V423">
        <v>42</v>
      </c>
      <c r="W423">
        <v>10</v>
      </c>
      <c r="X423">
        <v>2</v>
      </c>
      <c r="Y423">
        <v>0</v>
      </c>
      <c r="Z423">
        <v>3</v>
      </c>
      <c r="AA423">
        <v>14</v>
      </c>
      <c r="AB423">
        <v>0</v>
      </c>
      <c r="AC423">
        <v>0</v>
      </c>
      <c r="AD423">
        <v>0.29899999999999999</v>
      </c>
      <c r="AE423">
        <v>0.375</v>
      </c>
      <c r="AF423">
        <v>0.28799999999999998</v>
      </c>
      <c r="AG423">
        <v>600.5</v>
      </c>
      <c r="AH423">
        <v>19635</v>
      </c>
    </row>
    <row r="424" spans="1:34">
      <c r="A424" t="s">
        <v>427</v>
      </c>
      <c r="B424" t="s">
        <v>72</v>
      </c>
      <c r="C424" s="4">
        <f>MATCH(atc_projections_batter!A424, ESPN_ADP_2!B$2:B$540, 0)</f>
        <v>393</v>
      </c>
      <c r="D424" s="4">
        <v>423</v>
      </c>
      <c r="E424" s="4">
        <f t="shared" si="69"/>
        <v>-30</v>
      </c>
      <c r="F424" s="2">
        <f t="shared" si="60"/>
        <v>-5.4761787141410965</v>
      </c>
      <c r="G424" s="2">
        <f t="shared" si="61"/>
        <v>-1.0502853958224874</v>
      </c>
      <c r="H424" s="2">
        <f t="shared" si="62"/>
        <v>-1.3590445933967126</v>
      </c>
      <c r="I424" s="2">
        <f t="shared" si="63"/>
        <v>-1.3181209607465729</v>
      </c>
      <c r="J424" s="2">
        <f t="shared" si="64"/>
        <v>-0.12840500728665569</v>
      </c>
      <c r="K424" s="2">
        <f t="shared" si="65"/>
        <v>-0.34865928675378849</v>
      </c>
      <c r="L424" s="2">
        <f t="shared" si="66"/>
        <v>-1.2716634701348797</v>
      </c>
      <c r="M424" s="3">
        <v>1</v>
      </c>
      <c r="N424" s="3">
        <v>3</v>
      </c>
      <c r="O424" s="3">
        <v>3</v>
      </c>
      <c r="P424" s="3">
        <v>0.248</v>
      </c>
      <c r="Q424" s="3">
        <v>0.71199999999999997</v>
      </c>
      <c r="R424" s="3">
        <f t="shared" si="67"/>
        <v>3.1799999999999997</v>
      </c>
      <c r="S424">
        <f t="shared" si="68"/>
        <v>9.02</v>
      </c>
      <c r="T424">
        <v>6</v>
      </c>
      <c r="U424">
        <v>24</v>
      </c>
      <c r="V424">
        <v>22</v>
      </c>
      <c r="W424">
        <v>6</v>
      </c>
      <c r="X424">
        <v>1</v>
      </c>
      <c r="Y424">
        <v>0</v>
      </c>
      <c r="Z424">
        <v>2</v>
      </c>
      <c r="AA424">
        <v>6</v>
      </c>
      <c r="AB424">
        <v>0</v>
      </c>
      <c r="AC424">
        <v>0</v>
      </c>
      <c r="AD424">
        <v>0.30299999999999999</v>
      </c>
      <c r="AE424">
        <v>0.41</v>
      </c>
      <c r="AF424">
        <v>0.29899999999999999</v>
      </c>
      <c r="AG424">
        <v>999</v>
      </c>
      <c r="AH424">
        <v>16434</v>
      </c>
    </row>
    <row r="425" spans="1:34">
      <c r="A425" t="s">
        <v>477</v>
      </c>
      <c r="B425" t="s">
        <v>33</v>
      </c>
      <c r="C425" s="4">
        <f>MATCH(atc_projections_batter!A425, ESPN_ADP_2!B$2:B$540, 0)</f>
        <v>430</v>
      </c>
      <c r="D425" s="4">
        <v>424</v>
      </c>
      <c r="E425" s="4">
        <f t="shared" si="69"/>
        <v>6</v>
      </c>
      <c r="F425" s="2">
        <f t="shared" si="60"/>
        <v>-5.4800046251253125</v>
      </c>
      <c r="G425" s="2">
        <f t="shared" si="61"/>
        <v>-1.0502853958224874</v>
      </c>
      <c r="H425" s="2">
        <f t="shared" si="62"/>
        <v>-1.3590445933967126</v>
      </c>
      <c r="I425" s="2">
        <f t="shared" si="63"/>
        <v>-1.3181209607465729</v>
      </c>
      <c r="J425" s="2">
        <f t="shared" si="64"/>
        <v>0.20702031787036268</v>
      </c>
      <c r="K425" s="2">
        <f t="shared" si="65"/>
        <v>-0.69569667722120299</v>
      </c>
      <c r="L425" s="2">
        <f t="shared" si="66"/>
        <v>-1.2638773158086996</v>
      </c>
      <c r="M425" s="3">
        <v>1</v>
      </c>
      <c r="N425" s="3">
        <v>3</v>
      </c>
      <c r="O425" s="3">
        <v>3</v>
      </c>
      <c r="P425" s="3">
        <v>0.25600000000000001</v>
      </c>
      <c r="Q425" s="3">
        <v>0.68400000000000005</v>
      </c>
      <c r="R425" s="3">
        <f t="shared" si="67"/>
        <v>3.270103448275862</v>
      </c>
      <c r="S425">
        <f t="shared" si="68"/>
        <v>10.016999999999999</v>
      </c>
      <c r="T425">
        <v>8</v>
      </c>
      <c r="U425">
        <v>29</v>
      </c>
      <c r="V425">
        <v>27</v>
      </c>
      <c r="W425">
        <v>7</v>
      </c>
      <c r="X425">
        <v>1</v>
      </c>
      <c r="Y425">
        <v>0</v>
      </c>
      <c r="Z425">
        <v>2</v>
      </c>
      <c r="AA425">
        <v>4</v>
      </c>
      <c r="AB425">
        <v>0</v>
      </c>
      <c r="AC425">
        <v>0</v>
      </c>
      <c r="AD425">
        <v>0.313</v>
      </c>
      <c r="AE425">
        <v>0.371</v>
      </c>
      <c r="AF425">
        <v>0.29099999999999998</v>
      </c>
      <c r="AG425">
        <v>596.6</v>
      </c>
      <c r="AH425">
        <v>7870</v>
      </c>
    </row>
    <row r="426" spans="1:34">
      <c r="A426" t="s">
        <v>484</v>
      </c>
      <c r="B426" t="s">
        <v>33</v>
      </c>
      <c r="C426" s="4" t="e">
        <f>MATCH(atc_projections_batter!A426, ESPN_ADP_2!B$2:B$540, 0)</f>
        <v>#N/A</v>
      </c>
      <c r="D426" s="4">
        <v>425</v>
      </c>
      <c r="E426" s="4" t="e">
        <f t="shared" si="69"/>
        <v>#N/A</v>
      </c>
      <c r="F426" s="2">
        <f t="shared" si="60"/>
        <v>-5.4834902009477462</v>
      </c>
      <c r="G426" s="2">
        <f t="shared" si="61"/>
        <v>-1.3201028181311243</v>
      </c>
      <c r="H426" s="2">
        <f t="shared" si="62"/>
        <v>-1.2619428864724709</v>
      </c>
      <c r="I426" s="2">
        <f t="shared" si="63"/>
        <v>-1.2210999814621788</v>
      </c>
      <c r="J426" s="2">
        <f t="shared" si="64"/>
        <v>0.33280481480424456</v>
      </c>
      <c r="K426" s="2">
        <f t="shared" si="65"/>
        <v>-0.78245602483805698</v>
      </c>
      <c r="L426" s="2">
        <f t="shared" si="66"/>
        <v>-1.2306933048481599</v>
      </c>
      <c r="M426" s="3">
        <v>0</v>
      </c>
      <c r="N426" s="3">
        <v>4</v>
      </c>
      <c r="O426" s="3">
        <v>4</v>
      </c>
      <c r="P426" s="3">
        <v>0.25900000000000001</v>
      </c>
      <c r="Q426" s="3">
        <v>0.67700000000000005</v>
      </c>
      <c r="R426" s="3">
        <f t="shared" si="67"/>
        <v>3.6541176470588232</v>
      </c>
      <c r="S426">
        <f t="shared" si="68"/>
        <v>11.904</v>
      </c>
      <c r="T426">
        <v>10</v>
      </c>
      <c r="U426">
        <v>34</v>
      </c>
      <c r="V426">
        <v>32</v>
      </c>
      <c r="W426">
        <v>8</v>
      </c>
      <c r="X426">
        <v>2</v>
      </c>
      <c r="Y426">
        <v>0</v>
      </c>
      <c r="Z426">
        <v>2</v>
      </c>
      <c r="AA426">
        <v>7</v>
      </c>
      <c r="AB426">
        <v>1</v>
      </c>
      <c r="AC426">
        <v>0</v>
      </c>
      <c r="AD426">
        <v>0.30599999999999999</v>
      </c>
      <c r="AE426">
        <v>0.372</v>
      </c>
      <c r="AF426">
        <v>0.28999999999999998</v>
      </c>
      <c r="AG426">
        <v>999</v>
      </c>
      <c r="AH426">
        <v>16313</v>
      </c>
    </row>
    <row r="427" spans="1:34">
      <c r="A427" t="s">
        <v>362</v>
      </c>
      <c r="C427" s="4" t="e">
        <f>MATCH(atc_projections_batter!A427, ESPN_ADP_2!B$2:B$540, 0)</f>
        <v>#N/A</v>
      </c>
      <c r="D427" s="4">
        <v>426</v>
      </c>
      <c r="E427" s="4" t="e">
        <f t="shared" si="69"/>
        <v>#N/A</v>
      </c>
      <c r="F427" s="2">
        <f t="shared" si="60"/>
        <v>-5.4949759088282697</v>
      </c>
      <c r="G427" s="2">
        <f t="shared" si="61"/>
        <v>-1.0502853958224874</v>
      </c>
      <c r="H427" s="2">
        <f t="shared" si="62"/>
        <v>-1.2619428864724709</v>
      </c>
      <c r="I427" s="2">
        <f t="shared" si="63"/>
        <v>-1.1240790021777847</v>
      </c>
      <c r="J427" s="2">
        <f t="shared" si="64"/>
        <v>-0.46383033244367405</v>
      </c>
      <c r="K427" s="2">
        <f t="shared" si="65"/>
        <v>-0.39823605682056218</v>
      </c>
      <c r="L427" s="2">
        <f t="shared" si="66"/>
        <v>-1.1966022350912904</v>
      </c>
      <c r="M427" s="3">
        <v>1</v>
      </c>
      <c r="N427" s="3">
        <v>4</v>
      </c>
      <c r="O427" s="3">
        <v>5</v>
      </c>
      <c r="P427" s="3">
        <v>0.24</v>
      </c>
      <c r="Q427" s="3">
        <v>0.70799999999999996</v>
      </c>
      <c r="R427" s="3">
        <f t="shared" si="67"/>
        <v>4.0486285714285719</v>
      </c>
      <c r="S427">
        <f t="shared" si="68"/>
        <v>11.842000000000001</v>
      </c>
      <c r="T427">
        <v>9</v>
      </c>
      <c r="U427">
        <v>35</v>
      </c>
      <c r="V427">
        <v>31</v>
      </c>
      <c r="W427">
        <v>7</v>
      </c>
      <c r="X427">
        <v>2</v>
      </c>
      <c r="Y427">
        <v>0</v>
      </c>
      <c r="Z427">
        <v>4</v>
      </c>
      <c r="AA427">
        <v>7</v>
      </c>
      <c r="AB427">
        <v>0</v>
      </c>
      <c r="AC427">
        <v>0</v>
      </c>
      <c r="AD427">
        <v>0.32600000000000001</v>
      </c>
      <c r="AE427">
        <v>0.38200000000000001</v>
      </c>
      <c r="AF427">
        <v>0.307</v>
      </c>
      <c r="AG427">
        <v>999</v>
      </c>
      <c r="AH427">
        <v>15197</v>
      </c>
    </row>
    <row r="428" spans="1:34">
      <c r="A428" t="s">
        <v>558</v>
      </c>
      <c r="B428" t="s">
        <v>57</v>
      </c>
      <c r="C428" s="4" t="e">
        <f>MATCH(atc_projections_batter!A428, ESPN_ADP_2!B$2:B$540, 0)</f>
        <v>#N/A</v>
      </c>
      <c r="D428" s="4">
        <v>427</v>
      </c>
      <c r="E428" s="4" t="e">
        <f t="shared" si="69"/>
        <v>#N/A</v>
      </c>
      <c r="F428" s="2">
        <f t="shared" si="60"/>
        <v>-5.5102367160003975</v>
      </c>
      <c r="G428" s="2">
        <f t="shared" si="61"/>
        <v>-0.78046797351385033</v>
      </c>
      <c r="H428" s="2">
        <f t="shared" si="62"/>
        <v>-0.97063776569974536</v>
      </c>
      <c r="I428" s="2">
        <f t="shared" si="63"/>
        <v>-0.8330160643246024</v>
      </c>
      <c r="J428" s="2">
        <f t="shared" si="64"/>
        <v>-0.75732749195606397</v>
      </c>
      <c r="K428" s="2">
        <f t="shared" si="65"/>
        <v>-1.216252762922327</v>
      </c>
      <c r="L428" s="2">
        <f t="shared" si="66"/>
        <v>-0.95253465758380851</v>
      </c>
      <c r="M428" s="3">
        <v>2</v>
      </c>
      <c r="N428" s="3">
        <v>7</v>
      </c>
      <c r="O428" s="3">
        <v>8</v>
      </c>
      <c r="P428" s="3">
        <v>0.23300000000000001</v>
      </c>
      <c r="Q428" s="3">
        <v>0.64200000000000002</v>
      </c>
      <c r="R428" s="3">
        <f t="shared" si="67"/>
        <v>6.8730434782608691</v>
      </c>
      <c r="S428">
        <f t="shared" si="68"/>
        <v>23.919999999999998</v>
      </c>
      <c r="T428">
        <v>19</v>
      </c>
      <c r="U428">
        <v>69</v>
      </c>
      <c r="V428">
        <v>65</v>
      </c>
      <c r="W428">
        <v>15</v>
      </c>
      <c r="X428">
        <v>4</v>
      </c>
      <c r="Y428">
        <v>0</v>
      </c>
      <c r="Z428">
        <v>4</v>
      </c>
      <c r="AA428">
        <v>15</v>
      </c>
      <c r="AB428">
        <v>0</v>
      </c>
      <c r="AC428">
        <v>0</v>
      </c>
      <c r="AD428">
        <v>0.27300000000000002</v>
      </c>
      <c r="AE428">
        <v>0.36799999999999999</v>
      </c>
      <c r="AF428">
        <v>0.27</v>
      </c>
      <c r="AG428">
        <v>999</v>
      </c>
      <c r="AH428">
        <v>17642</v>
      </c>
    </row>
    <row r="429" spans="1:34">
      <c r="A429" t="s">
        <v>338</v>
      </c>
      <c r="C429" s="4">
        <f>MATCH(atc_projections_batter!A429, ESPN_ADP_2!B$2:B$540, 0)</f>
        <v>388</v>
      </c>
      <c r="D429" s="4">
        <v>428</v>
      </c>
      <c r="E429" s="4">
        <f t="shared" si="69"/>
        <v>-40</v>
      </c>
      <c r="F429" s="2">
        <f t="shared" si="60"/>
        <v>-5.6355997081859694</v>
      </c>
      <c r="G429" s="2">
        <f t="shared" si="61"/>
        <v>-1.0502853958224874</v>
      </c>
      <c r="H429" s="2">
        <f t="shared" si="62"/>
        <v>-1.2619428864724709</v>
      </c>
      <c r="I429" s="2">
        <f t="shared" si="63"/>
        <v>-1.2210999814621788</v>
      </c>
      <c r="J429" s="2">
        <f t="shared" si="64"/>
        <v>-0.71539932631143666</v>
      </c>
      <c r="K429" s="2">
        <f t="shared" si="65"/>
        <v>-0.17514059152008055</v>
      </c>
      <c r="L429" s="2">
        <f t="shared" si="66"/>
        <v>-1.2117315265973143</v>
      </c>
      <c r="M429" s="3">
        <v>1</v>
      </c>
      <c r="N429" s="3">
        <v>4</v>
      </c>
      <c r="O429" s="3">
        <v>4</v>
      </c>
      <c r="P429" s="3">
        <v>0.23400000000000001</v>
      </c>
      <c r="Q429" s="3">
        <v>0.72599999999999998</v>
      </c>
      <c r="R429" s="3">
        <f t="shared" si="67"/>
        <v>3.8735483870967746</v>
      </c>
      <c r="S429">
        <f t="shared" si="68"/>
        <v>11.228000000000002</v>
      </c>
      <c r="T429">
        <v>11</v>
      </c>
      <c r="U429">
        <v>32</v>
      </c>
      <c r="V429">
        <v>28</v>
      </c>
      <c r="W429">
        <v>7</v>
      </c>
      <c r="X429">
        <v>1</v>
      </c>
      <c r="Y429">
        <v>0</v>
      </c>
      <c r="Z429">
        <v>3</v>
      </c>
      <c r="AA429">
        <v>8</v>
      </c>
      <c r="AB429">
        <v>0</v>
      </c>
      <c r="AC429">
        <v>0</v>
      </c>
      <c r="AD429">
        <v>0.32500000000000001</v>
      </c>
      <c r="AE429">
        <v>0.40100000000000002</v>
      </c>
      <c r="AF429">
        <v>0.31</v>
      </c>
      <c r="AG429">
        <v>597.5</v>
      </c>
      <c r="AH429">
        <v>10542</v>
      </c>
    </row>
    <row r="430" spans="1:34">
      <c r="A430" t="s">
        <v>313</v>
      </c>
      <c r="B430" t="s">
        <v>31</v>
      </c>
      <c r="C430" s="4" t="e">
        <f>MATCH(atc_projections_batter!A430, ESPN_ADP_2!B$2:B$540, 0)</f>
        <v>#N/A</v>
      </c>
      <c r="D430" s="4">
        <v>429</v>
      </c>
      <c r="E430" s="4" t="e">
        <f t="shared" si="69"/>
        <v>#N/A</v>
      </c>
      <c r="F430" s="2">
        <f t="shared" si="60"/>
        <v>-5.6372468911031683</v>
      </c>
      <c r="G430" s="2">
        <f t="shared" si="61"/>
        <v>-1.0502853958224874</v>
      </c>
      <c r="H430" s="2">
        <f t="shared" si="62"/>
        <v>-1.3590445933967126</v>
      </c>
      <c r="I430" s="2">
        <f t="shared" si="63"/>
        <v>-1.3181209607465729</v>
      </c>
      <c r="J430" s="2">
        <f t="shared" si="64"/>
        <v>-0.50575849808830131</v>
      </c>
      <c r="K430" s="2">
        <f t="shared" si="65"/>
        <v>-0.10077543641992001</v>
      </c>
      <c r="L430" s="2">
        <f t="shared" si="66"/>
        <v>-1.303262006629174</v>
      </c>
      <c r="M430" s="3">
        <v>1</v>
      </c>
      <c r="N430" s="3">
        <v>3</v>
      </c>
      <c r="O430" s="3">
        <v>3</v>
      </c>
      <c r="P430" s="3">
        <v>0.23899999999999999</v>
      </c>
      <c r="Q430" s="3">
        <v>0.73199999999999998</v>
      </c>
      <c r="R430" s="3">
        <f t="shared" si="67"/>
        <v>2.8143333333333334</v>
      </c>
      <c r="S430">
        <f t="shared" si="68"/>
        <v>7.923</v>
      </c>
      <c r="T430">
        <v>5</v>
      </c>
      <c r="U430">
        <v>21</v>
      </c>
      <c r="V430">
        <v>19</v>
      </c>
      <c r="W430">
        <v>5</v>
      </c>
      <c r="X430">
        <v>1</v>
      </c>
      <c r="Y430">
        <v>0</v>
      </c>
      <c r="Z430">
        <v>2</v>
      </c>
      <c r="AA430">
        <v>4</v>
      </c>
      <c r="AB430">
        <v>0</v>
      </c>
      <c r="AC430">
        <v>0</v>
      </c>
      <c r="AD430">
        <v>0.316</v>
      </c>
      <c r="AE430">
        <v>0.41699999999999998</v>
      </c>
      <c r="AF430">
        <v>0.312</v>
      </c>
      <c r="AG430">
        <v>999</v>
      </c>
      <c r="AH430" t="s">
        <v>314</v>
      </c>
    </row>
    <row r="431" spans="1:34">
      <c r="A431" t="s">
        <v>324</v>
      </c>
      <c r="C431" s="4" t="e">
        <f>MATCH(atc_projections_batter!A431, ESPN_ADP_2!B$2:B$540, 0)</f>
        <v>#N/A</v>
      </c>
      <c r="D431" s="4">
        <v>430</v>
      </c>
      <c r="E431" s="4" t="e">
        <f t="shared" si="69"/>
        <v>#N/A</v>
      </c>
      <c r="F431" s="2">
        <f t="shared" si="60"/>
        <v>-5.638296016433749</v>
      </c>
      <c r="G431" s="2">
        <f t="shared" si="61"/>
        <v>-1.0502853958224874</v>
      </c>
      <c r="H431" s="2">
        <f t="shared" si="62"/>
        <v>-1.3590445933967126</v>
      </c>
      <c r="I431" s="2">
        <f t="shared" si="63"/>
        <v>-1.2210999814621788</v>
      </c>
      <c r="J431" s="2">
        <f t="shared" si="64"/>
        <v>-0.63154299502218325</v>
      </c>
      <c r="K431" s="2">
        <f t="shared" si="65"/>
        <v>-0.17514059152008055</v>
      </c>
      <c r="L431" s="2">
        <f t="shared" si="66"/>
        <v>-1.2011824592101064</v>
      </c>
      <c r="M431" s="3">
        <v>1</v>
      </c>
      <c r="N431" s="3">
        <v>3</v>
      </c>
      <c r="O431" s="3">
        <v>4</v>
      </c>
      <c r="P431" s="3">
        <v>0.23599999999999999</v>
      </c>
      <c r="Q431" s="3">
        <v>0.72599999999999998</v>
      </c>
      <c r="R431" s="3">
        <f t="shared" si="67"/>
        <v>3.995625</v>
      </c>
      <c r="S431">
        <f t="shared" si="68"/>
        <v>12.006</v>
      </c>
      <c r="T431">
        <v>8</v>
      </c>
      <c r="U431">
        <v>32</v>
      </c>
      <c r="V431">
        <v>29</v>
      </c>
      <c r="W431">
        <v>7</v>
      </c>
      <c r="X431">
        <v>1</v>
      </c>
      <c r="Y431">
        <v>0</v>
      </c>
      <c r="Z431">
        <v>3</v>
      </c>
      <c r="AA431">
        <v>8</v>
      </c>
      <c r="AB431">
        <v>0</v>
      </c>
      <c r="AC431">
        <v>0</v>
      </c>
      <c r="AD431">
        <v>0.312</v>
      </c>
      <c r="AE431">
        <v>0.41399999999999998</v>
      </c>
      <c r="AF431">
        <v>0.311</v>
      </c>
      <c r="AG431">
        <v>999</v>
      </c>
      <c r="AH431" t="s">
        <v>325</v>
      </c>
    </row>
    <row r="432" spans="1:34">
      <c r="A432" t="s">
        <v>422</v>
      </c>
      <c r="B432" t="s">
        <v>85</v>
      </c>
      <c r="C432" s="4" t="e">
        <f>MATCH(atc_projections_batter!A432, ESPN_ADP_2!B$2:B$540, 0)</f>
        <v>#N/A</v>
      </c>
      <c r="D432" s="4">
        <v>431</v>
      </c>
      <c r="E432" s="4" t="e">
        <f t="shared" si="69"/>
        <v>#N/A</v>
      </c>
      <c r="F432" s="2">
        <f t="shared" si="60"/>
        <v>-5.6391716420067741</v>
      </c>
      <c r="G432" s="2">
        <f t="shared" si="61"/>
        <v>-1.0502853958224874</v>
      </c>
      <c r="H432" s="2">
        <f t="shared" si="62"/>
        <v>-1.2619428864724709</v>
      </c>
      <c r="I432" s="2">
        <f t="shared" si="63"/>
        <v>-1.3181209607465729</v>
      </c>
      <c r="J432" s="2">
        <f t="shared" si="64"/>
        <v>-0.33804583550979217</v>
      </c>
      <c r="K432" s="2">
        <f t="shared" si="65"/>
        <v>-0.48499540443741618</v>
      </c>
      <c r="L432" s="2">
        <f t="shared" si="66"/>
        <v>-1.1857811590180343</v>
      </c>
      <c r="M432" s="3">
        <v>1</v>
      </c>
      <c r="N432" s="3">
        <v>4</v>
      </c>
      <c r="O432" s="3">
        <v>3</v>
      </c>
      <c r="P432" s="3">
        <v>0.24299999999999999</v>
      </c>
      <c r="Q432" s="3">
        <v>0.70099999999999996</v>
      </c>
      <c r="R432" s="3">
        <f t="shared" si="67"/>
        <v>4.1738529411764702</v>
      </c>
      <c r="S432">
        <f t="shared" si="68"/>
        <v>12.121</v>
      </c>
      <c r="T432">
        <v>9</v>
      </c>
      <c r="U432">
        <v>35</v>
      </c>
      <c r="V432">
        <v>31</v>
      </c>
      <c r="W432">
        <v>8</v>
      </c>
      <c r="X432">
        <v>1</v>
      </c>
      <c r="Y432">
        <v>0</v>
      </c>
      <c r="Z432">
        <v>3</v>
      </c>
      <c r="AA432">
        <v>7</v>
      </c>
      <c r="AB432">
        <v>1</v>
      </c>
      <c r="AC432">
        <v>0</v>
      </c>
      <c r="AD432">
        <v>0.309</v>
      </c>
      <c r="AE432">
        <v>0.39100000000000001</v>
      </c>
      <c r="AF432">
        <v>0.3</v>
      </c>
      <c r="AG432">
        <v>600.6</v>
      </c>
      <c r="AH432">
        <v>18889</v>
      </c>
    </row>
    <row r="433" spans="1:34">
      <c r="A433" t="s">
        <v>527</v>
      </c>
      <c r="B433" t="s">
        <v>72</v>
      </c>
      <c r="C433" s="4" t="e">
        <f>MATCH(atc_projections_batter!A433, ESPN_ADP_2!B$2:B$540, 0)</f>
        <v>#N/A</v>
      </c>
      <c r="D433" s="4">
        <v>432</v>
      </c>
      <c r="E433" s="4" t="e">
        <f t="shared" si="69"/>
        <v>#N/A</v>
      </c>
      <c r="F433" s="2">
        <f t="shared" si="60"/>
        <v>-5.667613226392259</v>
      </c>
      <c r="G433" s="2">
        <f t="shared" si="61"/>
        <v>-1.0502853958224874</v>
      </c>
      <c r="H433" s="2">
        <f t="shared" si="62"/>
        <v>-0.67933264492701984</v>
      </c>
      <c r="I433" s="2">
        <f t="shared" si="63"/>
        <v>-1.0270580228933905</v>
      </c>
      <c r="J433" s="2">
        <f t="shared" si="64"/>
        <v>-0.75732749195606397</v>
      </c>
      <c r="K433" s="2">
        <f t="shared" si="65"/>
        <v>-1.2658295329891005</v>
      </c>
      <c r="L433" s="2">
        <f t="shared" si="66"/>
        <v>-0.88778013780419651</v>
      </c>
      <c r="M433" s="3">
        <v>1</v>
      </c>
      <c r="N433" s="3">
        <v>10</v>
      </c>
      <c r="O433" s="3">
        <v>6</v>
      </c>
      <c r="P433" s="3">
        <v>0.23300000000000001</v>
      </c>
      <c r="Q433" s="3">
        <v>0.63800000000000001</v>
      </c>
      <c r="R433" s="3">
        <f t="shared" si="67"/>
        <v>7.6224000000000007</v>
      </c>
      <c r="S433">
        <f t="shared" si="68"/>
        <v>23.327999999999999</v>
      </c>
      <c r="T433">
        <v>22</v>
      </c>
      <c r="U433">
        <v>83</v>
      </c>
      <c r="V433">
        <v>72</v>
      </c>
      <c r="W433">
        <v>17</v>
      </c>
      <c r="X433">
        <v>3</v>
      </c>
      <c r="Y433">
        <v>0</v>
      </c>
      <c r="Z433">
        <v>8</v>
      </c>
      <c r="AA433">
        <v>20</v>
      </c>
      <c r="AB433">
        <v>4</v>
      </c>
      <c r="AC433">
        <v>1</v>
      </c>
      <c r="AD433">
        <v>0.314</v>
      </c>
      <c r="AE433">
        <v>0.32400000000000001</v>
      </c>
      <c r="AF433">
        <v>0.28199999999999997</v>
      </c>
      <c r="AG433">
        <v>551</v>
      </c>
      <c r="AH433">
        <v>11379</v>
      </c>
    </row>
    <row r="434" spans="1:34">
      <c r="A434" t="s">
        <v>340</v>
      </c>
      <c r="B434" t="s">
        <v>44</v>
      </c>
      <c r="C434" s="4" t="e">
        <f>MATCH(atc_projections_batter!A434, ESPN_ADP_2!B$2:B$540, 0)</f>
        <v>#N/A</v>
      </c>
      <c r="D434" s="4">
        <v>433</v>
      </c>
      <c r="E434" s="4" t="e">
        <f t="shared" si="69"/>
        <v>#N/A</v>
      </c>
      <c r="F434" s="2">
        <f t="shared" si="60"/>
        <v>-5.6676870763603926</v>
      </c>
      <c r="G434" s="2">
        <f t="shared" si="61"/>
        <v>-0.78046797351385033</v>
      </c>
      <c r="H434" s="2">
        <f t="shared" si="62"/>
        <v>-1.0677394726239871</v>
      </c>
      <c r="I434" s="2">
        <f t="shared" si="63"/>
        <v>-0.93003704360899653</v>
      </c>
      <c r="J434" s="2">
        <f t="shared" si="64"/>
        <v>-1.5958908048486098</v>
      </c>
      <c r="K434" s="2">
        <f t="shared" si="65"/>
        <v>-0.33626509423709511</v>
      </c>
      <c r="L434" s="2">
        <f t="shared" si="66"/>
        <v>-0.95728668752785284</v>
      </c>
      <c r="M434" s="3">
        <v>2</v>
      </c>
      <c r="N434" s="3">
        <v>6</v>
      </c>
      <c r="O434" s="3">
        <v>7</v>
      </c>
      <c r="P434" s="3">
        <v>0.21299999999999999</v>
      </c>
      <c r="Q434" s="3">
        <v>0.71299999999999997</v>
      </c>
      <c r="R434" s="3">
        <f t="shared" si="67"/>
        <v>6.8180517241379315</v>
      </c>
      <c r="S434">
        <f t="shared" si="68"/>
        <v>18.472999999999999</v>
      </c>
      <c r="T434">
        <v>16</v>
      </c>
      <c r="U434">
        <v>58</v>
      </c>
      <c r="V434">
        <v>49</v>
      </c>
      <c r="W434">
        <v>10</v>
      </c>
      <c r="X434">
        <v>2</v>
      </c>
      <c r="Y434">
        <v>0</v>
      </c>
      <c r="Z434">
        <v>9</v>
      </c>
      <c r="AA434">
        <v>20</v>
      </c>
      <c r="AB434">
        <v>0</v>
      </c>
      <c r="AC434">
        <v>0</v>
      </c>
      <c r="AD434">
        <v>0.33500000000000002</v>
      </c>
      <c r="AE434">
        <v>0.377</v>
      </c>
      <c r="AF434">
        <v>0.31</v>
      </c>
      <c r="AG434">
        <v>600.1</v>
      </c>
      <c r="AH434">
        <v>7476</v>
      </c>
    </row>
    <row r="435" spans="1:34">
      <c r="A435" t="s">
        <v>490</v>
      </c>
      <c r="B435" t="s">
        <v>37</v>
      </c>
      <c r="C435" s="4">
        <f>MATCH(atc_projections_batter!A435, ESPN_ADP_2!B$2:B$540, 0)</f>
        <v>368</v>
      </c>
      <c r="D435" s="4">
        <v>434</v>
      </c>
      <c r="E435" s="4">
        <f t="shared" si="69"/>
        <v>-66</v>
      </c>
      <c r="F435" s="2">
        <f t="shared" si="60"/>
        <v>-5.6789701257438017</v>
      </c>
      <c r="G435" s="2">
        <f t="shared" si="61"/>
        <v>-0.78046797351385033</v>
      </c>
      <c r="H435" s="2">
        <f t="shared" si="62"/>
        <v>-1.0677394726239871</v>
      </c>
      <c r="I435" s="2">
        <f t="shared" si="63"/>
        <v>-0.93003704360899653</v>
      </c>
      <c r="J435" s="2">
        <f t="shared" si="64"/>
        <v>-1.2185373140469642</v>
      </c>
      <c r="K435" s="2">
        <f t="shared" si="65"/>
        <v>-0.59654313708765705</v>
      </c>
      <c r="L435" s="2">
        <f t="shared" si="66"/>
        <v>-1.0856451848623461</v>
      </c>
      <c r="M435" s="3">
        <v>2</v>
      </c>
      <c r="N435" s="3">
        <v>6</v>
      </c>
      <c r="O435" s="3">
        <v>7</v>
      </c>
      <c r="P435" s="3">
        <v>0.222</v>
      </c>
      <c r="Q435" s="3">
        <v>0.69199999999999995</v>
      </c>
      <c r="R435" s="3">
        <f t="shared" si="67"/>
        <v>5.33265306122449</v>
      </c>
      <c r="S435">
        <f t="shared" si="68"/>
        <v>19.32</v>
      </c>
      <c r="T435">
        <v>13</v>
      </c>
      <c r="U435">
        <v>49</v>
      </c>
      <c r="V435">
        <v>46</v>
      </c>
      <c r="W435">
        <v>10</v>
      </c>
      <c r="X435">
        <v>2</v>
      </c>
      <c r="Y435">
        <v>0</v>
      </c>
      <c r="Z435">
        <v>3</v>
      </c>
      <c r="AA435">
        <v>14</v>
      </c>
      <c r="AB435">
        <v>0</v>
      </c>
      <c r="AC435">
        <v>0</v>
      </c>
      <c r="AD435">
        <v>0.27200000000000002</v>
      </c>
      <c r="AE435">
        <v>0.42</v>
      </c>
      <c r="AF435">
        <v>0.28999999999999998</v>
      </c>
      <c r="AG435">
        <v>595.29999999999995</v>
      </c>
      <c r="AH435">
        <v>5517</v>
      </c>
    </row>
    <row r="436" spans="1:34">
      <c r="A436" t="s">
        <v>567</v>
      </c>
      <c r="B436" t="s">
        <v>57</v>
      </c>
      <c r="C436" s="4">
        <f>MATCH(atc_projections_batter!A436, ESPN_ADP_2!B$2:B$540, 0)</f>
        <v>400</v>
      </c>
      <c r="D436" s="4">
        <v>435</v>
      </c>
      <c r="E436" s="4">
        <f t="shared" si="69"/>
        <v>-35</v>
      </c>
      <c r="F436" s="2">
        <f t="shared" si="60"/>
        <v>-5.7091928958560541</v>
      </c>
      <c r="G436" s="2">
        <f t="shared" si="61"/>
        <v>-1.0502853958224874</v>
      </c>
      <c r="H436" s="2">
        <f t="shared" si="62"/>
        <v>-0.87353605877550355</v>
      </c>
      <c r="I436" s="2">
        <f t="shared" si="63"/>
        <v>-0.93003704360899653</v>
      </c>
      <c r="J436" s="2">
        <f t="shared" si="64"/>
        <v>-0.46383033244367405</v>
      </c>
      <c r="K436" s="2">
        <f t="shared" si="65"/>
        <v>-1.4889249982895822</v>
      </c>
      <c r="L436" s="2">
        <f t="shared" si="66"/>
        <v>-0.90257906691580991</v>
      </c>
      <c r="M436" s="3">
        <v>1</v>
      </c>
      <c r="N436" s="3">
        <v>8</v>
      </c>
      <c r="O436" s="3">
        <v>7</v>
      </c>
      <c r="P436" s="3">
        <v>0.24</v>
      </c>
      <c r="Q436" s="3">
        <v>0.62</v>
      </c>
      <c r="R436" s="3">
        <f t="shared" si="67"/>
        <v>7.451142857142858</v>
      </c>
      <c r="S436">
        <f t="shared" si="68"/>
        <v>25.039000000000001</v>
      </c>
      <c r="T436">
        <v>22</v>
      </c>
      <c r="U436">
        <v>78</v>
      </c>
      <c r="V436">
        <v>73</v>
      </c>
      <c r="W436">
        <v>18</v>
      </c>
      <c r="X436">
        <v>3</v>
      </c>
      <c r="Y436">
        <v>0</v>
      </c>
      <c r="Z436">
        <v>4</v>
      </c>
      <c r="AA436">
        <v>21</v>
      </c>
      <c r="AB436">
        <v>2</v>
      </c>
      <c r="AC436">
        <v>0</v>
      </c>
      <c r="AD436">
        <v>0.27800000000000002</v>
      </c>
      <c r="AE436">
        <v>0.34300000000000003</v>
      </c>
      <c r="AF436">
        <v>0.26600000000000001</v>
      </c>
      <c r="AG436">
        <v>999</v>
      </c>
      <c r="AH436">
        <v>13369</v>
      </c>
    </row>
    <row r="437" spans="1:34">
      <c r="A437" t="s">
        <v>543</v>
      </c>
      <c r="B437" t="s">
        <v>257</v>
      </c>
      <c r="C437" s="4" t="e">
        <f>MATCH(atc_projections_batter!A437, ESPN_ADP_2!B$2:B$540, 0)</f>
        <v>#N/A</v>
      </c>
      <c r="D437" s="4">
        <v>436</v>
      </c>
      <c r="E437" s="4" t="e">
        <f t="shared" si="69"/>
        <v>#N/A</v>
      </c>
      <c r="F437" s="2">
        <f t="shared" si="60"/>
        <v>-5.7297662673305174</v>
      </c>
      <c r="G437" s="2">
        <f t="shared" si="61"/>
        <v>-1.0502853958224874</v>
      </c>
      <c r="H437" s="2">
        <f t="shared" si="62"/>
        <v>-0.87353605877550355</v>
      </c>
      <c r="I437" s="2">
        <f t="shared" si="63"/>
        <v>-0.93003704360899653</v>
      </c>
      <c r="J437" s="2">
        <f t="shared" si="64"/>
        <v>-0.75732749195606397</v>
      </c>
      <c r="K437" s="2">
        <f t="shared" si="65"/>
        <v>-1.2038585704056335</v>
      </c>
      <c r="L437" s="2">
        <f t="shared" si="66"/>
        <v>-0.91472170676183195</v>
      </c>
      <c r="M437" s="3">
        <v>1</v>
      </c>
      <c r="N437" s="3">
        <v>8</v>
      </c>
      <c r="O437" s="3">
        <v>7</v>
      </c>
      <c r="P437" s="3">
        <v>0.23300000000000001</v>
      </c>
      <c r="Q437" s="3">
        <v>0.64300000000000002</v>
      </c>
      <c r="R437" s="3">
        <f t="shared" si="67"/>
        <v>7.310624999999999</v>
      </c>
      <c r="S437">
        <f t="shared" si="68"/>
        <v>26.549999999999997</v>
      </c>
      <c r="T437">
        <v>24</v>
      </c>
      <c r="U437">
        <v>83</v>
      </c>
      <c r="V437">
        <v>75</v>
      </c>
      <c r="W437">
        <v>17</v>
      </c>
      <c r="X437">
        <v>3</v>
      </c>
      <c r="Y437">
        <v>1</v>
      </c>
      <c r="Z437">
        <v>5</v>
      </c>
      <c r="AA437">
        <v>19</v>
      </c>
      <c r="AB437">
        <v>3</v>
      </c>
      <c r="AC437">
        <v>1</v>
      </c>
      <c r="AD437">
        <v>0.28799999999999998</v>
      </c>
      <c r="AE437">
        <v>0.35399999999999998</v>
      </c>
      <c r="AF437">
        <v>0.27700000000000002</v>
      </c>
      <c r="AG437">
        <v>600</v>
      </c>
      <c r="AH437">
        <v>17736</v>
      </c>
    </row>
    <row r="438" spans="1:34">
      <c r="A438" t="s">
        <v>478</v>
      </c>
      <c r="C438" s="4" t="e">
        <f>MATCH(atc_projections_batter!A438, ESPN_ADP_2!B$2:B$540, 0)</f>
        <v>#N/A</v>
      </c>
      <c r="D438" s="4">
        <v>437</v>
      </c>
      <c r="E438" s="4" t="e">
        <f t="shared" si="69"/>
        <v>#N/A</v>
      </c>
      <c r="F438" s="2">
        <f t="shared" si="60"/>
        <v>-5.7331117054181204</v>
      </c>
      <c r="G438" s="2">
        <f t="shared" si="61"/>
        <v>-1.0502853958224874</v>
      </c>
      <c r="H438" s="2">
        <f t="shared" si="62"/>
        <v>-1.164841179548229</v>
      </c>
      <c r="I438" s="2">
        <f t="shared" si="63"/>
        <v>-1.0270580228933905</v>
      </c>
      <c r="J438" s="2">
        <f t="shared" si="64"/>
        <v>-0.71539932631143666</v>
      </c>
      <c r="K438" s="2">
        <f t="shared" si="65"/>
        <v>-0.6337257146377373</v>
      </c>
      <c r="L438" s="2">
        <f t="shared" si="66"/>
        <v>-1.14180206620484</v>
      </c>
      <c r="M438" s="3">
        <v>1</v>
      </c>
      <c r="N438" s="3">
        <v>5</v>
      </c>
      <c r="O438" s="3">
        <v>6</v>
      </c>
      <c r="P438" s="3">
        <v>0.23400000000000001</v>
      </c>
      <c r="Q438" s="3">
        <v>0.68899999999999995</v>
      </c>
      <c r="R438" s="3">
        <f t="shared" si="67"/>
        <v>4.6827906976744194</v>
      </c>
      <c r="S438">
        <f t="shared" si="68"/>
        <v>16</v>
      </c>
      <c r="T438">
        <v>13</v>
      </c>
      <c r="U438">
        <v>43</v>
      </c>
      <c r="V438">
        <v>40</v>
      </c>
      <c r="W438">
        <v>9</v>
      </c>
      <c r="X438">
        <v>3</v>
      </c>
      <c r="Y438">
        <v>0</v>
      </c>
      <c r="Z438">
        <v>3</v>
      </c>
      <c r="AA438">
        <v>9</v>
      </c>
      <c r="AB438">
        <v>0</v>
      </c>
      <c r="AC438">
        <v>0</v>
      </c>
      <c r="AD438">
        <v>0.28899999999999998</v>
      </c>
      <c r="AE438">
        <v>0.4</v>
      </c>
      <c r="AF438">
        <v>0.29099999999999998</v>
      </c>
      <c r="AG438">
        <v>589.29999999999995</v>
      </c>
      <c r="AH438">
        <v>9308</v>
      </c>
    </row>
    <row r="439" spans="1:34">
      <c r="A439" t="s">
        <v>450</v>
      </c>
      <c r="C439" s="4" t="e">
        <f>MATCH(atc_projections_batter!A439, ESPN_ADP_2!B$2:B$540, 0)</f>
        <v>#N/A</v>
      </c>
      <c r="D439" s="4">
        <v>438</v>
      </c>
      <c r="E439" s="4" t="e">
        <f t="shared" si="69"/>
        <v>#N/A</v>
      </c>
      <c r="F439" s="2">
        <f t="shared" si="60"/>
        <v>-5.7481824673863144</v>
      </c>
      <c r="G439" s="2">
        <f t="shared" si="61"/>
        <v>-1.0502853958224874</v>
      </c>
      <c r="H439" s="2">
        <f t="shared" si="62"/>
        <v>-1.2619428864724709</v>
      </c>
      <c r="I439" s="2">
        <f t="shared" si="63"/>
        <v>-1.2210999814621788</v>
      </c>
      <c r="J439" s="2">
        <f t="shared" si="64"/>
        <v>-0.37997400115441943</v>
      </c>
      <c r="K439" s="2">
        <f t="shared" si="65"/>
        <v>-0.60893732960435043</v>
      </c>
      <c r="L439" s="2">
        <f t="shared" si="66"/>
        <v>-1.225942872870408</v>
      </c>
      <c r="M439" s="3">
        <v>1</v>
      </c>
      <c r="N439" s="3">
        <v>4</v>
      </c>
      <c r="O439" s="3">
        <v>4</v>
      </c>
      <c r="P439" s="3">
        <v>0.24199999999999999</v>
      </c>
      <c r="Q439" s="3">
        <v>0.69099999999999995</v>
      </c>
      <c r="R439" s="3">
        <f t="shared" si="67"/>
        <v>3.7090909090909094</v>
      </c>
      <c r="S439">
        <f t="shared" si="68"/>
        <v>11.46</v>
      </c>
      <c r="T439">
        <v>9</v>
      </c>
      <c r="U439">
        <v>34</v>
      </c>
      <c r="V439">
        <v>30</v>
      </c>
      <c r="W439">
        <v>7</v>
      </c>
      <c r="X439">
        <v>1</v>
      </c>
      <c r="Y439">
        <v>0</v>
      </c>
      <c r="Z439">
        <v>3</v>
      </c>
      <c r="AA439">
        <v>6</v>
      </c>
      <c r="AB439">
        <v>0</v>
      </c>
      <c r="AC439">
        <v>0</v>
      </c>
      <c r="AD439">
        <v>0.309</v>
      </c>
      <c r="AE439">
        <v>0.38200000000000001</v>
      </c>
      <c r="AF439">
        <v>0.29599999999999999</v>
      </c>
      <c r="AG439">
        <v>999</v>
      </c>
      <c r="AH439">
        <v>2616</v>
      </c>
    </row>
    <row r="440" spans="1:34">
      <c r="A440" t="s">
        <v>510</v>
      </c>
      <c r="B440" t="s">
        <v>90</v>
      </c>
      <c r="C440" s="4" t="e">
        <f>MATCH(atc_projections_batter!A440, ESPN_ADP_2!B$2:B$540, 0)</f>
        <v>#N/A</v>
      </c>
      <c r="D440" s="4">
        <v>439</v>
      </c>
      <c r="E440" s="4" t="e">
        <f t="shared" si="69"/>
        <v>#N/A</v>
      </c>
      <c r="F440" s="2">
        <f t="shared" si="60"/>
        <v>-5.7527030850067034</v>
      </c>
      <c r="G440" s="2">
        <f t="shared" si="61"/>
        <v>-1.0502853958224874</v>
      </c>
      <c r="H440" s="2">
        <f t="shared" si="62"/>
        <v>-1.164841179548229</v>
      </c>
      <c r="I440" s="2">
        <f t="shared" si="63"/>
        <v>-1.1240790021777847</v>
      </c>
      <c r="J440" s="2">
        <f t="shared" si="64"/>
        <v>-0.33804583550979217</v>
      </c>
      <c r="K440" s="2">
        <f t="shared" si="65"/>
        <v>-0.95597472007176498</v>
      </c>
      <c r="L440" s="2">
        <f t="shared" si="66"/>
        <v>-1.1194769518766454</v>
      </c>
      <c r="M440" s="3">
        <v>1</v>
      </c>
      <c r="N440" s="3">
        <v>5</v>
      </c>
      <c r="O440" s="3">
        <v>5</v>
      </c>
      <c r="P440" s="3">
        <v>0.24299999999999999</v>
      </c>
      <c r="Q440" s="3">
        <v>0.66300000000000003</v>
      </c>
      <c r="R440" s="3">
        <f t="shared" si="67"/>
        <v>4.9411428571428573</v>
      </c>
      <c r="S440">
        <f t="shared" si="68"/>
        <v>16.513999999999999</v>
      </c>
      <c r="T440">
        <v>14</v>
      </c>
      <c r="U440">
        <v>51</v>
      </c>
      <c r="V440">
        <v>46</v>
      </c>
      <c r="W440">
        <v>11</v>
      </c>
      <c r="X440">
        <v>2</v>
      </c>
      <c r="Y440">
        <v>0</v>
      </c>
      <c r="Z440">
        <v>3</v>
      </c>
      <c r="AA440">
        <v>9</v>
      </c>
      <c r="AB440">
        <v>0</v>
      </c>
      <c r="AC440">
        <v>0</v>
      </c>
      <c r="AD440">
        <v>0.30399999999999999</v>
      </c>
      <c r="AE440">
        <v>0.35899999999999999</v>
      </c>
      <c r="AF440">
        <v>0.28699999999999998</v>
      </c>
      <c r="AG440">
        <v>600.9</v>
      </c>
      <c r="AH440">
        <v>12981</v>
      </c>
    </row>
    <row r="441" spans="1:34">
      <c r="A441" t="s">
        <v>491</v>
      </c>
      <c r="B441" t="s">
        <v>69</v>
      </c>
      <c r="C441" s="4" t="e">
        <f>MATCH(atc_projections_batter!A441, ESPN_ADP_2!B$2:B$540, 0)</f>
        <v>#N/A</v>
      </c>
      <c r="D441" s="4">
        <v>440</v>
      </c>
      <c r="E441" s="4" t="e">
        <f t="shared" si="69"/>
        <v>#N/A</v>
      </c>
      <c r="F441" s="2">
        <f t="shared" si="60"/>
        <v>-5.8108496745743796</v>
      </c>
      <c r="G441" s="2">
        <f t="shared" si="61"/>
        <v>-0.78046797351385033</v>
      </c>
      <c r="H441" s="2">
        <f t="shared" si="62"/>
        <v>-1.0677394726239871</v>
      </c>
      <c r="I441" s="2">
        <f t="shared" si="63"/>
        <v>-1.0270580228933905</v>
      </c>
      <c r="J441" s="2">
        <f t="shared" si="64"/>
        <v>-1.1346809827577096</v>
      </c>
      <c r="K441" s="2">
        <f t="shared" si="65"/>
        <v>-0.7700618323213636</v>
      </c>
      <c r="L441" s="2">
        <f t="shared" si="66"/>
        <v>-1.0308413904640785</v>
      </c>
      <c r="M441" s="3">
        <v>2</v>
      </c>
      <c r="N441" s="3">
        <v>6</v>
      </c>
      <c r="O441" s="3">
        <v>6</v>
      </c>
      <c r="P441" s="3">
        <v>0.224</v>
      </c>
      <c r="Q441" s="3">
        <v>0.67800000000000005</v>
      </c>
      <c r="R441" s="3">
        <f t="shared" si="67"/>
        <v>5.9668571428571431</v>
      </c>
      <c r="S441">
        <f t="shared" si="68"/>
        <v>19.584</v>
      </c>
      <c r="T441">
        <v>16</v>
      </c>
      <c r="U441">
        <v>57</v>
      </c>
      <c r="V441">
        <v>51</v>
      </c>
      <c r="W441">
        <v>11</v>
      </c>
      <c r="X441">
        <v>2</v>
      </c>
      <c r="Y441">
        <v>0</v>
      </c>
      <c r="Z441">
        <v>5</v>
      </c>
      <c r="AA441">
        <v>16</v>
      </c>
      <c r="AB441">
        <v>0</v>
      </c>
      <c r="AC441">
        <v>0</v>
      </c>
      <c r="AD441">
        <v>0.29499999999999998</v>
      </c>
      <c r="AE441">
        <v>0.38400000000000001</v>
      </c>
      <c r="AF441">
        <v>0.28999999999999998</v>
      </c>
      <c r="AG441">
        <v>999</v>
      </c>
      <c r="AH441">
        <v>12977</v>
      </c>
    </row>
    <row r="442" spans="1:34">
      <c r="A442" t="s">
        <v>515</v>
      </c>
      <c r="B442" t="s">
        <v>87</v>
      </c>
      <c r="C442" s="4" t="e">
        <f>MATCH(atc_projections_batter!A442, ESPN_ADP_2!B$2:B$540, 0)</f>
        <v>#N/A</v>
      </c>
      <c r="D442" s="4">
        <v>441</v>
      </c>
      <c r="E442" s="4" t="e">
        <f t="shared" si="69"/>
        <v>#N/A</v>
      </c>
      <c r="F442" s="2">
        <f t="shared" si="60"/>
        <v>-5.8287943949992131</v>
      </c>
      <c r="G442" s="2">
        <f t="shared" si="61"/>
        <v>-0.78046797351385033</v>
      </c>
      <c r="H442" s="2">
        <f t="shared" si="62"/>
        <v>-1.0677394726239871</v>
      </c>
      <c r="I442" s="2">
        <f t="shared" si="63"/>
        <v>-1.0270580228933905</v>
      </c>
      <c r="J442" s="2">
        <f t="shared" si="64"/>
        <v>-1.0088964858238276</v>
      </c>
      <c r="K442" s="2">
        <f t="shared" si="65"/>
        <v>-0.88160956497160436</v>
      </c>
      <c r="L442" s="2">
        <f t="shared" si="66"/>
        <v>-1.0630228751725534</v>
      </c>
      <c r="M442" s="3">
        <v>2</v>
      </c>
      <c r="N442" s="3">
        <v>6</v>
      </c>
      <c r="O442" s="3">
        <v>6</v>
      </c>
      <c r="P442" s="3">
        <v>0.22700000000000001</v>
      </c>
      <c r="Q442" s="3">
        <v>0.66900000000000004</v>
      </c>
      <c r="R442" s="3">
        <f t="shared" si="67"/>
        <v>5.594444444444445</v>
      </c>
      <c r="S442">
        <f t="shared" si="68"/>
        <v>19.100000000000001</v>
      </c>
      <c r="T442">
        <v>14</v>
      </c>
      <c r="U442">
        <v>54</v>
      </c>
      <c r="V442">
        <v>50</v>
      </c>
      <c r="W442">
        <v>11</v>
      </c>
      <c r="X442">
        <v>2</v>
      </c>
      <c r="Y442">
        <v>0</v>
      </c>
      <c r="Z442">
        <v>4</v>
      </c>
      <c r="AA442">
        <v>16</v>
      </c>
      <c r="AB442">
        <v>1</v>
      </c>
      <c r="AC442">
        <v>0</v>
      </c>
      <c r="AD442">
        <v>0.28699999999999998</v>
      </c>
      <c r="AE442">
        <v>0.38200000000000001</v>
      </c>
      <c r="AF442">
        <v>0.28599999999999998</v>
      </c>
      <c r="AG442">
        <v>598.20000000000005</v>
      </c>
      <c r="AH442">
        <v>18171</v>
      </c>
    </row>
    <row r="443" spans="1:34">
      <c r="A443" t="s">
        <v>494</v>
      </c>
      <c r="C443" s="4">
        <f>MATCH(atc_projections_batter!A443, ESPN_ADP_2!B$2:B$540, 0)</f>
        <v>495</v>
      </c>
      <c r="D443" s="4">
        <v>442</v>
      </c>
      <c r="E443" s="4">
        <f t="shared" si="69"/>
        <v>53</v>
      </c>
      <c r="F443" s="2">
        <f t="shared" si="60"/>
        <v>-5.8851193813326219</v>
      </c>
      <c r="G443" s="2">
        <f t="shared" si="61"/>
        <v>-1.0502853958224874</v>
      </c>
      <c r="H443" s="2">
        <f t="shared" si="62"/>
        <v>-1.2619428864724709</v>
      </c>
      <c r="I443" s="2">
        <f t="shared" si="63"/>
        <v>-1.2210999814621788</v>
      </c>
      <c r="J443" s="2">
        <f t="shared" si="64"/>
        <v>-0.42190216679904674</v>
      </c>
      <c r="K443" s="2">
        <f t="shared" si="65"/>
        <v>-0.7700618323213636</v>
      </c>
      <c r="L443" s="2">
        <f t="shared" si="66"/>
        <v>-1.1598271184550737</v>
      </c>
      <c r="M443" s="3">
        <v>1</v>
      </c>
      <c r="N443" s="3">
        <v>4</v>
      </c>
      <c r="O443" s="3">
        <v>4</v>
      </c>
      <c r="P443" s="3">
        <v>0.24099999999999999</v>
      </c>
      <c r="Q443" s="3">
        <v>0.67800000000000005</v>
      </c>
      <c r="R443" s="3">
        <f t="shared" si="67"/>
        <v>4.4741999999999997</v>
      </c>
      <c r="S443">
        <f t="shared" si="68"/>
        <v>14.134</v>
      </c>
      <c r="T443">
        <v>12</v>
      </c>
      <c r="U443">
        <v>41</v>
      </c>
      <c r="V443">
        <v>37</v>
      </c>
      <c r="W443">
        <v>9</v>
      </c>
      <c r="X443">
        <v>2</v>
      </c>
      <c r="Y443">
        <v>0</v>
      </c>
      <c r="Z443">
        <v>3</v>
      </c>
      <c r="AA443">
        <v>9</v>
      </c>
      <c r="AB443">
        <v>1</v>
      </c>
      <c r="AC443">
        <v>0</v>
      </c>
      <c r="AD443">
        <v>0.29599999999999999</v>
      </c>
      <c r="AE443">
        <v>0.38200000000000001</v>
      </c>
      <c r="AF443">
        <v>0.28899999999999998</v>
      </c>
      <c r="AG443">
        <v>999</v>
      </c>
      <c r="AH443">
        <v>16429</v>
      </c>
    </row>
    <row r="444" spans="1:34">
      <c r="A444" t="s">
        <v>507</v>
      </c>
      <c r="C444" s="4">
        <f>MATCH(atc_projections_batter!A444, ESPN_ADP_2!B$2:B$540, 0)</f>
        <v>446</v>
      </c>
      <c r="D444" s="4">
        <v>443</v>
      </c>
      <c r="E444" s="4">
        <f t="shared" si="69"/>
        <v>3</v>
      </c>
      <c r="F444" s="2">
        <f t="shared" si="60"/>
        <v>-5.9332169549703622</v>
      </c>
      <c r="G444" s="2">
        <f t="shared" si="61"/>
        <v>-1.0502853958224874</v>
      </c>
      <c r="H444" s="2">
        <f t="shared" si="62"/>
        <v>-1.2619428864724709</v>
      </c>
      <c r="I444" s="2">
        <f t="shared" si="63"/>
        <v>-1.3181209607465729</v>
      </c>
      <c r="J444" s="2">
        <f t="shared" si="64"/>
        <v>-0.17033317293128297</v>
      </c>
      <c r="K444" s="2">
        <f t="shared" si="65"/>
        <v>-0.86921537245491098</v>
      </c>
      <c r="L444" s="2">
        <f t="shared" si="66"/>
        <v>-1.2633191665426364</v>
      </c>
      <c r="M444" s="3">
        <v>1</v>
      </c>
      <c r="N444" s="3">
        <v>4</v>
      </c>
      <c r="O444" s="3">
        <v>3</v>
      </c>
      <c r="P444" s="3">
        <v>0.247</v>
      </c>
      <c r="Q444" s="3">
        <v>0.67</v>
      </c>
      <c r="R444" s="3">
        <f t="shared" si="67"/>
        <v>3.2765624999999998</v>
      </c>
      <c r="S444">
        <f t="shared" si="68"/>
        <v>11.129999999999999</v>
      </c>
      <c r="T444">
        <v>8</v>
      </c>
      <c r="U444">
        <v>32</v>
      </c>
      <c r="V444">
        <v>30</v>
      </c>
      <c r="W444">
        <v>7</v>
      </c>
      <c r="X444">
        <v>1</v>
      </c>
      <c r="Y444">
        <v>0</v>
      </c>
      <c r="Z444">
        <v>2</v>
      </c>
      <c r="AA444">
        <v>8</v>
      </c>
      <c r="AB444">
        <v>0</v>
      </c>
      <c r="AC444">
        <v>0</v>
      </c>
      <c r="AD444">
        <v>0.29799999999999999</v>
      </c>
      <c r="AE444">
        <v>0.371</v>
      </c>
      <c r="AF444">
        <v>0.28699999999999998</v>
      </c>
      <c r="AG444">
        <v>582.29999999999995</v>
      </c>
      <c r="AH444" t="s">
        <v>508</v>
      </c>
    </row>
    <row r="445" spans="1:34">
      <c r="A445" t="s">
        <v>526</v>
      </c>
      <c r="C445" s="4" t="e">
        <f>MATCH(atc_projections_batter!A445, ESPN_ADP_2!B$2:B$540, 0)</f>
        <v>#N/A</v>
      </c>
      <c r="D445" s="4">
        <v>444</v>
      </c>
      <c r="E445" s="4" t="e">
        <f t="shared" si="69"/>
        <v>#N/A</v>
      </c>
      <c r="F445" s="2">
        <f t="shared" si="60"/>
        <v>-5.9371734760255386</v>
      </c>
      <c r="G445" s="2">
        <f t="shared" si="61"/>
        <v>-1.3201028181311243</v>
      </c>
      <c r="H445" s="2">
        <f t="shared" si="62"/>
        <v>-0.97063776569974536</v>
      </c>
      <c r="I445" s="2">
        <f t="shared" si="63"/>
        <v>-1.1240790021777847</v>
      </c>
      <c r="J445" s="2">
        <f t="shared" si="64"/>
        <v>-0.25418950422053754</v>
      </c>
      <c r="K445" s="2">
        <f t="shared" si="65"/>
        <v>-1.1542818003388597</v>
      </c>
      <c r="L445" s="2">
        <f t="shared" si="66"/>
        <v>-1.1138825854574874</v>
      </c>
      <c r="M445" s="3">
        <v>0</v>
      </c>
      <c r="N445" s="3">
        <v>7</v>
      </c>
      <c r="O445" s="3">
        <v>5</v>
      </c>
      <c r="P445" s="3">
        <v>0.245</v>
      </c>
      <c r="Q445" s="3">
        <v>0.64700000000000002</v>
      </c>
      <c r="R445" s="3">
        <f t="shared" si="67"/>
        <v>5.0058823529411764</v>
      </c>
      <c r="S445">
        <f t="shared" si="68"/>
        <v>15.98</v>
      </c>
      <c r="T445">
        <v>22</v>
      </c>
      <c r="U445">
        <v>52</v>
      </c>
      <c r="V445">
        <v>47</v>
      </c>
      <c r="W445">
        <v>11</v>
      </c>
      <c r="X445">
        <v>2</v>
      </c>
      <c r="Y445">
        <v>0</v>
      </c>
      <c r="Z445">
        <v>4</v>
      </c>
      <c r="AA445">
        <v>12</v>
      </c>
      <c r="AB445">
        <v>1</v>
      </c>
      <c r="AC445">
        <v>0</v>
      </c>
      <c r="AD445">
        <v>0.307</v>
      </c>
      <c r="AE445">
        <v>0.34</v>
      </c>
      <c r="AF445">
        <v>0.28199999999999997</v>
      </c>
      <c r="AG445">
        <v>999</v>
      </c>
      <c r="AH445">
        <v>5384</v>
      </c>
    </row>
    <row r="446" spans="1:34">
      <c r="A446" t="s">
        <v>518</v>
      </c>
      <c r="B446" t="s">
        <v>65</v>
      </c>
      <c r="C446" s="4">
        <f>MATCH(atc_projections_batter!A446, ESPN_ADP_2!B$2:B$540, 0)</f>
        <v>411</v>
      </c>
      <c r="D446" s="4">
        <v>445</v>
      </c>
      <c r="E446" s="4">
        <f t="shared" si="69"/>
        <v>-34</v>
      </c>
      <c r="F446" s="2">
        <f t="shared" si="60"/>
        <v>-5.9510945904233647</v>
      </c>
      <c r="G446" s="2">
        <f t="shared" si="61"/>
        <v>-1.0502853958224874</v>
      </c>
      <c r="H446" s="2">
        <f t="shared" si="62"/>
        <v>-1.164841179548229</v>
      </c>
      <c r="I446" s="2">
        <f t="shared" si="63"/>
        <v>-1.1240790021777847</v>
      </c>
      <c r="J446" s="2">
        <f t="shared" si="64"/>
        <v>-0.63154299502218325</v>
      </c>
      <c r="K446" s="2">
        <f t="shared" si="65"/>
        <v>-0.83203279490483073</v>
      </c>
      <c r="L446" s="2">
        <f t="shared" si="66"/>
        <v>-1.1483132229478505</v>
      </c>
      <c r="M446" s="3">
        <v>1</v>
      </c>
      <c r="N446" s="3">
        <v>5</v>
      </c>
      <c r="O446" s="3">
        <v>5</v>
      </c>
      <c r="P446" s="3">
        <v>0.23599999999999999</v>
      </c>
      <c r="Q446" s="3">
        <v>0.67300000000000004</v>
      </c>
      <c r="R446" s="3">
        <f t="shared" si="67"/>
        <v>4.6074418604651166</v>
      </c>
      <c r="S446">
        <f t="shared" si="68"/>
        <v>15.99</v>
      </c>
      <c r="T446">
        <v>15</v>
      </c>
      <c r="U446">
        <v>44</v>
      </c>
      <c r="V446">
        <v>41</v>
      </c>
      <c r="W446">
        <v>10</v>
      </c>
      <c r="X446">
        <v>2</v>
      </c>
      <c r="Y446">
        <v>0</v>
      </c>
      <c r="Z446">
        <v>2</v>
      </c>
      <c r="AA446">
        <v>11</v>
      </c>
      <c r="AB446">
        <v>1</v>
      </c>
      <c r="AC446">
        <v>0</v>
      </c>
      <c r="AD446">
        <v>0.28299999999999997</v>
      </c>
      <c r="AE446">
        <v>0.39</v>
      </c>
      <c r="AF446">
        <v>0.28499999999999998</v>
      </c>
      <c r="AG446">
        <v>600.9</v>
      </c>
      <c r="AH446">
        <v>14813</v>
      </c>
    </row>
    <row r="447" spans="1:34">
      <c r="A447" t="s">
        <v>489</v>
      </c>
      <c r="B447" t="s">
        <v>69</v>
      </c>
      <c r="C447" s="4" t="e">
        <f>MATCH(atc_projections_batter!A447, ESPN_ADP_2!B$2:B$540, 0)</f>
        <v>#N/A</v>
      </c>
      <c r="D447" s="4">
        <v>446</v>
      </c>
      <c r="E447" s="4" t="e">
        <f t="shared" si="69"/>
        <v>#N/A</v>
      </c>
      <c r="F447" s="2">
        <f t="shared" si="60"/>
        <v>-5.9600815617544303</v>
      </c>
      <c r="G447" s="2">
        <f t="shared" si="61"/>
        <v>-1.0502853958224874</v>
      </c>
      <c r="H447" s="2">
        <f t="shared" si="62"/>
        <v>-0.87353605877550355</v>
      </c>
      <c r="I447" s="2">
        <f t="shared" si="63"/>
        <v>-1.0270580228933905</v>
      </c>
      <c r="J447" s="2">
        <f t="shared" si="64"/>
        <v>-0.96696832017920042</v>
      </c>
      <c r="K447" s="2">
        <f t="shared" si="65"/>
        <v>-1.0799166452386992</v>
      </c>
      <c r="L447" s="2">
        <f t="shared" si="66"/>
        <v>-0.96231711884514926</v>
      </c>
      <c r="M447" s="3">
        <v>1</v>
      </c>
      <c r="N447" s="3">
        <v>8</v>
      </c>
      <c r="O447" s="3">
        <v>6</v>
      </c>
      <c r="P447" s="3">
        <v>0.22800000000000001</v>
      </c>
      <c r="Q447" s="3">
        <v>0.65300000000000002</v>
      </c>
      <c r="R447" s="3">
        <f t="shared" si="67"/>
        <v>6.7598382352941186</v>
      </c>
      <c r="S447">
        <f t="shared" si="68"/>
        <v>20.069000000000003</v>
      </c>
      <c r="T447">
        <v>18</v>
      </c>
      <c r="U447">
        <v>70</v>
      </c>
      <c r="V447">
        <v>61</v>
      </c>
      <c r="W447">
        <v>14</v>
      </c>
      <c r="X447">
        <v>3</v>
      </c>
      <c r="Y447">
        <v>0</v>
      </c>
      <c r="Z447">
        <v>7</v>
      </c>
      <c r="AA447">
        <v>17</v>
      </c>
      <c r="AB447">
        <v>0</v>
      </c>
      <c r="AC447">
        <v>0</v>
      </c>
      <c r="AD447">
        <v>0.32400000000000001</v>
      </c>
      <c r="AE447">
        <v>0.32900000000000001</v>
      </c>
      <c r="AF447">
        <v>0.28999999999999998</v>
      </c>
      <c r="AG447">
        <v>999</v>
      </c>
      <c r="AH447">
        <v>14145</v>
      </c>
    </row>
    <row r="448" spans="1:34">
      <c r="A448" t="s">
        <v>536</v>
      </c>
      <c r="C448" s="4" t="e">
        <f>MATCH(atc_projections_batter!A448, ESPN_ADP_2!B$2:B$540, 0)</f>
        <v>#N/A</v>
      </c>
      <c r="D448" s="4">
        <v>447</v>
      </c>
      <c r="E448" s="4" t="e">
        <f t="shared" si="69"/>
        <v>#N/A</v>
      </c>
      <c r="F448" s="2">
        <f t="shared" si="60"/>
        <v>-5.9809007812373203</v>
      </c>
      <c r="G448" s="2">
        <f t="shared" si="61"/>
        <v>-1.3201028181311243</v>
      </c>
      <c r="H448" s="2">
        <f t="shared" si="62"/>
        <v>-1.3590445933967126</v>
      </c>
      <c r="I448" s="2">
        <f t="shared" si="63"/>
        <v>-1.4151419400309668</v>
      </c>
      <c r="J448" s="2">
        <f t="shared" si="64"/>
        <v>0.6682301399612629</v>
      </c>
      <c r="K448" s="2">
        <f t="shared" si="65"/>
        <v>-1.278223725505794</v>
      </c>
      <c r="L448" s="2">
        <f t="shared" si="66"/>
        <v>-1.276617844133985</v>
      </c>
      <c r="M448" s="3">
        <v>0</v>
      </c>
      <c r="N448" s="3">
        <v>3</v>
      </c>
      <c r="O448" s="3">
        <v>2</v>
      </c>
      <c r="P448" s="3">
        <v>0.26700000000000002</v>
      </c>
      <c r="Q448" s="3">
        <v>0.63700000000000001</v>
      </c>
      <c r="R448" s="3">
        <f t="shared" si="67"/>
        <v>3.1226666666666669</v>
      </c>
      <c r="S448">
        <f t="shared" si="68"/>
        <v>8.8480000000000008</v>
      </c>
      <c r="T448">
        <v>8</v>
      </c>
      <c r="U448">
        <v>31</v>
      </c>
      <c r="V448">
        <v>28</v>
      </c>
      <c r="W448">
        <v>8</v>
      </c>
      <c r="X448">
        <v>1</v>
      </c>
      <c r="Y448">
        <v>0</v>
      </c>
      <c r="Z448">
        <v>2</v>
      </c>
      <c r="AA448">
        <v>6</v>
      </c>
      <c r="AB448">
        <v>0</v>
      </c>
      <c r="AC448">
        <v>0</v>
      </c>
      <c r="AD448">
        <v>0.32100000000000001</v>
      </c>
      <c r="AE448">
        <v>0.316</v>
      </c>
      <c r="AF448">
        <v>0.27900000000000003</v>
      </c>
      <c r="AG448">
        <v>999</v>
      </c>
      <c r="AH448">
        <v>5227</v>
      </c>
    </row>
    <row r="449" spans="1:34">
      <c r="A449" t="s">
        <v>550</v>
      </c>
      <c r="B449" t="s">
        <v>94</v>
      </c>
      <c r="C449" s="4" t="e">
        <f>MATCH(atc_projections_batter!A449, ESPN_ADP_2!B$2:B$540, 0)</f>
        <v>#N/A</v>
      </c>
      <c r="D449" s="4">
        <v>448</v>
      </c>
      <c r="E449" s="4" t="e">
        <f t="shared" si="69"/>
        <v>#N/A</v>
      </c>
      <c r="F449" s="2">
        <f t="shared" si="60"/>
        <v>-5.9930579505223029</v>
      </c>
      <c r="G449" s="2">
        <f t="shared" si="61"/>
        <v>-1.0502853958224874</v>
      </c>
      <c r="H449" s="2">
        <f t="shared" si="62"/>
        <v>-0.97063776569974536</v>
      </c>
      <c r="I449" s="2">
        <f t="shared" si="63"/>
        <v>-1.0270580228933905</v>
      </c>
      <c r="J449" s="2">
        <f t="shared" si="64"/>
        <v>-0.79925565760069128</v>
      </c>
      <c r="K449" s="2">
        <f t="shared" si="65"/>
        <v>-1.1170992227887795</v>
      </c>
      <c r="L449" s="2">
        <f t="shared" si="66"/>
        <v>-1.0287218857172087</v>
      </c>
      <c r="M449" s="3">
        <v>1</v>
      </c>
      <c r="N449" s="3">
        <v>7</v>
      </c>
      <c r="O449" s="3">
        <v>6</v>
      </c>
      <c r="P449" s="3">
        <v>0.23200000000000001</v>
      </c>
      <c r="Q449" s="3">
        <v>0.65</v>
      </c>
      <c r="R449" s="3">
        <f t="shared" si="67"/>
        <v>5.9913846153846153</v>
      </c>
      <c r="S449">
        <f t="shared" si="68"/>
        <v>23.56</v>
      </c>
      <c r="T449">
        <v>17</v>
      </c>
      <c r="U449">
        <v>66</v>
      </c>
      <c r="V449">
        <v>62</v>
      </c>
      <c r="W449">
        <v>14</v>
      </c>
      <c r="X449">
        <v>3</v>
      </c>
      <c r="Y449">
        <v>1</v>
      </c>
      <c r="Z449">
        <v>3</v>
      </c>
      <c r="AA449">
        <v>19</v>
      </c>
      <c r="AB449">
        <v>2</v>
      </c>
      <c r="AC449">
        <v>1</v>
      </c>
      <c r="AD449">
        <v>0.27100000000000002</v>
      </c>
      <c r="AE449">
        <v>0.38</v>
      </c>
      <c r="AF449">
        <v>0.27400000000000002</v>
      </c>
      <c r="AG449">
        <v>999</v>
      </c>
      <c r="AH449" t="s">
        <v>551</v>
      </c>
    </row>
    <row r="450" spans="1:34">
      <c r="A450" t="s">
        <v>563</v>
      </c>
      <c r="B450" t="s">
        <v>90</v>
      </c>
      <c r="C450" s="4" t="e">
        <f>MATCH(atc_projections_batter!A450, ESPN_ADP_2!B$2:B$540, 0)</f>
        <v>#N/A</v>
      </c>
      <c r="D450" s="4">
        <v>449</v>
      </c>
      <c r="E450" s="4" t="e">
        <f t="shared" si="69"/>
        <v>#N/A</v>
      </c>
      <c r="F450" s="2">
        <f t="shared" ref="F450:F513" si="70">SUM(G450:L450)</f>
        <v>-6.0386427249156345</v>
      </c>
      <c r="G450" s="2">
        <f t="shared" ref="G450:G513" si="71">(M450-AI$3)/AI$4</f>
        <v>-0.78046797351385033</v>
      </c>
      <c r="H450" s="2">
        <f t="shared" ref="H450:H513" si="72">(N450-AI$7)/AI$8</f>
        <v>-0.87353605877550355</v>
      </c>
      <c r="I450" s="2">
        <f t="shared" ref="I450:I513" si="73">(O450-AI$11)/AI$12</f>
        <v>-0.93003704360899653</v>
      </c>
      <c r="J450" s="2">
        <f t="shared" ref="J450:J513" si="74">(P450-AI$15)/AI$16</f>
        <v>-1.0088964858238276</v>
      </c>
      <c r="K450" s="2">
        <f t="shared" ref="K450:K513" si="75">(Q450-AI$19)/AI$20</f>
        <v>-1.4641366132561953</v>
      </c>
      <c r="L450" s="2">
        <f t="shared" ref="L450:L513" si="76">(R450-AI$23)/AI$24</f>
        <v>-0.9815685499372615</v>
      </c>
      <c r="M450" s="3">
        <v>2</v>
      </c>
      <c r="N450" s="3">
        <v>8</v>
      </c>
      <c r="O450" s="3">
        <v>7</v>
      </c>
      <c r="P450" s="3">
        <v>0.22700000000000001</v>
      </c>
      <c r="Q450" s="3">
        <v>0.622</v>
      </c>
      <c r="R450" s="3">
        <f t="shared" ref="R450:R513" si="77">((W450+Z450-AC450)*(S450+0.26*Z450))/(V450+Z450)</f>
        <v>6.537055555555555</v>
      </c>
      <c r="S450">
        <f t="shared" ref="S450:S513" si="78">AE450*V450</f>
        <v>23.731999999999999</v>
      </c>
      <c r="T450">
        <v>19</v>
      </c>
      <c r="U450">
        <v>73</v>
      </c>
      <c r="V450">
        <v>68</v>
      </c>
      <c r="W450">
        <v>15</v>
      </c>
      <c r="X450">
        <v>3</v>
      </c>
      <c r="Y450">
        <v>0</v>
      </c>
      <c r="Z450">
        <v>4</v>
      </c>
      <c r="AA450">
        <v>19</v>
      </c>
      <c r="AB450">
        <v>1</v>
      </c>
      <c r="AC450">
        <v>0</v>
      </c>
      <c r="AD450">
        <v>0.27300000000000002</v>
      </c>
      <c r="AE450">
        <v>0.34899999999999998</v>
      </c>
      <c r="AF450">
        <v>0.26700000000000002</v>
      </c>
      <c r="AG450">
        <v>600.6</v>
      </c>
      <c r="AH450">
        <v>13356</v>
      </c>
    </row>
    <row r="451" spans="1:34">
      <c r="A451" t="s">
        <v>483</v>
      </c>
      <c r="B451" t="s">
        <v>51</v>
      </c>
      <c r="C451" s="4">
        <f>MATCH(atc_projections_batter!A451, ESPN_ADP_2!B$2:B$540, 0)</f>
        <v>429</v>
      </c>
      <c r="D451" s="4">
        <v>450</v>
      </c>
      <c r="E451" s="4">
        <f t="shared" ref="E451:E513" si="79">C451-D451</f>
        <v>-21</v>
      </c>
      <c r="F451" s="2">
        <f t="shared" si="70"/>
        <v>-6.083319678762825</v>
      </c>
      <c r="G451" s="2">
        <f t="shared" si="71"/>
        <v>-1.0502853958224874</v>
      </c>
      <c r="H451" s="2">
        <f t="shared" si="72"/>
        <v>-1.4561463003209545</v>
      </c>
      <c r="I451" s="2">
        <f t="shared" si="73"/>
        <v>-1.4151419400309668</v>
      </c>
      <c r="J451" s="2">
        <f t="shared" si="74"/>
        <v>-0.21226133857591026</v>
      </c>
      <c r="K451" s="2">
        <f t="shared" si="75"/>
        <v>-0.60893732960435043</v>
      </c>
      <c r="L451" s="2">
        <f t="shared" si="76"/>
        <v>-1.3405473744081557</v>
      </c>
      <c r="M451" s="3">
        <v>1</v>
      </c>
      <c r="N451" s="3">
        <v>2</v>
      </c>
      <c r="O451" s="3">
        <v>2</v>
      </c>
      <c r="P451" s="3">
        <v>0.246</v>
      </c>
      <c r="Q451" s="3">
        <v>0.69099999999999995</v>
      </c>
      <c r="R451" s="3">
        <f t="shared" si="77"/>
        <v>2.382857142857143</v>
      </c>
      <c r="S451">
        <f t="shared" si="78"/>
        <v>8.08</v>
      </c>
      <c r="T451">
        <v>7</v>
      </c>
      <c r="U451">
        <v>21</v>
      </c>
      <c r="V451">
        <v>20</v>
      </c>
      <c r="W451">
        <v>5</v>
      </c>
      <c r="X451">
        <v>1</v>
      </c>
      <c r="Y451">
        <v>0</v>
      </c>
      <c r="Z451">
        <v>1</v>
      </c>
      <c r="AA451">
        <v>5</v>
      </c>
      <c r="AB451">
        <v>1</v>
      </c>
      <c r="AC451">
        <v>0</v>
      </c>
      <c r="AD451">
        <v>0.28599999999999998</v>
      </c>
      <c r="AE451">
        <v>0.40400000000000003</v>
      </c>
      <c r="AF451">
        <v>0.29099999999999998</v>
      </c>
      <c r="AG451">
        <v>999</v>
      </c>
      <c r="AH451">
        <v>5751</v>
      </c>
    </row>
    <row r="452" spans="1:34">
      <c r="A452" t="s">
        <v>383</v>
      </c>
      <c r="C452" s="4" t="e">
        <f>MATCH(atc_projections_batter!A452, ESPN_ADP_2!B$2:B$540, 0)</f>
        <v>#N/A</v>
      </c>
      <c r="D452" s="4">
        <v>451</v>
      </c>
      <c r="E452" s="4" t="e">
        <f t="shared" si="79"/>
        <v>#N/A</v>
      </c>
      <c r="F452" s="2">
        <f t="shared" si="70"/>
        <v>-6.0885849337739728</v>
      </c>
      <c r="G452" s="2">
        <f t="shared" si="71"/>
        <v>-1.0502853958224874</v>
      </c>
      <c r="H452" s="2">
        <f t="shared" si="72"/>
        <v>-1.3590445933967126</v>
      </c>
      <c r="I452" s="2">
        <f t="shared" si="73"/>
        <v>-1.3181209607465729</v>
      </c>
      <c r="J452" s="2">
        <f t="shared" si="74"/>
        <v>-0.8831119888899458</v>
      </c>
      <c r="K452" s="2">
        <f t="shared" si="75"/>
        <v>-0.18753478403677398</v>
      </c>
      <c r="L452" s="2">
        <f t="shared" si="76"/>
        <v>-1.2904872108814807</v>
      </c>
      <c r="M452" s="3">
        <v>1</v>
      </c>
      <c r="N452" s="3">
        <v>3</v>
      </c>
      <c r="O452" s="3">
        <v>3</v>
      </c>
      <c r="P452" s="3">
        <v>0.23</v>
      </c>
      <c r="Q452" s="3">
        <v>0.72499999999999998</v>
      </c>
      <c r="R452" s="3">
        <f t="shared" si="77"/>
        <v>2.9621666666666662</v>
      </c>
      <c r="S452">
        <f t="shared" si="78"/>
        <v>9.6359999999999992</v>
      </c>
      <c r="T452">
        <v>8</v>
      </c>
      <c r="U452">
        <v>24</v>
      </c>
      <c r="V452">
        <v>22</v>
      </c>
      <c r="W452">
        <v>5</v>
      </c>
      <c r="X452">
        <v>1</v>
      </c>
      <c r="Y452">
        <v>0</v>
      </c>
      <c r="Z452">
        <v>2</v>
      </c>
      <c r="AA452">
        <v>7</v>
      </c>
      <c r="AB452">
        <v>0</v>
      </c>
      <c r="AC452">
        <v>0</v>
      </c>
      <c r="AD452">
        <v>0.28799999999999998</v>
      </c>
      <c r="AE452">
        <v>0.438</v>
      </c>
      <c r="AF452">
        <v>0.30399999999999999</v>
      </c>
      <c r="AG452">
        <v>999</v>
      </c>
      <c r="AH452">
        <v>17182</v>
      </c>
    </row>
    <row r="453" spans="1:34">
      <c r="A453" t="s">
        <v>445</v>
      </c>
      <c r="B453" t="s">
        <v>65</v>
      </c>
      <c r="C453" s="4" t="e">
        <f>MATCH(atc_projections_batter!A453, ESPN_ADP_2!B$2:B$540, 0)</f>
        <v>#N/A</v>
      </c>
      <c r="D453" s="4">
        <v>452</v>
      </c>
      <c r="E453" s="4" t="e">
        <f t="shared" si="79"/>
        <v>#N/A</v>
      </c>
      <c r="F453" s="2">
        <f t="shared" si="70"/>
        <v>-6.1109885545932778</v>
      </c>
      <c r="G453" s="2">
        <f t="shared" si="71"/>
        <v>-1.0502853958224874</v>
      </c>
      <c r="H453" s="2">
        <f t="shared" si="72"/>
        <v>-1.2619428864724709</v>
      </c>
      <c r="I453" s="2">
        <f t="shared" si="73"/>
        <v>-1.2210999814621788</v>
      </c>
      <c r="J453" s="2">
        <f t="shared" si="74"/>
        <v>-1.0508246514684549</v>
      </c>
      <c r="K453" s="2">
        <f t="shared" si="75"/>
        <v>-0.32387090172040167</v>
      </c>
      <c r="L453" s="2">
        <f t="shared" si="76"/>
        <v>-1.2029647376472845</v>
      </c>
      <c r="M453" s="3">
        <v>1</v>
      </c>
      <c r="N453" s="3">
        <v>4</v>
      </c>
      <c r="O453" s="3">
        <v>4</v>
      </c>
      <c r="P453" s="3">
        <v>0.22600000000000001</v>
      </c>
      <c r="Q453" s="3">
        <v>0.71399999999999997</v>
      </c>
      <c r="R453" s="3">
        <f t="shared" si="77"/>
        <v>3.9749999999999996</v>
      </c>
      <c r="S453">
        <f t="shared" si="78"/>
        <v>13.53</v>
      </c>
      <c r="T453">
        <v>11</v>
      </c>
      <c r="U453">
        <v>37</v>
      </c>
      <c r="V453">
        <v>33</v>
      </c>
      <c r="W453">
        <v>7</v>
      </c>
      <c r="X453">
        <v>1</v>
      </c>
      <c r="Y453">
        <v>0</v>
      </c>
      <c r="Z453">
        <v>3</v>
      </c>
      <c r="AA453">
        <v>10</v>
      </c>
      <c r="AB453">
        <v>0</v>
      </c>
      <c r="AC453">
        <v>0</v>
      </c>
      <c r="AD453">
        <v>0.30399999999999999</v>
      </c>
      <c r="AE453">
        <v>0.41</v>
      </c>
      <c r="AF453">
        <v>0.29699999999999999</v>
      </c>
      <c r="AG453">
        <v>999</v>
      </c>
      <c r="AH453">
        <v>12225</v>
      </c>
    </row>
    <row r="454" spans="1:34">
      <c r="A454" t="s">
        <v>561</v>
      </c>
      <c r="B454" t="s">
        <v>169</v>
      </c>
      <c r="C454" s="4">
        <f>MATCH(atc_projections_batter!A454, ESPN_ADP_2!B$2:B$540, 0)</f>
        <v>441</v>
      </c>
      <c r="D454" s="4">
        <v>453</v>
      </c>
      <c r="E454" s="4">
        <f t="shared" si="79"/>
        <v>-12</v>
      </c>
      <c r="F454" s="2">
        <f t="shared" si="70"/>
        <v>-6.246380839156215</v>
      </c>
      <c r="G454" s="2">
        <f t="shared" si="71"/>
        <v>-0.78046797351385033</v>
      </c>
      <c r="H454" s="2">
        <f t="shared" si="72"/>
        <v>-0.97063776569974536</v>
      </c>
      <c r="I454" s="2">
        <f t="shared" si="73"/>
        <v>-0.8330160643246024</v>
      </c>
      <c r="J454" s="2">
        <f t="shared" si="74"/>
        <v>-1.3023936453362188</v>
      </c>
      <c r="K454" s="2">
        <f t="shared" si="75"/>
        <v>-1.451742420739502</v>
      </c>
      <c r="L454" s="2">
        <f t="shared" si="76"/>
        <v>-0.90812296954229554</v>
      </c>
      <c r="M454" s="3">
        <v>2</v>
      </c>
      <c r="N454" s="3">
        <v>7</v>
      </c>
      <c r="O454" s="3">
        <v>8</v>
      </c>
      <c r="P454" s="3">
        <v>0.22</v>
      </c>
      <c r="Q454" s="3">
        <v>0.623</v>
      </c>
      <c r="R454" s="3">
        <f t="shared" si="77"/>
        <v>7.3869873417721523</v>
      </c>
      <c r="S454">
        <f t="shared" si="78"/>
        <v>24.966000000000001</v>
      </c>
      <c r="T454">
        <v>21</v>
      </c>
      <c r="U454">
        <v>81</v>
      </c>
      <c r="V454">
        <v>73</v>
      </c>
      <c r="W454">
        <v>16</v>
      </c>
      <c r="X454">
        <v>3</v>
      </c>
      <c r="Y454">
        <v>0</v>
      </c>
      <c r="Z454">
        <v>6</v>
      </c>
      <c r="AA454">
        <v>23</v>
      </c>
      <c r="AB454">
        <v>0</v>
      </c>
      <c r="AC454">
        <v>0</v>
      </c>
      <c r="AD454">
        <v>0.28100000000000003</v>
      </c>
      <c r="AE454">
        <v>0.34200000000000003</v>
      </c>
      <c r="AF454">
        <v>0.26800000000000002</v>
      </c>
      <c r="AG454">
        <v>600.20000000000005</v>
      </c>
      <c r="AH454">
        <v>17062</v>
      </c>
    </row>
    <row r="455" spans="1:34">
      <c r="A455" t="s">
        <v>512</v>
      </c>
      <c r="B455" t="s">
        <v>152</v>
      </c>
      <c r="C455" s="4" t="e">
        <f>MATCH(atc_projections_batter!A455, ESPN_ADP_2!B$2:B$540, 0)</f>
        <v>#N/A</v>
      </c>
      <c r="D455" s="4">
        <v>454</v>
      </c>
      <c r="E455" s="4" t="e">
        <f t="shared" si="79"/>
        <v>#N/A</v>
      </c>
      <c r="F455" s="2">
        <f t="shared" si="70"/>
        <v>-6.2724046602518992</v>
      </c>
      <c r="G455" s="2">
        <f t="shared" si="71"/>
        <v>-1.3201028181311243</v>
      </c>
      <c r="H455" s="2">
        <f t="shared" si="72"/>
        <v>-1.3590445933967126</v>
      </c>
      <c r="I455" s="2">
        <f t="shared" si="73"/>
        <v>-1.3181209607465729</v>
      </c>
      <c r="J455" s="2">
        <f t="shared" si="74"/>
        <v>-8.6476841642028374E-2</v>
      </c>
      <c r="K455" s="2">
        <f t="shared" si="75"/>
        <v>-0.91879214252168473</v>
      </c>
      <c r="L455" s="2">
        <f t="shared" si="76"/>
        <v>-1.2698673038137753</v>
      </c>
      <c r="M455" s="3">
        <v>0</v>
      </c>
      <c r="N455" s="3">
        <v>3</v>
      </c>
      <c r="O455" s="3">
        <v>3</v>
      </c>
      <c r="P455" s="3">
        <v>0.249</v>
      </c>
      <c r="Q455" s="3">
        <v>0.66600000000000004</v>
      </c>
      <c r="R455" s="3">
        <f t="shared" si="77"/>
        <v>3.2007857142857139</v>
      </c>
      <c r="S455">
        <f t="shared" si="78"/>
        <v>9.4379999999999988</v>
      </c>
      <c r="T455">
        <v>7</v>
      </c>
      <c r="U455">
        <v>29</v>
      </c>
      <c r="V455">
        <v>26</v>
      </c>
      <c r="W455">
        <v>7</v>
      </c>
      <c r="X455">
        <v>2</v>
      </c>
      <c r="Y455">
        <v>0</v>
      </c>
      <c r="Z455">
        <v>2</v>
      </c>
      <c r="AA455">
        <v>7</v>
      </c>
      <c r="AB455">
        <v>0</v>
      </c>
      <c r="AC455">
        <v>0</v>
      </c>
      <c r="AD455">
        <v>0.30199999999999999</v>
      </c>
      <c r="AE455">
        <v>0.36299999999999999</v>
      </c>
      <c r="AF455">
        <v>0.28599999999999998</v>
      </c>
      <c r="AG455">
        <v>999</v>
      </c>
      <c r="AH455" t="s">
        <v>513</v>
      </c>
    </row>
    <row r="456" spans="1:34">
      <c r="A456" t="s">
        <v>530</v>
      </c>
      <c r="B456" t="s">
        <v>37</v>
      </c>
      <c r="C456" s="4" t="e">
        <f>MATCH(atc_projections_batter!A456, ESPN_ADP_2!B$2:B$540, 0)</f>
        <v>#N/A</v>
      </c>
      <c r="D456" s="4">
        <v>455</v>
      </c>
      <c r="E456" s="4" t="e">
        <f t="shared" si="79"/>
        <v>#N/A</v>
      </c>
      <c r="F456" s="2">
        <f t="shared" si="70"/>
        <v>-6.3157715768225042</v>
      </c>
      <c r="G456" s="2">
        <f t="shared" si="71"/>
        <v>-1.0502853958224874</v>
      </c>
      <c r="H456" s="2">
        <f t="shared" si="72"/>
        <v>-1.0677394726239871</v>
      </c>
      <c r="I456" s="2">
        <f t="shared" si="73"/>
        <v>-1.1240790021777847</v>
      </c>
      <c r="J456" s="2">
        <f t="shared" si="74"/>
        <v>-0.79925565760069128</v>
      </c>
      <c r="K456" s="2">
        <f t="shared" si="75"/>
        <v>-1.1418876078221663</v>
      </c>
      <c r="L456" s="2">
        <f t="shared" si="76"/>
        <v>-1.1325244407753883</v>
      </c>
      <c r="M456" s="3">
        <v>1</v>
      </c>
      <c r="N456" s="3">
        <v>6</v>
      </c>
      <c r="O456" s="3">
        <v>5</v>
      </c>
      <c r="P456" s="3">
        <v>0.23200000000000001</v>
      </c>
      <c r="Q456" s="3">
        <v>0.64800000000000002</v>
      </c>
      <c r="R456" s="3">
        <f t="shared" si="77"/>
        <v>4.7901538461538458</v>
      </c>
      <c r="S456">
        <f t="shared" si="78"/>
        <v>16.751999999999999</v>
      </c>
      <c r="T456">
        <v>15</v>
      </c>
      <c r="U456">
        <v>53</v>
      </c>
      <c r="V456">
        <v>48</v>
      </c>
      <c r="W456">
        <v>11</v>
      </c>
      <c r="X456">
        <v>2</v>
      </c>
      <c r="Y456">
        <v>0</v>
      </c>
      <c r="Z456">
        <v>4</v>
      </c>
      <c r="AA456">
        <v>14</v>
      </c>
      <c r="AB456">
        <v>2</v>
      </c>
      <c r="AC456">
        <v>1</v>
      </c>
      <c r="AD456">
        <v>0.29899999999999999</v>
      </c>
      <c r="AE456">
        <v>0.34899999999999998</v>
      </c>
      <c r="AF456">
        <v>0.28199999999999997</v>
      </c>
      <c r="AG456">
        <v>600.4</v>
      </c>
      <c r="AH456">
        <v>15730</v>
      </c>
    </row>
    <row r="457" spans="1:34">
      <c r="A457" t="s">
        <v>506</v>
      </c>
      <c r="B457" t="s">
        <v>143</v>
      </c>
      <c r="C457" s="4" t="e">
        <f>MATCH(atc_projections_batter!A457, ESPN_ADP_2!B$2:B$540, 0)</f>
        <v>#N/A</v>
      </c>
      <c r="D457" s="4">
        <v>456</v>
      </c>
      <c r="E457" s="4" t="e">
        <f t="shared" si="79"/>
        <v>#N/A</v>
      </c>
      <c r="F457" s="2">
        <f t="shared" si="70"/>
        <v>-6.3196348560362772</v>
      </c>
      <c r="G457" s="2">
        <f t="shared" si="71"/>
        <v>-1.3201028181311243</v>
      </c>
      <c r="H457" s="2">
        <f t="shared" si="72"/>
        <v>-1.3590445933967126</v>
      </c>
      <c r="I457" s="2">
        <f t="shared" si="73"/>
        <v>-1.3181209607465729</v>
      </c>
      <c r="J457" s="2">
        <f t="shared" si="74"/>
        <v>-0.12840500728665569</v>
      </c>
      <c r="K457" s="2">
        <f t="shared" si="75"/>
        <v>-0.89400375748829786</v>
      </c>
      <c r="L457" s="2">
        <f t="shared" si="76"/>
        <v>-1.2999577189869136</v>
      </c>
      <c r="M457" s="3">
        <v>0</v>
      </c>
      <c r="N457" s="3">
        <v>3</v>
      </c>
      <c r="O457" s="3">
        <v>3</v>
      </c>
      <c r="P457" s="3">
        <v>0.248</v>
      </c>
      <c r="Q457" s="3">
        <v>0.66800000000000004</v>
      </c>
      <c r="R457" s="3">
        <f t="shared" si="77"/>
        <v>2.8525714285714288</v>
      </c>
      <c r="S457">
        <f t="shared" si="78"/>
        <v>9.4640000000000004</v>
      </c>
      <c r="T457">
        <v>8</v>
      </c>
      <c r="U457">
        <v>29</v>
      </c>
      <c r="V457">
        <v>26</v>
      </c>
      <c r="W457">
        <v>7</v>
      </c>
      <c r="X457">
        <v>2</v>
      </c>
      <c r="Y457">
        <v>0</v>
      </c>
      <c r="Z457">
        <v>2</v>
      </c>
      <c r="AA457">
        <v>6</v>
      </c>
      <c r="AB457">
        <v>1</v>
      </c>
      <c r="AC457">
        <v>1</v>
      </c>
      <c r="AD457">
        <v>0.30399999999999999</v>
      </c>
      <c r="AE457">
        <v>0.36399999999999999</v>
      </c>
      <c r="AF457">
        <v>0.28699999999999998</v>
      </c>
      <c r="AG457">
        <v>594</v>
      </c>
      <c r="AH457">
        <v>14137</v>
      </c>
    </row>
    <row r="458" spans="1:34">
      <c r="A458" t="s">
        <v>465</v>
      </c>
      <c r="C458" s="4" t="e">
        <f>MATCH(atc_projections_batter!A458, ESPN_ADP_2!B$2:B$540, 0)</f>
        <v>#N/A</v>
      </c>
      <c r="D458" s="4">
        <v>457</v>
      </c>
      <c r="E458" s="4" t="e">
        <f t="shared" si="79"/>
        <v>#N/A</v>
      </c>
      <c r="F458" s="2">
        <f t="shared" si="70"/>
        <v>-6.3326287361521914</v>
      </c>
      <c r="G458" s="2">
        <f t="shared" si="71"/>
        <v>-1.3201028181311243</v>
      </c>
      <c r="H458" s="2">
        <f t="shared" si="72"/>
        <v>-1.3590445933967126</v>
      </c>
      <c r="I458" s="2">
        <f t="shared" si="73"/>
        <v>-1.3181209607465729</v>
      </c>
      <c r="J458" s="2">
        <f t="shared" si="74"/>
        <v>-0.17033317293128297</v>
      </c>
      <c r="K458" s="2">
        <f t="shared" si="75"/>
        <v>-0.8568211799382176</v>
      </c>
      <c r="L458" s="2">
        <f t="shared" si="76"/>
        <v>-1.3082060110082812</v>
      </c>
      <c r="M458" s="3">
        <v>0</v>
      </c>
      <c r="N458" s="3">
        <v>3</v>
      </c>
      <c r="O458" s="3">
        <v>3</v>
      </c>
      <c r="P458" s="3">
        <v>0.247</v>
      </c>
      <c r="Q458" s="3">
        <v>0.67100000000000004</v>
      </c>
      <c r="R458" s="3">
        <f t="shared" si="77"/>
        <v>2.75712</v>
      </c>
      <c r="S458">
        <f t="shared" si="78"/>
        <v>8.0960000000000001</v>
      </c>
      <c r="T458">
        <v>9</v>
      </c>
      <c r="U458">
        <v>26</v>
      </c>
      <c r="V458">
        <v>23</v>
      </c>
      <c r="W458">
        <v>6</v>
      </c>
      <c r="X458">
        <v>2</v>
      </c>
      <c r="Y458">
        <v>0</v>
      </c>
      <c r="Z458">
        <v>2</v>
      </c>
      <c r="AA458">
        <v>6</v>
      </c>
      <c r="AB458">
        <v>1</v>
      </c>
      <c r="AC458">
        <v>0</v>
      </c>
      <c r="AD458">
        <v>0.31900000000000001</v>
      </c>
      <c r="AE458">
        <v>0.35199999999999998</v>
      </c>
      <c r="AF458">
        <v>0.29299999999999998</v>
      </c>
      <c r="AG458">
        <v>999</v>
      </c>
      <c r="AH458">
        <v>11611</v>
      </c>
    </row>
    <row r="459" spans="1:34">
      <c r="A459" t="s">
        <v>562</v>
      </c>
      <c r="C459" s="4" t="e">
        <f>MATCH(atc_projections_batter!A459, ESPN_ADP_2!B$2:B$540, 0)</f>
        <v>#N/A</v>
      </c>
      <c r="D459" s="4">
        <v>458</v>
      </c>
      <c r="E459" s="4" t="e">
        <f t="shared" si="79"/>
        <v>#N/A</v>
      </c>
      <c r="F459" s="2">
        <f t="shared" si="70"/>
        <v>-6.3527262676320788</v>
      </c>
      <c r="G459" s="2">
        <f t="shared" si="71"/>
        <v>-1.0502853958224874</v>
      </c>
      <c r="H459" s="2">
        <f t="shared" si="72"/>
        <v>-1.2619428864724709</v>
      </c>
      <c r="I459" s="2">
        <f t="shared" si="73"/>
        <v>-1.2210999814621788</v>
      </c>
      <c r="J459" s="2">
        <f t="shared" si="74"/>
        <v>-0.17033317293128297</v>
      </c>
      <c r="K459" s="2">
        <f t="shared" si="75"/>
        <v>-1.4021656506727282</v>
      </c>
      <c r="L459" s="2">
        <f t="shared" si="76"/>
        <v>-1.2468991802709304</v>
      </c>
      <c r="M459" s="3">
        <v>1</v>
      </c>
      <c r="N459" s="3">
        <v>4</v>
      </c>
      <c r="O459" s="3">
        <v>4</v>
      </c>
      <c r="P459" s="3">
        <v>0.247</v>
      </c>
      <c r="Q459" s="3">
        <v>0.627</v>
      </c>
      <c r="R459" s="3">
        <f t="shared" si="77"/>
        <v>3.4665789473684208</v>
      </c>
      <c r="S459">
        <f t="shared" si="78"/>
        <v>12.912999999999998</v>
      </c>
      <c r="T459">
        <v>11</v>
      </c>
      <c r="U459">
        <v>39</v>
      </c>
      <c r="V459">
        <v>37</v>
      </c>
      <c r="W459">
        <v>9</v>
      </c>
      <c r="X459">
        <v>2</v>
      </c>
      <c r="Y459">
        <v>0</v>
      </c>
      <c r="Z459">
        <v>1</v>
      </c>
      <c r="AA459">
        <v>6</v>
      </c>
      <c r="AB459">
        <v>1</v>
      </c>
      <c r="AC459">
        <v>0</v>
      </c>
      <c r="AD459">
        <v>0.27800000000000002</v>
      </c>
      <c r="AE459">
        <v>0.34899999999999998</v>
      </c>
      <c r="AF459">
        <v>0.26800000000000002</v>
      </c>
      <c r="AG459">
        <v>999</v>
      </c>
      <c r="AH459">
        <v>6848</v>
      </c>
    </row>
    <row r="460" spans="1:34">
      <c r="A460" t="s">
        <v>373</v>
      </c>
      <c r="C460" s="4" t="e">
        <f>MATCH(atc_projections_batter!A460, ESPN_ADP_2!B$2:B$540, 0)</f>
        <v>#N/A</v>
      </c>
      <c r="D460" s="4">
        <v>459</v>
      </c>
      <c r="E460" s="4" t="e">
        <f t="shared" si="79"/>
        <v>#N/A</v>
      </c>
      <c r="F460" s="2">
        <f t="shared" si="70"/>
        <v>-6.4181315249446023</v>
      </c>
      <c r="G460" s="2">
        <f t="shared" si="71"/>
        <v>-1.0502853958224874</v>
      </c>
      <c r="H460" s="2">
        <f t="shared" si="72"/>
        <v>-1.4561463003209545</v>
      </c>
      <c r="I460" s="2">
        <f t="shared" si="73"/>
        <v>-1.3181209607465729</v>
      </c>
      <c r="J460" s="2">
        <f t="shared" si="74"/>
        <v>-1.3023936453362188</v>
      </c>
      <c r="K460" s="2">
        <f t="shared" si="75"/>
        <v>3.5560681263707664E-2</v>
      </c>
      <c r="L460" s="2">
        <f t="shared" si="76"/>
        <v>-1.3267459039820766</v>
      </c>
      <c r="M460" s="3">
        <v>1</v>
      </c>
      <c r="N460" s="3">
        <v>2</v>
      </c>
      <c r="O460" s="3">
        <v>3</v>
      </c>
      <c r="P460" s="3">
        <v>0.22</v>
      </c>
      <c r="Q460" s="3">
        <v>0.74299999999999999</v>
      </c>
      <c r="R460" s="3">
        <f t="shared" si="77"/>
        <v>2.5425714285714283</v>
      </c>
      <c r="S460">
        <f t="shared" si="78"/>
        <v>8.3789999999999996</v>
      </c>
      <c r="T460">
        <v>6</v>
      </c>
      <c r="U460">
        <v>21</v>
      </c>
      <c r="V460">
        <v>19</v>
      </c>
      <c r="W460">
        <v>4</v>
      </c>
      <c r="X460">
        <v>1</v>
      </c>
      <c r="Y460">
        <v>0</v>
      </c>
      <c r="Z460">
        <v>2</v>
      </c>
      <c r="AA460">
        <v>6</v>
      </c>
      <c r="AB460">
        <v>0</v>
      </c>
      <c r="AC460">
        <v>0</v>
      </c>
      <c r="AD460">
        <v>0.30199999999999999</v>
      </c>
      <c r="AE460">
        <v>0.441</v>
      </c>
      <c r="AF460">
        <v>0.30599999999999999</v>
      </c>
      <c r="AG460">
        <v>999</v>
      </c>
      <c r="AH460">
        <v>2502</v>
      </c>
    </row>
    <row r="461" spans="1:34">
      <c r="A461" t="s">
        <v>537</v>
      </c>
      <c r="C461" s="4">
        <f>MATCH(atc_projections_batter!A461, ESPN_ADP_2!B$2:B$540, 0)</f>
        <v>462</v>
      </c>
      <c r="D461" s="4">
        <v>460</v>
      </c>
      <c r="E461" s="4">
        <f t="shared" si="79"/>
        <v>2</v>
      </c>
      <c r="F461" s="2">
        <f t="shared" si="70"/>
        <v>-6.4241802062886304</v>
      </c>
      <c r="G461" s="2">
        <f t="shared" si="71"/>
        <v>-1.0502853958224874</v>
      </c>
      <c r="H461" s="2">
        <f t="shared" si="72"/>
        <v>-1.3590445933967126</v>
      </c>
      <c r="I461" s="2">
        <f t="shared" si="73"/>
        <v>-1.3181209607465729</v>
      </c>
      <c r="J461" s="2">
        <f t="shared" si="74"/>
        <v>-0.29611766986516486</v>
      </c>
      <c r="K461" s="2">
        <f t="shared" si="75"/>
        <v>-1.129493415305473</v>
      </c>
      <c r="L461" s="2">
        <f t="shared" si="76"/>
        <v>-1.2711181711522195</v>
      </c>
      <c r="M461" s="3">
        <v>1</v>
      </c>
      <c r="N461" s="3">
        <v>3</v>
      </c>
      <c r="O461" s="3">
        <v>3</v>
      </c>
      <c r="P461" s="3">
        <v>0.24399999999999999</v>
      </c>
      <c r="Q461" s="3">
        <v>0.64900000000000002</v>
      </c>
      <c r="R461" s="3">
        <f t="shared" si="77"/>
        <v>3.1863103448275858</v>
      </c>
      <c r="S461">
        <f t="shared" si="78"/>
        <v>9.7469999999999999</v>
      </c>
      <c r="T461">
        <v>8</v>
      </c>
      <c r="U461">
        <v>29</v>
      </c>
      <c r="V461">
        <v>27</v>
      </c>
      <c r="W461">
        <v>7</v>
      </c>
      <c r="X461">
        <v>1</v>
      </c>
      <c r="Y461">
        <v>0</v>
      </c>
      <c r="Z461">
        <v>2</v>
      </c>
      <c r="AA461">
        <v>6</v>
      </c>
      <c r="AB461">
        <v>1</v>
      </c>
      <c r="AC461">
        <v>0</v>
      </c>
      <c r="AD461">
        <v>0.28799999999999998</v>
      </c>
      <c r="AE461">
        <v>0.36099999999999999</v>
      </c>
      <c r="AF461">
        <v>0.27900000000000003</v>
      </c>
      <c r="AG461">
        <v>599.29999999999995</v>
      </c>
      <c r="AH461">
        <v>16426</v>
      </c>
    </row>
    <row r="462" spans="1:34">
      <c r="A462" t="s">
        <v>479</v>
      </c>
      <c r="C462" s="4">
        <f>MATCH(atc_projections_batter!A462, ESPN_ADP_2!B$2:B$540, 0)</f>
        <v>451</v>
      </c>
      <c r="D462" s="4">
        <v>461</v>
      </c>
      <c r="E462" s="4">
        <f t="shared" si="79"/>
        <v>-10</v>
      </c>
      <c r="F462" s="2">
        <f t="shared" si="70"/>
        <v>-6.4524843850975362</v>
      </c>
      <c r="G462" s="2">
        <f t="shared" si="71"/>
        <v>-1.0502853958224874</v>
      </c>
      <c r="H462" s="2">
        <f t="shared" si="72"/>
        <v>-1.3590445933967126</v>
      </c>
      <c r="I462" s="2">
        <f t="shared" si="73"/>
        <v>-1.3181209607465729</v>
      </c>
      <c r="J462" s="2">
        <f t="shared" si="74"/>
        <v>-0.79925565760069128</v>
      </c>
      <c r="K462" s="2">
        <f t="shared" si="75"/>
        <v>-0.60893732960435043</v>
      </c>
      <c r="L462" s="2">
        <f t="shared" si="76"/>
        <v>-1.3168404479267222</v>
      </c>
      <c r="M462" s="3">
        <v>1</v>
      </c>
      <c r="N462" s="3">
        <v>3</v>
      </c>
      <c r="O462" s="3">
        <v>3</v>
      </c>
      <c r="P462" s="3">
        <v>0.23200000000000001</v>
      </c>
      <c r="Q462" s="3">
        <v>0.69099999999999995</v>
      </c>
      <c r="R462" s="3">
        <f t="shared" si="77"/>
        <v>2.6572000000000005</v>
      </c>
      <c r="S462">
        <f t="shared" si="78"/>
        <v>8.9700000000000006</v>
      </c>
      <c r="T462">
        <v>7</v>
      </c>
      <c r="U462">
        <v>26</v>
      </c>
      <c r="V462">
        <v>23</v>
      </c>
      <c r="W462">
        <v>5</v>
      </c>
      <c r="X462">
        <v>1</v>
      </c>
      <c r="Y462">
        <v>0</v>
      </c>
      <c r="Z462">
        <v>2</v>
      </c>
      <c r="AA462">
        <v>7</v>
      </c>
      <c r="AB462">
        <v>0</v>
      </c>
      <c r="AC462">
        <v>0</v>
      </c>
      <c r="AD462">
        <v>0.3</v>
      </c>
      <c r="AE462">
        <v>0.39</v>
      </c>
      <c r="AF462">
        <v>0.29099999999999998</v>
      </c>
      <c r="AG462">
        <v>595.5</v>
      </c>
      <c r="AH462">
        <v>7287</v>
      </c>
    </row>
    <row r="463" spans="1:34">
      <c r="A463" t="s">
        <v>505</v>
      </c>
      <c r="B463" t="s">
        <v>46</v>
      </c>
      <c r="C463" s="4" t="e">
        <f>MATCH(atc_projections_batter!A463, ESPN_ADP_2!B$2:B$540, 0)</f>
        <v>#N/A</v>
      </c>
      <c r="D463" s="4">
        <v>462</v>
      </c>
      <c r="E463" s="4" t="e">
        <f t="shared" si="79"/>
        <v>#N/A</v>
      </c>
      <c r="F463" s="2">
        <f t="shared" si="70"/>
        <v>-6.4776548196256387</v>
      </c>
      <c r="G463" s="2">
        <f t="shared" si="71"/>
        <v>-1.0502853958224874</v>
      </c>
      <c r="H463" s="2">
        <f t="shared" si="72"/>
        <v>-1.0677394726239871</v>
      </c>
      <c r="I463" s="2">
        <f t="shared" si="73"/>
        <v>-1.1240790021777847</v>
      </c>
      <c r="J463" s="2">
        <f t="shared" si="74"/>
        <v>-1.3023936453362188</v>
      </c>
      <c r="K463" s="2">
        <f t="shared" si="75"/>
        <v>-0.89400375748829786</v>
      </c>
      <c r="L463" s="2">
        <f t="shared" si="76"/>
        <v>-1.0391535461768635</v>
      </c>
      <c r="M463" s="3">
        <v>1</v>
      </c>
      <c r="N463" s="3">
        <v>6</v>
      </c>
      <c r="O463" s="3">
        <v>5</v>
      </c>
      <c r="P463" s="3">
        <v>0.22</v>
      </c>
      <c r="Q463" s="3">
        <v>0.66800000000000004</v>
      </c>
      <c r="R463" s="3">
        <f t="shared" si="77"/>
        <v>5.8706666666666667</v>
      </c>
      <c r="S463">
        <f t="shared" si="78"/>
        <v>17.088000000000001</v>
      </c>
      <c r="T463">
        <v>18</v>
      </c>
      <c r="U463">
        <v>56</v>
      </c>
      <c r="V463">
        <v>48</v>
      </c>
      <c r="W463">
        <v>11</v>
      </c>
      <c r="X463">
        <v>3</v>
      </c>
      <c r="Y463">
        <v>0</v>
      </c>
      <c r="Z463">
        <v>6</v>
      </c>
      <c r="AA463">
        <v>17</v>
      </c>
      <c r="AB463">
        <v>0</v>
      </c>
      <c r="AC463">
        <v>0</v>
      </c>
      <c r="AD463">
        <v>0.312</v>
      </c>
      <c r="AE463">
        <v>0.35599999999999998</v>
      </c>
      <c r="AF463">
        <v>0.28699999999999998</v>
      </c>
      <c r="AG463">
        <v>600.9</v>
      </c>
      <c r="AH463">
        <v>14942</v>
      </c>
    </row>
    <row r="464" spans="1:34">
      <c r="A464" t="s">
        <v>521</v>
      </c>
      <c r="C464" s="4" t="e">
        <f>MATCH(atc_projections_batter!A464, ESPN_ADP_2!B$2:B$540, 0)</f>
        <v>#N/A</v>
      </c>
      <c r="D464" s="4">
        <v>463</v>
      </c>
      <c r="E464" s="4" t="e">
        <f t="shared" si="79"/>
        <v>#N/A</v>
      </c>
      <c r="F464" s="2">
        <f t="shared" si="70"/>
        <v>-6.520192268331944</v>
      </c>
      <c r="G464" s="2">
        <f t="shared" si="71"/>
        <v>-1.0502853958224874</v>
      </c>
      <c r="H464" s="2">
        <f t="shared" si="72"/>
        <v>-1.2619428864724709</v>
      </c>
      <c r="I464" s="2">
        <f t="shared" si="73"/>
        <v>-1.2210999814621788</v>
      </c>
      <c r="J464" s="2">
        <f t="shared" si="74"/>
        <v>-0.8831119888899458</v>
      </c>
      <c r="K464" s="2">
        <f t="shared" si="75"/>
        <v>-0.83203279490483073</v>
      </c>
      <c r="L464" s="2">
        <f t="shared" si="76"/>
        <v>-1.271719220780031</v>
      </c>
      <c r="M464" s="3">
        <v>1</v>
      </c>
      <c r="N464" s="3">
        <v>4</v>
      </c>
      <c r="O464" s="3">
        <v>4</v>
      </c>
      <c r="P464" s="3">
        <v>0.23</v>
      </c>
      <c r="Q464" s="3">
        <v>0.67300000000000004</v>
      </c>
      <c r="R464" s="3">
        <f t="shared" si="77"/>
        <v>3.1793548387096773</v>
      </c>
      <c r="S464">
        <f t="shared" si="78"/>
        <v>12.06</v>
      </c>
      <c r="T464">
        <v>8</v>
      </c>
      <c r="U464">
        <v>31</v>
      </c>
      <c r="V464">
        <v>30</v>
      </c>
      <c r="W464">
        <v>7</v>
      </c>
      <c r="X464">
        <v>2</v>
      </c>
      <c r="Y464">
        <v>0</v>
      </c>
      <c r="Z464">
        <v>1</v>
      </c>
      <c r="AA464">
        <v>10</v>
      </c>
      <c r="AB464">
        <v>1</v>
      </c>
      <c r="AC464">
        <v>0</v>
      </c>
      <c r="AD464">
        <v>0.27200000000000002</v>
      </c>
      <c r="AE464">
        <v>0.40200000000000002</v>
      </c>
      <c r="AF464">
        <v>0.28399999999999997</v>
      </c>
      <c r="AG464">
        <v>600.70000000000005</v>
      </c>
      <c r="AH464">
        <v>19287</v>
      </c>
    </row>
    <row r="465" spans="1:34">
      <c r="A465" t="s">
        <v>522</v>
      </c>
      <c r="B465" t="s">
        <v>169</v>
      </c>
      <c r="C465" s="4" t="e">
        <f>MATCH(atc_projections_batter!A465, ESPN_ADP_2!B$2:B$540, 0)</f>
        <v>#N/A</v>
      </c>
      <c r="D465" s="4">
        <v>464</v>
      </c>
      <c r="E465" s="4" t="e">
        <f t="shared" si="79"/>
        <v>#N/A</v>
      </c>
      <c r="F465" s="2">
        <f t="shared" si="70"/>
        <v>-6.5629926169304573</v>
      </c>
      <c r="G465" s="2">
        <f t="shared" si="71"/>
        <v>-1.0502853958224874</v>
      </c>
      <c r="H465" s="2">
        <f t="shared" si="72"/>
        <v>-1.2619428864724709</v>
      </c>
      <c r="I465" s="2">
        <f t="shared" si="73"/>
        <v>-1.2210999814621788</v>
      </c>
      <c r="J465" s="2">
        <f t="shared" si="74"/>
        <v>-0.8411838232453186</v>
      </c>
      <c r="K465" s="2">
        <f t="shared" si="75"/>
        <v>-0.95597472007176498</v>
      </c>
      <c r="L465" s="2">
        <f t="shared" si="76"/>
        <v>-1.232505809856236</v>
      </c>
      <c r="M465" s="3">
        <v>1</v>
      </c>
      <c r="N465" s="3">
        <v>4</v>
      </c>
      <c r="O465" s="3">
        <v>4</v>
      </c>
      <c r="P465" s="3">
        <v>0.23100000000000001</v>
      </c>
      <c r="Q465" s="3">
        <v>0.66300000000000003</v>
      </c>
      <c r="R465" s="3">
        <f t="shared" si="77"/>
        <v>3.633142857142857</v>
      </c>
      <c r="S465">
        <f t="shared" si="78"/>
        <v>11.936</v>
      </c>
      <c r="T465">
        <v>8</v>
      </c>
      <c r="U465">
        <v>35</v>
      </c>
      <c r="V465">
        <v>32</v>
      </c>
      <c r="W465">
        <v>7</v>
      </c>
      <c r="X465">
        <v>2</v>
      </c>
      <c r="Y465">
        <v>0</v>
      </c>
      <c r="Z465">
        <v>3</v>
      </c>
      <c r="AA465">
        <v>10</v>
      </c>
      <c r="AB465">
        <v>0</v>
      </c>
      <c r="AC465">
        <v>0</v>
      </c>
      <c r="AD465">
        <v>0.28999999999999998</v>
      </c>
      <c r="AE465">
        <v>0.373</v>
      </c>
      <c r="AF465">
        <v>0.28399999999999997</v>
      </c>
      <c r="AG465">
        <v>999</v>
      </c>
      <c r="AH465">
        <v>12174</v>
      </c>
    </row>
    <row r="466" spans="1:34">
      <c r="A466" t="s">
        <v>492</v>
      </c>
      <c r="B466" t="s">
        <v>31</v>
      </c>
      <c r="C466" s="4" t="e">
        <f>MATCH(atc_projections_batter!A466, ESPN_ADP_2!B$2:B$540, 0)</f>
        <v>#N/A</v>
      </c>
      <c r="D466" s="4">
        <v>465</v>
      </c>
      <c r="E466" s="4" t="e">
        <f t="shared" si="79"/>
        <v>#N/A</v>
      </c>
      <c r="F466" s="2">
        <f t="shared" si="70"/>
        <v>-6.6198117456548076</v>
      </c>
      <c r="G466" s="2">
        <f t="shared" si="71"/>
        <v>-0.78046797351385033</v>
      </c>
      <c r="H466" s="2">
        <f t="shared" si="72"/>
        <v>-1.0677394726239871</v>
      </c>
      <c r="I466" s="2">
        <f t="shared" si="73"/>
        <v>-1.0270580228933905</v>
      </c>
      <c r="J466" s="2">
        <f t="shared" si="74"/>
        <v>-1.8474597987163737</v>
      </c>
      <c r="K466" s="2">
        <f t="shared" si="75"/>
        <v>-0.83203279490483073</v>
      </c>
      <c r="L466" s="2">
        <f t="shared" si="76"/>
        <v>-1.0650536830023754</v>
      </c>
      <c r="M466" s="3">
        <v>2</v>
      </c>
      <c r="N466" s="3">
        <v>6</v>
      </c>
      <c r="O466" s="3">
        <v>6</v>
      </c>
      <c r="P466" s="3">
        <v>0.20699999999999999</v>
      </c>
      <c r="Q466" s="3">
        <v>0.67300000000000004</v>
      </c>
      <c r="R466" s="3">
        <f t="shared" si="77"/>
        <v>5.570943396226415</v>
      </c>
      <c r="S466">
        <f t="shared" si="78"/>
        <v>18.384</v>
      </c>
      <c r="T466">
        <v>15</v>
      </c>
      <c r="U466">
        <v>54</v>
      </c>
      <c r="V466">
        <v>48</v>
      </c>
      <c r="W466">
        <v>10</v>
      </c>
      <c r="X466">
        <v>2</v>
      </c>
      <c r="Y466">
        <v>0</v>
      </c>
      <c r="Z466">
        <v>5</v>
      </c>
      <c r="AA466">
        <v>15</v>
      </c>
      <c r="AB466">
        <v>0</v>
      </c>
      <c r="AC466">
        <v>0</v>
      </c>
      <c r="AD466">
        <v>0.28899999999999998</v>
      </c>
      <c r="AE466">
        <v>0.38300000000000001</v>
      </c>
      <c r="AF466">
        <v>0.28999999999999998</v>
      </c>
      <c r="AG466">
        <v>599.5</v>
      </c>
      <c r="AH466">
        <v>9433</v>
      </c>
    </row>
    <row r="467" spans="1:34">
      <c r="A467" t="s">
        <v>541</v>
      </c>
      <c r="B467" t="s">
        <v>46</v>
      </c>
      <c r="C467" s="4" t="e">
        <f>MATCH(atc_projections_batter!A467, ESPN_ADP_2!B$2:B$540, 0)</f>
        <v>#N/A</v>
      </c>
      <c r="D467" s="4">
        <v>466</v>
      </c>
      <c r="E467" s="4" t="e">
        <f t="shared" si="79"/>
        <v>#N/A</v>
      </c>
      <c r="F467" s="2">
        <f t="shared" si="70"/>
        <v>-6.6212593102961197</v>
      </c>
      <c r="G467" s="2">
        <f t="shared" si="71"/>
        <v>-1.0502853958224874</v>
      </c>
      <c r="H467" s="2">
        <f t="shared" si="72"/>
        <v>-1.164841179548229</v>
      </c>
      <c r="I467" s="2">
        <f t="shared" si="73"/>
        <v>-1.1240790021777847</v>
      </c>
      <c r="J467" s="2">
        <f t="shared" si="74"/>
        <v>-0.92504015453457311</v>
      </c>
      <c r="K467" s="2">
        <f t="shared" si="75"/>
        <v>-1.2410411479557137</v>
      </c>
      <c r="L467" s="2">
        <f t="shared" si="76"/>
        <v>-1.1159724302573319</v>
      </c>
      <c r="M467" s="3">
        <v>1</v>
      </c>
      <c r="N467" s="3">
        <v>5</v>
      </c>
      <c r="O467" s="3">
        <v>5</v>
      </c>
      <c r="P467" s="3">
        <v>0.22900000000000001</v>
      </c>
      <c r="Q467" s="3">
        <v>0.64</v>
      </c>
      <c r="R467" s="3">
        <f t="shared" si="77"/>
        <v>4.981698113207548</v>
      </c>
      <c r="S467">
        <f t="shared" si="78"/>
        <v>16.562000000000001</v>
      </c>
      <c r="T467">
        <v>13</v>
      </c>
      <c r="U467">
        <v>55</v>
      </c>
      <c r="V467">
        <v>49</v>
      </c>
      <c r="W467">
        <v>11</v>
      </c>
      <c r="X467">
        <v>2</v>
      </c>
      <c r="Y467">
        <v>0</v>
      </c>
      <c r="Z467">
        <v>4</v>
      </c>
      <c r="AA467">
        <v>10</v>
      </c>
      <c r="AB467">
        <v>1</v>
      </c>
      <c r="AC467">
        <v>0</v>
      </c>
      <c r="AD467">
        <v>0.30199999999999999</v>
      </c>
      <c r="AE467">
        <v>0.33800000000000002</v>
      </c>
      <c r="AF467">
        <v>0.27800000000000002</v>
      </c>
      <c r="AG467">
        <v>600.29999999999995</v>
      </c>
      <c r="AH467">
        <v>8202</v>
      </c>
    </row>
    <row r="468" spans="1:34">
      <c r="A468" t="s">
        <v>503</v>
      </c>
      <c r="C468" s="4" t="e">
        <f>MATCH(atc_projections_batter!A468, ESPN_ADP_2!B$2:B$540, 0)</f>
        <v>#N/A</v>
      </c>
      <c r="D468" s="4">
        <v>467</v>
      </c>
      <c r="E468" s="4" t="e">
        <f t="shared" si="79"/>
        <v>#N/A</v>
      </c>
      <c r="F468" s="2">
        <f t="shared" si="70"/>
        <v>-6.6227717093209097</v>
      </c>
      <c r="G468" s="2">
        <f t="shared" si="71"/>
        <v>-1.0502853958224874</v>
      </c>
      <c r="H468" s="2">
        <f t="shared" si="72"/>
        <v>-1.4561463003209545</v>
      </c>
      <c r="I468" s="2">
        <f t="shared" si="73"/>
        <v>-1.4151419400309668</v>
      </c>
      <c r="J468" s="2">
        <f t="shared" si="74"/>
        <v>-0.50575849808830131</v>
      </c>
      <c r="K468" s="2">
        <f t="shared" si="75"/>
        <v>-0.86921537245491098</v>
      </c>
      <c r="L468" s="2">
        <f t="shared" si="76"/>
        <v>-1.3262242026032887</v>
      </c>
      <c r="M468" s="3">
        <v>1</v>
      </c>
      <c r="N468" s="3">
        <v>2</v>
      </c>
      <c r="O468" s="3">
        <v>2</v>
      </c>
      <c r="P468" s="3">
        <v>0.23899999999999999</v>
      </c>
      <c r="Q468" s="3">
        <v>0.67</v>
      </c>
      <c r="R468" s="3">
        <f t="shared" si="77"/>
        <v>2.5486086956521739</v>
      </c>
      <c r="S468">
        <f t="shared" si="78"/>
        <v>7.8540000000000001</v>
      </c>
      <c r="T468">
        <v>7</v>
      </c>
      <c r="U468">
        <v>23</v>
      </c>
      <c r="V468">
        <v>21</v>
      </c>
      <c r="W468">
        <v>5</v>
      </c>
      <c r="X468">
        <v>1</v>
      </c>
      <c r="Y468">
        <v>0</v>
      </c>
      <c r="Z468">
        <v>2</v>
      </c>
      <c r="AA468">
        <v>6</v>
      </c>
      <c r="AB468">
        <v>0</v>
      </c>
      <c r="AC468">
        <v>0</v>
      </c>
      <c r="AD468">
        <v>0.29599999999999999</v>
      </c>
      <c r="AE468">
        <v>0.374</v>
      </c>
      <c r="AF468">
        <v>0.28699999999999998</v>
      </c>
      <c r="AG468">
        <v>601</v>
      </c>
      <c r="AH468">
        <v>10655</v>
      </c>
    </row>
    <row r="469" spans="1:34">
      <c r="A469" t="s">
        <v>573</v>
      </c>
      <c r="C469" s="4" t="e">
        <f>MATCH(atc_projections_batter!A469, ESPN_ADP_2!B$2:B$540, 0)</f>
        <v>#N/A</v>
      </c>
      <c r="D469" s="4">
        <v>468</v>
      </c>
      <c r="E469" s="4" t="e">
        <f t="shared" si="79"/>
        <v>#N/A</v>
      </c>
      <c r="F469" s="2">
        <f t="shared" si="70"/>
        <v>-6.6359498500587337</v>
      </c>
      <c r="G469" s="2">
        <f t="shared" si="71"/>
        <v>-1.3201028181311243</v>
      </c>
      <c r="H469" s="2">
        <f t="shared" si="72"/>
        <v>-0.58223093800277803</v>
      </c>
      <c r="I469" s="2">
        <f t="shared" si="73"/>
        <v>-1.0270580228933905</v>
      </c>
      <c r="J469" s="2">
        <f t="shared" si="74"/>
        <v>-0.96696832017920042</v>
      </c>
      <c r="K469" s="2">
        <f t="shared" si="75"/>
        <v>-1.8855391588237718</v>
      </c>
      <c r="L469" s="2">
        <f t="shared" si="76"/>
        <v>-0.85405059202846878</v>
      </c>
      <c r="M469" s="3">
        <v>0</v>
      </c>
      <c r="N469" s="3">
        <v>11</v>
      </c>
      <c r="O469" s="3">
        <v>6</v>
      </c>
      <c r="P469" s="3">
        <v>0.22800000000000001</v>
      </c>
      <c r="Q469" s="3">
        <v>0.58799999999999997</v>
      </c>
      <c r="R469" s="3">
        <f t="shared" si="77"/>
        <v>8.0127272727272736</v>
      </c>
      <c r="S469">
        <f t="shared" si="78"/>
        <v>27.3</v>
      </c>
      <c r="T469">
        <v>28</v>
      </c>
      <c r="U469">
        <v>101</v>
      </c>
      <c r="V469">
        <v>91</v>
      </c>
      <c r="W469">
        <v>21</v>
      </c>
      <c r="X469">
        <v>3</v>
      </c>
      <c r="Y469">
        <v>1</v>
      </c>
      <c r="Z469">
        <v>8</v>
      </c>
      <c r="AA469">
        <v>24</v>
      </c>
      <c r="AB469">
        <v>7</v>
      </c>
      <c r="AC469">
        <v>2</v>
      </c>
      <c r="AD469">
        <v>0.28899999999999998</v>
      </c>
      <c r="AE469">
        <v>0.3</v>
      </c>
      <c r="AF469">
        <v>0.25900000000000001</v>
      </c>
      <c r="AG469">
        <v>582.5</v>
      </c>
      <c r="AH469">
        <v>10199</v>
      </c>
    </row>
    <row r="470" spans="1:34">
      <c r="A470" t="s">
        <v>554</v>
      </c>
      <c r="B470" t="s">
        <v>23</v>
      </c>
      <c r="C470" s="4" t="e">
        <f>MATCH(atc_projections_batter!A470, ESPN_ADP_2!B$2:B$540, 0)</f>
        <v>#N/A</v>
      </c>
      <c r="D470" s="4">
        <v>469</v>
      </c>
      <c r="E470" s="4" t="e">
        <f t="shared" si="79"/>
        <v>#N/A</v>
      </c>
      <c r="F470" s="2">
        <f t="shared" si="70"/>
        <v>-6.6621460909907224</v>
      </c>
      <c r="G470" s="2">
        <f t="shared" si="71"/>
        <v>-0.78046797351385033</v>
      </c>
      <c r="H470" s="2">
        <f t="shared" si="72"/>
        <v>-0.87353605877550355</v>
      </c>
      <c r="I470" s="2">
        <f t="shared" si="73"/>
        <v>-0.8330160643246024</v>
      </c>
      <c r="J470" s="2">
        <f t="shared" si="74"/>
        <v>-1.8474597987163737</v>
      </c>
      <c r="K470" s="2">
        <f t="shared" si="75"/>
        <v>-1.3897714581560348</v>
      </c>
      <c r="L470" s="2">
        <f t="shared" si="76"/>
        <v>-0.93789473750435803</v>
      </c>
      <c r="M470" s="3">
        <v>2</v>
      </c>
      <c r="N470" s="3">
        <v>8</v>
      </c>
      <c r="O470" s="3">
        <v>8</v>
      </c>
      <c r="P470" s="3">
        <v>0.20699999999999999</v>
      </c>
      <c r="Q470" s="3">
        <v>0.628</v>
      </c>
      <c r="R470" s="3">
        <f t="shared" si="77"/>
        <v>7.0424605263157902</v>
      </c>
      <c r="S470">
        <f t="shared" si="78"/>
        <v>23.667000000000002</v>
      </c>
      <c r="T470">
        <v>22</v>
      </c>
      <c r="U470">
        <v>78</v>
      </c>
      <c r="V470">
        <v>69</v>
      </c>
      <c r="W470">
        <v>14</v>
      </c>
      <c r="X470">
        <v>3</v>
      </c>
      <c r="Y470">
        <v>0</v>
      </c>
      <c r="Z470">
        <v>7</v>
      </c>
      <c r="AA470">
        <v>24</v>
      </c>
      <c r="AB470">
        <v>0</v>
      </c>
      <c r="AC470">
        <v>0</v>
      </c>
      <c r="AD470">
        <v>0.28499999999999998</v>
      </c>
      <c r="AE470">
        <v>0.34300000000000003</v>
      </c>
      <c r="AF470">
        <v>0.27300000000000002</v>
      </c>
      <c r="AG470">
        <v>999</v>
      </c>
      <c r="AH470">
        <v>10059</v>
      </c>
    </row>
    <row r="471" spans="1:34">
      <c r="A471" t="s">
        <v>417</v>
      </c>
      <c r="B471" t="s">
        <v>23</v>
      </c>
      <c r="C471" s="4" t="e">
        <f>MATCH(atc_projections_batter!A471, ESPN_ADP_2!B$2:B$540, 0)</f>
        <v>#N/A</v>
      </c>
      <c r="D471" s="4">
        <v>470</v>
      </c>
      <c r="E471" s="4" t="e">
        <f t="shared" si="79"/>
        <v>#N/A</v>
      </c>
      <c r="F471" s="2">
        <f t="shared" si="70"/>
        <v>-6.6664730025509336</v>
      </c>
      <c r="G471" s="2">
        <f t="shared" si="71"/>
        <v>-1.0502853958224874</v>
      </c>
      <c r="H471" s="2">
        <f t="shared" si="72"/>
        <v>-1.4561463003209545</v>
      </c>
      <c r="I471" s="2">
        <f t="shared" si="73"/>
        <v>-1.4151419400309668</v>
      </c>
      <c r="J471" s="2">
        <f t="shared" si="74"/>
        <v>-0.92504015453457311</v>
      </c>
      <c r="K471" s="2">
        <f t="shared" si="75"/>
        <v>-0.47260121192072274</v>
      </c>
      <c r="L471" s="2">
        <f t="shared" si="76"/>
        <v>-1.3472579999212297</v>
      </c>
      <c r="M471" s="3">
        <v>1</v>
      </c>
      <c r="N471" s="3">
        <v>2</v>
      </c>
      <c r="O471" s="3">
        <v>2</v>
      </c>
      <c r="P471" s="3">
        <v>0.22900000000000001</v>
      </c>
      <c r="Q471" s="3">
        <v>0.70199999999999996</v>
      </c>
      <c r="R471" s="3">
        <f t="shared" si="77"/>
        <v>2.3052000000000001</v>
      </c>
      <c r="S471">
        <f t="shared" si="78"/>
        <v>7.1640000000000006</v>
      </c>
      <c r="T471">
        <v>5</v>
      </c>
      <c r="U471">
        <v>20</v>
      </c>
      <c r="V471">
        <v>18</v>
      </c>
      <c r="W471">
        <v>4</v>
      </c>
      <c r="X471">
        <v>1</v>
      </c>
      <c r="Y471">
        <v>0</v>
      </c>
      <c r="Z471">
        <v>2</v>
      </c>
      <c r="AA471">
        <v>7</v>
      </c>
      <c r="AB471">
        <v>0</v>
      </c>
      <c r="AC471">
        <v>0</v>
      </c>
      <c r="AD471">
        <v>0.30399999999999999</v>
      </c>
      <c r="AE471">
        <v>0.39800000000000002</v>
      </c>
      <c r="AF471">
        <v>0.3</v>
      </c>
      <c r="AG471">
        <v>600.79999999999995</v>
      </c>
      <c r="AH471">
        <v>18607</v>
      </c>
    </row>
    <row r="472" spans="1:34">
      <c r="A472" t="s">
        <v>397</v>
      </c>
      <c r="B472" t="s">
        <v>257</v>
      </c>
      <c r="C472" s="4">
        <f>MATCH(atc_projections_batter!A472, ESPN_ADP_2!B$2:B$540, 0)</f>
        <v>492</v>
      </c>
      <c r="D472" s="4">
        <v>471</v>
      </c>
      <c r="E472" s="4">
        <f t="shared" si="79"/>
        <v>21</v>
      </c>
      <c r="F472" s="2">
        <f t="shared" si="70"/>
        <v>-6.6920757687192181</v>
      </c>
      <c r="G472" s="2">
        <f t="shared" si="71"/>
        <v>-1.0502853958224874</v>
      </c>
      <c r="H472" s="2">
        <f t="shared" si="72"/>
        <v>-1.3590445933967126</v>
      </c>
      <c r="I472" s="2">
        <f t="shared" si="73"/>
        <v>-1.4151419400309668</v>
      </c>
      <c r="J472" s="2">
        <f t="shared" si="74"/>
        <v>-1.2604654796915915</v>
      </c>
      <c r="K472" s="2">
        <f t="shared" si="75"/>
        <v>-0.27429413165362798</v>
      </c>
      <c r="L472" s="2">
        <f t="shared" si="76"/>
        <v>-1.3328442281238324</v>
      </c>
      <c r="M472" s="3">
        <v>1</v>
      </c>
      <c r="N472" s="3">
        <v>3</v>
      </c>
      <c r="O472" s="3">
        <v>2</v>
      </c>
      <c r="P472" s="3">
        <v>0.221</v>
      </c>
      <c r="Q472" s="3">
        <v>0.71799999999999997</v>
      </c>
      <c r="R472" s="3">
        <f t="shared" si="77"/>
        <v>2.4719999999999995</v>
      </c>
      <c r="S472">
        <f t="shared" si="78"/>
        <v>8.1319999999999997</v>
      </c>
      <c r="T472">
        <v>6</v>
      </c>
      <c r="U472">
        <v>21</v>
      </c>
      <c r="V472">
        <v>19</v>
      </c>
      <c r="W472">
        <v>4</v>
      </c>
      <c r="X472">
        <v>1</v>
      </c>
      <c r="Y472">
        <v>0</v>
      </c>
      <c r="Z472">
        <v>2</v>
      </c>
      <c r="AA472">
        <v>7</v>
      </c>
      <c r="AB472">
        <v>0</v>
      </c>
      <c r="AC472">
        <v>0</v>
      </c>
      <c r="AD472">
        <v>0.28999999999999998</v>
      </c>
      <c r="AE472">
        <v>0.42799999999999999</v>
      </c>
      <c r="AF472">
        <v>0.30299999999999999</v>
      </c>
      <c r="AG472">
        <v>999</v>
      </c>
      <c r="AH472">
        <v>14335</v>
      </c>
    </row>
    <row r="473" spans="1:34">
      <c r="A473" t="s">
        <v>486</v>
      </c>
      <c r="B473" t="s">
        <v>41</v>
      </c>
      <c r="C473" s="4" t="e">
        <f>MATCH(atc_projections_batter!A473, ESPN_ADP_2!B$2:B$540, 0)</f>
        <v>#N/A</v>
      </c>
      <c r="D473" s="4">
        <v>472</v>
      </c>
      <c r="E473" s="4" t="e">
        <f t="shared" si="79"/>
        <v>#N/A</v>
      </c>
      <c r="F473" s="2">
        <f t="shared" si="70"/>
        <v>-6.7226590977263854</v>
      </c>
      <c r="G473" s="2">
        <f t="shared" si="71"/>
        <v>-1.0502853958224874</v>
      </c>
      <c r="H473" s="2">
        <f t="shared" si="72"/>
        <v>-1.3590445933967126</v>
      </c>
      <c r="I473" s="2">
        <f t="shared" si="73"/>
        <v>-1.3181209607465729</v>
      </c>
      <c r="J473" s="2">
        <f t="shared" si="74"/>
        <v>-0.96696832017920042</v>
      </c>
      <c r="K473" s="2">
        <f t="shared" si="75"/>
        <v>-0.70809086973789648</v>
      </c>
      <c r="L473" s="2">
        <f t="shared" si="76"/>
        <v>-1.3201489578435159</v>
      </c>
      <c r="M473" s="3">
        <v>1</v>
      </c>
      <c r="N473" s="3">
        <v>3</v>
      </c>
      <c r="O473" s="3">
        <v>3</v>
      </c>
      <c r="P473" s="3">
        <v>0.22800000000000001</v>
      </c>
      <c r="Q473" s="3">
        <v>0.68300000000000005</v>
      </c>
      <c r="R473" s="3">
        <f t="shared" si="77"/>
        <v>2.618913043478261</v>
      </c>
      <c r="S473">
        <f t="shared" si="78"/>
        <v>8.0850000000000009</v>
      </c>
      <c r="T473">
        <v>7</v>
      </c>
      <c r="U473">
        <v>24</v>
      </c>
      <c r="V473">
        <v>21</v>
      </c>
      <c r="W473">
        <v>5</v>
      </c>
      <c r="X473">
        <v>1</v>
      </c>
      <c r="Y473">
        <v>0</v>
      </c>
      <c r="Z473">
        <v>2</v>
      </c>
      <c r="AA473">
        <v>7</v>
      </c>
      <c r="AB473">
        <v>0</v>
      </c>
      <c r="AC473">
        <v>0</v>
      </c>
      <c r="AD473">
        <v>0.29699999999999999</v>
      </c>
      <c r="AE473">
        <v>0.38500000000000001</v>
      </c>
      <c r="AF473">
        <v>0.28999999999999998</v>
      </c>
      <c r="AG473">
        <v>600</v>
      </c>
      <c r="AH473">
        <v>15055</v>
      </c>
    </row>
    <row r="474" spans="1:34">
      <c r="A474" t="s">
        <v>532</v>
      </c>
      <c r="C474" s="4" t="e">
        <f>MATCH(atc_projections_batter!A474, ESPN_ADP_2!B$2:B$540, 0)</f>
        <v>#N/A</v>
      </c>
      <c r="D474" s="4">
        <v>473</v>
      </c>
      <c r="E474" s="4" t="e">
        <f t="shared" si="79"/>
        <v>#N/A</v>
      </c>
      <c r="F474" s="2">
        <f t="shared" si="70"/>
        <v>-6.8333512523869349</v>
      </c>
      <c r="G474" s="2">
        <f t="shared" si="71"/>
        <v>-1.0502853958224874</v>
      </c>
      <c r="H474" s="2">
        <f t="shared" si="72"/>
        <v>-1.164841179548229</v>
      </c>
      <c r="I474" s="2">
        <f t="shared" si="73"/>
        <v>-1.2210999814621788</v>
      </c>
      <c r="J474" s="2">
        <f t="shared" si="74"/>
        <v>-1.0508246514684549</v>
      </c>
      <c r="K474" s="2">
        <f t="shared" si="75"/>
        <v>-1.2038585704056335</v>
      </c>
      <c r="L474" s="2">
        <f t="shared" si="76"/>
        <v>-1.1424414736799522</v>
      </c>
      <c r="M474" s="3">
        <v>1</v>
      </c>
      <c r="N474" s="3">
        <v>5</v>
      </c>
      <c r="O474" s="3">
        <v>4</v>
      </c>
      <c r="P474" s="3">
        <v>0.22600000000000001</v>
      </c>
      <c r="Q474" s="3">
        <v>0.64300000000000002</v>
      </c>
      <c r="R474" s="3">
        <f t="shared" si="77"/>
        <v>4.6753913043478272</v>
      </c>
      <c r="S474">
        <f t="shared" si="78"/>
        <v>14.322000000000001</v>
      </c>
      <c r="T474">
        <v>13</v>
      </c>
      <c r="U474">
        <v>47</v>
      </c>
      <c r="V474">
        <v>42</v>
      </c>
      <c r="W474">
        <v>10</v>
      </c>
      <c r="X474">
        <v>2</v>
      </c>
      <c r="Y474">
        <v>0</v>
      </c>
      <c r="Z474">
        <v>4</v>
      </c>
      <c r="AA474">
        <v>9</v>
      </c>
      <c r="AB474">
        <v>1</v>
      </c>
      <c r="AC474">
        <v>0</v>
      </c>
      <c r="AD474">
        <v>0.30099999999999999</v>
      </c>
      <c r="AE474">
        <v>0.34100000000000003</v>
      </c>
      <c r="AF474">
        <v>0.28100000000000003</v>
      </c>
      <c r="AG474">
        <v>599.6</v>
      </c>
      <c r="AH474">
        <v>18067</v>
      </c>
    </row>
    <row r="475" spans="1:34">
      <c r="A475" t="s">
        <v>529</v>
      </c>
      <c r="B475" t="s">
        <v>72</v>
      </c>
      <c r="C475" s="4" t="e">
        <f>MATCH(atc_projections_batter!A475, ESPN_ADP_2!B$2:B$540, 0)</f>
        <v>#N/A</v>
      </c>
      <c r="D475" s="4">
        <v>474</v>
      </c>
      <c r="E475" s="4" t="e">
        <f t="shared" si="79"/>
        <v>#N/A</v>
      </c>
      <c r="F475" s="2">
        <f t="shared" si="70"/>
        <v>-6.871426749701067</v>
      </c>
      <c r="G475" s="2">
        <f t="shared" si="71"/>
        <v>-1.3201028181311243</v>
      </c>
      <c r="H475" s="2">
        <f t="shared" si="72"/>
        <v>-1.4561463003209545</v>
      </c>
      <c r="I475" s="2">
        <f t="shared" si="73"/>
        <v>-1.4151419400309668</v>
      </c>
      <c r="J475" s="2">
        <f t="shared" si="74"/>
        <v>-8.6476841642028374E-2</v>
      </c>
      <c r="K475" s="2">
        <f t="shared" si="75"/>
        <v>-1.2410411479557137</v>
      </c>
      <c r="L475" s="2">
        <f t="shared" si="76"/>
        <v>-1.3525177016202801</v>
      </c>
      <c r="M475" s="3">
        <v>0</v>
      </c>
      <c r="N475" s="3">
        <v>2</v>
      </c>
      <c r="O475" s="3">
        <v>2</v>
      </c>
      <c r="P475" s="3">
        <v>0.249</v>
      </c>
      <c r="Q475" s="3">
        <v>0.64</v>
      </c>
      <c r="R475" s="3">
        <f t="shared" si="77"/>
        <v>2.2443333333333335</v>
      </c>
      <c r="S475">
        <f t="shared" si="78"/>
        <v>6.2130000000000001</v>
      </c>
      <c r="T475">
        <v>7</v>
      </c>
      <c r="U475">
        <v>21</v>
      </c>
      <c r="V475">
        <v>19</v>
      </c>
      <c r="W475">
        <v>5</v>
      </c>
      <c r="X475">
        <v>1</v>
      </c>
      <c r="Y475">
        <v>0</v>
      </c>
      <c r="Z475">
        <v>2</v>
      </c>
      <c r="AA475">
        <v>3</v>
      </c>
      <c r="AB475">
        <v>0</v>
      </c>
      <c r="AC475">
        <v>0</v>
      </c>
      <c r="AD475">
        <v>0.313</v>
      </c>
      <c r="AE475">
        <v>0.32700000000000001</v>
      </c>
      <c r="AF475">
        <v>0.28199999999999997</v>
      </c>
      <c r="AG475">
        <v>999</v>
      </c>
      <c r="AH475">
        <v>7290</v>
      </c>
    </row>
    <row r="476" spans="1:34">
      <c r="A476" t="s">
        <v>363</v>
      </c>
      <c r="C476" s="4">
        <f>MATCH(atc_projections_batter!A476, ESPN_ADP_2!B$2:B$540, 0)</f>
        <v>415</v>
      </c>
      <c r="D476" s="4">
        <v>475</v>
      </c>
      <c r="E476" s="4">
        <f t="shared" si="79"/>
        <v>-60</v>
      </c>
      <c r="F476" s="2">
        <f t="shared" si="70"/>
        <v>-6.876572280700282</v>
      </c>
      <c r="G476" s="2">
        <f t="shared" si="71"/>
        <v>-1.0502853958224874</v>
      </c>
      <c r="H476" s="2">
        <f t="shared" si="72"/>
        <v>-1.2619428864724709</v>
      </c>
      <c r="I476" s="2">
        <f t="shared" si="73"/>
        <v>-1.3181209607465729</v>
      </c>
      <c r="J476" s="2">
        <f t="shared" si="74"/>
        <v>-1.3862499766254734</v>
      </c>
      <c r="K476" s="2">
        <f t="shared" si="75"/>
        <v>-0.60893732960435043</v>
      </c>
      <c r="L476" s="2">
        <f t="shared" si="76"/>
        <v>-1.2510357314289271</v>
      </c>
      <c r="M476" s="3">
        <v>1</v>
      </c>
      <c r="N476" s="3">
        <v>4</v>
      </c>
      <c r="O476" s="3">
        <v>3</v>
      </c>
      <c r="P476" s="3">
        <v>0.218</v>
      </c>
      <c r="Q476" s="3">
        <v>0.69099999999999995</v>
      </c>
      <c r="R476" s="3">
        <f t="shared" si="77"/>
        <v>3.4187096774193546</v>
      </c>
      <c r="S476">
        <f t="shared" si="78"/>
        <v>9.5579999999999998</v>
      </c>
      <c r="T476">
        <v>9</v>
      </c>
      <c r="U476">
        <v>32</v>
      </c>
      <c r="V476">
        <v>27</v>
      </c>
      <c r="W476">
        <v>6</v>
      </c>
      <c r="X476">
        <v>1</v>
      </c>
      <c r="Y476">
        <v>0</v>
      </c>
      <c r="Z476">
        <v>4</v>
      </c>
      <c r="AA476">
        <v>8</v>
      </c>
      <c r="AB476">
        <v>0</v>
      </c>
      <c r="AC476">
        <v>0</v>
      </c>
      <c r="AD476">
        <v>0.33800000000000002</v>
      </c>
      <c r="AE476">
        <v>0.35399999999999998</v>
      </c>
      <c r="AF476">
        <v>0.307</v>
      </c>
      <c r="AG476">
        <v>999</v>
      </c>
      <c r="AH476">
        <v>4616</v>
      </c>
    </row>
    <row r="477" spans="1:34">
      <c r="A477" t="s">
        <v>557</v>
      </c>
      <c r="B477" t="s">
        <v>85</v>
      </c>
      <c r="C477" s="4" t="e">
        <f>MATCH(atc_projections_batter!A477, ESPN_ADP_2!B$2:B$540, 0)</f>
        <v>#N/A</v>
      </c>
      <c r="D477" s="4">
        <v>476</v>
      </c>
      <c r="E477" s="4" t="e">
        <f t="shared" si="79"/>
        <v>#N/A</v>
      </c>
      <c r="F477" s="2">
        <f t="shared" si="70"/>
        <v>-6.9135518155054863</v>
      </c>
      <c r="G477" s="2">
        <f t="shared" si="71"/>
        <v>-1.0502853958224874</v>
      </c>
      <c r="H477" s="2">
        <f t="shared" si="72"/>
        <v>-1.0677394726239871</v>
      </c>
      <c r="I477" s="2">
        <f t="shared" si="73"/>
        <v>-1.1240790021777847</v>
      </c>
      <c r="J477" s="2">
        <f t="shared" si="74"/>
        <v>-1.1766091484023369</v>
      </c>
      <c r="K477" s="2">
        <f t="shared" si="75"/>
        <v>-1.3897714581560348</v>
      </c>
      <c r="L477" s="2">
        <f t="shared" si="76"/>
        <v>-1.1050673383228562</v>
      </c>
      <c r="M477" s="3">
        <v>1</v>
      </c>
      <c r="N477" s="3">
        <v>6</v>
      </c>
      <c r="O477" s="3">
        <v>5</v>
      </c>
      <c r="P477" s="3">
        <v>0.223</v>
      </c>
      <c r="Q477" s="3">
        <v>0.628</v>
      </c>
      <c r="R477" s="3">
        <f t="shared" si="77"/>
        <v>5.1078947368421046</v>
      </c>
      <c r="S477">
        <f t="shared" si="78"/>
        <v>18.63</v>
      </c>
      <c r="T477">
        <v>16</v>
      </c>
      <c r="U477">
        <v>59</v>
      </c>
      <c r="V477">
        <v>54</v>
      </c>
      <c r="W477">
        <v>12</v>
      </c>
      <c r="X477">
        <v>2</v>
      </c>
      <c r="Y477">
        <v>0</v>
      </c>
      <c r="Z477">
        <v>3</v>
      </c>
      <c r="AA477">
        <v>18</v>
      </c>
      <c r="AB477">
        <v>1</v>
      </c>
      <c r="AC477">
        <v>0</v>
      </c>
      <c r="AD477">
        <v>0.28299999999999997</v>
      </c>
      <c r="AE477">
        <v>0.34499999999999997</v>
      </c>
      <c r="AF477">
        <v>0.27200000000000002</v>
      </c>
      <c r="AG477">
        <v>999</v>
      </c>
      <c r="AH477">
        <v>15082</v>
      </c>
    </row>
    <row r="478" spans="1:34">
      <c r="A478" t="s">
        <v>528</v>
      </c>
      <c r="C478" s="4" t="e">
        <f>MATCH(atc_projections_batter!A478, ESPN_ADP_2!B$2:B$540, 0)</f>
        <v>#N/A</v>
      </c>
      <c r="D478" s="4">
        <v>477</v>
      </c>
      <c r="E478" s="4" t="e">
        <f t="shared" si="79"/>
        <v>#N/A</v>
      </c>
      <c r="F478" s="2">
        <f t="shared" si="70"/>
        <v>-6.916523378004352</v>
      </c>
      <c r="G478" s="2">
        <f t="shared" si="71"/>
        <v>-1.3201028181311243</v>
      </c>
      <c r="H478" s="2">
        <f t="shared" si="72"/>
        <v>-1.3590445933967126</v>
      </c>
      <c r="I478" s="2">
        <f t="shared" si="73"/>
        <v>-1.3181209607465729</v>
      </c>
      <c r="J478" s="2">
        <f t="shared" si="74"/>
        <v>-0.50575849808830131</v>
      </c>
      <c r="K478" s="2">
        <f t="shared" si="75"/>
        <v>-1.104705030272086</v>
      </c>
      <c r="L478" s="2">
        <f t="shared" si="76"/>
        <v>-1.3087914773695548</v>
      </c>
      <c r="M478" s="3">
        <v>0</v>
      </c>
      <c r="N478" s="3">
        <v>3</v>
      </c>
      <c r="O478" s="3">
        <v>3</v>
      </c>
      <c r="P478" s="3">
        <v>0.23899999999999999</v>
      </c>
      <c r="Q478" s="3">
        <v>0.65100000000000002</v>
      </c>
      <c r="R478" s="3">
        <f t="shared" si="77"/>
        <v>2.7503448275862068</v>
      </c>
      <c r="S478">
        <f t="shared" si="78"/>
        <v>9.4499999999999993</v>
      </c>
      <c r="T478">
        <v>8</v>
      </c>
      <c r="U478">
        <v>30</v>
      </c>
      <c r="V478">
        <v>27</v>
      </c>
      <c r="W478">
        <v>6</v>
      </c>
      <c r="X478">
        <v>1</v>
      </c>
      <c r="Y478">
        <v>0</v>
      </c>
      <c r="Z478">
        <v>2</v>
      </c>
      <c r="AA478">
        <v>8</v>
      </c>
      <c r="AB478">
        <v>0</v>
      </c>
      <c r="AC478">
        <v>0</v>
      </c>
      <c r="AD478">
        <v>0.30199999999999999</v>
      </c>
      <c r="AE478">
        <v>0.35</v>
      </c>
      <c r="AF478">
        <v>0.28199999999999997</v>
      </c>
      <c r="AG478">
        <v>999</v>
      </c>
      <c r="AH478">
        <v>3411</v>
      </c>
    </row>
    <row r="479" spans="1:34">
      <c r="A479" t="s">
        <v>332</v>
      </c>
      <c r="C479" s="4" t="e">
        <f>MATCH(atc_projections_batter!A479, ESPN_ADP_2!B$2:B$540, 0)</f>
        <v>#N/A</v>
      </c>
      <c r="D479" s="4">
        <v>478</v>
      </c>
      <c r="E479" s="4" t="e">
        <f t="shared" si="79"/>
        <v>#N/A</v>
      </c>
      <c r="F479" s="2">
        <f t="shared" si="70"/>
        <v>-6.9478813773140642</v>
      </c>
      <c r="G479" s="2">
        <f t="shared" si="71"/>
        <v>-1.0502853958224874</v>
      </c>
      <c r="H479" s="2">
        <f t="shared" si="72"/>
        <v>-1.3590445933967126</v>
      </c>
      <c r="I479" s="2">
        <f t="shared" si="73"/>
        <v>-1.2210999814621788</v>
      </c>
      <c r="J479" s="2">
        <f t="shared" si="74"/>
        <v>-1.6797471361378644</v>
      </c>
      <c r="K479" s="2">
        <f t="shared" si="75"/>
        <v>-0.37344767178717536</v>
      </c>
      <c r="L479" s="2">
        <f t="shared" si="76"/>
        <v>-1.2642565987076457</v>
      </c>
      <c r="M479" s="3">
        <v>1</v>
      </c>
      <c r="N479" s="3">
        <v>3</v>
      </c>
      <c r="O479" s="3">
        <v>4</v>
      </c>
      <c r="P479" s="3">
        <v>0.21099999999999999</v>
      </c>
      <c r="Q479" s="3">
        <v>0.71</v>
      </c>
      <c r="R479" s="3">
        <f t="shared" si="77"/>
        <v>3.2657142857142856</v>
      </c>
      <c r="S479">
        <f t="shared" si="78"/>
        <v>9.120000000000001</v>
      </c>
      <c r="T479">
        <v>7</v>
      </c>
      <c r="U479">
        <v>29</v>
      </c>
      <c r="V479">
        <v>24</v>
      </c>
      <c r="W479">
        <v>5</v>
      </c>
      <c r="X479">
        <v>1</v>
      </c>
      <c r="Y479">
        <v>0</v>
      </c>
      <c r="Z479">
        <v>4</v>
      </c>
      <c r="AA479">
        <v>10</v>
      </c>
      <c r="AB479">
        <v>0</v>
      </c>
      <c r="AC479">
        <v>0</v>
      </c>
      <c r="AD479">
        <v>0.33</v>
      </c>
      <c r="AE479">
        <v>0.38</v>
      </c>
      <c r="AF479">
        <v>0.31</v>
      </c>
      <c r="AG479">
        <v>600.9</v>
      </c>
      <c r="AH479">
        <v>19181</v>
      </c>
    </row>
    <row r="480" spans="1:34">
      <c r="A480" t="s">
        <v>569</v>
      </c>
      <c r="B480" t="s">
        <v>33</v>
      </c>
      <c r="C480" s="4" t="e">
        <f>MATCH(atc_projections_batter!A480, ESPN_ADP_2!B$2:B$540, 0)</f>
        <v>#N/A</v>
      </c>
      <c r="D480" s="4">
        <v>479</v>
      </c>
      <c r="E480" s="4" t="e">
        <f t="shared" si="79"/>
        <v>#N/A</v>
      </c>
      <c r="F480" s="2">
        <f t="shared" si="70"/>
        <v>-6.9754736483098778</v>
      </c>
      <c r="G480" s="2">
        <f t="shared" si="71"/>
        <v>-1.3201028181311243</v>
      </c>
      <c r="H480" s="2">
        <f t="shared" si="72"/>
        <v>-1.2619428864724709</v>
      </c>
      <c r="I480" s="2">
        <f t="shared" si="73"/>
        <v>-1.4151419400309668</v>
      </c>
      <c r="J480" s="2">
        <f t="shared" si="74"/>
        <v>-8.6476841642028374E-2</v>
      </c>
      <c r="K480" s="2">
        <f t="shared" si="75"/>
        <v>-1.5756843459064362</v>
      </c>
      <c r="L480" s="2">
        <f t="shared" si="76"/>
        <v>-1.3161248161268513</v>
      </c>
      <c r="M480" s="3">
        <v>0</v>
      </c>
      <c r="N480" s="3">
        <v>4</v>
      </c>
      <c r="O480" s="3">
        <v>2</v>
      </c>
      <c r="P480" s="3">
        <v>0.249</v>
      </c>
      <c r="Q480" s="3">
        <v>0.61299999999999999</v>
      </c>
      <c r="R480" s="3">
        <f t="shared" si="77"/>
        <v>2.6654814814814816</v>
      </c>
      <c r="S480">
        <f t="shared" si="78"/>
        <v>8.7360000000000007</v>
      </c>
      <c r="T480">
        <v>9</v>
      </c>
      <c r="U480">
        <v>27</v>
      </c>
      <c r="V480">
        <v>26</v>
      </c>
      <c r="W480">
        <v>7</v>
      </c>
      <c r="X480">
        <v>2</v>
      </c>
      <c r="Y480">
        <v>0</v>
      </c>
      <c r="Z480">
        <v>1</v>
      </c>
      <c r="AA480">
        <v>7</v>
      </c>
      <c r="AB480">
        <v>0</v>
      </c>
      <c r="AC480">
        <v>0</v>
      </c>
      <c r="AD480">
        <v>0.27700000000000002</v>
      </c>
      <c r="AE480">
        <v>0.33600000000000002</v>
      </c>
      <c r="AF480">
        <v>0.26400000000000001</v>
      </c>
      <c r="AG480">
        <v>999</v>
      </c>
      <c r="AH480">
        <v>13154</v>
      </c>
    </row>
    <row r="481" spans="1:34">
      <c r="A481" t="s">
        <v>514</v>
      </c>
      <c r="B481" t="s">
        <v>60</v>
      </c>
      <c r="C481" s="4">
        <f>MATCH(atc_projections_batter!A481, ESPN_ADP_2!B$2:B$540, 0)</f>
        <v>443</v>
      </c>
      <c r="D481" s="4">
        <v>480</v>
      </c>
      <c r="E481" s="4">
        <f t="shared" si="79"/>
        <v>-37</v>
      </c>
      <c r="F481" s="2">
        <f t="shared" si="70"/>
        <v>-6.9814445610176987</v>
      </c>
      <c r="G481" s="2">
        <f t="shared" si="71"/>
        <v>-1.3201028181311243</v>
      </c>
      <c r="H481" s="2">
        <f t="shared" si="72"/>
        <v>-1.3590445933967126</v>
      </c>
      <c r="I481" s="2">
        <f t="shared" si="73"/>
        <v>-1.4151419400309668</v>
      </c>
      <c r="J481" s="2">
        <f t="shared" si="74"/>
        <v>-0.42190216679904674</v>
      </c>
      <c r="K481" s="2">
        <f t="shared" si="75"/>
        <v>-1.1170992227887795</v>
      </c>
      <c r="L481" s="2">
        <f t="shared" si="76"/>
        <v>-1.3481538198710681</v>
      </c>
      <c r="M481" s="3">
        <v>0</v>
      </c>
      <c r="N481" s="3">
        <v>3</v>
      </c>
      <c r="O481" s="3">
        <v>2</v>
      </c>
      <c r="P481" s="3">
        <v>0.24099999999999999</v>
      </c>
      <c r="Q481" s="3">
        <v>0.65</v>
      </c>
      <c r="R481" s="3">
        <f t="shared" si="77"/>
        <v>2.2948333333333335</v>
      </c>
      <c r="S481">
        <f t="shared" si="78"/>
        <v>7.3480000000000008</v>
      </c>
      <c r="T481">
        <v>7</v>
      </c>
      <c r="U481">
        <v>25</v>
      </c>
      <c r="V481">
        <v>22</v>
      </c>
      <c r="W481">
        <v>5</v>
      </c>
      <c r="X481">
        <v>1</v>
      </c>
      <c r="Y481">
        <v>0</v>
      </c>
      <c r="Z481">
        <v>2</v>
      </c>
      <c r="AA481">
        <v>4</v>
      </c>
      <c r="AB481">
        <v>0</v>
      </c>
      <c r="AC481">
        <v>0</v>
      </c>
      <c r="AD481">
        <v>0.315</v>
      </c>
      <c r="AE481">
        <v>0.33400000000000002</v>
      </c>
      <c r="AF481">
        <v>0.28599999999999998</v>
      </c>
      <c r="AG481">
        <v>999</v>
      </c>
      <c r="AH481">
        <v>16451</v>
      </c>
    </row>
    <row r="482" spans="1:34">
      <c r="A482" t="s">
        <v>542</v>
      </c>
      <c r="B482" t="s">
        <v>48</v>
      </c>
      <c r="C482" s="4" t="e">
        <f>MATCH(atc_projections_batter!A482, ESPN_ADP_2!B$2:B$540, 0)</f>
        <v>#N/A</v>
      </c>
      <c r="D482" s="4">
        <v>481</v>
      </c>
      <c r="E482" s="4" t="e">
        <f t="shared" si="79"/>
        <v>#N/A</v>
      </c>
      <c r="F482" s="2">
        <f t="shared" si="70"/>
        <v>-6.9923431937527161</v>
      </c>
      <c r="G482" s="2">
        <f t="shared" si="71"/>
        <v>-1.0502853958224874</v>
      </c>
      <c r="H482" s="2">
        <f t="shared" si="72"/>
        <v>-1.2619428864724709</v>
      </c>
      <c r="I482" s="2">
        <f t="shared" si="73"/>
        <v>-1.2210999814621788</v>
      </c>
      <c r="J482" s="2">
        <f t="shared" si="74"/>
        <v>-0.8831119888899458</v>
      </c>
      <c r="K482" s="2">
        <f t="shared" si="75"/>
        <v>-1.3401946880892612</v>
      </c>
      <c r="L482" s="2">
        <f t="shared" si="76"/>
        <v>-1.2357082530163721</v>
      </c>
      <c r="M482" s="3">
        <v>1</v>
      </c>
      <c r="N482" s="3">
        <v>4</v>
      </c>
      <c r="O482" s="3">
        <v>4</v>
      </c>
      <c r="P482" s="3">
        <v>0.23</v>
      </c>
      <c r="Q482" s="3">
        <v>0.63200000000000001</v>
      </c>
      <c r="R482" s="3">
        <f t="shared" si="77"/>
        <v>3.5960833333333335</v>
      </c>
      <c r="S482">
        <f t="shared" si="78"/>
        <v>10.989000000000001</v>
      </c>
      <c r="T482">
        <v>13</v>
      </c>
      <c r="U482">
        <v>37</v>
      </c>
      <c r="V482">
        <v>33</v>
      </c>
      <c r="W482">
        <v>8</v>
      </c>
      <c r="X482">
        <v>1</v>
      </c>
      <c r="Y482">
        <v>0</v>
      </c>
      <c r="Z482">
        <v>3</v>
      </c>
      <c r="AA482">
        <v>8</v>
      </c>
      <c r="AB482">
        <v>0</v>
      </c>
      <c r="AC482">
        <v>0</v>
      </c>
      <c r="AD482">
        <v>0.3</v>
      </c>
      <c r="AE482">
        <v>0.33300000000000002</v>
      </c>
      <c r="AF482">
        <v>0.27800000000000002</v>
      </c>
      <c r="AG482">
        <v>999</v>
      </c>
      <c r="AH482">
        <v>16263</v>
      </c>
    </row>
    <row r="483" spans="1:34">
      <c r="A483" t="s">
        <v>575</v>
      </c>
      <c r="B483" t="s">
        <v>60</v>
      </c>
      <c r="C483" s="4" t="e">
        <f>MATCH(atc_projections_batter!A483, ESPN_ADP_2!B$2:B$540, 0)</f>
        <v>#N/A</v>
      </c>
      <c r="D483" s="4">
        <v>482</v>
      </c>
      <c r="E483" s="4" t="e">
        <f t="shared" si="79"/>
        <v>#N/A</v>
      </c>
      <c r="F483" s="2">
        <f t="shared" si="70"/>
        <v>-7.076521070002685</v>
      </c>
      <c r="G483" s="2">
        <f t="shared" si="71"/>
        <v>-1.0502853958224874</v>
      </c>
      <c r="H483" s="2">
        <f t="shared" si="72"/>
        <v>-1.0677394726239871</v>
      </c>
      <c r="I483" s="2">
        <f t="shared" si="73"/>
        <v>-0.93003704360899653</v>
      </c>
      <c r="J483" s="2">
        <f t="shared" si="74"/>
        <v>-1.2185373140469642</v>
      </c>
      <c r="K483" s="2">
        <f t="shared" si="75"/>
        <v>-1.7244146561067573</v>
      </c>
      <c r="L483" s="2">
        <f t="shared" si="76"/>
        <v>-1.0855071877934934</v>
      </c>
      <c r="M483" s="3">
        <v>1</v>
      </c>
      <c r="N483" s="3">
        <v>6</v>
      </c>
      <c r="O483" s="3">
        <v>7</v>
      </c>
      <c r="P483" s="3">
        <v>0.222</v>
      </c>
      <c r="Q483" s="3">
        <v>0.60099999999999998</v>
      </c>
      <c r="R483" s="3">
        <f t="shared" si="77"/>
        <v>5.3342500000000008</v>
      </c>
      <c r="S483">
        <f t="shared" si="78"/>
        <v>20.557000000000002</v>
      </c>
      <c r="T483">
        <v>18</v>
      </c>
      <c r="U483">
        <v>65</v>
      </c>
      <c r="V483">
        <v>61</v>
      </c>
      <c r="W483">
        <v>13</v>
      </c>
      <c r="X483">
        <v>3</v>
      </c>
      <c r="Y483">
        <v>0</v>
      </c>
      <c r="Z483">
        <v>3</v>
      </c>
      <c r="AA483">
        <v>15</v>
      </c>
      <c r="AB483">
        <v>0</v>
      </c>
      <c r="AC483">
        <v>0</v>
      </c>
      <c r="AD483">
        <v>0.26300000000000001</v>
      </c>
      <c r="AE483">
        <v>0.33700000000000002</v>
      </c>
      <c r="AF483">
        <v>0.25700000000000001</v>
      </c>
      <c r="AG483">
        <v>600.79999999999995</v>
      </c>
      <c r="AH483">
        <v>13755</v>
      </c>
    </row>
    <row r="484" spans="1:34">
      <c r="A484" t="s">
        <v>534</v>
      </c>
      <c r="C484" s="4" t="e">
        <f>MATCH(atc_projections_batter!A484, ESPN_ADP_2!B$2:B$540, 0)</f>
        <v>#N/A</v>
      </c>
      <c r="D484" s="4">
        <v>483</v>
      </c>
      <c r="E484" s="4" t="e">
        <f t="shared" si="79"/>
        <v>#N/A</v>
      </c>
      <c r="F484" s="2">
        <f t="shared" si="70"/>
        <v>-7.0872443107076499</v>
      </c>
      <c r="G484" s="2">
        <f t="shared" si="71"/>
        <v>-1.3201028181311243</v>
      </c>
      <c r="H484" s="2">
        <f t="shared" si="72"/>
        <v>-1.4561463003209545</v>
      </c>
      <c r="I484" s="2">
        <f t="shared" si="73"/>
        <v>-1.4151419400309668</v>
      </c>
      <c r="J484" s="2">
        <f t="shared" si="74"/>
        <v>-0.54768666373292862</v>
      </c>
      <c r="K484" s="2">
        <f t="shared" si="75"/>
        <v>-0.99315729762184524</v>
      </c>
      <c r="L484" s="2">
        <f t="shared" si="76"/>
        <v>-1.3550092908698301</v>
      </c>
      <c r="M484" s="3">
        <v>0</v>
      </c>
      <c r="N484" s="3">
        <v>2</v>
      </c>
      <c r="O484" s="3">
        <v>2</v>
      </c>
      <c r="P484" s="3">
        <v>0.23799999999999999</v>
      </c>
      <c r="Q484" s="3">
        <v>0.66</v>
      </c>
      <c r="R484" s="3">
        <f t="shared" si="77"/>
        <v>2.2155</v>
      </c>
      <c r="S484">
        <f t="shared" si="78"/>
        <v>7.125</v>
      </c>
      <c r="T484">
        <v>6</v>
      </c>
      <c r="U484">
        <v>21</v>
      </c>
      <c r="V484">
        <v>19</v>
      </c>
      <c r="W484">
        <v>5</v>
      </c>
      <c r="X484">
        <v>1</v>
      </c>
      <c r="Y484">
        <v>0</v>
      </c>
      <c r="Z484">
        <v>1</v>
      </c>
      <c r="AA484">
        <v>6</v>
      </c>
      <c r="AB484">
        <v>0</v>
      </c>
      <c r="AC484">
        <v>0</v>
      </c>
      <c r="AD484">
        <v>0.28499999999999998</v>
      </c>
      <c r="AE484">
        <v>0.375</v>
      </c>
      <c r="AF484">
        <v>0.28000000000000003</v>
      </c>
      <c r="AG484">
        <v>999</v>
      </c>
      <c r="AH484">
        <v>12944</v>
      </c>
    </row>
    <row r="485" spans="1:34">
      <c r="A485" t="s">
        <v>481</v>
      </c>
      <c r="B485" t="s">
        <v>94</v>
      </c>
      <c r="C485" s="4" t="e">
        <f>MATCH(atc_projections_batter!A485, ESPN_ADP_2!B$2:B$540, 0)</f>
        <v>#N/A</v>
      </c>
      <c r="D485" s="4">
        <v>484</v>
      </c>
      <c r="E485" s="4" t="e">
        <f t="shared" si="79"/>
        <v>#N/A</v>
      </c>
      <c r="F485" s="2">
        <f t="shared" si="70"/>
        <v>-7.1039890106604213</v>
      </c>
      <c r="G485" s="2">
        <f t="shared" si="71"/>
        <v>-1.0502853958224874</v>
      </c>
      <c r="H485" s="2">
        <f t="shared" si="72"/>
        <v>-1.0677394726239871</v>
      </c>
      <c r="I485" s="2">
        <f t="shared" si="73"/>
        <v>-1.1240790021777847</v>
      </c>
      <c r="J485" s="2">
        <f t="shared" si="74"/>
        <v>-1.8055316330717464</v>
      </c>
      <c r="K485" s="2">
        <f t="shared" si="75"/>
        <v>-0.93118633503837811</v>
      </c>
      <c r="L485" s="2">
        <f t="shared" si="76"/>
        <v>-1.1251671719260381</v>
      </c>
      <c r="M485" s="3">
        <v>1</v>
      </c>
      <c r="N485" s="3">
        <v>6</v>
      </c>
      <c r="O485" s="3">
        <v>5</v>
      </c>
      <c r="P485" s="3">
        <v>0.20799999999999999</v>
      </c>
      <c r="Q485" s="3">
        <v>0.66500000000000004</v>
      </c>
      <c r="R485" s="3">
        <f t="shared" si="77"/>
        <v>4.8752941176470586</v>
      </c>
      <c r="S485">
        <f t="shared" si="78"/>
        <v>16.2</v>
      </c>
      <c r="T485">
        <v>12</v>
      </c>
      <c r="U485">
        <v>51</v>
      </c>
      <c r="V485">
        <v>45</v>
      </c>
      <c r="W485">
        <v>9</v>
      </c>
      <c r="X485">
        <v>2</v>
      </c>
      <c r="Y485">
        <v>0</v>
      </c>
      <c r="Z485">
        <v>6</v>
      </c>
      <c r="AA485">
        <v>13</v>
      </c>
      <c r="AB485">
        <v>1</v>
      </c>
      <c r="AC485">
        <v>1</v>
      </c>
      <c r="AD485">
        <v>0.30499999999999999</v>
      </c>
      <c r="AE485">
        <v>0.36</v>
      </c>
      <c r="AF485">
        <v>0.29099999999999998</v>
      </c>
      <c r="AG485">
        <v>999</v>
      </c>
      <c r="AH485" t="s">
        <v>482</v>
      </c>
    </row>
    <row r="486" spans="1:34">
      <c r="A486" t="s">
        <v>538</v>
      </c>
      <c r="C486" s="4" t="e">
        <f>MATCH(atc_projections_batter!A486, ESPN_ADP_2!B$2:B$540, 0)</f>
        <v>#N/A</v>
      </c>
      <c r="D486" s="4">
        <v>485</v>
      </c>
      <c r="E486" s="4" t="e">
        <f t="shared" si="79"/>
        <v>#N/A</v>
      </c>
      <c r="F486" s="2">
        <f t="shared" si="70"/>
        <v>-7.1224629872493663</v>
      </c>
      <c r="G486" s="2">
        <f t="shared" si="71"/>
        <v>-1.0502853958224874</v>
      </c>
      <c r="H486" s="2">
        <f t="shared" si="72"/>
        <v>-1.3590445933967126</v>
      </c>
      <c r="I486" s="2">
        <f t="shared" si="73"/>
        <v>-1.4151419400309668</v>
      </c>
      <c r="J486" s="2">
        <f t="shared" si="74"/>
        <v>-0.8411838232453186</v>
      </c>
      <c r="K486" s="2">
        <f t="shared" si="75"/>
        <v>-1.1542818003388597</v>
      </c>
      <c r="L486" s="2">
        <f t="shared" si="76"/>
        <v>-1.3025254344150214</v>
      </c>
      <c r="M486" s="3">
        <v>1</v>
      </c>
      <c r="N486" s="3">
        <v>3</v>
      </c>
      <c r="O486" s="3">
        <v>2</v>
      </c>
      <c r="P486" s="3">
        <v>0.23100000000000001</v>
      </c>
      <c r="Q486" s="3">
        <v>0.64700000000000002</v>
      </c>
      <c r="R486" s="3">
        <f t="shared" si="77"/>
        <v>2.8228571428571425</v>
      </c>
      <c r="S486">
        <f t="shared" si="78"/>
        <v>9.36</v>
      </c>
      <c r="T486">
        <v>8</v>
      </c>
      <c r="U486">
        <v>28</v>
      </c>
      <c r="V486">
        <v>26</v>
      </c>
      <c r="W486">
        <v>6</v>
      </c>
      <c r="X486">
        <v>1</v>
      </c>
      <c r="Y486">
        <v>0</v>
      </c>
      <c r="Z486">
        <v>2</v>
      </c>
      <c r="AA486">
        <v>8</v>
      </c>
      <c r="AB486">
        <v>0</v>
      </c>
      <c r="AC486">
        <v>0</v>
      </c>
      <c r="AD486">
        <v>0.28699999999999998</v>
      </c>
      <c r="AE486">
        <v>0.36</v>
      </c>
      <c r="AF486">
        <v>0.27800000000000002</v>
      </c>
      <c r="AG486">
        <v>999</v>
      </c>
      <c r="AH486">
        <v>16041</v>
      </c>
    </row>
    <row r="487" spans="1:34">
      <c r="A487" t="s">
        <v>519</v>
      </c>
      <c r="B487" t="s">
        <v>33</v>
      </c>
      <c r="C487" s="4" t="e">
        <f>MATCH(atc_projections_batter!A487, ESPN_ADP_2!B$2:B$540, 0)</f>
        <v>#N/A</v>
      </c>
      <c r="D487" s="4">
        <v>486</v>
      </c>
      <c r="E487" s="4" t="e">
        <f t="shared" si="79"/>
        <v>#N/A</v>
      </c>
      <c r="F487" s="2">
        <f t="shared" si="70"/>
        <v>-7.1225453179495766</v>
      </c>
      <c r="G487" s="2">
        <f t="shared" si="71"/>
        <v>-1.3201028181311243</v>
      </c>
      <c r="H487" s="2">
        <f t="shared" si="72"/>
        <v>-1.4561463003209545</v>
      </c>
      <c r="I487" s="2">
        <f t="shared" si="73"/>
        <v>-1.4151419400309668</v>
      </c>
      <c r="J487" s="2">
        <f t="shared" si="74"/>
        <v>-0.67347116066681056</v>
      </c>
      <c r="K487" s="2">
        <f t="shared" si="75"/>
        <v>-0.93118633503837811</v>
      </c>
      <c r="L487" s="2">
        <f t="shared" si="76"/>
        <v>-1.3264967637613423</v>
      </c>
      <c r="M487" s="3">
        <v>0</v>
      </c>
      <c r="N487" s="3">
        <v>2</v>
      </c>
      <c r="O487" s="3">
        <v>2</v>
      </c>
      <c r="P487" s="3">
        <v>0.23499999999999999</v>
      </c>
      <c r="Q487" s="3">
        <v>0.66500000000000004</v>
      </c>
      <c r="R487" s="3">
        <f t="shared" si="77"/>
        <v>2.5454545454545454</v>
      </c>
      <c r="S487">
        <f t="shared" si="78"/>
        <v>7.48</v>
      </c>
      <c r="T487">
        <v>6</v>
      </c>
      <c r="U487">
        <v>22</v>
      </c>
      <c r="V487">
        <v>20</v>
      </c>
      <c r="W487">
        <v>5</v>
      </c>
      <c r="X487">
        <v>1</v>
      </c>
      <c r="Y487">
        <v>0</v>
      </c>
      <c r="Z487">
        <v>2</v>
      </c>
      <c r="AA487">
        <v>4</v>
      </c>
      <c r="AB487">
        <v>0</v>
      </c>
      <c r="AC487">
        <v>0</v>
      </c>
      <c r="AD487">
        <v>0.28999999999999998</v>
      </c>
      <c r="AE487">
        <v>0.374</v>
      </c>
      <c r="AF487">
        <v>0.28399999999999997</v>
      </c>
      <c r="AG487">
        <v>999</v>
      </c>
      <c r="AH487" t="s">
        <v>520</v>
      </c>
    </row>
    <row r="488" spans="1:34">
      <c r="A488" t="s">
        <v>572</v>
      </c>
      <c r="B488" t="s">
        <v>152</v>
      </c>
      <c r="C488" s="4" t="e">
        <f>MATCH(atc_projections_batter!A488, ESPN_ADP_2!B$2:B$540, 0)</f>
        <v>#N/A</v>
      </c>
      <c r="D488" s="4">
        <v>487</v>
      </c>
      <c r="E488" s="4" t="e">
        <f t="shared" si="79"/>
        <v>#N/A</v>
      </c>
      <c r="F488" s="2">
        <f t="shared" si="70"/>
        <v>-7.2087809033921255</v>
      </c>
      <c r="G488" s="2">
        <f t="shared" si="71"/>
        <v>-1.3201028181311243</v>
      </c>
      <c r="H488" s="2">
        <f t="shared" si="72"/>
        <v>-1.3590445933967126</v>
      </c>
      <c r="I488" s="2">
        <f t="shared" si="73"/>
        <v>-1.3181209607465729</v>
      </c>
      <c r="J488" s="2">
        <f t="shared" si="74"/>
        <v>-0.12840500728665569</v>
      </c>
      <c r="K488" s="2">
        <f t="shared" si="75"/>
        <v>-1.773991426173531</v>
      </c>
      <c r="L488" s="2">
        <f t="shared" si="76"/>
        <v>-1.3091160976575287</v>
      </c>
      <c r="M488" s="3">
        <v>0</v>
      </c>
      <c r="N488" s="3">
        <v>3</v>
      </c>
      <c r="O488" s="3">
        <v>3</v>
      </c>
      <c r="P488" s="3">
        <v>0.248</v>
      </c>
      <c r="Q488" s="3">
        <v>0.59699999999999998</v>
      </c>
      <c r="R488" s="3">
        <f t="shared" si="77"/>
        <v>2.7465882352941176</v>
      </c>
      <c r="S488">
        <f t="shared" si="78"/>
        <v>9.8559999999999999</v>
      </c>
      <c r="T488">
        <v>9</v>
      </c>
      <c r="U488">
        <v>34</v>
      </c>
      <c r="V488">
        <v>32</v>
      </c>
      <c r="W488">
        <v>8</v>
      </c>
      <c r="X488">
        <v>1</v>
      </c>
      <c r="Y488">
        <v>0</v>
      </c>
      <c r="Z488">
        <v>2</v>
      </c>
      <c r="AA488">
        <v>7</v>
      </c>
      <c r="AB488">
        <v>1</v>
      </c>
      <c r="AC488">
        <v>1</v>
      </c>
      <c r="AD488">
        <v>0.28899999999999998</v>
      </c>
      <c r="AE488">
        <v>0.308</v>
      </c>
      <c r="AF488">
        <v>0.26100000000000001</v>
      </c>
      <c r="AG488">
        <v>595.70000000000005</v>
      </c>
      <c r="AH488">
        <v>17023</v>
      </c>
    </row>
    <row r="489" spans="1:34">
      <c r="A489" t="s">
        <v>442</v>
      </c>
      <c r="C489" s="4" t="e">
        <f>MATCH(atc_projections_batter!A489, ESPN_ADP_2!B$2:B$540, 0)</f>
        <v>#N/A</v>
      </c>
      <c r="D489" s="4">
        <v>488</v>
      </c>
      <c r="E489" s="4" t="e">
        <f t="shared" si="79"/>
        <v>#N/A</v>
      </c>
      <c r="F489" s="2">
        <f t="shared" si="70"/>
        <v>-7.2288231464677795</v>
      </c>
      <c r="G489" s="2">
        <f t="shared" si="71"/>
        <v>-1.0502853958224874</v>
      </c>
      <c r="H489" s="2">
        <f t="shared" si="72"/>
        <v>-1.3590445933967126</v>
      </c>
      <c r="I489" s="2">
        <f t="shared" si="73"/>
        <v>-1.3181209607465729</v>
      </c>
      <c r="J489" s="2">
        <f t="shared" si="74"/>
        <v>-1.5958908048486098</v>
      </c>
      <c r="K489" s="2">
        <f t="shared" si="75"/>
        <v>-0.58414894457096356</v>
      </c>
      <c r="L489" s="2">
        <f t="shared" si="76"/>
        <v>-1.321332447082433</v>
      </c>
      <c r="M489" s="3">
        <v>1</v>
      </c>
      <c r="N489" s="3">
        <v>3</v>
      </c>
      <c r="O489" s="3">
        <v>3</v>
      </c>
      <c r="P489" s="3">
        <v>0.21299999999999999</v>
      </c>
      <c r="Q489" s="3">
        <v>0.69299999999999995</v>
      </c>
      <c r="R489" s="3">
        <f t="shared" si="77"/>
        <v>2.6052173913043477</v>
      </c>
      <c r="S489">
        <f t="shared" si="78"/>
        <v>7.78</v>
      </c>
      <c r="T489">
        <v>8</v>
      </c>
      <c r="U489">
        <v>23</v>
      </c>
      <c r="V489">
        <v>20</v>
      </c>
      <c r="W489">
        <v>4</v>
      </c>
      <c r="X489">
        <v>1</v>
      </c>
      <c r="Y489">
        <v>0</v>
      </c>
      <c r="Z489">
        <v>3</v>
      </c>
      <c r="AA489">
        <v>8</v>
      </c>
      <c r="AB489">
        <v>0</v>
      </c>
      <c r="AC489">
        <v>0</v>
      </c>
      <c r="AD489">
        <v>0.30499999999999999</v>
      </c>
      <c r="AE489">
        <v>0.38900000000000001</v>
      </c>
      <c r="AF489">
        <v>0.29799999999999999</v>
      </c>
      <c r="AG489">
        <v>999</v>
      </c>
      <c r="AH489">
        <v>7619</v>
      </c>
    </row>
    <row r="490" spans="1:34">
      <c r="A490" t="s">
        <v>556</v>
      </c>
      <c r="B490" t="s">
        <v>257</v>
      </c>
      <c r="C490" s="4" t="e">
        <f>MATCH(atc_projections_batter!A490, ESPN_ADP_2!B$2:B$540, 0)</f>
        <v>#N/A</v>
      </c>
      <c r="D490" s="4">
        <v>489</v>
      </c>
      <c r="E490" s="4" t="e">
        <f t="shared" si="79"/>
        <v>#N/A</v>
      </c>
      <c r="F490" s="2">
        <f t="shared" si="70"/>
        <v>-7.246927403614043</v>
      </c>
      <c r="G490" s="2">
        <f t="shared" si="71"/>
        <v>-1.0502853958224874</v>
      </c>
      <c r="H490" s="2">
        <f t="shared" si="72"/>
        <v>-1.3590445933967126</v>
      </c>
      <c r="I490" s="2">
        <f t="shared" si="73"/>
        <v>-1.3181209607465729</v>
      </c>
      <c r="J490" s="2">
        <f t="shared" si="74"/>
        <v>-0.92504015453457311</v>
      </c>
      <c r="K490" s="2">
        <f t="shared" si="75"/>
        <v>-1.2658295329891005</v>
      </c>
      <c r="L490" s="2">
        <f t="shared" si="76"/>
        <v>-1.3286067661245977</v>
      </c>
      <c r="M490" s="3">
        <v>1</v>
      </c>
      <c r="N490" s="3">
        <v>3</v>
      </c>
      <c r="O490" s="3">
        <v>3</v>
      </c>
      <c r="P490" s="3">
        <v>0.22900000000000001</v>
      </c>
      <c r="Q490" s="3">
        <v>0.63800000000000001</v>
      </c>
      <c r="R490" s="3">
        <f t="shared" si="77"/>
        <v>2.5210370370370367</v>
      </c>
      <c r="S490">
        <f t="shared" si="78"/>
        <v>9.4640000000000004</v>
      </c>
      <c r="T490">
        <v>8</v>
      </c>
      <c r="U490">
        <v>27</v>
      </c>
      <c r="V490">
        <v>26</v>
      </c>
      <c r="W490">
        <v>6</v>
      </c>
      <c r="X490">
        <v>1</v>
      </c>
      <c r="Y490">
        <v>0</v>
      </c>
      <c r="Z490">
        <v>1</v>
      </c>
      <c r="AA490">
        <v>8</v>
      </c>
      <c r="AB490">
        <v>1</v>
      </c>
      <c r="AC490">
        <v>0</v>
      </c>
      <c r="AD490">
        <v>0.27400000000000002</v>
      </c>
      <c r="AE490">
        <v>0.36399999999999999</v>
      </c>
      <c r="AF490">
        <v>0.27200000000000002</v>
      </c>
      <c r="AG490">
        <v>999</v>
      </c>
      <c r="AH490">
        <v>14196</v>
      </c>
    </row>
    <row r="491" spans="1:34">
      <c r="A491" t="s">
        <v>511</v>
      </c>
      <c r="B491" t="s">
        <v>143</v>
      </c>
      <c r="C491" s="4" t="e">
        <f>MATCH(atc_projections_batter!A491, ESPN_ADP_2!B$2:B$540, 0)</f>
        <v>#N/A</v>
      </c>
      <c r="D491" s="4">
        <v>490</v>
      </c>
      <c r="E491" s="4" t="e">
        <f t="shared" si="79"/>
        <v>#N/A</v>
      </c>
      <c r="F491" s="2">
        <f t="shared" si="70"/>
        <v>-7.2649521825624532</v>
      </c>
      <c r="G491" s="2">
        <f t="shared" si="71"/>
        <v>-1.0502853958224874</v>
      </c>
      <c r="H491" s="2">
        <f t="shared" si="72"/>
        <v>-1.2619428864724709</v>
      </c>
      <c r="I491" s="2">
        <f t="shared" si="73"/>
        <v>-1.2210999814621788</v>
      </c>
      <c r="J491" s="2">
        <f t="shared" si="74"/>
        <v>-1.5120344735593554</v>
      </c>
      <c r="K491" s="2">
        <f t="shared" si="75"/>
        <v>-0.98076310510515186</v>
      </c>
      <c r="L491" s="2">
        <f t="shared" si="76"/>
        <v>-1.2388263401408091</v>
      </c>
      <c r="M491" s="3">
        <v>1</v>
      </c>
      <c r="N491" s="3">
        <v>4</v>
      </c>
      <c r="O491" s="3">
        <v>4</v>
      </c>
      <c r="P491" s="3">
        <v>0.215</v>
      </c>
      <c r="Q491" s="3">
        <v>0.66100000000000003</v>
      </c>
      <c r="R491" s="3">
        <f t="shared" si="77"/>
        <v>3.5599999999999992</v>
      </c>
      <c r="S491">
        <f t="shared" si="78"/>
        <v>13.103999999999999</v>
      </c>
      <c r="T491">
        <v>11</v>
      </c>
      <c r="U491">
        <v>41</v>
      </c>
      <c r="V491">
        <v>36</v>
      </c>
      <c r="W491">
        <v>8</v>
      </c>
      <c r="X491">
        <v>2</v>
      </c>
      <c r="Y491">
        <v>0</v>
      </c>
      <c r="Z491">
        <v>3</v>
      </c>
      <c r="AA491">
        <v>11</v>
      </c>
      <c r="AB491">
        <v>1</v>
      </c>
      <c r="AC491">
        <v>1</v>
      </c>
      <c r="AD491">
        <v>0.29699999999999999</v>
      </c>
      <c r="AE491">
        <v>0.36399999999999999</v>
      </c>
      <c r="AF491">
        <v>0.28699999999999998</v>
      </c>
      <c r="AG491">
        <v>601</v>
      </c>
      <c r="AH491">
        <v>18042</v>
      </c>
    </row>
    <row r="492" spans="1:34">
      <c r="A492" t="s">
        <v>552</v>
      </c>
      <c r="C492" s="4" t="e">
        <f>MATCH(atc_projections_batter!A492, ESPN_ADP_2!B$2:B$540, 0)</f>
        <v>#N/A</v>
      </c>
      <c r="D492" s="4">
        <v>491</v>
      </c>
      <c r="E492" s="4" t="e">
        <f t="shared" si="79"/>
        <v>#N/A</v>
      </c>
      <c r="F492" s="2">
        <f t="shared" si="70"/>
        <v>-7.2924862551291074</v>
      </c>
      <c r="G492" s="2">
        <f t="shared" si="71"/>
        <v>-1.0502853958224874</v>
      </c>
      <c r="H492" s="2">
        <f t="shared" si="72"/>
        <v>-1.3590445933967126</v>
      </c>
      <c r="I492" s="2">
        <f t="shared" si="73"/>
        <v>-1.3181209607465729</v>
      </c>
      <c r="J492" s="2">
        <f t="shared" si="74"/>
        <v>-1.1346809827577096</v>
      </c>
      <c r="K492" s="2">
        <f t="shared" si="75"/>
        <v>-1.1418876078221663</v>
      </c>
      <c r="L492" s="2">
        <f t="shared" si="76"/>
        <v>-1.2884667145834585</v>
      </c>
      <c r="M492" s="3">
        <v>1</v>
      </c>
      <c r="N492" s="3">
        <v>3</v>
      </c>
      <c r="O492" s="3">
        <v>3</v>
      </c>
      <c r="P492" s="3">
        <v>0.224</v>
      </c>
      <c r="Q492" s="3">
        <v>0.64800000000000002</v>
      </c>
      <c r="R492" s="3">
        <f t="shared" si="77"/>
        <v>2.9855483870967738</v>
      </c>
      <c r="S492">
        <f t="shared" si="78"/>
        <v>11.048999999999999</v>
      </c>
      <c r="T492">
        <v>9</v>
      </c>
      <c r="U492">
        <v>31</v>
      </c>
      <c r="V492">
        <v>29</v>
      </c>
      <c r="W492">
        <v>6</v>
      </c>
      <c r="X492">
        <v>1</v>
      </c>
      <c r="Y492">
        <v>0</v>
      </c>
      <c r="Z492">
        <v>2</v>
      </c>
      <c r="AA492">
        <v>9</v>
      </c>
      <c r="AB492">
        <v>0</v>
      </c>
      <c r="AC492">
        <v>0</v>
      </c>
      <c r="AD492">
        <v>0.26600000000000001</v>
      </c>
      <c r="AE492">
        <v>0.38100000000000001</v>
      </c>
      <c r="AF492">
        <v>0.27400000000000002</v>
      </c>
      <c r="AG492">
        <v>999</v>
      </c>
      <c r="AH492">
        <v>14885</v>
      </c>
    </row>
    <row r="493" spans="1:34">
      <c r="A493" t="s">
        <v>467</v>
      </c>
      <c r="C493" s="4" t="e">
        <f>MATCH(atc_projections_batter!A493, ESPN_ADP_2!B$2:B$540, 0)</f>
        <v>#N/A</v>
      </c>
      <c r="D493" s="4">
        <v>492</v>
      </c>
      <c r="E493" s="4" t="e">
        <f t="shared" si="79"/>
        <v>#N/A</v>
      </c>
      <c r="F493" s="2">
        <f t="shared" si="70"/>
        <v>-7.3074011708812385</v>
      </c>
      <c r="G493" s="2">
        <f t="shared" si="71"/>
        <v>-1.0502853958224874</v>
      </c>
      <c r="H493" s="2">
        <f t="shared" si="72"/>
        <v>-1.3590445933967126</v>
      </c>
      <c r="I493" s="2">
        <f t="shared" si="73"/>
        <v>-1.3181209607465729</v>
      </c>
      <c r="J493" s="2">
        <f t="shared" si="74"/>
        <v>-1.4701063079147281</v>
      </c>
      <c r="K493" s="2">
        <f t="shared" si="75"/>
        <v>-0.80724440987144386</v>
      </c>
      <c r="L493" s="2">
        <f t="shared" si="76"/>
        <v>-1.3025995031292936</v>
      </c>
      <c r="M493" s="3">
        <v>1</v>
      </c>
      <c r="N493" s="3">
        <v>3</v>
      </c>
      <c r="O493" s="3">
        <v>3</v>
      </c>
      <c r="P493" s="3">
        <v>0.216</v>
      </c>
      <c r="Q493" s="3">
        <v>0.67500000000000004</v>
      </c>
      <c r="R493" s="3">
        <f t="shared" si="77"/>
        <v>2.8219999999999996</v>
      </c>
      <c r="S493">
        <f t="shared" si="78"/>
        <v>7.6859999999999999</v>
      </c>
      <c r="T493">
        <v>7</v>
      </c>
      <c r="U493">
        <v>24</v>
      </c>
      <c r="V493">
        <v>21</v>
      </c>
      <c r="W493">
        <v>5</v>
      </c>
      <c r="X493">
        <v>1</v>
      </c>
      <c r="Y493">
        <v>0</v>
      </c>
      <c r="Z493">
        <v>3</v>
      </c>
      <c r="AA493">
        <v>7</v>
      </c>
      <c r="AB493">
        <v>0</v>
      </c>
      <c r="AC493">
        <v>0</v>
      </c>
      <c r="AD493">
        <v>0.309</v>
      </c>
      <c r="AE493">
        <v>0.36599999999999999</v>
      </c>
      <c r="AF493">
        <v>0.29299999999999998</v>
      </c>
      <c r="AG493">
        <v>601</v>
      </c>
      <c r="AH493">
        <v>8267</v>
      </c>
    </row>
    <row r="494" spans="1:34">
      <c r="A494" t="s">
        <v>574</v>
      </c>
      <c r="B494" t="s">
        <v>57</v>
      </c>
      <c r="C494" s="4" t="e">
        <f>MATCH(atc_projections_batter!A494, ESPN_ADP_2!B$2:B$540, 0)</f>
        <v>#N/A</v>
      </c>
      <c r="D494" s="4">
        <v>493</v>
      </c>
      <c r="E494" s="4" t="e">
        <f t="shared" si="79"/>
        <v>#N/A</v>
      </c>
      <c r="F494" s="2">
        <f t="shared" si="70"/>
        <v>-7.3888753736273909</v>
      </c>
      <c r="G494" s="2">
        <f t="shared" si="71"/>
        <v>-1.0502853958224874</v>
      </c>
      <c r="H494" s="2">
        <f t="shared" si="72"/>
        <v>-0.97063776569974536</v>
      </c>
      <c r="I494" s="2">
        <f t="shared" si="73"/>
        <v>-0.93003704360899653</v>
      </c>
      <c r="J494" s="2">
        <f t="shared" si="74"/>
        <v>-1.6378189704932371</v>
      </c>
      <c r="K494" s="2">
        <f t="shared" si="75"/>
        <v>-1.8483565812736915</v>
      </c>
      <c r="L494" s="2">
        <f t="shared" si="76"/>
        <v>-0.95173961672923302</v>
      </c>
      <c r="M494" s="3">
        <v>1</v>
      </c>
      <c r="N494" s="3">
        <v>7</v>
      </c>
      <c r="O494" s="3">
        <v>7</v>
      </c>
      <c r="P494" s="3">
        <v>0.21199999999999999</v>
      </c>
      <c r="Q494" s="3">
        <v>0.59099999999999997</v>
      </c>
      <c r="R494" s="3">
        <f t="shared" si="77"/>
        <v>6.8822439024390238</v>
      </c>
      <c r="S494">
        <f t="shared" si="78"/>
        <v>24.091999999999999</v>
      </c>
      <c r="T494">
        <v>23</v>
      </c>
      <c r="U494">
        <v>83</v>
      </c>
      <c r="V494">
        <v>76</v>
      </c>
      <c r="W494">
        <v>16</v>
      </c>
      <c r="X494">
        <v>3</v>
      </c>
      <c r="Y494">
        <v>0</v>
      </c>
      <c r="Z494">
        <v>6</v>
      </c>
      <c r="AA494">
        <v>21</v>
      </c>
      <c r="AB494">
        <v>0</v>
      </c>
      <c r="AC494">
        <v>0</v>
      </c>
      <c r="AD494">
        <v>0.27400000000000002</v>
      </c>
      <c r="AE494">
        <v>0.317</v>
      </c>
      <c r="AF494">
        <v>0.25800000000000001</v>
      </c>
      <c r="AG494">
        <v>999</v>
      </c>
      <c r="AH494">
        <v>13355</v>
      </c>
    </row>
    <row r="495" spans="1:34">
      <c r="A495" t="s">
        <v>509</v>
      </c>
      <c r="C495" s="4" t="e">
        <f>MATCH(atc_projections_batter!A495, ESPN_ADP_2!B$2:B$540, 0)</f>
        <v>#N/A</v>
      </c>
      <c r="D495" s="4">
        <v>494</v>
      </c>
      <c r="E495" s="4" t="e">
        <f t="shared" si="79"/>
        <v>#N/A</v>
      </c>
      <c r="F495" s="2">
        <f t="shared" si="70"/>
        <v>-7.4055163891773681</v>
      </c>
      <c r="G495" s="2">
        <f t="shared" si="71"/>
        <v>-1.3201028181311243</v>
      </c>
      <c r="H495" s="2">
        <f t="shared" si="72"/>
        <v>-1.4561463003209545</v>
      </c>
      <c r="I495" s="2">
        <f t="shared" si="73"/>
        <v>-1.512162919315361</v>
      </c>
      <c r="J495" s="2">
        <f t="shared" si="74"/>
        <v>-0.75732749195606397</v>
      </c>
      <c r="K495" s="2">
        <f t="shared" si="75"/>
        <v>-0.99315729762184524</v>
      </c>
      <c r="L495" s="2">
        <f t="shared" si="76"/>
        <v>-1.3666195618320194</v>
      </c>
      <c r="M495" s="3">
        <v>0</v>
      </c>
      <c r="N495" s="3">
        <v>2</v>
      </c>
      <c r="O495" s="3">
        <v>1</v>
      </c>
      <c r="P495" s="3">
        <v>0.23300000000000001</v>
      </c>
      <c r="Q495" s="3">
        <v>0.66</v>
      </c>
      <c r="R495" s="3">
        <f t="shared" si="77"/>
        <v>2.081142857142857</v>
      </c>
      <c r="S495">
        <f t="shared" si="78"/>
        <v>6.7639999999999993</v>
      </c>
      <c r="T495">
        <v>7</v>
      </c>
      <c r="U495">
        <v>21</v>
      </c>
      <c r="V495">
        <v>19</v>
      </c>
      <c r="W495">
        <v>4</v>
      </c>
      <c r="X495">
        <v>1</v>
      </c>
      <c r="Y495">
        <v>0</v>
      </c>
      <c r="Z495">
        <v>2</v>
      </c>
      <c r="AA495">
        <v>5</v>
      </c>
      <c r="AB495">
        <v>0</v>
      </c>
      <c r="AC495">
        <v>0</v>
      </c>
      <c r="AD495">
        <v>0.30399999999999999</v>
      </c>
      <c r="AE495">
        <v>0.35599999999999998</v>
      </c>
      <c r="AF495">
        <v>0.28699999999999998</v>
      </c>
      <c r="AG495">
        <v>999</v>
      </c>
      <c r="AH495">
        <v>13277</v>
      </c>
    </row>
    <row r="496" spans="1:34">
      <c r="A496" t="s">
        <v>576</v>
      </c>
      <c r="B496" t="s">
        <v>72</v>
      </c>
      <c r="C496" s="4" t="e">
        <f>MATCH(atc_projections_batter!A496, ESPN_ADP_2!B$2:B$540, 0)</f>
        <v>#N/A</v>
      </c>
      <c r="D496" s="4">
        <v>495</v>
      </c>
      <c r="E496" s="4" t="e">
        <f t="shared" si="79"/>
        <v>#N/A</v>
      </c>
      <c r="F496" s="2">
        <f t="shared" si="70"/>
        <v>-7.6376474561891916</v>
      </c>
      <c r="G496" s="2">
        <f t="shared" si="71"/>
        <v>-0.78046797351385033</v>
      </c>
      <c r="H496" s="2">
        <f t="shared" si="72"/>
        <v>-0.97063776569974536</v>
      </c>
      <c r="I496" s="2">
        <f t="shared" si="73"/>
        <v>-0.8330160643246024</v>
      </c>
      <c r="J496" s="2">
        <f t="shared" si="74"/>
        <v>-1.9732442956502556</v>
      </c>
      <c r="K496" s="2">
        <f t="shared" si="75"/>
        <v>-2.05905785405748</v>
      </c>
      <c r="L496" s="2">
        <f t="shared" si="76"/>
        <v>-1.0212235029432588</v>
      </c>
      <c r="M496" s="3">
        <v>2</v>
      </c>
      <c r="N496" s="3">
        <v>7</v>
      </c>
      <c r="O496" s="3">
        <v>8</v>
      </c>
      <c r="P496" s="3">
        <v>0.20399999999999999</v>
      </c>
      <c r="Q496" s="3">
        <v>0.57399999999999995</v>
      </c>
      <c r="R496" s="3">
        <f t="shared" si="77"/>
        <v>6.0781578947368429</v>
      </c>
      <c r="S496">
        <f t="shared" si="78"/>
        <v>21.797000000000001</v>
      </c>
      <c r="T496">
        <v>23</v>
      </c>
      <c r="U496">
        <v>79</v>
      </c>
      <c r="V496">
        <v>71</v>
      </c>
      <c r="W496">
        <v>15</v>
      </c>
      <c r="X496">
        <v>2</v>
      </c>
      <c r="Y496">
        <v>0</v>
      </c>
      <c r="Z496">
        <v>5</v>
      </c>
      <c r="AA496">
        <v>20</v>
      </c>
      <c r="AB496">
        <v>0</v>
      </c>
      <c r="AC496">
        <v>0</v>
      </c>
      <c r="AD496">
        <v>0.26600000000000001</v>
      </c>
      <c r="AE496">
        <v>0.307</v>
      </c>
      <c r="AF496">
        <v>0.25</v>
      </c>
      <c r="AG496">
        <v>600.9</v>
      </c>
      <c r="AH496">
        <v>5273</v>
      </c>
    </row>
    <row r="497" spans="1:34">
      <c r="A497" t="s">
        <v>501</v>
      </c>
      <c r="B497" t="s">
        <v>51</v>
      </c>
      <c r="C497" s="4" t="e">
        <f>MATCH(atc_projections_batter!A497, ESPN_ADP_2!B$2:B$540, 0)</f>
        <v>#N/A</v>
      </c>
      <c r="D497" s="4">
        <v>496</v>
      </c>
      <c r="E497" s="4" t="e">
        <f t="shared" si="79"/>
        <v>#N/A</v>
      </c>
      <c r="F497" s="2">
        <f t="shared" si="70"/>
        <v>-7.6455439513212884</v>
      </c>
      <c r="G497" s="2">
        <f t="shared" si="71"/>
        <v>-1.0502853958224874</v>
      </c>
      <c r="H497" s="2">
        <f t="shared" si="72"/>
        <v>-1.164841179548229</v>
      </c>
      <c r="I497" s="2">
        <f t="shared" si="73"/>
        <v>-1.2210999814621788</v>
      </c>
      <c r="J497" s="2">
        <f t="shared" si="74"/>
        <v>-2.0990287925841362</v>
      </c>
      <c r="K497" s="2">
        <f t="shared" si="75"/>
        <v>-0.93118633503837811</v>
      </c>
      <c r="L497" s="2">
        <f t="shared" si="76"/>
        <v>-1.179102266865879</v>
      </c>
      <c r="M497" s="3">
        <v>1</v>
      </c>
      <c r="N497" s="3">
        <v>5</v>
      </c>
      <c r="O497" s="3">
        <v>4</v>
      </c>
      <c r="P497" s="3">
        <v>0.20100000000000001</v>
      </c>
      <c r="Q497" s="3">
        <v>0.66500000000000004</v>
      </c>
      <c r="R497" s="3">
        <f t="shared" si="77"/>
        <v>4.2511428571428569</v>
      </c>
      <c r="S497">
        <f t="shared" si="78"/>
        <v>13.579000000000001</v>
      </c>
      <c r="T497">
        <v>12</v>
      </c>
      <c r="U497">
        <v>42</v>
      </c>
      <c r="V497">
        <v>37</v>
      </c>
      <c r="W497">
        <v>7</v>
      </c>
      <c r="X497">
        <v>2</v>
      </c>
      <c r="Y497">
        <v>0</v>
      </c>
      <c r="Z497">
        <v>5</v>
      </c>
      <c r="AA497">
        <v>12</v>
      </c>
      <c r="AB497">
        <v>0</v>
      </c>
      <c r="AC497">
        <v>0</v>
      </c>
      <c r="AD497">
        <v>0.29899999999999999</v>
      </c>
      <c r="AE497">
        <v>0.36699999999999999</v>
      </c>
      <c r="AF497">
        <v>0.28799999999999998</v>
      </c>
      <c r="AG497">
        <v>999</v>
      </c>
      <c r="AH497">
        <v>8392</v>
      </c>
    </row>
    <row r="498" spans="1:34">
      <c r="A498" t="s">
        <v>566</v>
      </c>
      <c r="C498" s="4" t="e">
        <f>MATCH(atc_projections_batter!A498, ESPN_ADP_2!B$2:B$540, 0)</f>
        <v>#N/A</v>
      </c>
      <c r="D498" s="4">
        <v>497</v>
      </c>
      <c r="E498" s="4" t="e">
        <f t="shared" si="79"/>
        <v>#N/A</v>
      </c>
      <c r="F498" s="2">
        <f t="shared" si="70"/>
        <v>-7.786127559357185</v>
      </c>
      <c r="G498" s="2">
        <f t="shared" si="71"/>
        <v>-1.3201028181311243</v>
      </c>
      <c r="H498" s="2">
        <f t="shared" si="72"/>
        <v>-1.2619428864724709</v>
      </c>
      <c r="I498" s="2">
        <f t="shared" si="73"/>
        <v>-1.3181209607465729</v>
      </c>
      <c r="J498" s="2">
        <f t="shared" si="74"/>
        <v>-1.0927528171130823</v>
      </c>
      <c r="K498" s="2">
        <f t="shared" si="75"/>
        <v>-1.513713383322969</v>
      </c>
      <c r="L498" s="2">
        <f t="shared" si="76"/>
        <v>-1.2794946935709657</v>
      </c>
      <c r="M498" s="3">
        <v>0</v>
      </c>
      <c r="N498" s="3">
        <v>4</v>
      </c>
      <c r="O498" s="3">
        <v>3</v>
      </c>
      <c r="P498" s="3">
        <v>0.22500000000000001</v>
      </c>
      <c r="Q498" s="3">
        <v>0.61799999999999999</v>
      </c>
      <c r="R498" s="3">
        <f t="shared" si="77"/>
        <v>3.0893749999999995</v>
      </c>
      <c r="S498">
        <f t="shared" si="78"/>
        <v>9.1059999999999999</v>
      </c>
      <c r="T498">
        <v>9</v>
      </c>
      <c r="U498">
        <v>33</v>
      </c>
      <c r="V498">
        <v>29</v>
      </c>
      <c r="W498">
        <v>7</v>
      </c>
      <c r="X498">
        <v>1</v>
      </c>
      <c r="Y498">
        <v>0</v>
      </c>
      <c r="Z498">
        <v>3</v>
      </c>
      <c r="AA498">
        <v>7</v>
      </c>
      <c r="AB498">
        <v>1</v>
      </c>
      <c r="AC498">
        <v>0</v>
      </c>
      <c r="AD498">
        <v>0.30499999999999999</v>
      </c>
      <c r="AE498">
        <v>0.314</v>
      </c>
      <c r="AF498">
        <v>0.26600000000000001</v>
      </c>
      <c r="AG498">
        <v>999</v>
      </c>
      <c r="AH498">
        <v>12325</v>
      </c>
    </row>
    <row r="499" spans="1:34">
      <c r="A499" t="s">
        <v>544</v>
      </c>
      <c r="B499" t="s">
        <v>78</v>
      </c>
      <c r="C499" s="4" t="e">
        <f>MATCH(atc_projections_batter!A499, ESPN_ADP_2!B$2:B$540, 0)</f>
        <v>#N/A</v>
      </c>
      <c r="D499" s="4">
        <v>498</v>
      </c>
      <c r="E499" s="4" t="e">
        <f t="shared" si="79"/>
        <v>#N/A</v>
      </c>
      <c r="F499" s="2">
        <f t="shared" si="70"/>
        <v>-7.78928948313097</v>
      </c>
      <c r="G499" s="2">
        <f t="shared" si="71"/>
        <v>-1.3201028181311243</v>
      </c>
      <c r="H499" s="2">
        <f t="shared" si="72"/>
        <v>-1.2619428864724709</v>
      </c>
      <c r="I499" s="2">
        <f t="shared" si="73"/>
        <v>-1.3181209607465729</v>
      </c>
      <c r="J499" s="2">
        <f t="shared" si="74"/>
        <v>-1.1766091484023369</v>
      </c>
      <c r="K499" s="2">
        <f t="shared" si="75"/>
        <v>-1.3897714581560348</v>
      </c>
      <c r="L499" s="2">
        <f t="shared" si="76"/>
        <v>-1.3227422112224307</v>
      </c>
      <c r="M499" s="3">
        <v>0</v>
      </c>
      <c r="N499" s="3">
        <v>4</v>
      </c>
      <c r="O499" s="3">
        <v>3</v>
      </c>
      <c r="P499" s="3">
        <v>0.223</v>
      </c>
      <c r="Q499" s="3">
        <v>0.628</v>
      </c>
      <c r="R499" s="3">
        <f t="shared" si="77"/>
        <v>2.5889032258064515</v>
      </c>
      <c r="S499">
        <f t="shared" si="78"/>
        <v>9.5120000000000005</v>
      </c>
      <c r="T499">
        <v>9</v>
      </c>
      <c r="U499">
        <v>32</v>
      </c>
      <c r="V499">
        <v>29</v>
      </c>
      <c r="W499">
        <v>6</v>
      </c>
      <c r="X499">
        <v>1</v>
      </c>
      <c r="Y499">
        <v>0</v>
      </c>
      <c r="Z499">
        <v>2</v>
      </c>
      <c r="AA499">
        <v>9</v>
      </c>
      <c r="AB499">
        <v>1</v>
      </c>
      <c r="AC499">
        <v>0</v>
      </c>
      <c r="AD499">
        <v>0.3</v>
      </c>
      <c r="AE499">
        <v>0.32800000000000001</v>
      </c>
      <c r="AF499">
        <v>0.27600000000000002</v>
      </c>
      <c r="AG499">
        <v>999</v>
      </c>
      <c r="AH499">
        <v>15104</v>
      </c>
    </row>
    <row r="500" spans="1:34">
      <c r="A500" t="s">
        <v>559</v>
      </c>
      <c r="C500" s="4" t="e">
        <f>MATCH(atc_projections_batter!A500, ESPN_ADP_2!B$2:B$540, 0)</f>
        <v>#N/A</v>
      </c>
      <c r="D500" s="4">
        <v>499</v>
      </c>
      <c r="E500" s="4" t="e">
        <f t="shared" si="79"/>
        <v>#N/A</v>
      </c>
      <c r="F500" s="2">
        <f t="shared" si="70"/>
        <v>-7.7918873437220793</v>
      </c>
      <c r="G500" s="2">
        <f t="shared" si="71"/>
        <v>-1.0502853958224874</v>
      </c>
      <c r="H500" s="2">
        <f t="shared" si="72"/>
        <v>-1.2619428864724709</v>
      </c>
      <c r="I500" s="2">
        <f t="shared" si="73"/>
        <v>-1.3181209607465729</v>
      </c>
      <c r="J500" s="2">
        <f t="shared" si="74"/>
        <v>-1.4281781422701008</v>
      </c>
      <c r="K500" s="2">
        <f t="shared" si="75"/>
        <v>-1.4765308057728888</v>
      </c>
      <c r="L500" s="2">
        <f t="shared" si="76"/>
        <v>-1.2568291526375583</v>
      </c>
      <c r="M500" s="3">
        <v>1</v>
      </c>
      <c r="N500" s="3">
        <v>4</v>
      </c>
      <c r="O500" s="3">
        <v>3</v>
      </c>
      <c r="P500" s="3">
        <v>0.217</v>
      </c>
      <c r="Q500" s="3">
        <v>0.621</v>
      </c>
      <c r="R500" s="3">
        <f t="shared" si="77"/>
        <v>3.351666666666667</v>
      </c>
      <c r="S500">
        <f t="shared" si="78"/>
        <v>11.286000000000001</v>
      </c>
      <c r="T500">
        <v>10</v>
      </c>
      <c r="U500">
        <v>36</v>
      </c>
      <c r="V500">
        <v>33</v>
      </c>
      <c r="W500">
        <v>7</v>
      </c>
      <c r="X500">
        <v>1</v>
      </c>
      <c r="Y500">
        <v>0</v>
      </c>
      <c r="Z500">
        <v>3</v>
      </c>
      <c r="AA500">
        <v>9</v>
      </c>
      <c r="AB500">
        <v>0</v>
      </c>
      <c r="AC500">
        <v>0</v>
      </c>
      <c r="AD500">
        <v>0.28000000000000003</v>
      </c>
      <c r="AE500">
        <v>0.34200000000000003</v>
      </c>
      <c r="AF500">
        <v>0.26900000000000002</v>
      </c>
      <c r="AG500">
        <v>999</v>
      </c>
      <c r="AH500">
        <v>17806</v>
      </c>
    </row>
    <row r="501" spans="1:34">
      <c r="A501" t="s">
        <v>565</v>
      </c>
      <c r="B501" t="s">
        <v>78</v>
      </c>
      <c r="C501" s="4" t="e">
        <f>MATCH(atc_projections_batter!A501, ESPN_ADP_2!B$2:B$540, 0)</f>
        <v>#N/A</v>
      </c>
      <c r="D501" s="4">
        <v>500</v>
      </c>
      <c r="E501" s="4" t="e">
        <f t="shared" si="79"/>
        <v>#N/A</v>
      </c>
      <c r="F501" s="2">
        <f t="shared" si="70"/>
        <v>-7.8992918292948815</v>
      </c>
      <c r="G501" s="2">
        <f t="shared" si="71"/>
        <v>-1.0502853958224874</v>
      </c>
      <c r="H501" s="2">
        <f t="shared" si="72"/>
        <v>-1.164841179548229</v>
      </c>
      <c r="I501" s="2">
        <f t="shared" si="73"/>
        <v>-1.3181209607465729</v>
      </c>
      <c r="J501" s="2">
        <f t="shared" si="74"/>
        <v>-1.4281781422701008</v>
      </c>
      <c r="K501" s="2">
        <f t="shared" si="75"/>
        <v>-1.6624436935232902</v>
      </c>
      <c r="L501" s="2">
        <f t="shared" si="76"/>
        <v>-1.275422457384201</v>
      </c>
      <c r="M501" s="3">
        <v>1</v>
      </c>
      <c r="N501" s="3">
        <v>5</v>
      </c>
      <c r="O501" s="3">
        <v>3</v>
      </c>
      <c r="P501" s="3">
        <v>0.217</v>
      </c>
      <c r="Q501" s="3">
        <v>0.60599999999999998</v>
      </c>
      <c r="R501" s="3">
        <f t="shared" si="77"/>
        <v>3.1364999999999998</v>
      </c>
      <c r="S501">
        <f t="shared" si="78"/>
        <v>11.766</v>
      </c>
      <c r="T501">
        <v>11</v>
      </c>
      <c r="U501">
        <v>40</v>
      </c>
      <c r="V501">
        <v>37</v>
      </c>
      <c r="W501">
        <v>8</v>
      </c>
      <c r="X501">
        <v>2</v>
      </c>
      <c r="Y501">
        <v>0</v>
      </c>
      <c r="Z501">
        <v>3</v>
      </c>
      <c r="AA501">
        <v>13</v>
      </c>
      <c r="AB501">
        <v>2</v>
      </c>
      <c r="AC501">
        <v>1</v>
      </c>
      <c r="AD501">
        <v>0.28799999999999998</v>
      </c>
      <c r="AE501">
        <v>0.318</v>
      </c>
      <c r="AF501">
        <v>0.26700000000000002</v>
      </c>
      <c r="AG501">
        <v>599.79999999999995</v>
      </c>
      <c r="AH501">
        <v>14329</v>
      </c>
    </row>
    <row r="502" spans="1:34">
      <c r="A502" t="s">
        <v>548</v>
      </c>
      <c r="C502" s="4" t="e">
        <f>MATCH(atc_projections_batter!A502, ESPN_ADP_2!B$2:B$540, 0)</f>
        <v>#N/A</v>
      </c>
      <c r="D502" s="4">
        <v>501</v>
      </c>
      <c r="E502" s="4" t="e">
        <f t="shared" si="79"/>
        <v>#N/A</v>
      </c>
      <c r="F502" s="2">
        <f t="shared" si="70"/>
        <v>-7.9272864711931765</v>
      </c>
      <c r="G502" s="2">
        <f t="shared" si="71"/>
        <v>-1.0502853958224874</v>
      </c>
      <c r="H502" s="2">
        <f t="shared" si="72"/>
        <v>-1.4561463003209545</v>
      </c>
      <c r="I502" s="2">
        <f t="shared" si="73"/>
        <v>-1.4151419400309668</v>
      </c>
      <c r="J502" s="2">
        <f t="shared" si="74"/>
        <v>-1.3862499766254734</v>
      </c>
      <c r="K502" s="2">
        <f t="shared" si="75"/>
        <v>-1.2286469554390202</v>
      </c>
      <c r="L502" s="2">
        <f t="shared" si="76"/>
        <v>-1.3908159029542737</v>
      </c>
      <c r="M502" s="3">
        <v>1</v>
      </c>
      <c r="N502" s="3">
        <v>2</v>
      </c>
      <c r="O502" s="3">
        <v>2</v>
      </c>
      <c r="P502" s="3">
        <v>0.218</v>
      </c>
      <c r="Q502" s="3">
        <v>0.64100000000000001</v>
      </c>
      <c r="R502" s="3">
        <f t="shared" si="77"/>
        <v>1.8011363636363635</v>
      </c>
      <c r="S502">
        <f t="shared" si="78"/>
        <v>7.665</v>
      </c>
      <c r="T502">
        <v>7</v>
      </c>
      <c r="U502">
        <v>23</v>
      </c>
      <c r="V502">
        <v>21</v>
      </c>
      <c r="W502">
        <v>4</v>
      </c>
      <c r="X502">
        <v>1</v>
      </c>
      <c r="Y502">
        <v>0</v>
      </c>
      <c r="Z502">
        <v>1</v>
      </c>
      <c r="AA502">
        <v>7</v>
      </c>
      <c r="AB502">
        <v>0</v>
      </c>
      <c r="AC502">
        <v>0</v>
      </c>
      <c r="AD502">
        <v>0.27600000000000002</v>
      </c>
      <c r="AE502">
        <v>0.36499999999999999</v>
      </c>
      <c r="AF502">
        <v>0.27500000000000002</v>
      </c>
      <c r="AG502">
        <v>999</v>
      </c>
      <c r="AH502">
        <v>8609</v>
      </c>
    </row>
    <row r="503" spans="1:34">
      <c r="A503" t="s">
        <v>577</v>
      </c>
      <c r="B503" t="s">
        <v>48</v>
      </c>
      <c r="C503" s="4">
        <f>MATCH(atc_projections_batter!A503, ESPN_ADP_2!B$2:B$540, 0)</f>
        <v>480</v>
      </c>
      <c r="D503" s="4">
        <v>502</v>
      </c>
      <c r="E503" s="4">
        <f t="shared" si="79"/>
        <v>-22</v>
      </c>
      <c r="F503" s="2">
        <f t="shared" si="70"/>
        <v>-7.9594686744588117</v>
      </c>
      <c r="G503" s="2">
        <f t="shared" si="71"/>
        <v>-1.3201028181311243</v>
      </c>
      <c r="H503" s="2">
        <f t="shared" si="72"/>
        <v>-1.2619428864724709</v>
      </c>
      <c r="I503" s="2">
        <f t="shared" si="73"/>
        <v>-1.2210999814621788</v>
      </c>
      <c r="J503" s="2">
        <f t="shared" si="74"/>
        <v>-0.8831119888899458</v>
      </c>
      <c r="K503" s="2">
        <f t="shared" si="75"/>
        <v>-2.0218752765073993</v>
      </c>
      <c r="L503" s="2">
        <f t="shared" si="76"/>
        <v>-1.2513357229956932</v>
      </c>
      <c r="M503" s="3">
        <v>0</v>
      </c>
      <c r="N503" s="3">
        <v>4</v>
      </c>
      <c r="O503" s="3">
        <v>4</v>
      </c>
      <c r="P503" s="3">
        <v>0.23</v>
      </c>
      <c r="Q503" s="3">
        <v>0.57699999999999996</v>
      </c>
      <c r="R503" s="3">
        <f t="shared" si="77"/>
        <v>3.4152380952380952</v>
      </c>
      <c r="S503">
        <f t="shared" si="78"/>
        <v>12.52</v>
      </c>
      <c r="T503">
        <v>12</v>
      </c>
      <c r="U503">
        <v>43</v>
      </c>
      <c r="V503">
        <v>40</v>
      </c>
      <c r="W503">
        <v>9</v>
      </c>
      <c r="X503">
        <v>2</v>
      </c>
      <c r="Y503">
        <v>0</v>
      </c>
      <c r="Z503">
        <v>2</v>
      </c>
      <c r="AA503">
        <v>8</v>
      </c>
      <c r="AB503">
        <v>0</v>
      </c>
      <c r="AC503">
        <v>0</v>
      </c>
      <c r="AD503">
        <v>0.26400000000000001</v>
      </c>
      <c r="AE503">
        <v>0.313</v>
      </c>
      <c r="AF503">
        <v>0.248</v>
      </c>
      <c r="AG503">
        <v>999</v>
      </c>
      <c r="AH503">
        <v>16725</v>
      </c>
    </row>
    <row r="504" spans="1:34">
      <c r="A504" t="s">
        <v>545</v>
      </c>
      <c r="B504" t="s">
        <v>78</v>
      </c>
      <c r="C504" s="4" t="e">
        <f>MATCH(atc_projections_batter!A504, ESPN_ADP_2!B$2:B$540, 0)</f>
        <v>#N/A</v>
      </c>
      <c r="D504" s="4">
        <v>503</v>
      </c>
      <c r="E504" s="4" t="e">
        <f t="shared" si="79"/>
        <v>#N/A</v>
      </c>
      <c r="F504" s="2">
        <f t="shared" si="70"/>
        <v>-7.9654692564204614</v>
      </c>
      <c r="G504" s="2">
        <f t="shared" si="71"/>
        <v>-1.0502853958224874</v>
      </c>
      <c r="H504" s="2">
        <f t="shared" si="72"/>
        <v>-1.3590445933967126</v>
      </c>
      <c r="I504" s="2">
        <f t="shared" si="73"/>
        <v>-1.2210999814621788</v>
      </c>
      <c r="J504" s="2">
        <f t="shared" si="74"/>
        <v>-1.763603467427119</v>
      </c>
      <c r="K504" s="2">
        <f t="shared" si="75"/>
        <v>-1.2906179180224875</v>
      </c>
      <c r="L504" s="2">
        <f t="shared" si="76"/>
        <v>-1.2808179002894766</v>
      </c>
      <c r="M504" s="3">
        <v>1</v>
      </c>
      <c r="N504" s="3">
        <v>3</v>
      </c>
      <c r="O504" s="3">
        <v>4</v>
      </c>
      <c r="P504" s="3">
        <v>0.20899999999999999</v>
      </c>
      <c r="Q504" s="3">
        <v>0.63600000000000001</v>
      </c>
      <c r="R504" s="3">
        <f t="shared" si="77"/>
        <v>3.0740624999999993</v>
      </c>
      <c r="S504">
        <f t="shared" si="78"/>
        <v>10.149999999999999</v>
      </c>
      <c r="T504">
        <v>8</v>
      </c>
      <c r="U504">
        <v>32</v>
      </c>
      <c r="V504">
        <v>29</v>
      </c>
      <c r="W504">
        <v>6</v>
      </c>
      <c r="X504">
        <v>1</v>
      </c>
      <c r="Y504">
        <v>0</v>
      </c>
      <c r="Z504">
        <v>3</v>
      </c>
      <c r="AA504">
        <v>9</v>
      </c>
      <c r="AB504">
        <v>0</v>
      </c>
      <c r="AC504">
        <v>0</v>
      </c>
      <c r="AD504">
        <v>0.28499999999999998</v>
      </c>
      <c r="AE504">
        <v>0.35</v>
      </c>
      <c r="AF504">
        <v>0.27600000000000002</v>
      </c>
      <c r="AG504">
        <v>999</v>
      </c>
      <c r="AH504" t="s">
        <v>546</v>
      </c>
    </row>
    <row r="505" spans="1:34">
      <c r="A505" t="s">
        <v>570</v>
      </c>
      <c r="B505" t="s">
        <v>90</v>
      </c>
      <c r="C505" s="4" t="e">
        <f>MATCH(atc_projections_batter!A505, ESPN_ADP_2!B$2:B$540, 0)</f>
        <v>#N/A</v>
      </c>
      <c r="D505" s="4">
        <v>504</v>
      </c>
      <c r="E505" s="4" t="e">
        <f t="shared" si="79"/>
        <v>#N/A</v>
      </c>
      <c r="F505" s="2">
        <f t="shared" si="70"/>
        <v>-7.9803254218487556</v>
      </c>
      <c r="G505" s="2">
        <f t="shared" si="71"/>
        <v>-1.3201028181311243</v>
      </c>
      <c r="H505" s="2">
        <f t="shared" si="72"/>
        <v>-1.4561463003209545</v>
      </c>
      <c r="I505" s="2">
        <f t="shared" si="73"/>
        <v>-1.4151419400309668</v>
      </c>
      <c r="J505" s="2">
        <f t="shared" si="74"/>
        <v>-0.71539932631143666</v>
      </c>
      <c r="K505" s="2">
        <f t="shared" si="75"/>
        <v>-1.7368088486234508</v>
      </c>
      <c r="L505" s="2">
        <f t="shared" si="76"/>
        <v>-1.3367261884308239</v>
      </c>
      <c r="M505" s="3">
        <v>0</v>
      </c>
      <c r="N505" s="3">
        <v>2</v>
      </c>
      <c r="O505" s="3">
        <v>2</v>
      </c>
      <c r="P505" s="3">
        <v>0.23400000000000001</v>
      </c>
      <c r="Q505" s="3">
        <v>0.6</v>
      </c>
      <c r="R505" s="3">
        <f t="shared" si="77"/>
        <v>2.4270769230769229</v>
      </c>
      <c r="S505">
        <f t="shared" si="78"/>
        <v>7.3680000000000003</v>
      </c>
      <c r="T505">
        <v>7</v>
      </c>
      <c r="U505">
        <v>27</v>
      </c>
      <c r="V505">
        <v>24</v>
      </c>
      <c r="W505">
        <v>6</v>
      </c>
      <c r="X505">
        <v>1</v>
      </c>
      <c r="Y505">
        <v>0</v>
      </c>
      <c r="Z505">
        <v>2</v>
      </c>
      <c r="AA505">
        <v>7</v>
      </c>
      <c r="AB505">
        <v>0</v>
      </c>
      <c r="AC505">
        <v>0</v>
      </c>
      <c r="AD505">
        <v>0.29299999999999998</v>
      </c>
      <c r="AE505">
        <v>0.307</v>
      </c>
      <c r="AF505">
        <v>0.26400000000000001</v>
      </c>
      <c r="AG505">
        <v>999</v>
      </c>
      <c r="AH505">
        <v>17109</v>
      </c>
    </row>
    <row r="506" spans="1:34">
      <c r="A506" t="s">
        <v>540</v>
      </c>
      <c r="B506" t="s">
        <v>23</v>
      </c>
      <c r="C506" s="4" t="e">
        <f>MATCH(atc_projections_batter!A506, ESPN_ADP_2!B$2:B$540, 0)</f>
        <v>#N/A</v>
      </c>
      <c r="D506" s="4">
        <v>505</v>
      </c>
      <c r="E506" s="4" t="e">
        <f t="shared" si="79"/>
        <v>#N/A</v>
      </c>
      <c r="F506" s="2">
        <f t="shared" si="70"/>
        <v>-8.1972741923805401</v>
      </c>
      <c r="G506" s="2">
        <f t="shared" si="71"/>
        <v>-1.0502853958224874</v>
      </c>
      <c r="H506" s="2">
        <f t="shared" si="72"/>
        <v>-1.3590445933967126</v>
      </c>
      <c r="I506" s="2">
        <f t="shared" si="73"/>
        <v>-1.3181209607465729</v>
      </c>
      <c r="J506" s="2">
        <f t="shared" si="74"/>
        <v>-1.9313161300056283</v>
      </c>
      <c r="K506" s="2">
        <f t="shared" si="75"/>
        <v>-1.2038585704056335</v>
      </c>
      <c r="L506" s="2">
        <f t="shared" si="76"/>
        <v>-1.3346485420035066</v>
      </c>
      <c r="M506" s="3">
        <v>1</v>
      </c>
      <c r="N506" s="3">
        <v>3</v>
      </c>
      <c r="O506" s="3">
        <v>3</v>
      </c>
      <c r="P506" s="3">
        <v>0.20499999999999999</v>
      </c>
      <c r="Q506" s="3">
        <v>0.64300000000000002</v>
      </c>
      <c r="R506" s="3">
        <f t="shared" si="77"/>
        <v>2.45112</v>
      </c>
      <c r="S506">
        <f t="shared" si="78"/>
        <v>8.234</v>
      </c>
      <c r="T506">
        <v>7</v>
      </c>
      <c r="U506">
        <v>26</v>
      </c>
      <c r="V506">
        <v>23</v>
      </c>
      <c r="W506">
        <v>5</v>
      </c>
      <c r="X506">
        <v>1</v>
      </c>
      <c r="Y506">
        <v>0</v>
      </c>
      <c r="Z506">
        <v>2</v>
      </c>
      <c r="AA506">
        <v>9</v>
      </c>
      <c r="AB506">
        <v>1</v>
      </c>
      <c r="AC506">
        <v>0</v>
      </c>
      <c r="AD506">
        <v>0.28499999999999998</v>
      </c>
      <c r="AE506">
        <v>0.35799999999999998</v>
      </c>
      <c r="AF506">
        <v>0.27800000000000002</v>
      </c>
      <c r="AG506">
        <v>999</v>
      </c>
      <c r="AH506">
        <v>16285</v>
      </c>
    </row>
    <row r="507" spans="1:34">
      <c r="A507" t="s">
        <v>568</v>
      </c>
      <c r="B507" t="s">
        <v>60</v>
      </c>
      <c r="C507" s="4" t="e">
        <f>MATCH(atc_projections_batter!A507, ESPN_ADP_2!B$2:B$540, 0)</f>
        <v>#N/A</v>
      </c>
      <c r="D507" s="4">
        <v>506</v>
      </c>
      <c r="E507" s="4" t="e">
        <f t="shared" si="79"/>
        <v>#N/A</v>
      </c>
      <c r="F507" s="2">
        <f t="shared" si="70"/>
        <v>-8.4974357620379735</v>
      </c>
      <c r="G507" s="2">
        <f t="shared" si="71"/>
        <v>-1.3201028181311243</v>
      </c>
      <c r="H507" s="2">
        <f t="shared" si="72"/>
        <v>-1.4561463003209545</v>
      </c>
      <c r="I507" s="2">
        <f t="shared" si="73"/>
        <v>-1.4151419400309668</v>
      </c>
      <c r="J507" s="2">
        <f t="shared" si="74"/>
        <v>-1.2604654796915915</v>
      </c>
      <c r="K507" s="2">
        <f t="shared" si="75"/>
        <v>-1.6376553084899033</v>
      </c>
      <c r="L507" s="2">
        <f t="shared" si="76"/>
        <v>-1.4079239153734333</v>
      </c>
      <c r="M507" s="3">
        <v>0</v>
      </c>
      <c r="N507" s="3">
        <v>2</v>
      </c>
      <c r="O507" s="3">
        <v>2</v>
      </c>
      <c r="P507" s="3">
        <v>0.221</v>
      </c>
      <c r="Q507" s="3">
        <v>0.60799999999999998</v>
      </c>
      <c r="R507" s="3">
        <f t="shared" si="77"/>
        <v>1.6031578947368419</v>
      </c>
      <c r="S507">
        <f t="shared" si="78"/>
        <v>5.8319999999999999</v>
      </c>
      <c r="T507">
        <v>6</v>
      </c>
      <c r="U507">
        <v>20</v>
      </c>
      <c r="V507">
        <v>18</v>
      </c>
      <c r="W507">
        <v>4</v>
      </c>
      <c r="X507">
        <v>1</v>
      </c>
      <c r="Y507">
        <v>0</v>
      </c>
      <c r="Z507">
        <v>1</v>
      </c>
      <c r="AA507">
        <v>6</v>
      </c>
      <c r="AB507">
        <v>0</v>
      </c>
      <c r="AC507">
        <v>0</v>
      </c>
      <c r="AD507">
        <v>0.28399999999999997</v>
      </c>
      <c r="AE507">
        <v>0.32400000000000001</v>
      </c>
      <c r="AF507">
        <v>0.26400000000000001</v>
      </c>
      <c r="AG507">
        <v>999</v>
      </c>
      <c r="AH507">
        <v>15181</v>
      </c>
    </row>
    <row r="508" spans="1:34">
      <c r="A508" t="s">
        <v>560</v>
      </c>
      <c r="C508" s="4" t="e">
        <f>MATCH(atc_projections_batter!A508, ESPN_ADP_2!B$2:B$540, 0)</f>
        <v>#N/A</v>
      </c>
      <c r="D508" s="4">
        <v>507</v>
      </c>
      <c r="E508" s="4" t="e">
        <f t="shared" si="79"/>
        <v>#N/A</v>
      </c>
      <c r="F508" s="2">
        <f t="shared" si="70"/>
        <v>-8.6964955054645543</v>
      </c>
      <c r="G508" s="2">
        <f t="shared" si="71"/>
        <v>-1.0502853958224874</v>
      </c>
      <c r="H508" s="2">
        <f t="shared" si="72"/>
        <v>-1.3590445933967126</v>
      </c>
      <c r="I508" s="2">
        <f t="shared" si="73"/>
        <v>-1.3181209607465729</v>
      </c>
      <c r="J508" s="2">
        <f t="shared" si="74"/>
        <v>-2.0151724612948816</v>
      </c>
      <c r="K508" s="2">
        <f t="shared" si="75"/>
        <v>-1.5756843459064362</v>
      </c>
      <c r="L508" s="2">
        <f t="shared" si="76"/>
        <v>-1.3781877482974632</v>
      </c>
      <c r="M508" s="3">
        <v>1</v>
      </c>
      <c r="N508" s="3">
        <v>3</v>
      </c>
      <c r="O508" s="3">
        <v>3</v>
      </c>
      <c r="P508" s="3">
        <v>0.20300000000000001</v>
      </c>
      <c r="Q508" s="3">
        <v>0.61299999999999999</v>
      </c>
      <c r="R508" s="3">
        <f t="shared" si="77"/>
        <v>1.9472727272727275</v>
      </c>
      <c r="S508">
        <f t="shared" si="78"/>
        <v>6.62</v>
      </c>
      <c r="T508">
        <v>6</v>
      </c>
      <c r="U508">
        <v>23</v>
      </c>
      <c r="V508">
        <v>20</v>
      </c>
      <c r="W508">
        <v>4</v>
      </c>
      <c r="X508">
        <v>1</v>
      </c>
      <c r="Y508">
        <v>0</v>
      </c>
      <c r="Z508">
        <v>2</v>
      </c>
      <c r="AA508">
        <v>7</v>
      </c>
      <c r="AB508">
        <v>0</v>
      </c>
      <c r="AC508">
        <v>0</v>
      </c>
      <c r="AD508">
        <v>0.28199999999999997</v>
      </c>
      <c r="AE508">
        <v>0.33100000000000002</v>
      </c>
      <c r="AF508">
        <v>0.26900000000000002</v>
      </c>
      <c r="AG508">
        <v>600.70000000000005</v>
      </c>
      <c r="AH508">
        <v>19452</v>
      </c>
    </row>
    <row r="509" spans="1:34">
      <c r="A509" t="s">
        <v>571</v>
      </c>
      <c r="B509" t="s">
        <v>152</v>
      </c>
      <c r="C509" s="4" t="e">
        <f>MATCH(atc_projections_batter!A509, ESPN_ADP_2!B$2:B$540, 0)</f>
        <v>#N/A</v>
      </c>
      <c r="D509" s="4">
        <v>508</v>
      </c>
      <c r="E509" s="4" t="e">
        <f t="shared" si="79"/>
        <v>#N/A</v>
      </c>
      <c r="F509" s="2">
        <f t="shared" si="70"/>
        <v>-8.8904194000028198</v>
      </c>
      <c r="G509" s="2">
        <f t="shared" si="71"/>
        <v>-1.0502853958224874</v>
      </c>
      <c r="H509" s="2">
        <f t="shared" si="72"/>
        <v>-1.3590445933967126</v>
      </c>
      <c r="I509" s="2">
        <f t="shared" si="73"/>
        <v>-1.3181209607465729</v>
      </c>
      <c r="J509" s="2">
        <f t="shared" si="74"/>
        <v>-2.0571006269395089</v>
      </c>
      <c r="K509" s="2">
        <f t="shared" si="75"/>
        <v>-1.773991426173531</v>
      </c>
      <c r="L509" s="2">
        <f t="shared" si="76"/>
        <v>-1.3318763969240073</v>
      </c>
      <c r="M509" s="3">
        <v>1</v>
      </c>
      <c r="N509" s="3">
        <v>3</v>
      </c>
      <c r="O509" s="3">
        <v>3</v>
      </c>
      <c r="P509" s="3">
        <v>0.20200000000000001</v>
      </c>
      <c r="Q509" s="3">
        <v>0.59699999999999998</v>
      </c>
      <c r="R509" s="3">
        <f t="shared" si="77"/>
        <v>2.4831999999999996</v>
      </c>
      <c r="S509">
        <f t="shared" si="78"/>
        <v>8.532</v>
      </c>
      <c r="T509">
        <v>10</v>
      </c>
      <c r="U509">
        <v>30</v>
      </c>
      <c r="V509">
        <v>27</v>
      </c>
      <c r="W509">
        <v>5</v>
      </c>
      <c r="X509">
        <v>1</v>
      </c>
      <c r="Y509">
        <v>0</v>
      </c>
      <c r="Z509">
        <v>3</v>
      </c>
      <c r="AA509">
        <v>11</v>
      </c>
      <c r="AB509">
        <v>0</v>
      </c>
      <c r="AC509">
        <v>0</v>
      </c>
      <c r="AD509">
        <v>0.28100000000000003</v>
      </c>
      <c r="AE509">
        <v>0.316</v>
      </c>
      <c r="AF509">
        <v>0.26100000000000001</v>
      </c>
      <c r="AG509">
        <v>999</v>
      </c>
      <c r="AH509">
        <v>6589</v>
      </c>
    </row>
    <row r="510" spans="1:34">
      <c r="A510" t="s">
        <v>579</v>
      </c>
      <c r="B510" t="s">
        <v>48</v>
      </c>
      <c r="C510" s="4" t="e">
        <f>MATCH(atc_projections_batter!A510, ESPN_ADP_2!B$2:B$540, 0)</f>
        <v>#N/A</v>
      </c>
      <c r="D510" s="4">
        <v>509</v>
      </c>
      <c r="E510" s="4" t="e">
        <f t="shared" si="79"/>
        <v>#N/A</v>
      </c>
      <c r="F510" s="2">
        <f t="shared" si="70"/>
        <v>-8.9682967265610429</v>
      </c>
      <c r="G510" s="2">
        <f t="shared" si="71"/>
        <v>-1.0502853958224874</v>
      </c>
      <c r="H510" s="2">
        <f t="shared" si="72"/>
        <v>-1.164841179548229</v>
      </c>
      <c r="I510" s="2">
        <f t="shared" si="73"/>
        <v>-1.1240790021777847</v>
      </c>
      <c r="J510" s="2">
        <f t="shared" si="74"/>
        <v>-2.1409569582287635</v>
      </c>
      <c r="K510" s="2">
        <f t="shared" si="75"/>
        <v>-2.3937010520082009</v>
      </c>
      <c r="L510" s="2">
        <f t="shared" si="76"/>
        <v>-1.0944331387755775</v>
      </c>
      <c r="M510" s="3">
        <v>1</v>
      </c>
      <c r="N510" s="3">
        <v>5</v>
      </c>
      <c r="O510" s="3">
        <v>5</v>
      </c>
      <c r="P510" s="3">
        <v>0.2</v>
      </c>
      <c r="Q510" s="3">
        <v>0.54700000000000004</v>
      </c>
      <c r="R510" s="3">
        <f t="shared" si="77"/>
        <v>5.2309565217391301</v>
      </c>
      <c r="S510">
        <f t="shared" si="78"/>
        <v>18.751999999999999</v>
      </c>
      <c r="T510">
        <v>20</v>
      </c>
      <c r="U510">
        <v>70</v>
      </c>
      <c r="V510">
        <v>64</v>
      </c>
      <c r="W510">
        <v>13</v>
      </c>
      <c r="X510">
        <v>2</v>
      </c>
      <c r="Y510">
        <v>0</v>
      </c>
      <c r="Z510">
        <v>5</v>
      </c>
      <c r="AA510">
        <v>22</v>
      </c>
      <c r="AB510">
        <v>0</v>
      </c>
      <c r="AC510">
        <v>0</v>
      </c>
      <c r="AD510">
        <v>0.254</v>
      </c>
      <c r="AE510">
        <v>0.29299999999999998</v>
      </c>
      <c r="AF510">
        <v>0.23799999999999999</v>
      </c>
      <c r="AG510">
        <v>999</v>
      </c>
      <c r="AH510">
        <v>3448</v>
      </c>
    </row>
    <row r="511" spans="1:34">
      <c r="A511" t="s">
        <v>578</v>
      </c>
      <c r="C511" s="4" t="e">
        <f>MATCH(atc_projections_batter!A511, ESPN_ADP_2!B$2:B$540, 0)</f>
        <v>#N/A</v>
      </c>
      <c r="D511" s="4">
        <v>510</v>
      </c>
      <c r="E511" s="4" t="e">
        <f t="shared" si="79"/>
        <v>#N/A</v>
      </c>
      <c r="F511" s="2">
        <f t="shared" si="70"/>
        <v>-10.721450806225015</v>
      </c>
      <c r="G511" s="2">
        <f t="shared" si="71"/>
        <v>-1.3201028181311243</v>
      </c>
      <c r="H511" s="2">
        <f t="shared" si="72"/>
        <v>-1.4561463003209545</v>
      </c>
      <c r="I511" s="2">
        <f t="shared" si="73"/>
        <v>-1.4151419400309668</v>
      </c>
      <c r="J511" s="2">
        <f t="shared" si="74"/>
        <v>-2.4344541177411547</v>
      </c>
      <c r="K511" s="2">
        <f t="shared" si="75"/>
        <v>-2.6787674798921497</v>
      </c>
      <c r="L511" s="2">
        <f t="shared" si="76"/>
        <v>-1.4168381501086658</v>
      </c>
      <c r="M511" s="3">
        <v>0</v>
      </c>
      <c r="N511" s="3">
        <v>2</v>
      </c>
      <c r="O511" s="3">
        <v>2</v>
      </c>
      <c r="P511" s="3">
        <v>0.193</v>
      </c>
      <c r="Q511" s="3">
        <v>0.52400000000000002</v>
      </c>
      <c r="R511" s="3">
        <f t="shared" si="77"/>
        <v>1.5</v>
      </c>
      <c r="S511">
        <f t="shared" si="78"/>
        <v>4.9800000000000004</v>
      </c>
      <c r="T511">
        <v>6</v>
      </c>
      <c r="U511">
        <v>23</v>
      </c>
      <c r="V511">
        <v>20</v>
      </c>
      <c r="W511">
        <v>4</v>
      </c>
      <c r="X511">
        <v>0</v>
      </c>
      <c r="Y511">
        <v>0</v>
      </c>
      <c r="Z511">
        <v>2</v>
      </c>
      <c r="AA511">
        <v>7</v>
      </c>
      <c r="AB511">
        <v>0</v>
      </c>
      <c r="AC511">
        <v>0</v>
      </c>
      <c r="AD511">
        <v>0.27600000000000002</v>
      </c>
      <c r="AE511">
        <v>0.249</v>
      </c>
      <c r="AF511">
        <v>0.23899999999999999</v>
      </c>
      <c r="AG511">
        <v>999</v>
      </c>
      <c r="AH511">
        <v>13132</v>
      </c>
    </row>
    <row r="512" spans="1:34">
      <c r="A512" t="s">
        <v>580</v>
      </c>
      <c r="C512" s="4" t="e">
        <f>MATCH(atc_projections_batter!A512, ESPN_ADP_2!B$2:B$540, 0)</f>
        <v>#N/A</v>
      </c>
      <c r="D512" s="4">
        <v>511</v>
      </c>
      <c r="E512" s="4" t="e">
        <f t="shared" si="79"/>
        <v>#N/A</v>
      </c>
      <c r="F512" s="2">
        <f t="shared" si="70"/>
        <v>-11.073000962050832</v>
      </c>
      <c r="G512" s="2">
        <f t="shared" si="71"/>
        <v>-1.3201028181311243</v>
      </c>
      <c r="H512" s="2">
        <f t="shared" si="72"/>
        <v>-1.3590445933967126</v>
      </c>
      <c r="I512" s="2">
        <f t="shared" si="73"/>
        <v>-1.3181209607465729</v>
      </c>
      <c r="J512" s="2">
        <f t="shared" si="74"/>
        <v>-2.4344541177411547</v>
      </c>
      <c r="K512" s="2">
        <f t="shared" si="75"/>
        <v>-3.2241119506266602</v>
      </c>
      <c r="L512" s="2">
        <f t="shared" si="76"/>
        <v>-1.4171665214086067</v>
      </c>
      <c r="M512" s="3">
        <v>0</v>
      </c>
      <c r="N512" s="3">
        <v>3</v>
      </c>
      <c r="O512" s="3">
        <v>3</v>
      </c>
      <c r="P512" s="3">
        <v>0.193</v>
      </c>
      <c r="Q512" s="3">
        <v>0.48</v>
      </c>
      <c r="R512" s="3">
        <f t="shared" si="77"/>
        <v>1.4961999999999998</v>
      </c>
      <c r="S512">
        <f t="shared" si="78"/>
        <v>7.2210000000000001</v>
      </c>
      <c r="T512">
        <v>11</v>
      </c>
      <c r="U512">
        <v>31</v>
      </c>
      <c r="V512">
        <v>29</v>
      </c>
      <c r="W512">
        <v>5</v>
      </c>
      <c r="X512">
        <v>1</v>
      </c>
      <c r="Y512">
        <v>0</v>
      </c>
      <c r="Z512">
        <v>1</v>
      </c>
      <c r="AA512">
        <v>9</v>
      </c>
      <c r="AB512">
        <v>1</v>
      </c>
      <c r="AC512">
        <v>0</v>
      </c>
      <c r="AD512">
        <v>0.23100000000000001</v>
      </c>
      <c r="AE512">
        <v>0.249</v>
      </c>
      <c r="AF512">
        <v>0.21</v>
      </c>
      <c r="AG512">
        <v>999</v>
      </c>
      <c r="AH512">
        <v>12926</v>
      </c>
    </row>
    <row r="513" spans="1:34">
      <c r="A513" t="s">
        <v>581</v>
      </c>
      <c r="C513" s="4" t="e">
        <f>MATCH(atc_projections_batter!A513, ESPN_ADP_2!B$2:B$540, 0)</f>
        <v>#N/A</v>
      </c>
      <c r="D513" s="4">
        <v>512</v>
      </c>
      <c r="E513" s="4" t="e">
        <f t="shared" si="79"/>
        <v>#N/A</v>
      </c>
      <c r="F513" s="2">
        <f t="shared" si="70"/>
        <v>-25.826009276779292</v>
      </c>
      <c r="G513" s="2">
        <f t="shared" si="71"/>
        <v>-1.3201028181311243</v>
      </c>
      <c r="H513" s="2">
        <f t="shared" si="72"/>
        <v>-1.6503497141694381</v>
      </c>
      <c r="I513" s="2">
        <f t="shared" si="73"/>
        <v>-1.6091838985997551</v>
      </c>
      <c r="J513" s="2">
        <f t="shared" si="74"/>
        <v>-10.526590087154215</v>
      </c>
      <c r="K513" s="2">
        <f t="shared" si="75"/>
        <v>-9.1733243586394995</v>
      </c>
      <c r="L513" s="2">
        <f t="shared" si="76"/>
        <v>-1.5464584000852606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f t="shared" si="77"/>
        <v>0</v>
      </c>
      <c r="S513">
        <f t="shared" si="78"/>
        <v>0</v>
      </c>
      <c r="T513">
        <v>0</v>
      </c>
      <c r="U513">
        <v>49</v>
      </c>
      <c r="V513">
        <v>48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601</v>
      </c>
      <c r="AH513">
        <v>12284</v>
      </c>
    </row>
  </sheetData>
  <sortState xmlns:xlrd2="http://schemas.microsoft.com/office/spreadsheetml/2017/richdata2" ref="A2:AH513">
    <sortCondition descending="1" ref="F2:F513"/>
  </sortState>
  <conditionalFormatting sqref="E2:E513">
    <cfRule type="colorScale" priority="1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302"/>
  <sheetViews>
    <sheetView zoomScale="70" workbookViewId="0">
      <selection activeCell="C35" sqref="C35"/>
    </sheetView>
  </sheetViews>
  <sheetFormatPr baseColWidth="10" defaultRowHeight="16"/>
  <cols>
    <col min="1" max="3" width="16.1640625" customWidth="1"/>
    <col min="4" max="10" width="10.83203125" style="32"/>
    <col min="11" max="16" width="10.83203125" style="3"/>
  </cols>
  <sheetData>
    <row r="1" spans="1:38">
      <c r="A1" t="s">
        <v>20</v>
      </c>
      <c r="B1" t="s">
        <v>847</v>
      </c>
      <c r="C1" t="s">
        <v>0</v>
      </c>
      <c r="D1" s="32" t="s">
        <v>1012</v>
      </c>
      <c r="E1" s="32" t="s">
        <v>1013</v>
      </c>
      <c r="F1" s="32" t="s">
        <v>1014</v>
      </c>
      <c r="G1" s="32" t="s">
        <v>1015</v>
      </c>
      <c r="H1" s="32" t="s">
        <v>1016</v>
      </c>
      <c r="I1" s="32" t="s">
        <v>1017</v>
      </c>
      <c r="J1" s="32" t="s">
        <v>1018</v>
      </c>
      <c r="K1" s="3" t="s">
        <v>857</v>
      </c>
      <c r="L1" s="3" t="s">
        <v>852</v>
      </c>
      <c r="M1" s="3" t="s">
        <v>855</v>
      </c>
      <c r="N1" s="3" t="s">
        <v>859</v>
      </c>
      <c r="O1" s="3" t="s">
        <v>860</v>
      </c>
      <c r="P1" s="3" t="s">
        <v>1011</v>
      </c>
      <c r="Q1" t="s">
        <v>853</v>
      </c>
      <c r="R1" t="s">
        <v>854</v>
      </c>
      <c r="S1" t="s">
        <v>1009</v>
      </c>
      <c r="T1" t="s">
        <v>856</v>
      </c>
      <c r="U1" t="s">
        <v>2</v>
      </c>
      <c r="V1" t="s">
        <v>5</v>
      </c>
      <c r="W1" t="s">
        <v>858</v>
      </c>
      <c r="X1" t="s">
        <v>8</v>
      </c>
      <c r="Y1" t="s">
        <v>12</v>
      </c>
      <c r="Z1" t="s">
        <v>11</v>
      </c>
      <c r="AA1" t="s">
        <v>861</v>
      </c>
      <c r="AB1" t="s">
        <v>862</v>
      </c>
      <c r="AC1" t="s">
        <v>1010</v>
      </c>
      <c r="AD1" t="s">
        <v>20</v>
      </c>
      <c r="AE1" t="s">
        <v>21</v>
      </c>
      <c r="AF1" s="31"/>
      <c r="AG1" s="31" t="s">
        <v>857</v>
      </c>
      <c r="AH1" s="31" t="s">
        <v>852</v>
      </c>
      <c r="AI1" s="31" t="s">
        <v>855</v>
      </c>
      <c r="AJ1" s="31" t="s">
        <v>859</v>
      </c>
      <c r="AK1" s="31" t="s">
        <v>1021</v>
      </c>
      <c r="AL1" s="31" t="s">
        <v>1011</v>
      </c>
    </row>
    <row r="2" spans="1:38">
      <c r="A2">
        <f>MATCH(C2,ESPN_ADP_2!B$2:B$550, 0)</f>
        <v>49</v>
      </c>
      <c r="B2">
        <v>1</v>
      </c>
      <c r="C2" t="s">
        <v>605</v>
      </c>
      <c r="D2" s="32">
        <f t="shared" ref="D2:D65" si="0">SUM(E2:J2)</f>
        <v>10.269343283541861</v>
      </c>
      <c r="E2" s="32">
        <f t="shared" ref="E2:E65" si="1">(K2-AG$2)/AG$3</f>
        <v>-0.73370890586394388</v>
      </c>
      <c r="F2" s="32">
        <f t="shared" ref="F2:F65" si="2">(L2-AH$2)/AH$3</f>
        <v>-0.39330396523802769</v>
      </c>
      <c r="G2" s="32">
        <f t="shared" ref="G2:G65" si="3">-1*(M2-AI$2)/AI$3</f>
        <v>2.7150934651469893</v>
      </c>
      <c r="H2" s="32">
        <f t="shared" ref="H2:H65" si="4">-1*(N2-AJ$2)/AJ$3</f>
        <v>3.0102408672073073</v>
      </c>
      <c r="I2" s="32">
        <f t="shared" ref="I2:I65" si="5">(O2-AK$2)/AK$3</f>
        <v>3.5286766198187629</v>
      </c>
      <c r="J2" s="32">
        <f t="shared" ref="J2:J65" si="6">(P2-AL$2)/AL$3</f>
        <v>2.1423452024707741</v>
      </c>
      <c r="K2" s="3">
        <v>28</v>
      </c>
      <c r="L2" s="3">
        <v>2</v>
      </c>
      <c r="M2" s="3">
        <v>2.7</v>
      </c>
      <c r="N2" s="3">
        <v>0.99</v>
      </c>
      <c r="O2" s="3">
        <v>15.23</v>
      </c>
      <c r="P2" s="3">
        <f t="shared" ref="P2:P65" si="7">R2+S2</f>
        <v>11</v>
      </c>
      <c r="Q2">
        <v>1</v>
      </c>
      <c r="R2">
        <v>9</v>
      </c>
      <c r="S2">
        <v>2</v>
      </c>
      <c r="T2">
        <v>0</v>
      </c>
      <c r="U2">
        <v>28</v>
      </c>
      <c r="V2">
        <v>17</v>
      </c>
      <c r="W2">
        <v>8</v>
      </c>
      <c r="X2">
        <v>3</v>
      </c>
      <c r="Y2">
        <v>47</v>
      </c>
      <c r="Z2">
        <v>11</v>
      </c>
      <c r="AA2">
        <v>3.47</v>
      </c>
      <c r="AB2">
        <v>2.69</v>
      </c>
      <c r="AC2">
        <v>1.1000000000000001</v>
      </c>
      <c r="AD2">
        <v>44.8</v>
      </c>
      <c r="AE2">
        <v>14212</v>
      </c>
      <c r="AF2" s="31" t="s">
        <v>1019</v>
      </c>
      <c r="AG2" s="31">
        <f>AVERAGE(K2:K302)</f>
        <v>42.073089700996675</v>
      </c>
      <c r="AH2" s="31">
        <f t="shared" ref="AH2:AL2" si="8">AVERAGE(L2:L302)</f>
        <v>2.5415282392026577</v>
      </c>
      <c r="AI2" s="31">
        <f t="shared" si="8"/>
        <v>4.2115946843853793</v>
      </c>
      <c r="AJ2" s="31">
        <f t="shared" si="8"/>
        <v>1.3080398671096349</v>
      </c>
      <c r="AK2" s="31">
        <f t="shared" si="8"/>
        <v>9.0720930232558157</v>
      </c>
      <c r="AL2" s="31">
        <f t="shared" si="8"/>
        <v>2.6976744186046511</v>
      </c>
    </row>
    <row r="3" spans="1:38">
      <c r="A3">
        <f>MATCH(C3,ESPN_ADP_2!B$2:B$550, 0)</f>
        <v>5</v>
      </c>
      <c r="B3">
        <v>2</v>
      </c>
      <c r="C3" t="s">
        <v>592</v>
      </c>
      <c r="D3" s="32">
        <f t="shared" si="0"/>
        <v>10.135144438522413</v>
      </c>
      <c r="E3" s="32">
        <f t="shared" si="1"/>
        <v>1.9252064420863404</v>
      </c>
      <c r="F3" s="32">
        <f t="shared" si="2"/>
        <v>2.5118369804465459</v>
      </c>
      <c r="G3" s="32">
        <f t="shared" si="3"/>
        <v>1.7810807853852197</v>
      </c>
      <c r="H3" s="32">
        <f t="shared" si="4"/>
        <v>2.6316416815687829</v>
      </c>
      <c r="I3" s="32">
        <f t="shared" si="5"/>
        <v>1.9814907156646837</v>
      </c>
      <c r="J3" s="32">
        <f t="shared" si="6"/>
        <v>-0.69611216662915909</v>
      </c>
      <c r="K3" s="3">
        <v>79</v>
      </c>
      <c r="L3" s="3">
        <v>6</v>
      </c>
      <c r="M3" s="3">
        <v>3.22</v>
      </c>
      <c r="N3" s="3">
        <v>1.03</v>
      </c>
      <c r="O3" s="3">
        <v>12.53</v>
      </c>
      <c r="P3" s="3">
        <f t="shared" si="7"/>
        <v>0</v>
      </c>
      <c r="Q3">
        <v>3</v>
      </c>
      <c r="R3">
        <v>0</v>
      </c>
      <c r="S3">
        <v>0</v>
      </c>
      <c r="T3">
        <v>13</v>
      </c>
      <c r="U3">
        <v>13</v>
      </c>
      <c r="V3">
        <v>60</v>
      </c>
      <c r="W3">
        <v>28</v>
      </c>
      <c r="X3">
        <v>11</v>
      </c>
      <c r="Y3">
        <v>110</v>
      </c>
      <c r="Z3">
        <v>21</v>
      </c>
      <c r="AA3">
        <v>2.42</v>
      </c>
      <c r="AB3">
        <v>3.08</v>
      </c>
      <c r="AC3">
        <v>2.4</v>
      </c>
      <c r="AD3">
        <v>6.1</v>
      </c>
      <c r="AE3">
        <v>13125</v>
      </c>
      <c r="AF3" s="31" t="s">
        <v>1020</v>
      </c>
      <c r="AG3" s="31">
        <f>STDEV(K2:K302)</f>
        <v>19.180753550245626</v>
      </c>
      <c r="AH3" s="31">
        <f t="shared" ref="AH3:AL3" si="9">STDEV(L2:L302)</f>
        <v>1.3768695133163089</v>
      </c>
      <c r="AI3" s="31">
        <f t="shared" si="9"/>
        <v>0.55673762387533299</v>
      </c>
      <c r="AJ3" s="31">
        <f t="shared" si="9"/>
        <v>0.10565263084900255</v>
      </c>
      <c r="AK3" s="31">
        <f t="shared" si="9"/>
        <v>1.7451037995826499</v>
      </c>
      <c r="AL3" s="31">
        <f t="shared" si="9"/>
        <v>3.8753444458065154</v>
      </c>
    </row>
    <row r="4" spans="1:38">
      <c r="A4">
        <f>MATCH(C4,ESPN_ADP_2!B$2:B$550, 0)</f>
        <v>14</v>
      </c>
      <c r="B4">
        <v>3</v>
      </c>
      <c r="C4" t="s">
        <v>594</v>
      </c>
      <c r="D4" s="32">
        <f t="shared" si="0"/>
        <v>9.0196824633499837</v>
      </c>
      <c r="E4" s="32">
        <f t="shared" si="1"/>
        <v>1.3517148964500045</v>
      </c>
      <c r="F4" s="32">
        <f t="shared" si="2"/>
        <v>2.5118369804465459</v>
      </c>
      <c r="G4" s="32">
        <f t="shared" si="3"/>
        <v>1.5655393977478889</v>
      </c>
      <c r="H4" s="32">
        <f t="shared" si="4"/>
        <v>2.8209412743880451</v>
      </c>
      <c r="I4" s="32">
        <f t="shared" si="5"/>
        <v>1.4657620809466583</v>
      </c>
      <c r="J4" s="32">
        <f t="shared" si="6"/>
        <v>-0.69611216662915909</v>
      </c>
      <c r="K4" s="3">
        <v>68</v>
      </c>
      <c r="L4" s="3">
        <v>6</v>
      </c>
      <c r="M4" s="3">
        <v>3.34</v>
      </c>
      <c r="N4" s="3">
        <v>1.01</v>
      </c>
      <c r="O4" s="3">
        <v>11.63</v>
      </c>
      <c r="P4" s="3">
        <f t="shared" si="7"/>
        <v>0</v>
      </c>
      <c r="Q4">
        <v>3</v>
      </c>
      <c r="R4">
        <v>0</v>
      </c>
      <c r="S4">
        <v>0</v>
      </c>
      <c r="T4">
        <v>11</v>
      </c>
      <c r="U4">
        <v>11</v>
      </c>
      <c r="V4">
        <v>54</v>
      </c>
      <c r="W4">
        <v>25</v>
      </c>
      <c r="X4">
        <v>11</v>
      </c>
      <c r="Y4">
        <v>88</v>
      </c>
      <c r="Z4">
        <v>16</v>
      </c>
      <c r="AA4">
        <v>2.0499999999999998</v>
      </c>
      <c r="AB4">
        <v>3.45</v>
      </c>
      <c r="AC4">
        <v>1.7</v>
      </c>
      <c r="AD4">
        <v>15.7</v>
      </c>
      <c r="AE4">
        <v>8700</v>
      </c>
    </row>
    <row r="5" spans="1:38">
      <c r="A5">
        <f>MATCH(C5,ESPN_ADP_2!B$2:B$550, 0)</f>
        <v>12</v>
      </c>
      <c r="B5">
        <v>4</v>
      </c>
      <c r="C5" t="s">
        <v>593</v>
      </c>
      <c r="D5" s="32">
        <f t="shared" si="0"/>
        <v>8.8377281854622538</v>
      </c>
      <c r="E5" s="32">
        <f t="shared" si="1"/>
        <v>1.6123928717392482</v>
      </c>
      <c r="F5" s="32">
        <f t="shared" si="2"/>
        <v>1.7855517440254023</v>
      </c>
      <c r="G5" s="32">
        <f t="shared" si="3"/>
        <v>1.834966132294553</v>
      </c>
      <c r="H5" s="32">
        <f t="shared" si="4"/>
        <v>2.726291477978414</v>
      </c>
      <c r="I5" s="32">
        <f t="shared" si="5"/>
        <v>1.5746381260537969</v>
      </c>
      <c r="J5" s="32">
        <f t="shared" si="6"/>
        <v>-0.69611216662915909</v>
      </c>
      <c r="K5" s="3">
        <v>73</v>
      </c>
      <c r="L5" s="3">
        <v>5</v>
      </c>
      <c r="M5" s="3">
        <v>3.19</v>
      </c>
      <c r="N5" s="3">
        <v>1.02</v>
      </c>
      <c r="O5" s="3">
        <v>11.82</v>
      </c>
      <c r="P5" s="3">
        <f t="shared" si="7"/>
        <v>0</v>
      </c>
      <c r="Q5">
        <v>3</v>
      </c>
      <c r="R5">
        <v>0</v>
      </c>
      <c r="S5">
        <v>0</v>
      </c>
      <c r="T5">
        <v>11</v>
      </c>
      <c r="U5">
        <v>11</v>
      </c>
      <c r="V5">
        <v>57</v>
      </c>
      <c r="W5">
        <v>26</v>
      </c>
      <c r="X5">
        <v>10</v>
      </c>
      <c r="Y5">
        <v>95</v>
      </c>
      <c r="Z5">
        <v>17</v>
      </c>
      <c r="AA5">
        <v>2.12</v>
      </c>
      <c r="AB5">
        <v>3.26</v>
      </c>
      <c r="AC5">
        <v>2</v>
      </c>
      <c r="AD5">
        <v>15.2</v>
      </c>
      <c r="AE5">
        <v>3137</v>
      </c>
    </row>
    <row r="6" spans="1:38">
      <c r="A6">
        <f>MATCH(C6,ESPN_ADP_2!B$2:B$550, 0)</f>
        <v>111</v>
      </c>
      <c r="B6">
        <v>5</v>
      </c>
      <c r="C6" t="s">
        <v>624</v>
      </c>
      <c r="D6" s="32">
        <f t="shared" si="0"/>
        <v>8.4101633907533291</v>
      </c>
      <c r="E6" s="32">
        <f t="shared" si="1"/>
        <v>-0.9422512860953387</v>
      </c>
      <c r="F6" s="32">
        <f t="shared" si="2"/>
        <v>-0.39330396523802769</v>
      </c>
      <c r="G6" s="32">
        <f t="shared" si="3"/>
        <v>2.248087125266105</v>
      </c>
      <c r="H6" s="32">
        <f t="shared" si="4"/>
        <v>2.5369918851591517</v>
      </c>
      <c r="I6" s="32">
        <f t="shared" si="5"/>
        <v>2.5602528501815796</v>
      </c>
      <c r="J6" s="32">
        <f t="shared" si="6"/>
        <v>2.4003867814798592</v>
      </c>
      <c r="K6" s="3">
        <v>24</v>
      </c>
      <c r="L6" s="3">
        <v>2</v>
      </c>
      <c r="M6" s="3">
        <v>2.96</v>
      </c>
      <c r="N6" s="3">
        <v>1.04</v>
      </c>
      <c r="O6" s="3">
        <v>13.54</v>
      </c>
      <c r="P6" s="3">
        <f t="shared" si="7"/>
        <v>12</v>
      </c>
      <c r="Q6">
        <v>1</v>
      </c>
      <c r="R6">
        <v>11</v>
      </c>
      <c r="S6">
        <v>1</v>
      </c>
      <c r="T6">
        <v>0</v>
      </c>
      <c r="U6">
        <v>24</v>
      </c>
      <c r="V6">
        <v>17</v>
      </c>
      <c r="W6">
        <v>8</v>
      </c>
      <c r="X6">
        <v>3</v>
      </c>
      <c r="Y6">
        <v>36</v>
      </c>
      <c r="Z6">
        <v>8</v>
      </c>
      <c r="AA6">
        <v>3.07</v>
      </c>
      <c r="AB6">
        <v>2.86</v>
      </c>
      <c r="AC6">
        <v>0.7</v>
      </c>
      <c r="AD6">
        <v>107.6</v>
      </c>
      <c r="AE6">
        <v>14710</v>
      </c>
    </row>
    <row r="7" spans="1:38">
      <c r="A7">
        <f>MATCH(C7,ESPN_ADP_2!B$2:B$550, 0)</f>
        <v>7</v>
      </c>
      <c r="B7">
        <v>6</v>
      </c>
      <c r="C7" t="s">
        <v>744</v>
      </c>
      <c r="D7" s="32">
        <f t="shared" si="0"/>
        <v>8.1259303396403713</v>
      </c>
      <c r="E7" s="32">
        <f t="shared" si="1"/>
        <v>1.7687996569127944</v>
      </c>
      <c r="F7" s="32">
        <f t="shared" si="2"/>
        <v>1.7855517440254023</v>
      </c>
      <c r="G7" s="32">
        <f t="shared" si="3"/>
        <v>1.9786603907194409</v>
      </c>
      <c r="H7" s="32">
        <f t="shared" si="4"/>
        <v>2.253042495930258</v>
      </c>
      <c r="I7" s="32">
        <f t="shared" si="5"/>
        <v>1.0359882186816365</v>
      </c>
      <c r="J7" s="32">
        <f t="shared" si="6"/>
        <v>-0.69611216662915909</v>
      </c>
      <c r="K7" s="3">
        <v>76</v>
      </c>
      <c r="L7" s="3">
        <v>5</v>
      </c>
      <c r="M7" s="3">
        <v>3.11</v>
      </c>
      <c r="N7" s="3">
        <v>1.07</v>
      </c>
      <c r="O7" s="3">
        <v>10.88</v>
      </c>
      <c r="P7" s="3">
        <f t="shared" si="7"/>
        <v>0</v>
      </c>
      <c r="Q7">
        <v>3</v>
      </c>
      <c r="R7">
        <v>0</v>
      </c>
      <c r="S7">
        <v>0</v>
      </c>
      <c r="T7">
        <v>12</v>
      </c>
      <c r="U7">
        <v>12</v>
      </c>
      <c r="V7">
        <v>63</v>
      </c>
      <c r="W7">
        <v>26</v>
      </c>
      <c r="X7">
        <v>9</v>
      </c>
      <c r="Y7">
        <v>91</v>
      </c>
      <c r="Z7">
        <v>18</v>
      </c>
      <c r="AA7">
        <v>2.17</v>
      </c>
      <c r="AB7">
        <v>3.16</v>
      </c>
      <c r="AC7">
        <v>2.1</v>
      </c>
      <c r="AD7">
        <v>8.9</v>
      </c>
      <c r="AE7">
        <v>10954</v>
      </c>
    </row>
    <row r="8" spans="1:38">
      <c r="A8">
        <f>MATCH(C8,ESPN_ADP_2!B$2:B$550, 0)</f>
        <v>129</v>
      </c>
      <c r="B8">
        <v>7</v>
      </c>
      <c r="C8" t="s">
        <v>632</v>
      </c>
      <c r="D8" s="32">
        <f t="shared" si="0"/>
        <v>7.3044028962099574</v>
      </c>
      <c r="E8" s="32">
        <f t="shared" si="1"/>
        <v>-0.9422512860953387</v>
      </c>
      <c r="F8" s="32">
        <f t="shared" si="2"/>
        <v>-0.39330396523802769</v>
      </c>
      <c r="G8" s="32">
        <f t="shared" si="3"/>
        <v>1.7271954384758872</v>
      </c>
      <c r="H8" s="32">
        <f t="shared" si="4"/>
        <v>2.3476922923398891</v>
      </c>
      <c r="I8" s="32">
        <f t="shared" si="5"/>
        <v>2.4227252142567735</v>
      </c>
      <c r="J8" s="32">
        <f t="shared" si="6"/>
        <v>2.1423452024707741</v>
      </c>
      <c r="K8" s="3">
        <v>24</v>
      </c>
      <c r="L8" s="3">
        <v>2</v>
      </c>
      <c r="M8" s="3">
        <v>3.25</v>
      </c>
      <c r="N8" s="3">
        <v>1.06</v>
      </c>
      <c r="O8" s="3">
        <v>13.3</v>
      </c>
      <c r="P8" s="3">
        <f t="shared" si="7"/>
        <v>11</v>
      </c>
      <c r="Q8">
        <v>1</v>
      </c>
      <c r="R8">
        <v>8</v>
      </c>
      <c r="S8">
        <v>3</v>
      </c>
      <c r="T8">
        <v>0</v>
      </c>
      <c r="U8">
        <v>24</v>
      </c>
      <c r="V8">
        <v>18</v>
      </c>
      <c r="W8">
        <v>9</v>
      </c>
      <c r="X8">
        <v>3</v>
      </c>
      <c r="Y8">
        <v>36</v>
      </c>
      <c r="Z8">
        <v>8</v>
      </c>
      <c r="AA8">
        <v>2.92</v>
      </c>
      <c r="AB8">
        <v>3.08</v>
      </c>
      <c r="AC8">
        <v>0.6</v>
      </c>
      <c r="AD8">
        <v>123.3</v>
      </c>
      <c r="AE8">
        <v>18337</v>
      </c>
    </row>
    <row r="9" spans="1:38">
      <c r="A9">
        <f>MATCH(C9,ESPN_ADP_2!B$2:B$550, 0)</f>
        <v>68</v>
      </c>
      <c r="B9">
        <v>8</v>
      </c>
      <c r="C9" t="s">
        <v>610</v>
      </c>
      <c r="D9" s="32">
        <f t="shared" si="0"/>
        <v>7.2702743788625899</v>
      </c>
      <c r="E9" s="32">
        <f t="shared" si="1"/>
        <v>-0.99438688115318741</v>
      </c>
      <c r="F9" s="32">
        <f t="shared" si="2"/>
        <v>-1.1195892016591711</v>
      </c>
      <c r="G9" s="32">
        <f t="shared" si="3"/>
        <v>2.1043928668412173</v>
      </c>
      <c r="H9" s="32">
        <f t="shared" si="4"/>
        <v>2.3476922923398891</v>
      </c>
      <c r="I9" s="32">
        <f t="shared" si="5"/>
        <v>2.2737369420048985</v>
      </c>
      <c r="J9" s="32">
        <f t="shared" si="6"/>
        <v>2.6584283604889438</v>
      </c>
      <c r="K9" s="3">
        <v>23</v>
      </c>
      <c r="L9" s="3">
        <v>1</v>
      </c>
      <c r="M9" s="3">
        <v>3.04</v>
      </c>
      <c r="N9" s="3">
        <v>1.06</v>
      </c>
      <c r="O9" s="3">
        <v>13.04</v>
      </c>
      <c r="P9" s="3">
        <f t="shared" si="7"/>
        <v>13</v>
      </c>
      <c r="Q9">
        <v>1</v>
      </c>
      <c r="R9">
        <v>12</v>
      </c>
      <c r="S9">
        <v>1</v>
      </c>
      <c r="T9">
        <v>0</v>
      </c>
      <c r="U9">
        <v>23</v>
      </c>
      <c r="V9">
        <v>17</v>
      </c>
      <c r="W9">
        <v>8</v>
      </c>
      <c r="X9">
        <v>3</v>
      </c>
      <c r="Y9">
        <v>34</v>
      </c>
      <c r="Z9">
        <v>7</v>
      </c>
      <c r="AA9">
        <v>2.8</v>
      </c>
      <c r="AB9">
        <v>3.19</v>
      </c>
      <c r="AC9">
        <v>0.5</v>
      </c>
      <c r="AD9">
        <v>61.1</v>
      </c>
      <c r="AE9">
        <v>9073</v>
      </c>
    </row>
    <row r="10" spans="1:38">
      <c r="A10">
        <f>MATCH(C10,ESPN_ADP_2!B$2:B$550, 0)</f>
        <v>90</v>
      </c>
      <c r="B10">
        <v>9</v>
      </c>
      <c r="C10" t="s">
        <v>617</v>
      </c>
      <c r="D10" s="32">
        <f t="shared" si="0"/>
        <v>7.1407335264387033</v>
      </c>
      <c r="E10" s="32">
        <f t="shared" si="1"/>
        <v>-0.83798009597964129</v>
      </c>
      <c r="F10" s="32">
        <f t="shared" si="2"/>
        <v>-0.39330396523802769</v>
      </c>
      <c r="G10" s="32">
        <f t="shared" si="3"/>
        <v>1.8888514792038855</v>
      </c>
      <c r="H10" s="32">
        <f t="shared" si="4"/>
        <v>2.3476922923398891</v>
      </c>
      <c r="I10" s="32">
        <f t="shared" si="5"/>
        <v>1.7350870346327381</v>
      </c>
      <c r="J10" s="32">
        <f t="shared" si="6"/>
        <v>2.4003867814798592</v>
      </c>
      <c r="K10" s="3">
        <v>26</v>
      </c>
      <c r="L10" s="3">
        <v>2</v>
      </c>
      <c r="M10" s="3">
        <v>3.16</v>
      </c>
      <c r="N10" s="3">
        <v>1.06</v>
      </c>
      <c r="O10" s="3">
        <v>12.1</v>
      </c>
      <c r="P10" s="3">
        <f t="shared" si="7"/>
        <v>12</v>
      </c>
      <c r="Q10">
        <v>1</v>
      </c>
      <c r="R10">
        <v>11</v>
      </c>
      <c r="S10">
        <v>1</v>
      </c>
      <c r="T10">
        <v>0</v>
      </c>
      <c r="U10">
        <v>26</v>
      </c>
      <c r="V10">
        <v>20</v>
      </c>
      <c r="W10">
        <v>9</v>
      </c>
      <c r="X10">
        <v>3</v>
      </c>
      <c r="Y10">
        <v>35</v>
      </c>
      <c r="Z10">
        <v>7</v>
      </c>
      <c r="AA10">
        <v>2.59</v>
      </c>
      <c r="AB10">
        <v>2.95</v>
      </c>
      <c r="AC10">
        <v>0.8</v>
      </c>
      <c r="AD10">
        <v>75.900000000000006</v>
      </c>
      <c r="AE10">
        <v>3548</v>
      </c>
    </row>
    <row r="11" spans="1:38">
      <c r="A11">
        <f>MATCH(C11,ESPN_ADP_2!B$2:B$550, 0)</f>
        <v>21</v>
      </c>
      <c r="B11">
        <v>10</v>
      </c>
      <c r="C11" t="s">
        <v>596</v>
      </c>
      <c r="D11" s="32">
        <f t="shared" si="0"/>
        <v>7.0761304574692518</v>
      </c>
      <c r="E11" s="32">
        <f t="shared" si="1"/>
        <v>1.7166640618549456</v>
      </c>
      <c r="F11" s="32">
        <f t="shared" si="2"/>
        <v>2.5118369804465459</v>
      </c>
      <c r="G11" s="32">
        <f t="shared" si="3"/>
        <v>1.3499980101105571</v>
      </c>
      <c r="H11" s="32">
        <f t="shared" si="4"/>
        <v>1.4958441246532108</v>
      </c>
      <c r="I11" s="32">
        <f t="shared" si="5"/>
        <v>0.69789944703315177</v>
      </c>
      <c r="J11" s="32">
        <f t="shared" si="6"/>
        <v>-0.69611216662915909</v>
      </c>
      <c r="K11" s="3">
        <v>75</v>
      </c>
      <c r="L11" s="3">
        <v>6</v>
      </c>
      <c r="M11" s="3">
        <v>3.46</v>
      </c>
      <c r="N11" s="3">
        <v>1.1499999999999999</v>
      </c>
      <c r="O11" s="3">
        <v>10.29</v>
      </c>
      <c r="P11" s="3">
        <f t="shared" si="7"/>
        <v>0</v>
      </c>
      <c r="Q11">
        <v>4</v>
      </c>
      <c r="R11">
        <v>0</v>
      </c>
      <c r="S11">
        <v>0</v>
      </c>
      <c r="T11">
        <v>12</v>
      </c>
      <c r="U11">
        <v>12</v>
      </c>
      <c r="V11">
        <v>65</v>
      </c>
      <c r="W11">
        <v>29</v>
      </c>
      <c r="X11">
        <v>9</v>
      </c>
      <c r="Y11">
        <v>85</v>
      </c>
      <c r="Z11">
        <v>21</v>
      </c>
      <c r="AA11">
        <v>2.56</v>
      </c>
      <c r="AB11">
        <v>3.41</v>
      </c>
      <c r="AC11">
        <v>1.9</v>
      </c>
      <c r="AD11">
        <v>28.4</v>
      </c>
      <c r="AE11">
        <v>10131</v>
      </c>
    </row>
    <row r="12" spans="1:38">
      <c r="A12">
        <f>MATCH(C12,ESPN_ADP_2!B$2:B$550, 0)</f>
        <v>75</v>
      </c>
      <c r="B12">
        <v>11</v>
      </c>
      <c r="C12" t="s">
        <v>745</v>
      </c>
      <c r="D12" s="32">
        <f t="shared" si="0"/>
        <v>7.0245113842881359</v>
      </c>
      <c r="E12" s="32">
        <f t="shared" si="1"/>
        <v>-1.0465224762110361</v>
      </c>
      <c r="F12" s="32">
        <f t="shared" si="2"/>
        <v>-1.1195892016591711</v>
      </c>
      <c r="G12" s="32">
        <f t="shared" si="3"/>
        <v>2.2840106898723271</v>
      </c>
      <c r="H12" s="32">
        <f t="shared" si="4"/>
        <v>1.7797935138821022</v>
      </c>
      <c r="I12" s="32">
        <f t="shared" si="5"/>
        <v>2.7264320769240551</v>
      </c>
      <c r="J12" s="32">
        <f t="shared" si="6"/>
        <v>2.4003867814798592</v>
      </c>
      <c r="K12" s="3">
        <v>22</v>
      </c>
      <c r="L12" s="3">
        <v>1</v>
      </c>
      <c r="M12" s="3">
        <v>2.94</v>
      </c>
      <c r="N12" s="3">
        <v>1.1200000000000001</v>
      </c>
      <c r="O12" s="3">
        <v>13.83</v>
      </c>
      <c r="P12" s="3">
        <f t="shared" si="7"/>
        <v>12</v>
      </c>
      <c r="Q12">
        <v>0</v>
      </c>
      <c r="R12">
        <v>11</v>
      </c>
      <c r="S12">
        <v>1</v>
      </c>
      <c r="T12">
        <v>0</v>
      </c>
      <c r="U12">
        <v>22</v>
      </c>
      <c r="V12">
        <v>15</v>
      </c>
      <c r="W12">
        <v>7</v>
      </c>
      <c r="X12">
        <v>2</v>
      </c>
      <c r="Y12">
        <v>34</v>
      </c>
      <c r="Z12">
        <v>10</v>
      </c>
      <c r="AA12">
        <v>4.05</v>
      </c>
      <c r="AB12">
        <v>3.05</v>
      </c>
      <c r="AC12">
        <v>0.7</v>
      </c>
      <c r="AD12">
        <v>76</v>
      </c>
      <c r="AE12">
        <v>10233</v>
      </c>
    </row>
    <row r="13" spans="1:38">
      <c r="A13">
        <f>MATCH(C13,ESPN_ADP_2!B$2:B$550, 0)</f>
        <v>25</v>
      </c>
      <c r="B13">
        <v>12</v>
      </c>
      <c r="C13" t="s">
        <v>598</v>
      </c>
      <c r="D13" s="32">
        <f t="shared" si="0"/>
        <v>6.6782756625105453</v>
      </c>
      <c r="E13" s="32">
        <f t="shared" si="1"/>
        <v>1.5081216816235508</v>
      </c>
      <c r="F13" s="32">
        <f t="shared" si="2"/>
        <v>1.7855517440254023</v>
      </c>
      <c r="G13" s="32">
        <f t="shared" si="3"/>
        <v>1.4398069216261116</v>
      </c>
      <c r="H13" s="32">
        <f t="shared" si="4"/>
        <v>1.685143717472473</v>
      </c>
      <c r="I13" s="32">
        <f t="shared" si="5"/>
        <v>0.95576376439216548</v>
      </c>
      <c r="J13" s="32">
        <f t="shared" si="6"/>
        <v>-0.69611216662915909</v>
      </c>
      <c r="K13" s="3">
        <v>71</v>
      </c>
      <c r="L13" s="3">
        <v>5</v>
      </c>
      <c r="M13" s="3">
        <v>3.41</v>
      </c>
      <c r="N13" s="3">
        <v>1.1299999999999999</v>
      </c>
      <c r="O13" s="3">
        <v>10.74</v>
      </c>
      <c r="P13" s="3">
        <f t="shared" si="7"/>
        <v>0</v>
      </c>
      <c r="Q13">
        <v>4</v>
      </c>
      <c r="R13">
        <v>0</v>
      </c>
      <c r="S13">
        <v>0</v>
      </c>
      <c r="T13">
        <v>12</v>
      </c>
      <c r="U13">
        <v>12</v>
      </c>
      <c r="V13">
        <v>58</v>
      </c>
      <c r="W13">
        <v>27</v>
      </c>
      <c r="X13">
        <v>9</v>
      </c>
      <c r="Y13">
        <v>85</v>
      </c>
      <c r="Z13">
        <v>22</v>
      </c>
      <c r="AA13">
        <v>2.78</v>
      </c>
      <c r="AB13">
        <v>3.62</v>
      </c>
      <c r="AC13">
        <v>1.6</v>
      </c>
      <c r="AD13">
        <v>22.8</v>
      </c>
      <c r="AE13">
        <v>17479</v>
      </c>
    </row>
    <row r="14" spans="1:38">
      <c r="A14">
        <f>MATCH(C14,ESPN_ADP_2!B$2:B$550, 0)</f>
        <v>19</v>
      </c>
      <c r="B14">
        <v>13</v>
      </c>
      <c r="C14" t="s">
        <v>595</v>
      </c>
      <c r="D14" s="32">
        <f t="shared" si="0"/>
        <v>6.5021483403785894</v>
      </c>
      <c r="E14" s="32">
        <f t="shared" si="1"/>
        <v>1.4559860865657019</v>
      </c>
      <c r="F14" s="32">
        <f t="shared" si="2"/>
        <v>1.7855517440254023</v>
      </c>
      <c r="G14" s="32">
        <f t="shared" si="3"/>
        <v>1.3499980101105571</v>
      </c>
      <c r="H14" s="32">
        <f t="shared" si="4"/>
        <v>1.8744433102917333</v>
      </c>
      <c r="I14" s="32">
        <f t="shared" si="5"/>
        <v>0.73228135601435373</v>
      </c>
      <c r="J14" s="32">
        <f t="shared" si="6"/>
        <v>-0.69611216662915909</v>
      </c>
      <c r="K14" s="3">
        <v>70</v>
      </c>
      <c r="L14" s="3">
        <v>5</v>
      </c>
      <c r="M14" s="3">
        <v>3.46</v>
      </c>
      <c r="N14" s="3">
        <v>1.1100000000000001</v>
      </c>
      <c r="O14" s="3">
        <v>10.35</v>
      </c>
      <c r="P14" s="3">
        <f t="shared" si="7"/>
        <v>0</v>
      </c>
      <c r="Q14">
        <v>3</v>
      </c>
      <c r="R14">
        <v>0</v>
      </c>
      <c r="S14">
        <v>0</v>
      </c>
      <c r="T14">
        <v>12</v>
      </c>
      <c r="U14">
        <v>12</v>
      </c>
      <c r="V14">
        <v>60</v>
      </c>
      <c r="W14">
        <v>27</v>
      </c>
      <c r="X14">
        <v>9</v>
      </c>
      <c r="Y14">
        <v>81</v>
      </c>
      <c r="Z14">
        <v>18</v>
      </c>
      <c r="AA14">
        <v>2.31</v>
      </c>
      <c r="AB14">
        <v>3.5</v>
      </c>
      <c r="AC14">
        <v>1.5</v>
      </c>
      <c r="AD14">
        <v>14.8</v>
      </c>
      <c r="AE14">
        <v>19374</v>
      </c>
    </row>
    <row r="15" spans="1:38">
      <c r="A15">
        <f>MATCH(C15,ESPN_ADP_2!B$2:B$550, 0)</f>
        <v>35</v>
      </c>
      <c r="B15">
        <v>14</v>
      </c>
      <c r="C15" t="s">
        <v>601</v>
      </c>
      <c r="D15" s="32">
        <f t="shared" si="0"/>
        <v>6.0480782008511493</v>
      </c>
      <c r="E15" s="32">
        <f t="shared" si="1"/>
        <v>1.7166640618549456</v>
      </c>
      <c r="F15" s="32">
        <f t="shared" si="2"/>
        <v>1.7855517440254023</v>
      </c>
      <c r="G15" s="32">
        <f t="shared" si="3"/>
        <v>1.385921574716779</v>
      </c>
      <c r="H15" s="32">
        <f t="shared" si="4"/>
        <v>1.8744433102917333</v>
      </c>
      <c r="I15" s="32">
        <f t="shared" si="5"/>
        <v>-1.8390323408551248E-2</v>
      </c>
      <c r="J15" s="32">
        <f t="shared" si="6"/>
        <v>-0.69611216662915909</v>
      </c>
      <c r="K15" s="3">
        <v>75</v>
      </c>
      <c r="L15" s="3">
        <v>5</v>
      </c>
      <c r="M15" s="3">
        <v>3.44</v>
      </c>
      <c r="N15" s="3">
        <v>1.1100000000000001</v>
      </c>
      <c r="O15" s="3">
        <v>9.0399999999999991</v>
      </c>
      <c r="P15" s="3">
        <f t="shared" si="7"/>
        <v>0</v>
      </c>
      <c r="Q15">
        <v>4</v>
      </c>
      <c r="R15">
        <v>0</v>
      </c>
      <c r="S15">
        <v>0</v>
      </c>
      <c r="T15">
        <v>12</v>
      </c>
      <c r="U15">
        <v>12</v>
      </c>
      <c r="V15">
        <v>68</v>
      </c>
      <c r="W15">
        <v>29</v>
      </c>
      <c r="X15">
        <v>11</v>
      </c>
      <c r="Y15">
        <v>75</v>
      </c>
      <c r="Z15">
        <v>15</v>
      </c>
      <c r="AA15">
        <v>1.84</v>
      </c>
      <c r="AB15">
        <v>3.73</v>
      </c>
      <c r="AC15">
        <v>1.6</v>
      </c>
      <c r="AD15">
        <v>35.1</v>
      </c>
      <c r="AE15">
        <v>2036</v>
      </c>
    </row>
    <row r="16" spans="1:38">
      <c r="A16">
        <f>MATCH(C16,ESPN_ADP_2!B$2:B$550, 0)</f>
        <v>46</v>
      </c>
      <c r="B16">
        <v>15</v>
      </c>
      <c r="C16" t="s">
        <v>604</v>
      </c>
      <c r="D16" s="32">
        <f t="shared" si="0"/>
        <v>6.0136272091618048</v>
      </c>
      <c r="E16" s="32">
        <f t="shared" si="1"/>
        <v>1.0389013261029123</v>
      </c>
      <c r="F16" s="32">
        <f t="shared" si="2"/>
        <v>1.7855517440254023</v>
      </c>
      <c r="G16" s="32">
        <f t="shared" si="3"/>
        <v>1.4398069216261116</v>
      </c>
      <c r="H16" s="32">
        <f t="shared" si="4"/>
        <v>1.1172449390146861</v>
      </c>
      <c r="I16" s="32">
        <f t="shared" si="5"/>
        <v>1.3282344450218513</v>
      </c>
      <c r="J16" s="32">
        <f t="shared" si="6"/>
        <v>-0.69611216662915909</v>
      </c>
      <c r="K16" s="3">
        <v>62</v>
      </c>
      <c r="L16" s="3">
        <v>5</v>
      </c>
      <c r="M16" s="3">
        <v>3.41</v>
      </c>
      <c r="N16" s="3">
        <v>1.19</v>
      </c>
      <c r="O16" s="3">
        <v>11.39</v>
      </c>
      <c r="P16" s="3">
        <f t="shared" si="7"/>
        <v>0</v>
      </c>
      <c r="Q16">
        <v>3</v>
      </c>
      <c r="R16">
        <v>0</v>
      </c>
      <c r="S16">
        <v>0</v>
      </c>
      <c r="T16">
        <v>11</v>
      </c>
      <c r="U16">
        <v>11</v>
      </c>
      <c r="V16">
        <v>49</v>
      </c>
      <c r="W16">
        <v>23</v>
      </c>
      <c r="X16">
        <v>7</v>
      </c>
      <c r="Y16">
        <v>78</v>
      </c>
      <c r="Z16">
        <v>24</v>
      </c>
      <c r="AA16">
        <v>3.49</v>
      </c>
      <c r="AB16">
        <v>3.32</v>
      </c>
      <c r="AC16">
        <v>1.6</v>
      </c>
      <c r="AD16">
        <v>46.7</v>
      </c>
      <c r="AE16">
        <v>13543</v>
      </c>
    </row>
    <row r="17" spans="1:31">
      <c r="A17">
        <f>MATCH(C17,ESPN_ADP_2!B$2:B$550, 0)</f>
        <v>29</v>
      </c>
      <c r="B17">
        <v>16</v>
      </c>
      <c r="C17" t="s">
        <v>599</v>
      </c>
      <c r="D17" s="32">
        <f t="shared" si="0"/>
        <v>5.8659286890762408</v>
      </c>
      <c r="E17" s="32">
        <f t="shared" si="1"/>
        <v>1.6123928717392482</v>
      </c>
      <c r="F17" s="32">
        <f t="shared" si="2"/>
        <v>1.7855517440254023</v>
      </c>
      <c r="G17" s="32">
        <f t="shared" si="3"/>
        <v>1.0446477109576711</v>
      </c>
      <c r="H17" s="32">
        <f t="shared" si="4"/>
        <v>1.685143717472473</v>
      </c>
      <c r="I17" s="32">
        <f t="shared" si="5"/>
        <v>0.43430481151060557</v>
      </c>
      <c r="J17" s="32">
        <f t="shared" si="6"/>
        <v>-0.69611216662915909</v>
      </c>
      <c r="K17" s="3">
        <v>73</v>
      </c>
      <c r="L17" s="3">
        <v>5</v>
      </c>
      <c r="M17" s="3">
        <v>3.63</v>
      </c>
      <c r="N17" s="3">
        <v>1.1299999999999999</v>
      </c>
      <c r="O17" s="3">
        <v>9.83</v>
      </c>
      <c r="P17" s="3">
        <f t="shared" si="7"/>
        <v>0</v>
      </c>
      <c r="Q17">
        <v>3</v>
      </c>
      <c r="R17">
        <v>0</v>
      </c>
      <c r="S17">
        <v>0</v>
      </c>
      <c r="T17">
        <v>12</v>
      </c>
      <c r="U17">
        <v>12</v>
      </c>
      <c r="V17">
        <v>68</v>
      </c>
      <c r="W17">
        <v>29</v>
      </c>
      <c r="X17">
        <v>10</v>
      </c>
      <c r="Y17">
        <v>79</v>
      </c>
      <c r="Z17">
        <v>14</v>
      </c>
      <c r="AA17">
        <v>1.72</v>
      </c>
      <c r="AB17">
        <v>3.53</v>
      </c>
      <c r="AC17">
        <v>1.8</v>
      </c>
      <c r="AD17">
        <v>25.8</v>
      </c>
      <c r="AE17">
        <v>19427</v>
      </c>
    </row>
    <row r="18" spans="1:31">
      <c r="A18">
        <f>MATCH(C18,ESPN_ADP_2!B$2:B$550, 0)</f>
        <v>56</v>
      </c>
      <c r="B18">
        <v>17</v>
      </c>
      <c r="C18" t="s">
        <v>607</v>
      </c>
      <c r="D18" s="32">
        <f t="shared" si="0"/>
        <v>5.8565502218006245</v>
      </c>
      <c r="E18" s="32">
        <f t="shared" si="1"/>
        <v>1.3517148964500045</v>
      </c>
      <c r="F18" s="32">
        <f t="shared" si="2"/>
        <v>1.7855517440254023</v>
      </c>
      <c r="G18" s="32">
        <f t="shared" si="3"/>
        <v>0.90095345253278325</v>
      </c>
      <c r="H18" s="32">
        <f t="shared" si="4"/>
        <v>1.3065445318339484</v>
      </c>
      <c r="I18" s="32">
        <f t="shared" si="5"/>
        <v>1.2078977635876447</v>
      </c>
      <c r="J18" s="32">
        <f t="shared" si="6"/>
        <v>-0.69611216662915909</v>
      </c>
      <c r="K18" s="3">
        <v>68</v>
      </c>
      <c r="L18" s="3">
        <v>5</v>
      </c>
      <c r="M18" s="3">
        <v>3.71</v>
      </c>
      <c r="N18" s="3">
        <v>1.17</v>
      </c>
      <c r="O18" s="3">
        <v>11.18</v>
      </c>
      <c r="P18" s="3">
        <f t="shared" si="7"/>
        <v>0</v>
      </c>
      <c r="Q18">
        <v>3</v>
      </c>
      <c r="R18">
        <v>0</v>
      </c>
      <c r="S18">
        <v>0</v>
      </c>
      <c r="T18">
        <v>11</v>
      </c>
      <c r="U18">
        <v>11</v>
      </c>
      <c r="V18">
        <v>56</v>
      </c>
      <c r="W18">
        <v>28</v>
      </c>
      <c r="X18">
        <v>10</v>
      </c>
      <c r="Y18">
        <v>84</v>
      </c>
      <c r="Z18">
        <v>24</v>
      </c>
      <c r="AA18">
        <v>3.18</v>
      </c>
      <c r="AB18">
        <v>3.83</v>
      </c>
      <c r="AC18">
        <v>1.5</v>
      </c>
      <c r="AD18">
        <v>47.5</v>
      </c>
      <c r="AE18">
        <v>15474</v>
      </c>
    </row>
    <row r="19" spans="1:31">
      <c r="A19">
        <f>MATCH(C19,ESPN_ADP_2!B$2:B$550, 0)</f>
        <v>43</v>
      </c>
      <c r="B19">
        <v>18</v>
      </c>
      <c r="C19" t="s">
        <v>602</v>
      </c>
      <c r="D19" s="32">
        <f t="shared" si="0"/>
        <v>5.8293261494495434</v>
      </c>
      <c r="E19" s="32">
        <f t="shared" si="1"/>
        <v>1.3517148964500045</v>
      </c>
      <c r="F19" s="32">
        <f t="shared" si="2"/>
        <v>1.7855517440254023</v>
      </c>
      <c r="G19" s="32">
        <f t="shared" si="3"/>
        <v>1.4038833570198896</v>
      </c>
      <c r="H19" s="32">
        <f t="shared" si="4"/>
        <v>1.2118947354243172</v>
      </c>
      <c r="I19" s="32">
        <f t="shared" si="5"/>
        <v>0.77239358315908935</v>
      </c>
      <c r="J19" s="32">
        <f t="shared" si="6"/>
        <v>-0.69611216662915909</v>
      </c>
      <c r="K19" s="3">
        <v>68</v>
      </c>
      <c r="L19" s="3">
        <v>5</v>
      </c>
      <c r="M19" s="3">
        <v>3.43</v>
      </c>
      <c r="N19" s="3">
        <v>1.18</v>
      </c>
      <c r="O19" s="3">
        <v>10.42</v>
      </c>
      <c r="P19" s="3">
        <f t="shared" si="7"/>
        <v>0</v>
      </c>
      <c r="Q19">
        <v>3</v>
      </c>
      <c r="R19">
        <v>0</v>
      </c>
      <c r="S19">
        <v>0</v>
      </c>
      <c r="T19">
        <v>11</v>
      </c>
      <c r="U19">
        <v>11</v>
      </c>
      <c r="V19">
        <v>57</v>
      </c>
      <c r="W19">
        <v>26</v>
      </c>
      <c r="X19">
        <v>7</v>
      </c>
      <c r="Y19">
        <v>79</v>
      </c>
      <c r="Z19">
        <v>23</v>
      </c>
      <c r="AA19">
        <v>3.02</v>
      </c>
      <c r="AB19">
        <v>3.49</v>
      </c>
      <c r="AC19">
        <v>1.6</v>
      </c>
      <c r="AD19">
        <v>49.2</v>
      </c>
      <c r="AE19">
        <v>4676</v>
      </c>
    </row>
    <row r="20" spans="1:31">
      <c r="A20">
        <f>MATCH(C20,ESPN_ADP_2!B$2:B$550, 0)</f>
        <v>77</v>
      </c>
      <c r="B20">
        <v>19</v>
      </c>
      <c r="C20" t="s">
        <v>612</v>
      </c>
      <c r="D20" s="32">
        <f t="shared" si="0"/>
        <v>5.7724668110054562</v>
      </c>
      <c r="E20" s="32">
        <f t="shared" si="1"/>
        <v>-0.9422512860953387</v>
      </c>
      <c r="F20" s="32">
        <f t="shared" si="2"/>
        <v>-0.39330396523802769</v>
      </c>
      <c r="G20" s="32">
        <f t="shared" si="3"/>
        <v>1.4757304862323335</v>
      </c>
      <c r="H20" s="32">
        <f t="shared" si="4"/>
        <v>2.253042495930258</v>
      </c>
      <c r="I20" s="32">
        <f t="shared" si="5"/>
        <v>0.72082071968728678</v>
      </c>
      <c r="J20" s="32">
        <f t="shared" si="6"/>
        <v>2.6584283604889438</v>
      </c>
      <c r="K20" s="3">
        <v>24</v>
      </c>
      <c r="L20" s="3">
        <v>2</v>
      </c>
      <c r="M20" s="3">
        <v>3.39</v>
      </c>
      <c r="N20" s="3">
        <v>1.07</v>
      </c>
      <c r="O20" s="3">
        <v>10.33</v>
      </c>
      <c r="P20" s="3">
        <f t="shared" si="7"/>
        <v>13</v>
      </c>
      <c r="Q20">
        <v>1</v>
      </c>
      <c r="R20">
        <v>12</v>
      </c>
      <c r="S20">
        <v>1</v>
      </c>
      <c r="T20">
        <v>0</v>
      </c>
      <c r="U20">
        <v>24</v>
      </c>
      <c r="V20">
        <v>20</v>
      </c>
      <c r="W20">
        <v>9</v>
      </c>
      <c r="X20">
        <v>3</v>
      </c>
      <c r="Y20">
        <v>28</v>
      </c>
      <c r="Z20">
        <v>5</v>
      </c>
      <c r="AA20">
        <v>1.97</v>
      </c>
      <c r="AB20">
        <v>3.47</v>
      </c>
      <c r="AC20">
        <v>0.5</v>
      </c>
      <c r="AD20">
        <v>66.8</v>
      </c>
      <c r="AE20">
        <v>13764</v>
      </c>
    </row>
    <row r="21" spans="1:31">
      <c r="A21">
        <f>MATCH(C21,ESPN_ADP_2!B$2:B$550, 0)</f>
        <v>34</v>
      </c>
      <c r="B21">
        <v>20</v>
      </c>
      <c r="C21" t="s">
        <v>600</v>
      </c>
      <c r="D21" s="32">
        <f t="shared" si="0"/>
        <v>5.4496171442240309</v>
      </c>
      <c r="E21" s="32">
        <f t="shared" si="1"/>
        <v>1.3517148964500045</v>
      </c>
      <c r="F21" s="32">
        <f t="shared" si="2"/>
        <v>1.7855517440254023</v>
      </c>
      <c r="G21" s="32">
        <f t="shared" si="3"/>
        <v>0.9728005817452271</v>
      </c>
      <c r="H21" s="32">
        <f t="shared" si="4"/>
        <v>1.0225951426050548</v>
      </c>
      <c r="I21" s="32">
        <f t="shared" si="5"/>
        <v>1.0130669460275015</v>
      </c>
      <c r="J21" s="32">
        <f t="shared" si="6"/>
        <v>-0.69611216662915909</v>
      </c>
      <c r="K21" s="3">
        <v>68</v>
      </c>
      <c r="L21" s="3">
        <v>5</v>
      </c>
      <c r="M21" s="3">
        <v>3.67</v>
      </c>
      <c r="N21" s="3">
        <v>1.2</v>
      </c>
      <c r="O21" s="3">
        <v>10.84</v>
      </c>
      <c r="P21" s="3">
        <f t="shared" si="7"/>
        <v>0</v>
      </c>
      <c r="Q21">
        <v>3</v>
      </c>
      <c r="R21">
        <v>0</v>
      </c>
      <c r="S21">
        <v>0</v>
      </c>
      <c r="T21">
        <v>11</v>
      </c>
      <c r="U21">
        <v>11</v>
      </c>
      <c r="V21">
        <v>57</v>
      </c>
      <c r="W21">
        <v>28</v>
      </c>
      <c r="X21">
        <v>9</v>
      </c>
      <c r="Y21">
        <v>81</v>
      </c>
      <c r="Z21">
        <v>24</v>
      </c>
      <c r="AA21">
        <v>3.19</v>
      </c>
      <c r="AB21">
        <v>3.69</v>
      </c>
      <c r="AC21">
        <v>1.5</v>
      </c>
      <c r="AD21">
        <v>21.3</v>
      </c>
      <c r="AE21">
        <v>12808</v>
      </c>
    </row>
    <row r="22" spans="1:31">
      <c r="A22">
        <f>MATCH(C22,ESPN_ADP_2!B$2:B$550, 0)</f>
        <v>119</v>
      </c>
      <c r="B22">
        <v>21</v>
      </c>
      <c r="C22" t="s">
        <v>627</v>
      </c>
      <c r="D22" s="32">
        <f t="shared" si="0"/>
        <v>5.3732338291499318</v>
      </c>
      <c r="E22" s="32">
        <f t="shared" si="1"/>
        <v>-0.9422512860953387</v>
      </c>
      <c r="F22" s="32">
        <f t="shared" si="2"/>
        <v>-0.39330396523802769</v>
      </c>
      <c r="G22" s="32">
        <f t="shared" si="3"/>
        <v>1.2063037516856694</v>
      </c>
      <c r="H22" s="32">
        <f t="shared" si="4"/>
        <v>1.5904939210628419</v>
      </c>
      <c r="I22" s="32">
        <f t="shared" si="5"/>
        <v>1.5116046262549274</v>
      </c>
      <c r="J22" s="32">
        <f t="shared" si="6"/>
        <v>2.4003867814798592</v>
      </c>
      <c r="K22" s="3">
        <v>24</v>
      </c>
      <c r="L22" s="3">
        <v>2</v>
      </c>
      <c r="M22" s="3">
        <v>3.54</v>
      </c>
      <c r="N22" s="3">
        <v>1.1399999999999999</v>
      </c>
      <c r="O22" s="3">
        <v>11.71</v>
      </c>
      <c r="P22" s="3">
        <f t="shared" si="7"/>
        <v>12</v>
      </c>
      <c r="Q22">
        <v>1</v>
      </c>
      <c r="R22">
        <v>11</v>
      </c>
      <c r="S22">
        <v>1</v>
      </c>
      <c r="T22">
        <v>0</v>
      </c>
      <c r="U22">
        <v>24</v>
      </c>
      <c r="V22">
        <v>19</v>
      </c>
      <c r="W22">
        <v>9</v>
      </c>
      <c r="X22">
        <v>3</v>
      </c>
      <c r="Y22">
        <v>31</v>
      </c>
      <c r="Z22">
        <v>8</v>
      </c>
      <c r="AA22">
        <v>3.11</v>
      </c>
      <c r="AB22">
        <v>3.58</v>
      </c>
      <c r="AC22">
        <v>0.5</v>
      </c>
      <c r="AD22">
        <v>94.4</v>
      </c>
      <c r="AE22">
        <v>9111</v>
      </c>
    </row>
    <row r="23" spans="1:31">
      <c r="A23">
        <f>MATCH(C23,ESPN_ADP_2!B$2:B$550, 0)</f>
        <v>92</v>
      </c>
      <c r="B23">
        <v>22</v>
      </c>
      <c r="C23" t="s">
        <v>618</v>
      </c>
      <c r="D23" s="32">
        <f t="shared" si="0"/>
        <v>4.8113398380690962</v>
      </c>
      <c r="E23" s="32">
        <f t="shared" si="1"/>
        <v>-0.99438688115318741</v>
      </c>
      <c r="F23" s="32">
        <f t="shared" si="2"/>
        <v>-1.1195892016591711</v>
      </c>
      <c r="G23" s="32">
        <f t="shared" si="3"/>
        <v>1.0266859286545598</v>
      </c>
      <c r="H23" s="32">
        <f t="shared" si="4"/>
        <v>1.9690931067013646</v>
      </c>
      <c r="I23" s="32">
        <f t="shared" si="5"/>
        <v>1.0130669460275015</v>
      </c>
      <c r="J23" s="32">
        <f t="shared" si="6"/>
        <v>2.9164699394980285</v>
      </c>
      <c r="K23" s="3">
        <v>23</v>
      </c>
      <c r="L23" s="3">
        <v>1</v>
      </c>
      <c r="M23" s="3">
        <v>3.64</v>
      </c>
      <c r="N23" s="3">
        <v>1.1000000000000001</v>
      </c>
      <c r="O23" s="3">
        <v>10.84</v>
      </c>
      <c r="P23" s="3">
        <f t="shared" si="7"/>
        <v>14</v>
      </c>
      <c r="Q23">
        <v>1</v>
      </c>
      <c r="R23">
        <v>13</v>
      </c>
      <c r="S23">
        <v>1</v>
      </c>
      <c r="T23">
        <v>0</v>
      </c>
      <c r="U23">
        <v>23</v>
      </c>
      <c r="V23">
        <v>19</v>
      </c>
      <c r="W23">
        <v>9</v>
      </c>
      <c r="X23">
        <v>4</v>
      </c>
      <c r="Y23">
        <v>28</v>
      </c>
      <c r="Z23">
        <v>6</v>
      </c>
      <c r="AA23">
        <v>2.4700000000000002</v>
      </c>
      <c r="AB23">
        <v>3.71</v>
      </c>
      <c r="AC23">
        <v>0.4</v>
      </c>
      <c r="AD23">
        <v>84.1</v>
      </c>
      <c r="AE23">
        <v>3096</v>
      </c>
    </row>
    <row r="24" spans="1:31">
      <c r="A24">
        <f>MATCH(C24,ESPN_ADP_2!B$2:B$550, 0)</f>
        <v>123</v>
      </c>
      <c r="B24">
        <v>23</v>
      </c>
      <c r="C24" t="s">
        <v>628</v>
      </c>
      <c r="D24" s="32">
        <f t="shared" si="0"/>
        <v>4.6252944014875323</v>
      </c>
      <c r="E24" s="32">
        <f t="shared" si="1"/>
        <v>-0.9422512860953387</v>
      </c>
      <c r="F24" s="32">
        <f t="shared" si="2"/>
        <v>-1.1195892016591711</v>
      </c>
      <c r="G24" s="32">
        <f t="shared" si="3"/>
        <v>1.5116540508385554</v>
      </c>
      <c r="H24" s="32">
        <f t="shared" si="4"/>
        <v>1.4011943282435795</v>
      </c>
      <c r="I24" s="32">
        <f t="shared" si="5"/>
        <v>1.6319413076891329</v>
      </c>
      <c r="J24" s="32">
        <f t="shared" si="6"/>
        <v>2.1423452024707741</v>
      </c>
      <c r="K24" s="3">
        <v>24</v>
      </c>
      <c r="L24" s="3">
        <v>1</v>
      </c>
      <c r="M24" s="3">
        <v>3.37</v>
      </c>
      <c r="N24" s="3">
        <v>1.1599999999999999</v>
      </c>
      <c r="O24" s="3">
        <v>11.92</v>
      </c>
      <c r="P24" s="3">
        <f t="shared" si="7"/>
        <v>11</v>
      </c>
      <c r="Q24">
        <v>1</v>
      </c>
      <c r="R24">
        <v>11</v>
      </c>
      <c r="S24">
        <v>0</v>
      </c>
      <c r="T24">
        <v>0</v>
      </c>
      <c r="U24">
        <v>24</v>
      </c>
      <c r="V24">
        <v>20</v>
      </c>
      <c r="W24">
        <v>9</v>
      </c>
      <c r="X24">
        <v>3</v>
      </c>
      <c r="Y24">
        <v>32</v>
      </c>
      <c r="Z24">
        <v>8</v>
      </c>
      <c r="AA24">
        <v>2.83</v>
      </c>
      <c r="AB24">
        <v>3.38</v>
      </c>
      <c r="AC24">
        <v>0.6</v>
      </c>
      <c r="AD24">
        <v>101.5</v>
      </c>
      <c r="AE24">
        <v>12910</v>
      </c>
    </row>
    <row r="25" spans="1:31">
      <c r="A25">
        <f>MATCH(C25,ESPN_ADP_2!B$2:B$550, 0)</f>
        <v>127</v>
      </c>
      <c r="B25">
        <v>24</v>
      </c>
      <c r="C25" t="s">
        <v>631</v>
      </c>
      <c r="D25" s="32">
        <f t="shared" si="0"/>
        <v>4.6041167272836905</v>
      </c>
      <c r="E25" s="32">
        <f t="shared" si="1"/>
        <v>1.0389013261029123</v>
      </c>
      <c r="F25" s="32">
        <f t="shared" si="2"/>
        <v>1.7855517440254023</v>
      </c>
      <c r="G25" s="32">
        <f t="shared" si="3"/>
        <v>0.5776413710767857</v>
      </c>
      <c r="H25" s="32">
        <f t="shared" si="4"/>
        <v>1.0225951426050548</v>
      </c>
      <c r="I25" s="32">
        <f t="shared" si="5"/>
        <v>0.87553931010269437</v>
      </c>
      <c r="J25" s="32">
        <f t="shared" si="6"/>
        <v>-0.69611216662915909</v>
      </c>
      <c r="K25" s="3">
        <v>62</v>
      </c>
      <c r="L25" s="3">
        <v>5</v>
      </c>
      <c r="M25" s="3">
        <v>3.89</v>
      </c>
      <c r="N25" s="3">
        <v>1.2</v>
      </c>
      <c r="O25" s="3">
        <v>10.6</v>
      </c>
      <c r="P25" s="3">
        <f t="shared" si="7"/>
        <v>0</v>
      </c>
      <c r="Q25">
        <v>3</v>
      </c>
      <c r="R25">
        <v>0</v>
      </c>
      <c r="S25">
        <v>0</v>
      </c>
      <c r="T25">
        <v>11</v>
      </c>
      <c r="U25">
        <v>11</v>
      </c>
      <c r="V25">
        <v>55</v>
      </c>
      <c r="W25">
        <v>27</v>
      </c>
      <c r="X25">
        <v>10</v>
      </c>
      <c r="Y25">
        <v>73</v>
      </c>
      <c r="Z25">
        <v>19</v>
      </c>
      <c r="AA25">
        <v>2.78</v>
      </c>
      <c r="AB25">
        <v>3.87</v>
      </c>
      <c r="AC25">
        <v>1.4</v>
      </c>
      <c r="AD25">
        <v>95.9</v>
      </c>
      <c r="AE25">
        <v>11828</v>
      </c>
    </row>
    <row r="26" spans="1:31">
      <c r="A26">
        <f>MATCH(C26,ESPN_ADP_2!B$2:B$550, 0)</f>
        <v>44</v>
      </c>
      <c r="B26">
        <v>25</v>
      </c>
      <c r="C26" t="s">
        <v>603</v>
      </c>
      <c r="D26" s="32">
        <f t="shared" si="0"/>
        <v>4.5725451485142354</v>
      </c>
      <c r="E26" s="32">
        <f t="shared" si="1"/>
        <v>1.6123928717392482</v>
      </c>
      <c r="F26" s="32">
        <f t="shared" si="2"/>
        <v>1.7855517440254023</v>
      </c>
      <c r="G26" s="32">
        <f t="shared" si="3"/>
        <v>0.77522097641100685</v>
      </c>
      <c r="H26" s="32">
        <f t="shared" si="4"/>
        <v>0.64399595696653023</v>
      </c>
      <c r="I26" s="32">
        <f t="shared" si="5"/>
        <v>0.45149576600120606</v>
      </c>
      <c r="J26" s="32">
        <f t="shared" si="6"/>
        <v>-0.69611216662915909</v>
      </c>
      <c r="K26" s="3">
        <v>73</v>
      </c>
      <c r="L26" s="3">
        <v>5</v>
      </c>
      <c r="M26" s="3">
        <v>3.78</v>
      </c>
      <c r="N26" s="3">
        <v>1.24</v>
      </c>
      <c r="O26" s="3">
        <v>9.86</v>
      </c>
      <c r="P26" s="3">
        <f t="shared" si="7"/>
        <v>0</v>
      </c>
      <c r="Q26">
        <v>4</v>
      </c>
      <c r="R26">
        <v>0</v>
      </c>
      <c r="S26">
        <v>0</v>
      </c>
      <c r="T26">
        <v>12</v>
      </c>
      <c r="U26">
        <v>12</v>
      </c>
      <c r="V26">
        <v>67</v>
      </c>
      <c r="W26">
        <v>31</v>
      </c>
      <c r="X26">
        <v>9</v>
      </c>
      <c r="Y26">
        <v>80</v>
      </c>
      <c r="Z26">
        <v>24</v>
      </c>
      <c r="AA26">
        <v>2.96</v>
      </c>
      <c r="AB26">
        <v>3.75</v>
      </c>
      <c r="AC26">
        <v>1.5</v>
      </c>
      <c r="AD26">
        <v>47.7</v>
      </c>
      <c r="AE26">
        <v>9323</v>
      </c>
    </row>
    <row r="27" spans="1:31">
      <c r="A27">
        <f>MATCH(C27,ESPN_ADP_2!B$2:B$550, 0)</f>
        <v>81</v>
      </c>
      <c r="B27">
        <v>26</v>
      </c>
      <c r="C27" t="s">
        <v>613</v>
      </c>
      <c r="D27" s="32">
        <f t="shared" si="0"/>
        <v>4.5656867437413062</v>
      </c>
      <c r="E27" s="32">
        <f t="shared" si="1"/>
        <v>0.56968097058227396</v>
      </c>
      <c r="F27" s="32">
        <f t="shared" si="2"/>
        <v>1.0592665076042589</v>
      </c>
      <c r="G27" s="32">
        <f t="shared" si="3"/>
        <v>1.1703801870794475</v>
      </c>
      <c r="H27" s="32">
        <f t="shared" si="4"/>
        <v>0.92794534619542368</v>
      </c>
      <c r="I27" s="32">
        <f t="shared" si="5"/>
        <v>1.5345258989090613</v>
      </c>
      <c r="J27" s="32">
        <f t="shared" si="6"/>
        <v>-0.69611216662915909</v>
      </c>
      <c r="K27" s="3">
        <v>53</v>
      </c>
      <c r="L27" s="3">
        <v>4</v>
      </c>
      <c r="M27" s="3">
        <v>3.56</v>
      </c>
      <c r="N27" s="3">
        <v>1.21</v>
      </c>
      <c r="O27" s="3">
        <v>11.75</v>
      </c>
      <c r="P27" s="3">
        <f t="shared" si="7"/>
        <v>0</v>
      </c>
      <c r="Q27">
        <v>3</v>
      </c>
      <c r="R27">
        <v>0</v>
      </c>
      <c r="S27">
        <v>0</v>
      </c>
      <c r="T27">
        <v>10</v>
      </c>
      <c r="U27">
        <v>10</v>
      </c>
      <c r="V27">
        <v>43</v>
      </c>
      <c r="W27">
        <v>21</v>
      </c>
      <c r="X27">
        <v>7</v>
      </c>
      <c r="Y27">
        <v>69</v>
      </c>
      <c r="Z27">
        <v>22</v>
      </c>
      <c r="AA27">
        <v>3.65</v>
      </c>
      <c r="AB27">
        <v>3.58</v>
      </c>
      <c r="AC27">
        <v>1.1000000000000001</v>
      </c>
      <c r="AD27">
        <v>70.2</v>
      </c>
      <c r="AE27">
        <v>14374</v>
      </c>
    </row>
    <row r="28" spans="1:31">
      <c r="A28">
        <f>MATCH(C28,ESPN_ADP_2!B$2:B$550, 0)</f>
        <v>103</v>
      </c>
      <c r="B28">
        <v>27</v>
      </c>
      <c r="C28" t="s">
        <v>620</v>
      </c>
      <c r="D28" s="32">
        <f t="shared" si="0"/>
        <v>4.5641666570816266</v>
      </c>
      <c r="E28" s="32">
        <f t="shared" si="1"/>
        <v>0.93463013598721489</v>
      </c>
      <c r="F28" s="32">
        <f t="shared" si="2"/>
        <v>1.7855517440254023</v>
      </c>
      <c r="G28" s="32">
        <f t="shared" si="3"/>
        <v>0.66745028259234096</v>
      </c>
      <c r="H28" s="32">
        <f t="shared" si="4"/>
        <v>1.3065445318339484</v>
      </c>
      <c r="I28" s="32">
        <f t="shared" si="5"/>
        <v>0.5661021292718792</v>
      </c>
      <c r="J28" s="32">
        <f t="shared" si="6"/>
        <v>-0.69611216662915909</v>
      </c>
      <c r="K28" s="3">
        <v>60</v>
      </c>
      <c r="L28" s="3">
        <v>5</v>
      </c>
      <c r="M28" s="3">
        <v>3.84</v>
      </c>
      <c r="N28" s="3">
        <v>1.17</v>
      </c>
      <c r="O28" s="3">
        <v>10.06</v>
      </c>
      <c r="P28" s="3">
        <f t="shared" si="7"/>
        <v>0</v>
      </c>
      <c r="Q28">
        <v>3</v>
      </c>
      <c r="R28">
        <v>0</v>
      </c>
      <c r="S28">
        <v>0</v>
      </c>
      <c r="T28">
        <v>10</v>
      </c>
      <c r="U28">
        <v>10</v>
      </c>
      <c r="V28">
        <v>56</v>
      </c>
      <c r="W28">
        <v>26</v>
      </c>
      <c r="X28">
        <v>10</v>
      </c>
      <c r="Y28">
        <v>67</v>
      </c>
      <c r="Z28">
        <v>14</v>
      </c>
      <c r="AA28">
        <v>2.11</v>
      </c>
      <c r="AB28">
        <v>3.92</v>
      </c>
      <c r="AC28">
        <v>1.1000000000000001</v>
      </c>
      <c r="AD28">
        <v>130.30000000000001</v>
      </c>
      <c r="AE28">
        <v>6632</v>
      </c>
    </row>
    <row r="29" spans="1:31">
      <c r="A29">
        <f>MATCH(C29,ESPN_ADP_2!B$2:B$550, 0)</f>
        <v>144</v>
      </c>
      <c r="B29">
        <v>28</v>
      </c>
      <c r="C29" t="s">
        <v>638</v>
      </c>
      <c r="D29" s="32">
        <f t="shared" si="0"/>
        <v>4.5215082696085105</v>
      </c>
      <c r="E29" s="32">
        <f t="shared" si="1"/>
        <v>-0.9422512860953387</v>
      </c>
      <c r="F29" s="32">
        <f t="shared" si="2"/>
        <v>-1.1195892016591711</v>
      </c>
      <c r="G29" s="32">
        <f t="shared" si="3"/>
        <v>1.1703801870794475</v>
      </c>
      <c r="H29" s="32">
        <f t="shared" si="4"/>
        <v>0.92794534619542368</v>
      </c>
      <c r="I29" s="32">
        <f t="shared" si="5"/>
        <v>2.0846364426082897</v>
      </c>
      <c r="J29" s="32">
        <f t="shared" si="6"/>
        <v>2.4003867814798592</v>
      </c>
      <c r="K29" s="3">
        <v>24</v>
      </c>
      <c r="L29" s="3">
        <v>1</v>
      </c>
      <c r="M29" s="3">
        <v>3.56</v>
      </c>
      <c r="N29" s="3">
        <v>1.21</v>
      </c>
      <c r="O29" s="3">
        <v>12.71</v>
      </c>
      <c r="P29" s="3">
        <f t="shared" si="7"/>
        <v>12</v>
      </c>
      <c r="Q29">
        <v>1</v>
      </c>
      <c r="R29">
        <v>12</v>
      </c>
      <c r="S29">
        <v>0</v>
      </c>
      <c r="T29">
        <v>0</v>
      </c>
      <c r="U29">
        <v>24</v>
      </c>
      <c r="V29">
        <v>17</v>
      </c>
      <c r="W29">
        <v>10</v>
      </c>
      <c r="X29">
        <v>3</v>
      </c>
      <c r="Y29">
        <v>34</v>
      </c>
      <c r="Z29">
        <v>12</v>
      </c>
      <c r="AA29">
        <v>4.54</v>
      </c>
      <c r="AB29">
        <v>3.77</v>
      </c>
      <c r="AC29">
        <v>0.4</v>
      </c>
      <c r="AD29">
        <v>128</v>
      </c>
      <c r="AE29">
        <v>6655</v>
      </c>
    </row>
    <row r="30" spans="1:31">
      <c r="A30">
        <f>MATCH(C30,ESPN_ADP_2!B$2:B$550, 0)</f>
        <v>84</v>
      </c>
      <c r="B30">
        <v>29</v>
      </c>
      <c r="C30" t="s">
        <v>615</v>
      </c>
      <c r="D30" s="32">
        <f t="shared" si="0"/>
        <v>4.4800535003920157</v>
      </c>
      <c r="E30" s="32">
        <f t="shared" si="1"/>
        <v>1.7687996569127944</v>
      </c>
      <c r="F30" s="32">
        <f t="shared" si="2"/>
        <v>1.7855517440254023</v>
      </c>
      <c r="G30" s="32">
        <f t="shared" si="3"/>
        <v>0.52375602416745326</v>
      </c>
      <c r="H30" s="32">
        <f t="shared" si="4"/>
        <v>0.36004656773763666</v>
      </c>
      <c r="I30" s="32">
        <f t="shared" si="5"/>
        <v>0.73801167417788727</v>
      </c>
      <c r="J30" s="32">
        <f t="shared" si="6"/>
        <v>-0.69611216662915909</v>
      </c>
      <c r="K30" s="3">
        <v>76</v>
      </c>
      <c r="L30" s="3">
        <v>5</v>
      </c>
      <c r="M30" s="3">
        <v>3.92</v>
      </c>
      <c r="N30" s="3">
        <v>1.27</v>
      </c>
      <c r="O30" s="3">
        <v>10.36</v>
      </c>
      <c r="P30" s="3">
        <f t="shared" si="7"/>
        <v>0</v>
      </c>
      <c r="Q30">
        <v>4</v>
      </c>
      <c r="R30">
        <v>0</v>
      </c>
      <c r="S30">
        <v>0</v>
      </c>
      <c r="T30">
        <v>12</v>
      </c>
      <c r="U30">
        <v>12</v>
      </c>
      <c r="V30">
        <v>67</v>
      </c>
      <c r="W30">
        <v>33</v>
      </c>
      <c r="X30">
        <v>10</v>
      </c>
      <c r="Y30">
        <v>87</v>
      </c>
      <c r="Z30">
        <v>29</v>
      </c>
      <c r="AA30">
        <v>3.43</v>
      </c>
      <c r="AB30">
        <v>4</v>
      </c>
      <c r="AC30">
        <v>1.5</v>
      </c>
      <c r="AD30">
        <v>81.5</v>
      </c>
      <c r="AE30">
        <v>12703</v>
      </c>
    </row>
    <row r="31" spans="1:31">
      <c r="A31">
        <f>MATCH(C31,ESPN_ADP_2!B$2:B$550, 0)</f>
        <v>83</v>
      </c>
      <c r="B31">
        <v>30</v>
      </c>
      <c r="C31" t="s">
        <v>614</v>
      </c>
      <c r="D31" s="32">
        <f t="shared" si="0"/>
        <v>4.4405392431407433</v>
      </c>
      <c r="E31" s="32">
        <f t="shared" si="1"/>
        <v>1.2995793013921559</v>
      </c>
      <c r="F31" s="32">
        <f t="shared" si="2"/>
        <v>1.0592665076042589</v>
      </c>
      <c r="G31" s="32">
        <f t="shared" si="3"/>
        <v>0.66745028259234096</v>
      </c>
      <c r="H31" s="32">
        <f t="shared" si="4"/>
        <v>1.2118947354243172</v>
      </c>
      <c r="I31" s="32">
        <f t="shared" si="5"/>
        <v>0.89846058275682938</v>
      </c>
      <c r="J31" s="32">
        <f t="shared" si="6"/>
        <v>-0.69611216662915909</v>
      </c>
      <c r="K31" s="3">
        <v>67</v>
      </c>
      <c r="L31" s="3">
        <v>4</v>
      </c>
      <c r="M31" s="3">
        <v>3.84</v>
      </c>
      <c r="N31" s="3">
        <v>1.18</v>
      </c>
      <c r="O31" s="3">
        <v>10.64</v>
      </c>
      <c r="P31" s="3">
        <f t="shared" si="7"/>
        <v>0</v>
      </c>
      <c r="Q31">
        <v>3</v>
      </c>
      <c r="R31">
        <v>0</v>
      </c>
      <c r="S31">
        <v>0</v>
      </c>
      <c r="T31">
        <v>11</v>
      </c>
      <c r="U31">
        <v>11</v>
      </c>
      <c r="V31">
        <v>57</v>
      </c>
      <c r="W31">
        <v>28</v>
      </c>
      <c r="X31">
        <v>9</v>
      </c>
      <c r="Y31">
        <v>79</v>
      </c>
      <c r="Z31">
        <v>22</v>
      </c>
      <c r="AA31">
        <v>2.95</v>
      </c>
      <c r="AB31">
        <v>3.71</v>
      </c>
      <c r="AC31">
        <v>1.4</v>
      </c>
      <c r="AD31">
        <v>53.5</v>
      </c>
      <c r="AE31">
        <v>13074</v>
      </c>
    </row>
    <row r="32" spans="1:31">
      <c r="A32">
        <f>MATCH(C32,ESPN_ADP_2!B$2:B$550, 0)</f>
        <v>104</v>
      </c>
      <c r="B32">
        <v>31</v>
      </c>
      <c r="C32" t="s">
        <v>621</v>
      </c>
      <c r="D32" s="32">
        <f t="shared" si="0"/>
        <v>4.2891236405367934</v>
      </c>
      <c r="E32" s="32">
        <f t="shared" si="1"/>
        <v>-0.9422512860953387</v>
      </c>
      <c r="F32" s="32">
        <f t="shared" si="2"/>
        <v>-1.1195892016591711</v>
      </c>
      <c r="G32" s="32">
        <f t="shared" si="3"/>
        <v>1.5475776154447776</v>
      </c>
      <c r="H32" s="32">
        <f t="shared" si="4"/>
        <v>1.5904939210628419</v>
      </c>
      <c r="I32" s="32">
        <f t="shared" si="5"/>
        <v>0.81250581030382485</v>
      </c>
      <c r="J32" s="32">
        <f t="shared" si="6"/>
        <v>2.4003867814798592</v>
      </c>
      <c r="K32" s="3">
        <v>24</v>
      </c>
      <c r="L32" s="3">
        <v>1</v>
      </c>
      <c r="M32" s="3">
        <v>3.35</v>
      </c>
      <c r="N32" s="3">
        <v>1.1399999999999999</v>
      </c>
      <c r="O32" s="3">
        <v>10.49</v>
      </c>
      <c r="P32" s="3">
        <f t="shared" si="7"/>
        <v>12</v>
      </c>
      <c r="Q32">
        <v>1</v>
      </c>
      <c r="R32">
        <v>11</v>
      </c>
      <c r="S32">
        <v>1</v>
      </c>
      <c r="T32">
        <v>0</v>
      </c>
      <c r="U32">
        <v>24</v>
      </c>
      <c r="V32">
        <v>21</v>
      </c>
      <c r="W32">
        <v>9</v>
      </c>
      <c r="X32">
        <v>2</v>
      </c>
      <c r="Y32">
        <v>28</v>
      </c>
      <c r="Z32">
        <v>7</v>
      </c>
      <c r="AA32">
        <v>2.58</v>
      </c>
      <c r="AB32">
        <v>3.18</v>
      </c>
      <c r="AC32">
        <v>0.6</v>
      </c>
      <c r="AD32">
        <v>83.9</v>
      </c>
      <c r="AE32">
        <v>13449</v>
      </c>
    </row>
    <row r="33" spans="1:31">
      <c r="A33">
        <f>MATCH(C33,ESPN_ADP_2!B$2:B$550, 0)</f>
        <v>264</v>
      </c>
      <c r="B33">
        <v>32</v>
      </c>
      <c r="C33" t="s">
        <v>752</v>
      </c>
      <c r="D33" s="32">
        <f t="shared" si="0"/>
        <v>4.2662523316747345</v>
      </c>
      <c r="E33" s="32">
        <f t="shared" si="1"/>
        <v>-0.9422512860953387</v>
      </c>
      <c r="F33" s="32">
        <f t="shared" si="2"/>
        <v>-1.1195892016591711</v>
      </c>
      <c r="G33" s="32">
        <f t="shared" si="3"/>
        <v>1.9606986084163294</v>
      </c>
      <c r="H33" s="32">
        <f t="shared" si="4"/>
        <v>1.9690931067013646</v>
      </c>
      <c r="I33" s="32">
        <f t="shared" si="5"/>
        <v>1.2881222178771157</v>
      </c>
      <c r="J33" s="32">
        <f t="shared" si="6"/>
        <v>1.1101788864344349</v>
      </c>
      <c r="K33" s="3">
        <v>24</v>
      </c>
      <c r="L33" s="3">
        <v>1</v>
      </c>
      <c r="M33" s="3">
        <v>3.12</v>
      </c>
      <c r="N33" s="3">
        <v>1.1000000000000001</v>
      </c>
      <c r="O33" s="3">
        <v>11.32</v>
      </c>
      <c r="P33" s="3">
        <f t="shared" si="7"/>
        <v>7</v>
      </c>
      <c r="Q33">
        <v>1</v>
      </c>
      <c r="R33">
        <v>1</v>
      </c>
      <c r="S33">
        <v>6</v>
      </c>
      <c r="T33">
        <v>0</v>
      </c>
      <c r="U33">
        <v>24</v>
      </c>
      <c r="V33">
        <v>19</v>
      </c>
      <c r="W33">
        <v>8</v>
      </c>
      <c r="X33">
        <v>3</v>
      </c>
      <c r="Y33">
        <v>30</v>
      </c>
      <c r="Z33">
        <v>7</v>
      </c>
      <c r="AA33">
        <v>2.63</v>
      </c>
      <c r="AB33">
        <v>3.34</v>
      </c>
      <c r="AC33">
        <v>0.5</v>
      </c>
      <c r="AD33">
        <v>326</v>
      </c>
      <c r="AE33">
        <v>7005</v>
      </c>
    </row>
    <row r="34" spans="1:31">
      <c r="A34" t="e">
        <f>MATCH(C34,ESPN_ADP_2!B$2:B$550, 0)</f>
        <v>#N/A</v>
      </c>
      <c r="B34">
        <v>33</v>
      </c>
      <c r="C34" t="s">
        <v>864</v>
      </c>
      <c r="D34" s="32">
        <f t="shared" si="0"/>
        <v>4.1316158288199638</v>
      </c>
      <c r="E34" s="32">
        <f t="shared" si="1"/>
        <v>-0.89011569103749</v>
      </c>
      <c r="F34" s="32">
        <f t="shared" si="2"/>
        <v>-0.39330396523802769</v>
      </c>
      <c r="G34" s="32">
        <f t="shared" si="3"/>
        <v>1.3499980101105571</v>
      </c>
      <c r="H34" s="32">
        <f t="shared" si="4"/>
        <v>0.36004656773763666</v>
      </c>
      <c r="I34" s="32">
        <f t="shared" si="5"/>
        <v>2.3367704418037687</v>
      </c>
      <c r="J34" s="32">
        <f t="shared" si="6"/>
        <v>1.3682204654435197</v>
      </c>
      <c r="K34" s="3">
        <v>25</v>
      </c>
      <c r="L34" s="3">
        <v>2</v>
      </c>
      <c r="M34" s="3">
        <v>3.46</v>
      </c>
      <c r="N34" s="3">
        <v>1.27</v>
      </c>
      <c r="O34" s="3">
        <v>13.15</v>
      </c>
      <c r="P34" s="3">
        <f t="shared" si="7"/>
        <v>8</v>
      </c>
      <c r="Q34">
        <v>1</v>
      </c>
      <c r="R34">
        <v>2</v>
      </c>
      <c r="S34">
        <v>6</v>
      </c>
      <c r="T34">
        <v>0</v>
      </c>
      <c r="U34">
        <v>25</v>
      </c>
      <c r="V34">
        <v>19</v>
      </c>
      <c r="W34">
        <v>10</v>
      </c>
      <c r="X34">
        <v>2</v>
      </c>
      <c r="Y34">
        <v>37</v>
      </c>
      <c r="Z34">
        <v>13</v>
      </c>
      <c r="AA34">
        <v>4.6100000000000003</v>
      </c>
      <c r="AB34">
        <v>3.21</v>
      </c>
      <c r="AC34">
        <v>0.5</v>
      </c>
      <c r="AD34">
        <v>521.70000000000005</v>
      </c>
      <c r="AE34">
        <v>12863</v>
      </c>
    </row>
    <row r="35" spans="1:31">
      <c r="A35">
        <f>MATCH(C35,ESPN_ADP_2!B$2:B$550, 0)</f>
        <v>165</v>
      </c>
      <c r="B35">
        <v>34</v>
      </c>
      <c r="C35" t="s">
        <v>218</v>
      </c>
      <c r="D35" s="32">
        <f t="shared" si="0"/>
        <v>4.1045633500943506</v>
      </c>
      <c r="E35" s="32">
        <f t="shared" si="1"/>
        <v>-1.0986580712688849</v>
      </c>
      <c r="F35" s="32">
        <f t="shared" si="2"/>
        <v>-1.1195892016591711</v>
      </c>
      <c r="G35" s="32">
        <f t="shared" si="3"/>
        <v>1.7092336561727766</v>
      </c>
      <c r="H35" s="32">
        <f t="shared" si="4"/>
        <v>1.5904939210628419</v>
      </c>
      <c r="I35" s="32">
        <f t="shared" si="5"/>
        <v>1.6548625803432679</v>
      </c>
      <c r="J35" s="32">
        <f t="shared" si="6"/>
        <v>1.3682204654435197</v>
      </c>
      <c r="K35" s="3">
        <v>21</v>
      </c>
      <c r="L35" s="3">
        <v>1</v>
      </c>
      <c r="M35" s="3">
        <v>3.26</v>
      </c>
      <c r="N35" s="3">
        <v>1.1399999999999999</v>
      </c>
      <c r="O35" s="3">
        <v>11.96</v>
      </c>
      <c r="P35" s="3">
        <f t="shared" si="7"/>
        <v>8</v>
      </c>
      <c r="Q35">
        <v>1</v>
      </c>
      <c r="R35">
        <v>4</v>
      </c>
      <c r="S35">
        <v>4</v>
      </c>
      <c r="T35">
        <v>0</v>
      </c>
      <c r="U35">
        <v>21</v>
      </c>
      <c r="V35">
        <v>17</v>
      </c>
      <c r="W35">
        <v>8</v>
      </c>
      <c r="X35">
        <v>3</v>
      </c>
      <c r="Y35">
        <v>29</v>
      </c>
      <c r="Z35">
        <v>7</v>
      </c>
      <c r="AA35">
        <v>3.07</v>
      </c>
      <c r="AB35">
        <v>3.39</v>
      </c>
      <c r="AC35">
        <v>0.4</v>
      </c>
      <c r="AD35">
        <v>176.8</v>
      </c>
      <c r="AE35">
        <v>8048</v>
      </c>
    </row>
    <row r="36" spans="1:31">
      <c r="A36">
        <f>MATCH(C36,ESPN_ADP_2!B$2:B$550, 0)</f>
        <v>59</v>
      </c>
      <c r="B36">
        <v>35</v>
      </c>
      <c r="C36" t="s">
        <v>609</v>
      </c>
      <c r="D36" s="32">
        <f t="shared" si="0"/>
        <v>3.8986135461016311</v>
      </c>
      <c r="E36" s="32">
        <f t="shared" si="1"/>
        <v>1.0910369211607611</v>
      </c>
      <c r="F36" s="32">
        <f t="shared" si="2"/>
        <v>1.0592665076042589</v>
      </c>
      <c r="G36" s="32">
        <f t="shared" si="3"/>
        <v>0.703373847198563</v>
      </c>
      <c r="H36" s="32">
        <f t="shared" si="4"/>
        <v>1.4958441246532108</v>
      </c>
      <c r="I36" s="32">
        <f t="shared" si="5"/>
        <v>0.24520431211399593</v>
      </c>
      <c r="J36" s="32">
        <f t="shared" si="6"/>
        <v>-0.69611216662915909</v>
      </c>
      <c r="K36" s="3">
        <v>63</v>
      </c>
      <c r="L36" s="3">
        <v>4</v>
      </c>
      <c r="M36" s="3">
        <v>3.82</v>
      </c>
      <c r="N36" s="3">
        <v>1.1499999999999999</v>
      </c>
      <c r="O36" s="3">
        <v>9.5</v>
      </c>
      <c r="P36" s="3">
        <f t="shared" si="7"/>
        <v>0</v>
      </c>
      <c r="Q36">
        <v>3</v>
      </c>
      <c r="R36">
        <v>0</v>
      </c>
      <c r="S36">
        <v>0</v>
      </c>
      <c r="T36">
        <v>11</v>
      </c>
      <c r="U36">
        <v>11</v>
      </c>
      <c r="V36">
        <v>57</v>
      </c>
      <c r="W36">
        <v>27</v>
      </c>
      <c r="X36">
        <v>10</v>
      </c>
      <c r="Y36">
        <v>67</v>
      </c>
      <c r="Z36">
        <v>16</v>
      </c>
      <c r="AA36">
        <v>2.2400000000000002</v>
      </c>
      <c r="AB36">
        <v>3.97</v>
      </c>
      <c r="AC36">
        <v>1.2</v>
      </c>
      <c r="AD36">
        <v>52.9</v>
      </c>
      <c r="AE36">
        <v>20099</v>
      </c>
    </row>
    <row r="37" spans="1:31">
      <c r="A37">
        <f>MATCH(C37,ESPN_ADP_2!B$2:B$550, 0)</f>
        <v>50</v>
      </c>
      <c r="B37">
        <v>36</v>
      </c>
      <c r="C37" t="s">
        <v>606</v>
      </c>
      <c r="D37" s="32">
        <f t="shared" si="0"/>
        <v>3.8888281248161287</v>
      </c>
      <c r="E37" s="32">
        <f t="shared" si="1"/>
        <v>1.664528466797097</v>
      </c>
      <c r="F37" s="32">
        <f t="shared" si="2"/>
        <v>1.7855517440254023</v>
      </c>
      <c r="G37" s="32">
        <f t="shared" si="3"/>
        <v>0.23636750731767767</v>
      </c>
      <c r="H37" s="32">
        <f t="shared" si="4"/>
        <v>1.3065445318339484</v>
      </c>
      <c r="I37" s="32">
        <f t="shared" si="5"/>
        <v>-0.40805195852883752</v>
      </c>
      <c r="J37" s="32">
        <f t="shared" si="6"/>
        <v>-0.69611216662915909</v>
      </c>
      <c r="K37" s="3">
        <v>74</v>
      </c>
      <c r="L37" s="3">
        <v>5</v>
      </c>
      <c r="M37" s="3">
        <v>4.08</v>
      </c>
      <c r="N37" s="3">
        <v>1.17</v>
      </c>
      <c r="O37" s="3">
        <v>8.36</v>
      </c>
      <c r="P37" s="3">
        <f t="shared" si="7"/>
        <v>0</v>
      </c>
      <c r="Q37">
        <v>3</v>
      </c>
      <c r="R37">
        <v>0</v>
      </c>
      <c r="S37">
        <v>0</v>
      </c>
      <c r="T37">
        <v>12</v>
      </c>
      <c r="U37">
        <v>12</v>
      </c>
      <c r="V37">
        <v>72</v>
      </c>
      <c r="W37">
        <v>34</v>
      </c>
      <c r="X37">
        <v>12</v>
      </c>
      <c r="Y37">
        <v>69</v>
      </c>
      <c r="Z37">
        <v>16</v>
      </c>
      <c r="AA37">
        <v>1.88</v>
      </c>
      <c r="AB37">
        <v>4.1900000000000004</v>
      </c>
      <c r="AC37">
        <v>1.1000000000000001</v>
      </c>
      <c r="AD37">
        <v>61.3</v>
      </c>
      <c r="AE37">
        <v>1943</v>
      </c>
    </row>
    <row r="38" spans="1:31">
      <c r="A38">
        <f>MATCH(C38,ESPN_ADP_2!B$2:B$550, 0)</f>
        <v>311</v>
      </c>
      <c r="B38">
        <v>37</v>
      </c>
      <c r="C38" t="s">
        <v>702</v>
      </c>
      <c r="D38" s="32">
        <f t="shared" si="0"/>
        <v>3.8720061059372934</v>
      </c>
      <c r="E38" s="32">
        <f t="shared" si="1"/>
        <v>-1.0465224762110361</v>
      </c>
      <c r="F38" s="32">
        <f t="shared" si="2"/>
        <v>-1.1195892016591711</v>
      </c>
      <c r="G38" s="32">
        <f t="shared" si="3"/>
        <v>1.5475776154447776</v>
      </c>
      <c r="H38" s="32">
        <f t="shared" si="4"/>
        <v>2.253042495930258</v>
      </c>
      <c r="I38" s="32">
        <f t="shared" si="5"/>
        <v>1.6434019440162</v>
      </c>
      <c r="J38" s="32">
        <f t="shared" si="6"/>
        <v>0.59409572841626512</v>
      </c>
      <c r="K38" s="3">
        <v>22</v>
      </c>
      <c r="L38" s="3">
        <v>1</v>
      </c>
      <c r="M38" s="3">
        <v>3.35</v>
      </c>
      <c r="N38" s="3">
        <v>1.07</v>
      </c>
      <c r="O38" s="3">
        <v>11.94</v>
      </c>
      <c r="P38" s="3">
        <f t="shared" si="7"/>
        <v>5</v>
      </c>
      <c r="Q38">
        <v>1</v>
      </c>
      <c r="R38">
        <v>0</v>
      </c>
      <c r="S38">
        <v>5</v>
      </c>
      <c r="T38">
        <v>0</v>
      </c>
      <c r="U38">
        <v>22</v>
      </c>
      <c r="V38">
        <v>17</v>
      </c>
      <c r="W38">
        <v>8</v>
      </c>
      <c r="X38">
        <v>3</v>
      </c>
      <c r="Y38">
        <v>29</v>
      </c>
      <c r="Z38">
        <v>6</v>
      </c>
      <c r="AA38">
        <v>2.58</v>
      </c>
      <c r="AB38">
        <v>3.45</v>
      </c>
      <c r="AC38">
        <v>0.4</v>
      </c>
      <c r="AD38">
        <v>565.1</v>
      </c>
      <c r="AE38">
        <v>15552</v>
      </c>
    </row>
    <row r="39" spans="1:31">
      <c r="A39">
        <f>MATCH(C39,ESPN_ADP_2!B$2:B$550, 0)</f>
        <v>57</v>
      </c>
      <c r="B39">
        <v>38</v>
      </c>
      <c r="C39" t="s">
        <v>608</v>
      </c>
      <c r="D39" s="32">
        <f t="shared" si="0"/>
        <v>3.8415980087380484</v>
      </c>
      <c r="E39" s="32">
        <f t="shared" si="1"/>
        <v>1.5081216816235508</v>
      </c>
      <c r="F39" s="32">
        <f t="shared" si="2"/>
        <v>1.0592665076042589</v>
      </c>
      <c r="G39" s="32">
        <f t="shared" si="3"/>
        <v>0.75725919410789544</v>
      </c>
      <c r="H39" s="32">
        <f t="shared" si="4"/>
        <v>0.73864575337616134</v>
      </c>
      <c r="I39" s="32">
        <f t="shared" si="5"/>
        <v>0.47441703865534113</v>
      </c>
      <c r="J39" s="32">
        <f t="shared" si="6"/>
        <v>-0.69611216662915909</v>
      </c>
      <c r="K39" s="3">
        <v>71</v>
      </c>
      <c r="L39" s="3">
        <v>4</v>
      </c>
      <c r="M39" s="3">
        <v>3.79</v>
      </c>
      <c r="N39" s="3">
        <v>1.23</v>
      </c>
      <c r="O39" s="3">
        <v>9.9</v>
      </c>
      <c r="P39" s="3">
        <f t="shared" si="7"/>
        <v>0</v>
      </c>
      <c r="Q39">
        <v>4</v>
      </c>
      <c r="R39">
        <v>0</v>
      </c>
      <c r="S39">
        <v>0</v>
      </c>
      <c r="T39">
        <v>12</v>
      </c>
      <c r="U39">
        <v>12</v>
      </c>
      <c r="V39">
        <v>62</v>
      </c>
      <c r="W39">
        <v>30</v>
      </c>
      <c r="X39">
        <v>9</v>
      </c>
      <c r="Y39">
        <v>78</v>
      </c>
      <c r="Z39">
        <v>26</v>
      </c>
      <c r="AA39">
        <v>3.23</v>
      </c>
      <c r="AB39">
        <v>3.9</v>
      </c>
      <c r="AC39">
        <v>1.4</v>
      </c>
      <c r="AD39">
        <v>41.7</v>
      </c>
      <c r="AE39">
        <v>15689</v>
      </c>
    </row>
    <row r="40" spans="1:31">
      <c r="A40">
        <f>MATCH(C40,ESPN_ADP_2!B$2:B$550, 0)</f>
        <v>69</v>
      </c>
      <c r="B40">
        <v>39</v>
      </c>
      <c r="C40" t="s">
        <v>611</v>
      </c>
      <c r="D40" s="32">
        <f t="shared" si="0"/>
        <v>3.6712670559370415</v>
      </c>
      <c r="E40" s="32">
        <f t="shared" si="1"/>
        <v>1.6123928717392482</v>
      </c>
      <c r="F40" s="32">
        <f t="shared" si="2"/>
        <v>1.0592665076042589</v>
      </c>
      <c r="G40" s="32">
        <f t="shared" si="3"/>
        <v>0.703373847198563</v>
      </c>
      <c r="H40" s="32">
        <f t="shared" si="4"/>
        <v>0.64399595696653023</v>
      </c>
      <c r="I40" s="32">
        <f t="shared" si="5"/>
        <v>0.34835003905760104</v>
      </c>
      <c r="J40" s="32">
        <f t="shared" si="6"/>
        <v>-0.69611216662915909</v>
      </c>
      <c r="K40" s="3">
        <v>73</v>
      </c>
      <c r="L40" s="3">
        <v>4</v>
      </c>
      <c r="M40" s="3">
        <v>3.82</v>
      </c>
      <c r="N40" s="3">
        <v>1.24</v>
      </c>
      <c r="O40" s="3">
        <v>9.68</v>
      </c>
      <c r="P40" s="3">
        <f t="shared" si="7"/>
        <v>0</v>
      </c>
      <c r="Q40">
        <v>4</v>
      </c>
      <c r="R40">
        <v>0</v>
      </c>
      <c r="S40">
        <v>0</v>
      </c>
      <c r="T40">
        <v>12</v>
      </c>
      <c r="U40">
        <v>12</v>
      </c>
      <c r="V40">
        <v>65</v>
      </c>
      <c r="W40">
        <v>31</v>
      </c>
      <c r="X40">
        <v>10</v>
      </c>
      <c r="Y40">
        <v>79</v>
      </c>
      <c r="Z40">
        <v>25</v>
      </c>
      <c r="AA40">
        <v>3.07</v>
      </c>
      <c r="AB40">
        <v>3.93</v>
      </c>
      <c r="AC40">
        <v>1.4</v>
      </c>
      <c r="AD40">
        <v>66.900000000000006</v>
      </c>
      <c r="AE40">
        <v>16149</v>
      </c>
    </row>
    <row r="41" spans="1:31">
      <c r="A41" t="e">
        <f>MATCH(C41,ESPN_ADP_2!B$2:B$550, 0)</f>
        <v>#N/A</v>
      </c>
      <c r="B41">
        <v>40</v>
      </c>
      <c r="C41" t="s">
        <v>870</v>
      </c>
      <c r="D41" s="32">
        <f t="shared" si="0"/>
        <v>3.5387102786218176</v>
      </c>
      <c r="E41" s="32">
        <f t="shared" si="1"/>
        <v>-1.2550648564424309</v>
      </c>
      <c r="F41" s="32">
        <f t="shared" si="2"/>
        <v>-0.39330396523802769</v>
      </c>
      <c r="G41" s="32">
        <f t="shared" si="3"/>
        <v>1.3679597924136677</v>
      </c>
      <c r="H41" s="32">
        <f t="shared" si="4"/>
        <v>1.4958441246532108</v>
      </c>
      <c r="I41" s="32">
        <f t="shared" si="5"/>
        <v>1.9872210338282172</v>
      </c>
      <c r="J41" s="32">
        <f t="shared" si="6"/>
        <v>0.33605414940718026</v>
      </c>
      <c r="K41" s="3">
        <v>18</v>
      </c>
      <c r="L41" s="3">
        <v>2</v>
      </c>
      <c r="M41" s="3">
        <v>3.45</v>
      </c>
      <c r="N41" s="3">
        <v>1.1499999999999999</v>
      </c>
      <c r="O41" s="3">
        <v>12.54</v>
      </c>
      <c r="P41" s="3">
        <f t="shared" si="7"/>
        <v>4</v>
      </c>
      <c r="Q41">
        <v>1</v>
      </c>
      <c r="R41">
        <v>0</v>
      </c>
      <c r="S41">
        <v>4</v>
      </c>
      <c r="T41">
        <v>0</v>
      </c>
      <c r="U41">
        <v>18</v>
      </c>
      <c r="V41">
        <v>14</v>
      </c>
      <c r="W41">
        <v>7</v>
      </c>
      <c r="X41">
        <v>3</v>
      </c>
      <c r="Y41">
        <v>26</v>
      </c>
      <c r="Z41">
        <v>7</v>
      </c>
      <c r="AA41">
        <v>3.64</v>
      </c>
      <c r="AB41">
        <v>3.67</v>
      </c>
      <c r="AC41">
        <v>0.2</v>
      </c>
      <c r="AD41">
        <v>599</v>
      </c>
      <c r="AE41">
        <v>19403</v>
      </c>
    </row>
    <row r="42" spans="1:31">
      <c r="A42">
        <f>MATCH(C42,ESPN_ADP_2!B$2:B$550, 0)</f>
        <v>139</v>
      </c>
      <c r="B42">
        <v>41</v>
      </c>
      <c r="C42" t="s">
        <v>635</v>
      </c>
      <c r="D42" s="32">
        <f t="shared" si="0"/>
        <v>3.473067492714045</v>
      </c>
      <c r="E42" s="32">
        <f t="shared" si="1"/>
        <v>-0.9422512860953387</v>
      </c>
      <c r="F42" s="32">
        <f t="shared" si="2"/>
        <v>-0.39330396523802769</v>
      </c>
      <c r="G42" s="32">
        <f t="shared" si="3"/>
        <v>0.54171780647056378</v>
      </c>
      <c r="H42" s="32">
        <f t="shared" si="4"/>
        <v>0.92794534619542368</v>
      </c>
      <c r="I42" s="32">
        <f t="shared" si="5"/>
        <v>0.93857280990156489</v>
      </c>
      <c r="J42" s="32">
        <f t="shared" si="6"/>
        <v>2.4003867814798592</v>
      </c>
      <c r="K42" s="3">
        <v>24</v>
      </c>
      <c r="L42" s="3">
        <v>2</v>
      </c>
      <c r="M42" s="3">
        <v>3.91</v>
      </c>
      <c r="N42" s="3">
        <v>1.21</v>
      </c>
      <c r="O42" s="3">
        <v>10.71</v>
      </c>
      <c r="P42" s="3">
        <f t="shared" si="7"/>
        <v>12</v>
      </c>
      <c r="Q42">
        <v>2</v>
      </c>
      <c r="R42">
        <v>11</v>
      </c>
      <c r="S42">
        <v>1</v>
      </c>
      <c r="T42">
        <v>0</v>
      </c>
      <c r="U42">
        <v>24</v>
      </c>
      <c r="V42">
        <v>21</v>
      </c>
      <c r="W42">
        <v>10</v>
      </c>
      <c r="X42">
        <v>4</v>
      </c>
      <c r="Y42">
        <v>29</v>
      </c>
      <c r="Z42">
        <v>8</v>
      </c>
      <c r="AA42">
        <v>3.11</v>
      </c>
      <c r="AB42">
        <v>4.0999999999999996</v>
      </c>
      <c r="AC42">
        <v>0.4</v>
      </c>
      <c r="AD42">
        <v>114.9</v>
      </c>
      <c r="AE42">
        <v>17130</v>
      </c>
    </row>
    <row r="43" spans="1:31">
      <c r="A43" t="e">
        <f>MATCH(C43,ESPN_ADP_2!B$2:B$550, 0)</f>
        <v>#N/A</v>
      </c>
      <c r="B43">
        <v>42</v>
      </c>
      <c r="C43" t="s">
        <v>866</v>
      </c>
      <c r="D43" s="32">
        <f t="shared" si="0"/>
        <v>3.4725159045401091</v>
      </c>
      <c r="E43" s="32">
        <f t="shared" si="1"/>
        <v>-1.2550648564424309</v>
      </c>
      <c r="F43" s="32">
        <f t="shared" si="2"/>
        <v>-1.1195892016591711</v>
      </c>
      <c r="G43" s="32">
        <f t="shared" si="3"/>
        <v>1.942736826113219</v>
      </c>
      <c r="H43" s="32">
        <f t="shared" si="4"/>
        <v>0.549346160556899</v>
      </c>
      <c r="I43" s="32">
        <f t="shared" si="5"/>
        <v>2.5029496685462433</v>
      </c>
      <c r="J43" s="32">
        <f t="shared" si="6"/>
        <v>0.85213730742534988</v>
      </c>
      <c r="K43" s="3">
        <v>18</v>
      </c>
      <c r="L43" s="3">
        <v>1</v>
      </c>
      <c r="M43" s="3">
        <v>3.13</v>
      </c>
      <c r="N43" s="3">
        <v>1.25</v>
      </c>
      <c r="O43" s="3">
        <v>13.44</v>
      </c>
      <c r="P43" s="3">
        <f t="shared" si="7"/>
        <v>6</v>
      </c>
      <c r="Q43">
        <v>1</v>
      </c>
      <c r="R43">
        <v>3</v>
      </c>
      <c r="S43">
        <v>3</v>
      </c>
      <c r="T43">
        <v>0</v>
      </c>
      <c r="U43">
        <v>18</v>
      </c>
      <c r="V43">
        <v>12</v>
      </c>
      <c r="W43">
        <v>6</v>
      </c>
      <c r="X43">
        <v>1</v>
      </c>
      <c r="Y43">
        <v>27</v>
      </c>
      <c r="Z43">
        <v>10</v>
      </c>
      <c r="AA43">
        <v>4.8899999999999997</v>
      </c>
      <c r="AB43">
        <v>3.07</v>
      </c>
      <c r="AC43">
        <v>0.2</v>
      </c>
      <c r="AD43">
        <v>543.5</v>
      </c>
      <c r="AE43">
        <v>13801</v>
      </c>
    </row>
    <row r="44" spans="1:31">
      <c r="A44">
        <f>MATCH(C44,ESPN_ADP_2!B$2:B$550, 0)</f>
        <v>209</v>
      </c>
      <c r="B44">
        <v>43</v>
      </c>
      <c r="C44" t="s">
        <v>750</v>
      </c>
      <c r="D44" s="32">
        <f t="shared" si="0"/>
        <v>3.4481884653265662</v>
      </c>
      <c r="E44" s="32">
        <f t="shared" si="1"/>
        <v>-1.0465224762110361</v>
      </c>
      <c r="F44" s="32">
        <f t="shared" si="2"/>
        <v>-1.1195892016591711</v>
      </c>
      <c r="G44" s="32">
        <f t="shared" si="3"/>
        <v>1.080571275563893</v>
      </c>
      <c r="H44" s="32">
        <f t="shared" si="4"/>
        <v>1.7797935138821022</v>
      </c>
      <c r="I44" s="32">
        <f t="shared" si="5"/>
        <v>1.1276733092981734</v>
      </c>
      <c r="J44" s="32">
        <f t="shared" si="6"/>
        <v>1.6262620444526046</v>
      </c>
      <c r="K44" s="3">
        <v>22</v>
      </c>
      <c r="L44" s="3">
        <v>1</v>
      </c>
      <c r="M44" s="3">
        <v>3.61</v>
      </c>
      <c r="N44" s="3">
        <v>1.1200000000000001</v>
      </c>
      <c r="O44" s="3">
        <v>11.04</v>
      </c>
      <c r="P44" s="3">
        <f t="shared" si="7"/>
        <v>9</v>
      </c>
      <c r="Q44">
        <v>1</v>
      </c>
      <c r="R44">
        <v>5</v>
      </c>
      <c r="S44">
        <v>4</v>
      </c>
      <c r="T44">
        <v>0</v>
      </c>
      <c r="U44">
        <v>22</v>
      </c>
      <c r="V44">
        <v>19</v>
      </c>
      <c r="W44">
        <v>9</v>
      </c>
      <c r="X44">
        <v>3</v>
      </c>
      <c r="Y44">
        <v>27</v>
      </c>
      <c r="Z44">
        <v>6</v>
      </c>
      <c r="AA44">
        <v>2.5499999999999998</v>
      </c>
      <c r="AB44">
        <v>3.49</v>
      </c>
      <c r="AC44">
        <v>0.5</v>
      </c>
      <c r="AD44">
        <v>202.3</v>
      </c>
      <c r="AE44">
        <v>14986</v>
      </c>
    </row>
    <row r="45" spans="1:31">
      <c r="A45">
        <f>MATCH(C45,ESPN_ADP_2!B$2:B$550, 0)</f>
        <v>216</v>
      </c>
      <c r="B45">
        <v>44</v>
      </c>
      <c r="C45" t="s">
        <v>665</v>
      </c>
      <c r="D45" s="32">
        <f t="shared" si="0"/>
        <v>3.4401467513921582</v>
      </c>
      <c r="E45" s="32">
        <f t="shared" si="1"/>
        <v>-0.9422512860953387</v>
      </c>
      <c r="F45" s="32">
        <f t="shared" si="2"/>
        <v>-0.39330396523802769</v>
      </c>
      <c r="G45" s="32">
        <f t="shared" si="3"/>
        <v>0.64948850028922966</v>
      </c>
      <c r="H45" s="32">
        <f t="shared" si="4"/>
        <v>0.64399595696653023</v>
      </c>
      <c r="I45" s="32">
        <f t="shared" si="5"/>
        <v>1.0818307639899056</v>
      </c>
      <c r="J45" s="32">
        <f t="shared" si="6"/>
        <v>2.4003867814798592</v>
      </c>
      <c r="K45" s="3">
        <v>24</v>
      </c>
      <c r="L45" s="3">
        <v>2</v>
      </c>
      <c r="M45" s="3">
        <v>3.85</v>
      </c>
      <c r="N45" s="3">
        <v>1.24</v>
      </c>
      <c r="O45" s="3">
        <v>10.96</v>
      </c>
      <c r="P45" s="3">
        <f t="shared" si="7"/>
        <v>12</v>
      </c>
      <c r="Q45">
        <v>1</v>
      </c>
      <c r="R45">
        <v>11</v>
      </c>
      <c r="S45">
        <v>1</v>
      </c>
      <c r="T45">
        <v>0</v>
      </c>
      <c r="U45">
        <v>24</v>
      </c>
      <c r="V45">
        <v>20</v>
      </c>
      <c r="W45">
        <v>10</v>
      </c>
      <c r="X45">
        <v>3</v>
      </c>
      <c r="Y45">
        <v>29</v>
      </c>
      <c r="Z45">
        <v>9</v>
      </c>
      <c r="AA45">
        <v>3.53</v>
      </c>
      <c r="AB45">
        <v>3.95</v>
      </c>
      <c r="AC45">
        <v>0.4</v>
      </c>
      <c r="AD45">
        <v>176.8</v>
      </c>
      <c r="AE45">
        <v>15761</v>
      </c>
    </row>
    <row r="46" spans="1:31">
      <c r="A46">
        <f>MATCH(C46,ESPN_ADP_2!B$2:B$550, 0)</f>
        <v>261</v>
      </c>
      <c r="B46">
        <v>45</v>
      </c>
      <c r="C46" t="s">
        <v>681</v>
      </c>
      <c r="D46" s="32">
        <f t="shared" si="0"/>
        <v>3.3022872714773897</v>
      </c>
      <c r="E46" s="32">
        <f t="shared" si="1"/>
        <v>-1.1507936663267335</v>
      </c>
      <c r="F46" s="32">
        <f t="shared" si="2"/>
        <v>-1.1195892016591711</v>
      </c>
      <c r="G46" s="32">
        <f t="shared" si="3"/>
        <v>1.8170043499914417</v>
      </c>
      <c r="H46" s="32">
        <f t="shared" si="4"/>
        <v>0.92794534619542368</v>
      </c>
      <c r="I46" s="32">
        <f t="shared" si="5"/>
        <v>2.2336247148601638</v>
      </c>
      <c r="J46" s="32">
        <f t="shared" si="6"/>
        <v>0.59409572841626512</v>
      </c>
      <c r="K46" s="3">
        <v>20</v>
      </c>
      <c r="L46" s="3">
        <v>1</v>
      </c>
      <c r="M46" s="3">
        <v>3.2</v>
      </c>
      <c r="N46" s="3">
        <v>1.21</v>
      </c>
      <c r="O46" s="3">
        <v>12.97</v>
      </c>
      <c r="P46" s="3">
        <f t="shared" si="7"/>
        <v>5</v>
      </c>
      <c r="Q46">
        <v>1</v>
      </c>
      <c r="R46">
        <v>1</v>
      </c>
      <c r="S46">
        <v>4</v>
      </c>
      <c r="T46">
        <v>0</v>
      </c>
      <c r="U46">
        <v>20</v>
      </c>
      <c r="V46">
        <v>15</v>
      </c>
      <c r="W46">
        <v>7</v>
      </c>
      <c r="X46">
        <v>2</v>
      </c>
      <c r="Y46">
        <v>29</v>
      </c>
      <c r="Z46">
        <v>10</v>
      </c>
      <c r="AA46">
        <v>4.3600000000000003</v>
      </c>
      <c r="AB46">
        <v>3.34</v>
      </c>
      <c r="AC46">
        <v>0.2</v>
      </c>
      <c r="AD46">
        <v>399.4</v>
      </c>
      <c r="AE46">
        <v>6216</v>
      </c>
    </row>
    <row r="47" spans="1:31">
      <c r="A47">
        <f>MATCH(C47,ESPN_ADP_2!B$2:B$550, 0)</f>
        <v>234</v>
      </c>
      <c r="B47">
        <v>46</v>
      </c>
      <c r="C47" t="s">
        <v>751</v>
      </c>
      <c r="D47" s="32">
        <f t="shared" si="0"/>
        <v>3.2688011261441727</v>
      </c>
      <c r="E47" s="32">
        <f t="shared" si="1"/>
        <v>-0.9422512860953387</v>
      </c>
      <c r="F47" s="32">
        <f t="shared" si="2"/>
        <v>-1.1195892016591711</v>
      </c>
      <c r="G47" s="32">
        <f t="shared" si="3"/>
        <v>0.9548387994421158</v>
      </c>
      <c r="H47" s="32">
        <f t="shared" si="4"/>
        <v>1.1172449390146861</v>
      </c>
      <c r="I47" s="32">
        <f t="shared" si="5"/>
        <v>1.1162126729711066</v>
      </c>
      <c r="J47" s="32">
        <f t="shared" si="6"/>
        <v>2.1423452024707741</v>
      </c>
      <c r="K47" s="3">
        <v>24</v>
      </c>
      <c r="L47" s="3">
        <v>1</v>
      </c>
      <c r="M47" s="3">
        <v>3.68</v>
      </c>
      <c r="N47" s="3">
        <v>1.19</v>
      </c>
      <c r="O47" s="3">
        <v>11.02</v>
      </c>
      <c r="P47" s="3">
        <f t="shared" si="7"/>
        <v>11</v>
      </c>
      <c r="Q47">
        <v>1</v>
      </c>
      <c r="R47">
        <v>10</v>
      </c>
      <c r="S47">
        <v>1</v>
      </c>
      <c r="T47">
        <v>0</v>
      </c>
      <c r="U47">
        <v>24</v>
      </c>
      <c r="V47">
        <v>19</v>
      </c>
      <c r="W47">
        <v>10</v>
      </c>
      <c r="X47">
        <v>3</v>
      </c>
      <c r="Y47">
        <v>29</v>
      </c>
      <c r="Z47">
        <v>9</v>
      </c>
      <c r="AA47">
        <v>3.5</v>
      </c>
      <c r="AB47">
        <v>3.66</v>
      </c>
      <c r="AC47">
        <v>0.4</v>
      </c>
      <c r="AD47">
        <v>178.5</v>
      </c>
      <c r="AE47">
        <v>14696</v>
      </c>
    </row>
    <row r="48" spans="1:31">
      <c r="A48">
        <f>MATCH(C48,ESPN_ADP_2!B$2:B$550, 0)</f>
        <v>117</v>
      </c>
      <c r="B48">
        <v>47</v>
      </c>
      <c r="C48" t="s">
        <v>626</v>
      </c>
      <c r="D48" s="32">
        <f t="shared" si="0"/>
        <v>3.2439506417836559</v>
      </c>
      <c r="E48" s="32">
        <f t="shared" si="1"/>
        <v>1.5081216816235508</v>
      </c>
      <c r="F48" s="32">
        <f t="shared" si="2"/>
        <v>1.7855517440254023</v>
      </c>
      <c r="G48" s="32">
        <f t="shared" si="3"/>
        <v>0.23636750731767767</v>
      </c>
      <c r="H48" s="32">
        <f t="shared" si="4"/>
        <v>-1.8552617900888017E-2</v>
      </c>
      <c r="I48" s="32">
        <f t="shared" si="5"/>
        <v>0.42857449334707209</v>
      </c>
      <c r="J48" s="32">
        <f t="shared" si="6"/>
        <v>-0.69611216662915909</v>
      </c>
      <c r="K48" s="3">
        <v>71</v>
      </c>
      <c r="L48" s="3">
        <v>5</v>
      </c>
      <c r="M48" s="3">
        <v>4.08</v>
      </c>
      <c r="N48" s="3">
        <v>1.31</v>
      </c>
      <c r="O48" s="3">
        <v>9.82</v>
      </c>
      <c r="P48" s="3">
        <f t="shared" si="7"/>
        <v>0</v>
      </c>
      <c r="Q48">
        <v>4</v>
      </c>
      <c r="R48">
        <v>0</v>
      </c>
      <c r="S48">
        <v>0</v>
      </c>
      <c r="T48">
        <v>12</v>
      </c>
      <c r="U48">
        <v>12</v>
      </c>
      <c r="V48">
        <v>67</v>
      </c>
      <c r="W48">
        <v>32</v>
      </c>
      <c r="X48">
        <v>10</v>
      </c>
      <c r="Y48">
        <v>77</v>
      </c>
      <c r="Z48">
        <v>26</v>
      </c>
      <c r="AA48">
        <v>3.27</v>
      </c>
      <c r="AB48">
        <v>4.08</v>
      </c>
      <c r="AC48">
        <v>1.5</v>
      </c>
      <c r="AD48">
        <v>110.6</v>
      </c>
      <c r="AE48">
        <v>2520</v>
      </c>
    </row>
    <row r="49" spans="1:31">
      <c r="A49">
        <f>MATCH(C49,ESPN_ADP_2!B$2:B$550, 0)</f>
        <v>308</v>
      </c>
      <c r="B49">
        <v>48</v>
      </c>
      <c r="C49" t="s">
        <v>699</v>
      </c>
      <c r="D49" s="32">
        <f t="shared" si="0"/>
        <v>3.1829168561851278</v>
      </c>
      <c r="E49" s="32">
        <f t="shared" si="1"/>
        <v>-0.9422512860953387</v>
      </c>
      <c r="F49" s="32">
        <f t="shared" si="2"/>
        <v>-1.1195892016591711</v>
      </c>
      <c r="G49" s="32">
        <f t="shared" si="3"/>
        <v>1.1524184047763368</v>
      </c>
      <c r="H49" s="32">
        <f t="shared" si="4"/>
        <v>1.9690931067013646</v>
      </c>
      <c r="I49" s="32">
        <f t="shared" si="5"/>
        <v>1.0130669460275015</v>
      </c>
      <c r="J49" s="32">
        <f t="shared" si="6"/>
        <v>1.1101788864344349</v>
      </c>
      <c r="K49" s="3">
        <v>24</v>
      </c>
      <c r="L49" s="3">
        <v>1</v>
      </c>
      <c r="M49" s="3">
        <v>3.57</v>
      </c>
      <c r="N49" s="3">
        <v>1.1000000000000001</v>
      </c>
      <c r="O49" s="3">
        <v>10.84</v>
      </c>
      <c r="P49" s="3">
        <f t="shared" si="7"/>
        <v>7</v>
      </c>
      <c r="Q49">
        <v>1</v>
      </c>
      <c r="R49">
        <v>0</v>
      </c>
      <c r="S49">
        <v>7</v>
      </c>
      <c r="T49">
        <v>0</v>
      </c>
      <c r="U49">
        <v>24</v>
      </c>
      <c r="V49">
        <v>20</v>
      </c>
      <c r="W49">
        <v>10</v>
      </c>
      <c r="X49">
        <v>4</v>
      </c>
      <c r="Y49">
        <v>29</v>
      </c>
      <c r="Z49">
        <v>7</v>
      </c>
      <c r="AA49">
        <v>2.54</v>
      </c>
      <c r="AB49">
        <v>3.75</v>
      </c>
      <c r="AC49">
        <v>0.3</v>
      </c>
      <c r="AD49">
        <v>291.5</v>
      </c>
      <c r="AE49">
        <v>14771</v>
      </c>
    </row>
    <row r="50" spans="1:31">
      <c r="A50">
        <f>MATCH(C50,ESPN_ADP_2!B$2:B$550, 0)</f>
        <v>146</v>
      </c>
      <c r="B50">
        <v>49</v>
      </c>
      <c r="C50" t="s">
        <v>759</v>
      </c>
      <c r="D50" s="32">
        <f t="shared" si="0"/>
        <v>3.1468440210082034</v>
      </c>
      <c r="E50" s="32">
        <f t="shared" si="1"/>
        <v>-1.0465224762110361</v>
      </c>
      <c r="F50" s="32">
        <f t="shared" si="2"/>
        <v>-1.1195892016591711</v>
      </c>
      <c r="G50" s="32">
        <f t="shared" si="3"/>
        <v>0.88299167022967184</v>
      </c>
      <c r="H50" s="32">
        <f t="shared" si="4"/>
        <v>1.0225951426050548</v>
      </c>
      <c r="I50" s="32">
        <f t="shared" si="5"/>
        <v>1.5230652625819943</v>
      </c>
      <c r="J50" s="32">
        <f t="shared" si="6"/>
        <v>1.8843036234616894</v>
      </c>
      <c r="K50" s="3">
        <v>22</v>
      </c>
      <c r="L50" s="3">
        <v>1</v>
      </c>
      <c r="M50" s="3">
        <v>3.72</v>
      </c>
      <c r="N50" s="3">
        <v>1.2</v>
      </c>
      <c r="O50" s="3">
        <v>11.73</v>
      </c>
      <c r="P50" s="3">
        <f t="shared" si="7"/>
        <v>10</v>
      </c>
      <c r="Q50">
        <v>1</v>
      </c>
      <c r="R50">
        <v>8</v>
      </c>
      <c r="S50">
        <v>2</v>
      </c>
      <c r="T50">
        <v>0</v>
      </c>
      <c r="U50">
        <v>22</v>
      </c>
      <c r="V50">
        <v>18</v>
      </c>
      <c r="W50">
        <v>9</v>
      </c>
      <c r="X50">
        <v>4</v>
      </c>
      <c r="Y50">
        <v>29</v>
      </c>
      <c r="Z50">
        <v>8</v>
      </c>
      <c r="AA50">
        <v>3.37</v>
      </c>
      <c r="AB50">
        <v>4.01</v>
      </c>
      <c r="AC50">
        <v>0.3</v>
      </c>
      <c r="AD50">
        <v>122.4</v>
      </c>
      <c r="AE50">
        <v>11804</v>
      </c>
    </row>
    <row r="51" spans="1:31">
      <c r="A51">
        <f>MATCH(C51,ESPN_ADP_2!B$2:B$550, 0)</f>
        <v>138</v>
      </c>
      <c r="B51">
        <v>50</v>
      </c>
      <c r="C51" t="s">
        <v>634</v>
      </c>
      <c r="D51" s="32">
        <f t="shared" si="0"/>
        <v>3.1240871753904265</v>
      </c>
      <c r="E51" s="32">
        <f t="shared" si="1"/>
        <v>1.2474437063343071</v>
      </c>
      <c r="F51" s="32">
        <f t="shared" si="2"/>
        <v>1.7855517440254023</v>
      </c>
      <c r="G51" s="32">
        <f t="shared" si="3"/>
        <v>0.84706810562344992</v>
      </c>
      <c r="H51" s="32">
        <f t="shared" si="4"/>
        <v>-1.8552617900888017E-2</v>
      </c>
      <c r="I51" s="32">
        <f t="shared" si="5"/>
        <v>-4.1311596062685259E-2</v>
      </c>
      <c r="J51" s="32">
        <f t="shared" si="6"/>
        <v>-0.69611216662915909</v>
      </c>
      <c r="K51" s="3">
        <v>66</v>
      </c>
      <c r="L51" s="3">
        <v>5</v>
      </c>
      <c r="M51" s="3">
        <v>3.74</v>
      </c>
      <c r="N51" s="3">
        <v>1.31</v>
      </c>
      <c r="O51" s="3">
        <v>9</v>
      </c>
      <c r="P51" s="3">
        <f t="shared" si="7"/>
        <v>0</v>
      </c>
      <c r="Q51">
        <v>3</v>
      </c>
      <c r="R51">
        <v>0</v>
      </c>
      <c r="S51">
        <v>0</v>
      </c>
      <c r="T51">
        <v>11</v>
      </c>
      <c r="U51">
        <v>11</v>
      </c>
      <c r="V51">
        <v>63</v>
      </c>
      <c r="W51">
        <v>27</v>
      </c>
      <c r="X51">
        <v>7</v>
      </c>
      <c r="Y51">
        <v>66</v>
      </c>
      <c r="Z51">
        <v>23</v>
      </c>
      <c r="AA51">
        <v>3.22</v>
      </c>
      <c r="AB51">
        <v>3.78</v>
      </c>
      <c r="AC51">
        <v>1.2</v>
      </c>
      <c r="AD51">
        <v>140.30000000000001</v>
      </c>
      <c r="AE51">
        <v>13743</v>
      </c>
    </row>
    <row r="52" spans="1:31">
      <c r="A52" t="e">
        <f>MATCH(C52,ESPN_ADP_2!B$2:B$550, 0)</f>
        <v>#N/A</v>
      </c>
      <c r="B52">
        <v>51</v>
      </c>
      <c r="C52" t="s">
        <v>863</v>
      </c>
      <c r="D52" s="32">
        <f t="shared" si="0"/>
        <v>3.0567502924531333</v>
      </c>
      <c r="E52" s="32">
        <f t="shared" si="1"/>
        <v>-1.0986580712688849</v>
      </c>
      <c r="F52" s="32">
        <f t="shared" si="2"/>
        <v>-1.1195892016591711</v>
      </c>
      <c r="G52" s="32">
        <f t="shared" si="3"/>
        <v>1.5116540508385554</v>
      </c>
      <c r="H52" s="32">
        <f t="shared" si="4"/>
        <v>-0.11320241431051919</v>
      </c>
      <c r="I52" s="32">
        <f t="shared" si="5"/>
        <v>3.0244086214278032</v>
      </c>
      <c r="J52" s="32">
        <f t="shared" si="6"/>
        <v>0.85213730742534988</v>
      </c>
      <c r="K52" s="3">
        <v>21</v>
      </c>
      <c r="L52" s="3">
        <v>1</v>
      </c>
      <c r="M52" s="3">
        <v>3.37</v>
      </c>
      <c r="N52" s="3">
        <v>1.32</v>
      </c>
      <c r="O52" s="3">
        <v>14.35</v>
      </c>
      <c r="P52" s="3">
        <f t="shared" si="7"/>
        <v>6</v>
      </c>
      <c r="Q52">
        <v>0</v>
      </c>
      <c r="R52">
        <v>1</v>
      </c>
      <c r="S52">
        <v>5</v>
      </c>
      <c r="T52">
        <v>0</v>
      </c>
      <c r="U52">
        <v>21</v>
      </c>
      <c r="V52">
        <v>14</v>
      </c>
      <c r="W52">
        <v>8</v>
      </c>
      <c r="X52">
        <v>2</v>
      </c>
      <c r="Y52">
        <v>34</v>
      </c>
      <c r="Z52">
        <v>14</v>
      </c>
      <c r="AA52">
        <v>5.93</v>
      </c>
      <c r="AB52">
        <v>3.39</v>
      </c>
      <c r="AC52">
        <v>0.3</v>
      </c>
      <c r="AD52">
        <v>389.4</v>
      </c>
      <c r="AE52">
        <v>20151</v>
      </c>
    </row>
    <row r="53" spans="1:31">
      <c r="A53">
        <f>MATCH(C53,ESPN_ADP_2!B$2:B$550, 0)</f>
        <v>202</v>
      </c>
      <c r="B53">
        <v>52</v>
      </c>
      <c r="C53" t="s">
        <v>660</v>
      </c>
      <c r="D53" s="32">
        <f t="shared" si="0"/>
        <v>3.0281846755472372</v>
      </c>
      <c r="E53" s="32">
        <f t="shared" si="1"/>
        <v>-1.0465224762110361</v>
      </c>
      <c r="F53" s="32">
        <f t="shared" si="2"/>
        <v>-0.39330396523802769</v>
      </c>
      <c r="G53" s="32">
        <f t="shared" si="3"/>
        <v>0.54171780647056378</v>
      </c>
      <c r="H53" s="32">
        <f t="shared" si="4"/>
        <v>1.5904939210628419</v>
      </c>
      <c r="I53" s="32">
        <f t="shared" si="5"/>
        <v>0.45149576600120606</v>
      </c>
      <c r="J53" s="32">
        <f t="shared" si="6"/>
        <v>1.8843036234616894</v>
      </c>
      <c r="K53" s="3">
        <v>22</v>
      </c>
      <c r="L53" s="3">
        <v>2</v>
      </c>
      <c r="M53" s="3">
        <v>3.91</v>
      </c>
      <c r="N53" s="3">
        <v>1.1399999999999999</v>
      </c>
      <c r="O53" s="3">
        <v>9.86</v>
      </c>
      <c r="P53" s="3">
        <f t="shared" si="7"/>
        <v>10</v>
      </c>
      <c r="Q53">
        <v>1</v>
      </c>
      <c r="R53">
        <v>7</v>
      </c>
      <c r="S53">
        <v>3</v>
      </c>
      <c r="T53">
        <v>0</v>
      </c>
      <c r="U53">
        <v>22</v>
      </c>
      <c r="V53">
        <v>20</v>
      </c>
      <c r="W53">
        <v>10</v>
      </c>
      <c r="X53">
        <v>4</v>
      </c>
      <c r="Y53">
        <v>24</v>
      </c>
      <c r="Z53">
        <v>6</v>
      </c>
      <c r="AA53">
        <v>2.27</v>
      </c>
      <c r="AB53">
        <v>3.93</v>
      </c>
      <c r="AC53">
        <v>0.3</v>
      </c>
      <c r="AD53">
        <v>178.8</v>
      </c>
      <c r="AE53">
        <v>1581</v>
      </c>
    </row>
    <row r="54" spans="1:31">
      <c r="A54">
        <f>MATCH(C54,ESPN_ADP_2!B$2:B$550, 0)</f>
        <v>172</v>
      </c>
      <c r="B54">
        <v>53</v>
      </c>
      <c r="C54" t="s">
        <v>650</v>
      </c>
      <c r="D54" s="32">
        <f t="shared" si="0"/>
        <v>2.9788967794509924</v>
      </c>
      <c r="E54" s="32">
        <f t="shared" si="1"/>
        <v>-0.9422512860953387</v>
      </c>
      <c r="F54" s="32">
        <f t="shared" si="2"/>
        <v>-1.1195892016591711</v>
      </c>
      <c r="G54" s="32">
        <f t="shared" si="3"/>
        <v>0.9728005817452271</v>
      </c>
      <c r="H54" s="32">
        <f t="shared" si="4"/>
        <v>-0.11320241431051919</v>
      </c>
      <c r="I54" s="32">
        <f t="shared" si="5"/>
        <v>2.0387938973000206</v>
      </c>
      <c r="J54" s="32">
        <f t="shared" si="6"/>
        <v>2.1423452024707741</v>
      </c>
      <c r="K54" s="3">
        <v>24</v>
      </c>
      <c r="L54" s="3">
        <v>1</v>
      </c>
      <c r="M54" s="3">
        <v>3.67</v>
      </c>
      <c r="N54" s="3">
        <v>1.32</v>
      </c>
      <c r="O54" s="3">
        <v>12.63</v>
      </c>
      <c r="P54" s="3">
        <f t="shared" si="7"/>
        <v>11</v>
      </c>
      <c r="Q54">
        <v>1</v>
      </c>
      <c r="R54">
        <v>10</v>
      </c>
      <c r="S54">
        <v>1</v>
      </c>
      <c r="T54">
        <v>0</v>
      </c>
      <c r="U54">
        <v>24</v>
      </c>
      <c r="V54">
        <v>18</v>
      </c>
      <c r="W54">
        <v>10</v>
      </c>
      <c r="X54">
        <v>3</v>
      </c>
      <c r="Y54">
        <v>34</v>
      </c>
      <c r="Z54">
        <v>14</v>
      </c>
      <c r="AA54">
        <v>5.24</v>
      </c>
      <c r="AB54">
        <v>3.63</v>
      </c>
      <c r="AC54">
        <v>0.6</v>
      </c>
      <c r="AD54">
        <v>147.19999999999999</v>
      </c>
      <c r="AE54">
        <v>14524</v>
      </c>
    </row>
    <row r="55" spans="1:31">
      <c r="A55">
        <f>MATCH(C55,ESPN_ADP_2!B$2:B$550, 0)</f>
        <v>211</v>
      </c>
      <c r="B55">
        <v>54</v>
      </c>
      <c r="C55" t="s">
        <v>662</v>
      </c>
      <c r="D55" s="32">
        <f t="shared" si="0"/>
        <v>2.9345565210528082</v>
      </c>
      <c r="E55" s="32">
        <f t="shared" si="1"/>
        <v>1.0389013261029123</v>
      </c>
      <c r="F55" s="32">
        <f t="shared" si="2"/>
        <v>1.0592665076042589</v>
      </c>
      <c r="G55" s="32">
        <f t="shared" si="3"/>
        <v>0.16452037810523379</v>
      </c>
      <c r="H55" s="32">
        <f t="shared" si="4"/>
        <v>0.92794534619542368</v>
      </c>
      <c r="I55" s="32">
        <f t="shared" si="5"/>
        <v>0.4400351296741391</v>
      </c>
      <c r="J55" s="32">
        <f t="shared" si="6"/>
        <v>-0.69611216662915909</v>
      </c>
      <c r="K55" s="3">
        <v>62</v>
      </c>
      <c r="L55" s="3">
        <v>4</v>
      </c>
      <c r="M55" s="3">
        <v>4.12</v>
      </c>
      <c r="N55" s="3">
        <v>1.21</v>
      </c>
      <c r="O55" s="3">
        <v>9.84</v>
      </c>
      <c r="P55" s="3">
        <f t="shared" si="7"/>
        <v>0</v>
      </c>
      <c r="Q55">
        <v>3</v>
      </c>
      <c r="R55">
        <v>0</v>
      </c>
      <c r="S55">
        <v>0</v>
      </c>
      <c r="T55">
        <v>11</v>
      </c>
      <c r="U55">
        <v>11</v>
      </c>
      <c r="V55">
        <v>58</v>
      </c>
      <c r="W55">
        <v>29</v>
      </c>
      <c r="X55">
        <v>10</v>
      </c>
      <c r="Y55">
        <v>68</v>
      </c>
      <c r="Z55">
        <v>17</v>
      </c>
      <c r="AA55">
        <v>2.44</v>
      </c>
      <c r="AB55">
        <v>4.1399999999999997</v>
      </c>
      <c r="AC55">
        <v>1.1000000000000001</v>
      </c>
      <c r="AD55">
        <v>195.1</v>
      </c>
      <c r="AE55">
        <v>15423</v>
      </c>
    </row>
    <row r="56" spans="1:31">
      <c r="A56">
        <f>MATCH(C56,ESPN_ADP_2!B$2:B$550, 0)</f>
        <v>142</v>
      </c>
      <c r="B56">
        <v>55</v>
      </c>
      <c r="C56" t="s">
        <v>636</v>
      </c>
      <c r="D56" s="32">
        <f t="shared" si="0"/>
        <v>2.9146000173434823</v>
      </c>
      <c r="E56" s="32">
        <f t="shared" si="1"/>
        <v>-0.89011569103749</v>
      </c>
      <c r="F56" s="32">
        <f t="shared" si="2"/>
        <v>-0.39330396523802769</v>
      </c>
      <c r="G56" s="32">
        <f t="shared" si="3"/>
        <v>0.55967958877367519</v>
      </c>
      <c r="H56" s="32">
        <f t="shared" si="4"/>
        <v>-0.11320241431051919</v>
      </c>
      <c r="I56" s="32">
        <f t="shared" si="5"/>
        <v>1.3511557176759852</v>
      </c>
      <c r="J56" s="32">
        <f t="shared" si="6"/>
        <v>2.4003867814798592</v>
      </c>
      <c r="K56" s="3">
        <v>25</v>
      </c>
      <c r="L56" s="3">
        <v>2</v>
      </c>
      <c r="M56" s="3">
        <v>3.9</v>
      </c>
      <c r="N56" s="3">
        <v>1.32</v>
      </c>
      <c r="O56" s="3">
        <v>11.43</v>
      </c>
      <c r="P56" s="3">
        <f t="shared" si="7"/>
        <v>12</v>
      </c>
      <c r="Q56">
        <v>1</v>
      </c>
      <c r="R56">
        <v>11</v>
      </c>
      <c r="S56">
        <v>1</v>
      </c>
      <c r="T56">
        <v>0</v>
      </c>
      <c r="U56">
        <v>25</v>
      </c>
      <c r="V56">
        <v>21</v>
      </c>
      <c r="W56">
        <v>11</v>
      </c>
      <c r="X56">
        <v>3</v>
      </c>
      <c r="Y56">
        <v>32</v>
      </c>
      <c r="Z56">
        <v>12</v>
      </c>
      <c r="AA56">
        <v>4.43</v>
      </c>
      <c r="AB56">
        <v>3.91</v>
      </c>
      <c r="AC56">
        <v>0.3</v>
      </c>
      <c r="AD56">
        <v>132.80000000000001</v>
      </c>
      <c r="AE56">
        <v>11428</v>
      </c>
    </row>
    <row r="57" spans="1:31">
      <c r="A57">
        <f>MATCH(C57,ESPN_ADP_2!B$2:B$550, 0)</f>
        <v>338</v>
      </c>
      <c r="B57">
        <v>56</v>
      </c>
      <c r="C57" t="s">
        <v>714</v>
      </c>
      <c r="D57" s="32">
        <f t="shared" si="0"/>
        <v>2.8791435084714516</v>
      </c>
      <c r="E57" s="32">
        <f t="shared" si="1"/>
        <v>-1.0465224762110361</v>
      </c>
      <c r="F57" s="32">
        <f t="shared" si="2"/>
        <v>-0.39330396523802769</v>
      </c>
      <c r="G57" s="32">
        <f t="shared" si="3"/>
        <v>1.3679597924136677</v>
      </c>
      <c r="H57" s="32">
        <f t="shared" si="4"/>
        <v>1.0225951426050548</v>
      </c>
      <c r="I57" s="32">
        <f t="shared" si="5"/>
        <v>0.81823612846735838</v>
      </c>
      <c r="J57" s="32">
        <f t="shared" si="6"/>
        <v>1.1101788864344349</v>
      </c>
      <c r="K57" s="3">
        <v>22</v>
      </c>
      <c r="L57" s="3">
        <v>2</v>
      </c>
      <c r="M57" s="3">
        <v>3.45</v>
      </c>
      <c r="N57" s="3">
        <v>1.2</v>
      </c>
      <c r="O57" s="3">
        <v>10.5</v>
      </c>
      <c r="P57" s="3">
        <f t="shared" si="7"/>
        <v>7</v>
      </c>
      <c r="Q57">
        <v>1</v>
      </c>
      <c r="R57">
        <v>2</v>
      </c>
      <c r="S57">
        <v>5</v>
      </c>
      <c r="T57">
        <v>0</v>
      </c>
      <c r="U57">
        <v>22</v>
      </c>
      <c r="V57">
        <v>18</v>
      </c>
      <c r="W57">
        <v>8</v>
      </c>
      <c r="X57">
        <v>2</v>
      </c>
      <c r="Y57">
        <v>26</v>
      </c>
      <c r="Z57">
        <v>8</v>
      </c>
      <c r="AA57">
        <v>3.31</v>
      </c>
      <c r="AB57">
        <v>3.5</v>
      </c>
      <c r="AC57">
        <v>0.4</v>
      </c>
      <c r="AD57">
        <v>343.3</v>
      </c>
      <c r="AE57">
        <v>17496</v>
      </c>
    </row>
    <row r="58" spans="1:31">
      <c r="A58">
        <f>MATCH(C58,ESPN_ADP_2!B$2:B$550, 0)</f>
        <v>109</v>
      </c>
      <c r="B58">
        <v>57</v>
      </c>
      <c r="C58" t="s">
        <v>746</v>
      </c>
      <c r="D58" s="32">
        <f t="shared" si="0"/>
        <v>2.8695372137242683</v>
      </c>
      <c r="E58" s="32">
        <f t="shared" si="1"/>
        <v>0.62181656564012266</v>
      </c>
      <c r="F58" s="32">
        <f t="shared" si="2"/>
        <v>1.0592665076042589</v>
      </c>
      <c r="G58" s="32">
        <f t="shared" si="3"/>
        <v>0.75725919410789544</v>
      </c>
      <c r="H58" s="32">
        <f t="shared" si="4"/>
        <v>0.92794534619542368</v>
      </c>
      <c r="I58" s="32">
        <f t="shared" si="5"/>
        <v>0.1993617668057269</v>
      </c>
      <c r="J58" s="32">
        <f t="shared" si="6"/>
        <v>-0.69611216662915909</v>
      </c>
      <c r="K58" s="3">
        <v>54</v>
      </c>
      <c r="L58" s="3">
        <v>4</v>
      </c>
      <c r="M58" s="3">
        <v>3.79</v>
      </c>
      <c r="N58" s="3">
        <v>1.21</v>
      </c>
      <c r="O58" s="3">
        <v>9.42</v>
      </c>
      <c r="P58" s="3">
        <f t="shared" si="7"/>
        <v>0</v>
      </c>
      <c r="Q58">
        <v>2</v>
      </c>
      <c r="R58">
        <v>0</v>
      </c>
      <c r="S58">
        <v>0</v>
      </c>
      <c r="T58">
        <v>9</v>
      </c>
      <c r="U58">
        <v>11</v>
      </c>
      <c r="V58">
        <v>49</v>
      </c>
      <c r="W58">
        <v>23</v>
      </c>
      <c r="X58">
        <v>7</v>
      </c>
      <c r="Y58">
        <v>57</v>
      </c>
      <c r="Z58">
        <v>17</v>
      </c>
      <c r="AA58">
        <v>2.76</v>
      </c>
      <c r="AB58">
        <v>3.91</v>
      </c>
      <c r="AC58">
        <v>1.1000000000000001</v>
      </c>
      <c r="AD58">
        <v>96.9</v>
      </c>
      <c r="AE58">
        <v>19959</v>
      </c>
    </row>
    <row r="59" spans="1:31">
      <c r="A59">
        <f>MATCH(C59,ESPN_ADP_2!B$2:B$550, 0)</f>
        <v>85</v>
      </c>
      <c r="B59">
        <v>58</v>
      </c>
      <c r="C59" t="s">
        <v>616</v>
      </c>
      <c r="D59" s="32">
        <f t="shared" si="0"/>
        <v>2.8458418113146897</v>
      </c>
      <c r="E59" s="32">
        <f t="shared" si="1"/>
        <v>1.2995793013921559</v>
      </c>
      <c r="F59" s="32">
        <f t="shared" si="2"/>
        <v>1.0592665076042589</v>
      </c>
      <c r="G59" s="32">
        <f t="shared" si="3"/>
        <v>0.38006176574256545</v>
      </c>
      <c r="H59" s="32">
        <f t="shared" si="4"/>
        <v>0.45469636414726783</v>
      </c>
      <c r="I59" s="32">
        <f t="shared" si="5"/>
        <v>0.34835003905760104</v>
      </c>
      <c r="J59" s="32">
        <f t="shared" si="6"/>
        <v>-0.69611216662915909</v>
      </c>
      <c r="K59" s="3">
        <v>67</v>
      </c>
      <c r="L59" s="3">
        <v>4</v>
      </c>
      <c r="M59" s="3">
        <v>4</v>
      </c>
      <c r="N59" s="3">
        <v>1.26</v>
      </c>
      <c r="O59" s="3">
        <v>9.68</v>
      </c>
      <c r="P59" s="3">
        <f t="shared" si="7"/>
        <v>0</v>
      </c>
      <c r="Q59">
        <v>3</v>
      </c>
      <c r="R59">
        <v>0</v>
      </c>
      <c r="S59">
        <v>0</v>
      </c>
      <c r="T59">
        <v>11</v>
      </c>
      <c r="U59">
        <v>11</v>
      </c>
      <c r="V59">
        <v>62</v>
      </c>
      <c r="W59">
        <v>30</v>
      </c>
      <c r="X59">
        <v>9</v>
      </c>
      <c r="Y59">
        <v>72</v>
      </c>
      <c r="Z59">
        <v>22</v>
      </c>
      <c r="AA59">
        <v>2.99</v>
      </c>
      <c r="AB59">
        <v>3.98</v>
      </c>
      <c r="AC59">
        <v>1.2</v>
      </c>
      <c r="AD59">
        <v>83</v>
      </c>
      <c r="AE59">
        <v>16162</v>
      </c>
    </row>
    <row r="60" spans="1:31">
      <c r="A60">
        <f>MATCH(C60,ESPN_ADP_2!B$2:B$550, 0)</f>
        <v>161</v>
      </c>
      <c r="B60">
        <v>59</v>
      </c>
      <c r="C60" t="s">
        <v>645</v>
      </c>
      <c r="D60" s="32">
        <f t="shared" si="0"/>
        <v>2.793767773350186</v>
      </c>
      <c r="E60" s="32">
        <f t="shared" si="1"/>
        <v>1.0389013261029123</v>
      </c>
      <c r="F60" s="32">
        <f t="shared" si="2"/>
        <v>1.0592665076042589</v>
      </c>
      <c r="G60" s="32">
        <f t="shared" si="3"/>
        <v>0.43394711265189795</v>
      </c>
      <c r="H60" s="32">
        <f t="shared" si="4"/>
        <v>0.45469636414726783</v>
      </c>
      <c r="I60" s="32">
        <f t="shared" si="5"/>
        <v>0.50306862947300857</v>
      </c>
      <c r="J60" s="32">
        <f t="shared" si="6"/>
        <v>-0.69611216662915909</v>
      </c>
      <c r="K60" s="3">
        <v>62</v>
      </c>
      <c r="L60" s="3">
        <v>4</v>
      </c>
      <c r="M60" s="3">
        <v>3.97</v>
      </c>
      <c r="N60" s="3">
        <v>1.26</v>
      </c>
      <c r="O60" s="3">
        <v>9.9499999999999993</v>
      </c>
      <c r="P60" s="3">
        <f t="shared" si="7"/>
        <v>0</v>
      </c>
      <c r="Q60">
        <v>3</v>
      </c>
      <c r="R60">
        <v>0</v>
      </c>
      <c r="S60">
        <v>0</v>
      </c>
      <c r="T60">
        <v>11</v>
      </c>
      <c r="U60">
        <v>11</v>
      </c>
      <c r="V60">
        <v>56</v>
      </c>
      <c r="W60">
        <v>28</v>
      </c>
      <c r="X60">
        <v>9</v>
      </c>
      <c r="Y60">
        <v>69</v>
      </c>
      <c r="Z60">
        <v>23</v>
      </c>
      <c r="AA60">
        <v>3.27</v>
      </c>
      <c r="AB60">
        <v>4.0599999999999996</v>
      </c>
      <c r="AC60">
        <v>1</v>
      </c>
      <c r="AD60">
        <v>125.4</v>
      </c>
      <c r="AE60">
        <v>19291</v>
      </c>
    </row>
    <row r="61" spans="1:31">
      <c r="A61">
        <f>MATCH(C61,ESPN_ADP_2!B$2:B$550, 0)</f>
        <v>167</v>
      </c>
      <c r="B61">
        <v>60</v>
      </c>
      <c r="C61" t="s">
        <v>648</v>
      </c>
      <c r="D61" s="32">
        <f t="shared" si="0"/>
        <v>2.7918816919562066</v>
      </c>
      <c r="E61" s="32">
        <f t="shared" si="1"/>
        <v>1.1431725162186097</v>
      </c>
      <c r="F61" s="32">
        <f t="shared" si="2"/>
        <v>1.0592665076042589</v>
      </c>
      <c r="G61" s="32">
        <f t="shared" si="3"/>
        <v>0.11063503119590046</v>
      </c>
      <c r="H61" s="32">
        <f t="shared" si="4"/>
        <v>-0.11320241431051919</v>
      </c>
      <c r="I61" s="32">
        <f t="shared" si="5"/>
        <v>1.2881222178771157</v>
      </c>
      <c r="J61" s="32">
        <f t="shared" si="6"/>
        <v>-0.69611216662915909</v>
      </c>
      <c r="K61" s="3">
        <v>64</v>
      </c>
      <c r="L61" s="3">
        <v>4</v>
      </c>
      <c r="M61" s="3">
        <v>4.1500000000000004</v>
      </c>
      <c r="N61" s="3">
        <v>1.32</v>
      </c>
      <c r="O61" s="3">
        <v>11.32</v>
      </c>
      <c r="P61" s="3">
        <f t="shared" si="7"/>
        <v>0</v>
      </c>
      <c r="Q61">
        <v>4</v>
      </c>
      <c r="R61">
        <v>0</v>
      </c>
      <c r="S61">
        <v>0</v>
      </c>
      <c r="T61">
        <v>11</v>
      </c>
      <c r="U61">
        <v>11</v>
      </c>
      <c r="V61">
        <v>54</v>
      </c>
      <c r="W61">
        <v>29</v>
      </c>
      <c r="X61">
        <v>10</v>
      </c>
      <c r="Y61">
        <v>80</v>
      </c>
      <c r="Z61">
        <v>30</v>
      </c>
      <c r="AA61">
        <v>4.26</v>
      </c>
      <c r="AB61">
        <v>4.17</v>
      </c>
      <c r="AC61">
        <v>1</v>
      </c>
      <c r="AD61">
        <v>164.8</v>
      </c>
      <c r="AE61">
        <v>11486</v>
      </c>
    </row>
    <row r="62" spans="1:31">
      <c r="A62">
        <f>MATCH(C62,ESPN_ADP_2!B$2:B$550, 0)</f>
        <v>125</v>
      </c>
      <c r="B62">
        <v>61</v>
      </c>
      <c r="C62" t="s">
        <v>629</v>
      </c>
      <c r="D62" s="32">
        <f t="shared" si="0"/>
        <v>2.7753857959058355</v>
      </c>
      <c r="E62" s="32">
        <f t="shared" si="1"/>
        <v>1.1431725162186097</v>
      </c>
      <c r="F62" s="32">
        <f t="shared" si="2"/>
        <v>1.7855517440254023</v>
      </c>
      <c r="G62" s="32">
        <f t="shared" si="3"/>
        <v>0.48783245956123128</v>
      </c>
      <c r="H62" s="32">
        <f t="shared" si="4"/>
        <v>0.17074697491837432</v>
      </c>
      <c r="I62" s="32">
        <f t="shared" si="5"/>
        <v>-0.11580573218862282</v>
      </c>
      <c r="J62" s="32">
        <f t="shared" si="6"/>
        <v>-0.69611216662915909</v>
      </c>
      <c r="K62" s="3">
        <v>64</v>
      </c>
      <c r="L62" s="3">
        <v>5</v>
      </c>
      <c r="M62" s="3">
        <v>3.94</v>
      </c>
      <c r="N62" s="3">
        <v>1.29</v>
      </c>
      <c r="O62" s="3">
        <v>8.8699999999999992</v>
      </c>
      <c r="P62" s="3">
        <f t="shared" si="7"/>
        <v>0</v>
      </c>
      <c r="Q62">
        <v>4</v>
      </c>
      <c r="R62">
        <v>0</v>
      </c>
      <c r="S62">
        <v>0</v>
      </c>
      <c r="T62">
        <v>11</v>
      </c>
      <c r="U62">
        <v>11</v>
      </c>
      <c r="V62">
        <v>62</v>
      </c>
      <c r="W62">
        <v>28</v>
      </c>
      <c r="X62">
        <v>8</v>
      </c>
      <c r="Y62">
        <v>63</v>
      </c>
      <c r="Z62">
        <v>20</v>
      </c>
      <c r="AA62">
        <v>2.87</v>
      </c>
      <c r="AB62">
        <v>4</v>
      </c>
      <c r="AC62">
        <v>1.2</v>
      </c>
      <c r="AD62">
        <v>93.2</v>
      </c>
      <c r="AE62">
        <v>14309</v>
      </c>
    </row>
    <row r="63" spans="1:31">
      <c r="A63">
        <f>MATCH(C63,ESPN_ADP_2!B$2:B$550, 0)</f>
        <v>152</v>
      </c>
      <c r="B63">
        <v>62</v>
      </c>
      <c r="C63" t="s">
        <v>640</v>
      </c>
      <c r="D63" s="32">
        <f t="shared" si="0"/>
        <v>2.7506226829689493</v>
      </c>
      <c r="E63" s="32">
        <f t="shared" si="1"/>
        <v>0.67395216069797137</v>
      </c>
      <c r="F63" s="32">
        <f t="shared" si="2"/>
        <v>1.0592665076042589</v>
      </c>
      <c r="G63" s="32">
        <f t="shared" si="3"/>
        <v>0.32617641883323212</v>
      </c>
      <c r="H63" s="32">
        <f t="shared" si="4"/>
        <v>0.26539677132800549</v>
      </c>
      <c r="I63" s="32">
        <f t="shared" si="5"/>
        <v>1.1219429911346401</v>
      </c>
      <c r="J63" s="32">
        <f t="shared" si="6"/>
        <v>-0.69611216662915909</v>
      </c>
      <c r="K63" s="3">
        <v>55</v>
      </c>
      <c r="L63" s="3">
        <v>4</v>
      </c>
      <c r="M63" s="3">
        <v>4.03</v>
      </c>
      <c r="N63" s="3">
        <v>1.28</v>
      </c>
      <c r="O63" s="3">
        <v>11.03</v>
      </c>
      <c r="P63" s="3">
        <f t="shared" si="7"/>
        <v>0</v>
      </c>
      <c r="Q63">
        <v>4</v>
      </c>
      <c r="R63">
        <v>0</v>
      </c>
      <c r="S63">
        <v>0</v>
      </c>
      <c r="T63">
        <v>10</v>
      </c>
      <c r="U63">
        <v>10</v>
      </c>
      <c r="V63">
        <v>46</v>
      </c>
      <c r="W63">
        <v>24</v>
      </c>
      <c r="X63">
        <v>8</v>
      </c>
      <c r="Y63">
        <v>67</v>
      </c>
      <c r="Z63">
        <v>24</v>
      </c>
      <c r="AA63">
        <v>4</v>
      </c>
      <c r="AB63">
        <v>4.12</v>
      </c>
      <c r="AC63">
        <v>0.9</v>
      </c>
      <c r="AD63">
        <v>129.6</v>
      </c>
      <c r="AE63">
        <v>17186</v>
      </c>
    </row>
    <row r="64" spans="1:31">
      <c r="A64">
        <f>MATCH(C64,ESPN_ADP_2!B$2:B$550, 0)</f>
        <v>106</v>
      </c>
      <c r="B64">
        <v>63</v>
      </c>
      <c r="C64" t="s">
        <v>623</v>
      </c>
      <c r="D64" s="32">
        <f t="shared" si="0"/>
        <v>2.6513376954379577</v>
      </c>
      <c r="E64" s="32">
        <f t="shared" si="1"/>
        <v>1.2474437063343071</v>
      </c>
      <c r="F64" s="32">
        <f t="shared" si="2"/>
        <v>1.0592665076042589</v>
      </c>
      <c r="G64" s="32">
        <f t="shared" si="3"/>
        <v>0.46987067725811993</v>
      </c>
      <c r="H64" s="32">
        <f t="shared" si="4"/>
        <v>0.36004656773763666</v>
      </c>
      <c r="I64" s="32">
        <f t="shared" si="5"/>
        <v>0.21082240313279391</v>
      </c>
      <c r="J64" s="32">
        <f t="shared" si="6"/>
        <v>-0.69611216662915909</v>
      </c>
      <c r="K64" s="3">
        <v>66</v>
      </c>
      <c r="L64" s="3">
        <v>4</v>
      </c>
      <c r="M64" s="3">
        <v>3.95</v>
      </c>
      <c r="N64" s="3">
        <v>1.27</v>
      </c>
      <c r="O64" s="3">
        <v>9.44</v>
      </c>
      <c r="P64" s="3">
        <f t="shared" si="7"/>
        <v>0</v>
      </c>
      <c r="Q64">
        <v>4</v>
      </c>
      <c r="R64">
        <v>0</v>
      </c>
      <c r="S64">
        <v>0</v>
      </c>
      <c r="T64">
        <v>11</v>
      </c>
      <c r="U64">
        <v>11</v>
      </c>
      <c r="V64">
        <v>59</v>
      </c>
      <c r="W64">
        <v>29</v>
      </c>
      <c r="X64">
        <v>8</v>
      </c>
      <c r="Y64">
        <v>69</v>
      </c>
      <c r="Z64">
        <v>25</v>
      </c>
      <c r="AA64">
        <v>3.44</v>
      </c>
      <c r="AB64">
        <v>3.95</v>
      </c>
      <c r="AC64">
        <v>1.3</v>
      </c>
      <c r="AD64">
        <v>95</v>
      </c>
      <c r="AE64">
        <v>12768</v>
      </c>
    </row>
    <row r="65" spans="1:31">
      <c r="A65">
        <f>MATCH(C65,ESPN_ADP_2!B$2:B$550, 0)</f>
        <v>93</v>
      </c>
      <c r="B65">
        <v>64</v>
      </c>
      <c r="C65" t="s">
        <v>619</v>
      </c>
      <c r="D65" s="32">
        <f t="shared" si="0"/>
        <v>2.6388359287842946</v>
      </c>
      <c r="E65" s="32">
        <f t="shared" si="1"/>
        <v>1.5602572766813994</v>
      </c>
      <c r="F65" s="32">
        <f t="shared" si="2"/>
        <v>1.7855517440254023</v>
      </c>
      <c r="G65" s="32">
        <f t="shared" si="3"/>
        <v>-0.26656239716942959</v>
      </c>
      <c r="H65" s="32">
        <f t="shared" si="4"/>
        <v>0.36004656773763666</v>
      </c>
      <c r="I65" s="32">
        <f t="shared" si="5"/>
        <v>-0.1043450958615548</v>
      </c>
      <c r="J65" s="32">
        <f t="shared" si="6"/>
        <v>-0.69611216662915909</v>
      </c>
      <c r="K65" s="3">
        <v>72</v>
      </c>
      <c r="L65" s="3">
        <v>5</v>
      </c>
      <c r="M65" s="3">
        <v>4.3600000000000003</v>
      </c>
      <c r="N65" s="3">
        <v>1.27</v>
      </c>
      <c r="O65" s="3">
        <v>8.89</v>
      </c>
      <c r="P65" s="3">
        <f t="shared" si="7"/>
        <v>0</v>
      </c>
      <c r="Q65">
        <v>4</v>
      </c>
      <c r="R65">
        <v>0</v>
      </c>
      <c r="S65">
        <v>0</v>
      </c>
      <c r="T65">
        <v>12</v>
      </c>
      <c r="U65">
        <v>12</v>
      </c>
      <c r="V65">
        <v>70</v>
      </c>
      <c r="W65">
        <v>35</v>
      </c>
      <c r="X65">
        <v>11</v>
      </c>
      <c r="Y65">
        <v>71</v>
      </c>
      <c r="Z65">
        <v>22</v>
      </c>
      <c r="AA65">
        <v>2.77</v>
      </c>
      <c r="AB65">
        <v>4.3099999999999996</v>
      </c>
      <c r="AC65">
        <v>1.2</v>
      </c>
      <c r="AD65">
        <v>66.8</v>
      </c>
      <c r="AE65">
        <v>14168</v>
      </c>
    </row>
    <row r="66" spans="1:31">
      <c r="A66">
        <f>MATCH(C66,ESPN_ADP_2!B$2:B$550, 0)</f>
        <v>182</v>
      </c>
      <c r="B66">
        <v>65</v>
      </c>
      <c r="C66" t="s">
        <v>653</v>
      </c>
      <c r="D66" s="32">
        <f t="shared" ref="D66:D129" si="10">SUM(E66:J66)</f>
        <v>2.6307355470026472</v>
      </c>
      <c r="E66" s="32">
        <f t="shared" ref="E66:E129" si="11">(K66-AG$2)/AG$3</f>
        <v>1.4038504915078533</v>
      </c>
      <c r="F66" s="32">
        <f t="shared" ref="F66:F129" si="12">(L66-AH$2)/AH$3</f>
        <v>1.0592665076042589</v>
      </c>
      <c r="G66" s="32">
        <f t="shared" ref="G66:G129" si="13">-1*(M66-AI$2)/AI$3</f>
        <v>7.471146658967931E-2</v>
      </c>
      <c r="H66" s="32">
        <f t="shared" ref="H66:H129" si="14">-1*(N66-AJ$2)/AJ$3</f>
        <v>0.73864575337616134</v>
      </c>
      <c r="I66" s="32">
        <f t="shared" ref="I66:I129" si="15">(O66-AK$2)/AK$3</f>
        <v>5.0373494553852809E-2</v>
      </c>
      <c r="J66" s="32">
        <f t="shared" ref="J66:J129" si="16">(P66-AL$2)/AL$3</f>
        <v>-0.69611216662915909</v>
      </c>
      <c r="K66" s="3">
        <v>69</v>
      </c>
      <c r="L66" s="3">
        <v>4</v>
      </c>
      <c r="M66" s="3">
        <v>4.17</v>
      </c>
      <c r="N66" s="3">
        <v>1.23</v>
      </c>
      <c r="O66" s="3">
        <v>9.16</v>
      </c>
      <c r="P66" s="3">
        <f t="shared" ref="P66:P129" si="17">R66+S66</f>
        <v>0</v>
      </c>
      <c r="Q66">
        <v>4</v>
      </c>
      <c r="R66">
        <v>0</v>
      </c>
      <c r="S66">
        <v>0</v>
      </c>
      <c r="T66">
        <v>11</v>
      </c>
      <c r="U66">
        <v>11</v>
      </c>
      <c r="V66">
        <v>67</v>
      </c>
      <c r="W66">
        <v>32</v>
      </c>
      <c r="X66">
        <v>10</v>
      </c>
      <c r="Y66">
        <v>71</v>
      </c>
      <c r="Z66">
        <v>18</v>
      </c>
      <c r="AA66">
        <v>2.31</v>
      </c>
      <c r="AB66">
        <v>3.93</v>
      </c>
      <c r="AC66">
        <v>1.4</v>
      </c>
      <c r="AD66">
        <v>197.6</v>
      </c>
      <c r="AE66">
        <v>15038</v>
      </c>
    </row>
    <row r="67" spans="1:31">
      <c r="A67">
        <f>MATCH(C67,ESPN_ADP_2!B$2:B$550, 0)</f>
        <v>243</v>
      </c>
      <c r="B67">
        <v>66</v>
      </c>
      <c r="C67" t="s">
        <v>673</v>
      </c>
      <c r="D67" s="32">
        <f t="shared" si="10"/>
        <v>2.6259119868407681</v>
      </c>
      <c r="E67" s="32">
        <f t="shared" si="11"/>
        <v>-0.9422512860953387</v>
      </c>
      <c r="F67" s="32">
        <f t="shared" si="12"/>
        <v>-1.1195892016591711</v>
      </c>
      <c r="G67" s="32">
        <f t="shared" si="13"/>
        <v>1.3320362278074458</v>
      </c>
      <c r="H67" s="32">
        <f t="shared" si="14"/>
        <v>1.8744433102917333</v>
      </c>
      <c r="I67" s="32">
        <f t="shared" si="15"/>
        <v>0.62913562907074871</v>
      </c>
      <c r="J67" s="32">
        <f t="shared" si="16"/>
        <v>0.85213730742534988</v>
      </c>
      <c r="K67" s="3">
        <v>24</v>
      </c>
      <c r="L67" s="3">
        <v>1</v>
      </c>
      <c r="M67" s="3">
        <v>3.47</v>
      </c>
      <c r="N67" s="3">
        <v>1.1100000000000001</v>
      </c>
      <c r="O67" s="3">
        <v>10.17</v>
      </c>
      <c r="P67" s="3">
        <f t="shared" si="17"/>
        <v>6</v>
      </c>
      <c r="Q67">
        <v>1</v>
      </c>
      <c r="R67">
        <v>1</v>
      </c>
      <c r="S67">
        <v>5</v>
      </c>
      <c r="T67">
        <v>0</v>
      </c>
      <c r="U67">
        <v>24</v>
      </c>
      <c r="V67">
        <v>20</v>
      </c>
      <c r="W67">
        <v>9</v>
      </c>
      <c r="X67">
        <v>3</v>
      </c>
      <c r="Y67">
        <v>27</v>
      </c>
      <c r="Z67">
        <v>6</v>
      </c>
      <c r="AA67">
        <v>2.35</v>
      </c>
      <c r="AB67">
        <v>3.41</v>
      </c>
      <c r="AC67">
        <v>0.4</v>
      </c>
      <c r="AD67">
        <v>264.39999999999998</v>
      </c>
      <c r="AE67">
        <v>12447</v>
      </c>
    </row>
    <row r="68" spans="1:31">
      <c r="A68">
        <f>MATCH(C68,ESPN_ADP_2!B$2:B$550, 0)</f>
        <v>194</v>
      </c>
      <c r="B68">
        <v>67</v>
      </c>
      <c r="C68" t="s">
        <v>655</v>
      </c>
      <c r="D68" s="32">
        <f t="shared" si="10"/>
        <v>2.5647099395514963</v>
      </c>
      <c r="E68" s="32">
        <f t="shared" si="11"/>
        <v>1.1953081112764585</v>
      </c>
      <c r="F68" s="32">
        <f t="shared" si="12"/>
        <v>1.7855517440254023</v>
      </c>
      <c r="G68" s="32">
        <f t="shared" si="13"/>
        <v>-0.23063883256320683</v>
      </c>
      <c r="H68" s="32">
        <f t="shared" si="14"/>
        <v>0.26539677132800549</v>
      </c>
      <c r="I68" s="32">
        <f t="shared" si="15"/>
        <v>0.24520431211399593</v>
      </c>
      <c r="J68" s="32">
        <f t="shared" si="16"/>
        <v>-0.69611216662915909</v>
      </c>
      <c r="K68" s="3">
        <v>65</v>
      </c>
      <c r="L68" s="3">
        <v>5</v>
      </c>
      <c r="M68" s="3">
        <v>4.34</v>
      </c>
      <c r="N68" s="3">
        <v>1.28</v>
      </c>
      <c r="O68" s="3">
        <v>9.5</v>
      </c>
      <c r="P68" s="3">
        <f t="shared" si="17"/>
        <v>0</v>
      </c>
      <c r="Q68">
        <v>3</v>
      </c>
      <c r="R68">
        <v>0</v>
      </c>
      <c r="S68">
        <v>0</v>
      </c>
      <c r="T68">
        <v>11</v>
      </c>
      <c r="U68">
        <v>11</v>
      </c>
      <c r="V68">
        <v>60</v>
      </c>
      <c r="W68">
        <v>31</v>
      </c>
      <c r="X68">
        <v>11</v>
      </c>
      <c r="Y68">
        <v>69</v>
      </c>
      <c r="Z68">
        <v>23</v>
      </c>
      <c r="AA68">
        <v>3.15</v>
      </c>
      <c r="AB68">
        <v>4.34</v>
      </c>
      <c r="AC68">
        <v>1.1000000000000001</v>
      </c>
      <c r="AD68">
        <v>175.2</v>
      </c>
      <c r="AE68">
        <v>6397</v>
      </c>
    </row>
    <row r="69" spans="1:31">
      <c r="A69">
        <f>MATCH(C69,ESPN_ADP_2!B$2:B$550, 0)</f>
        <v>105</v>
      </c>
      <c r="B69">
        <v>68</v>
      </c>
      <c r="C69" t="s">
        <v>622</v>
      </c>
      <c r="D69" s="32">
        <f t="shared" si="10"/>
        <v>2.5443892027100765</v>
      </c>
      <c r="E69" s="32">
        <f t="shared" si="11"/>
        <v>1.1953081112764585</v>
      </c>
      <c r="F69" s="32">
        <f t="shared" si="12"/>
        <v>1.0592665076042589</v>
      </c>
      <c r="G69" s="32">
        <f t="shared" si="13"/>
        <v>0.18248216040834436</v>
      </c>
      <c r="H69" s="32">
        <f t="shared" si="14"/>
        <v>0.83329554978579257</v>
      </c>
      <c r="I69" s="32">
        <f t="shared" si="15"/>
        <v>-2.985095973561825E-2</v>
      </c>
      <c r="J69" s="32">
        <f t="shared" si="16"/>
        <v>-0.69611216662915909</v>
      </c>
      <c r="K69" s="3">
        <v>65</v>
      </c>
      <c r="L69" s="3">
        <v>4</v>
      </c>
      <c r="M69" s="3">
        <v>4.1100000000000003</v>
      </c>
      <c r="N69" s="3">
        <v>1.22</v>
      </c>
      <c r="O69" s="3">
        <v>9.02</v>
      </c>
      <c r="P69" s="3">
        <f t="shared" si="17"/>
        <v>0</v>
      </c>
      <c r="Q69">
        <v>4</v>
      </c>
      <c r="R69">
        <v>0</v>
      </c>
      <c r="S69">
        <v>0</v>
      </c>
      <c r="T69">
        <v>11</v>
      </c>
      <c r="U69">
        <v>11</v>
      </c>
      <c r="V69">
        <v>62</v>
      </c>
      <c r="W69">
        <v>29</v>
      </c>
      <c r="X69">
        <v>9</v>
      </c>
      <c r="Y69">
        <v>65</v>
      </c>
      <c r="Z69">
        <v>17</v>
      </c>
      <c r="AA69">
        <v>2.39</v>
      </c>
      <c r="AB69">
        <v>3.93</v>
      </c>
      <c r="AC69">
        <v>1.4</v>
      </c>
      <c r="AD69">
        <v>95.3</v>
      </c>
      <c r="AE69">
        <v>2429</v>
      </c>
    </row>
    <row r="70" spans="1:31">
      <c r="A70">
        <f>MATCH(C70,ESPN_ADP_2!B$2:B$550, 0)</f>
        <v>160</v>
      </c>
      <c r="B70">
        <v>69</v>
      </c>
      <c r="C70" t="s">
        <v>644</v>
      </c>
      <c r="D70" s="32">
        <f t="shared" si="10"/>
        <v>2.4595364942582907</v>
      </c>
      <c r="E70" s="32">
        <f t="shared" si="11"/>
        <v>1.0910369211607611</v>
      </c>
      <c r="F70" s="32">
        <f t="shared" si="12"/>
        <v>1.0592665076042589</v>
      </c>
      <c r="G70" s="32">
        <f t="shared" si="13"/>
        <v>-0.23063883256320683</v>
      </c>
      <c r="H70" s="32">
        <f t="shared" si="14"/>
        <v>0.73864575337616134</v>
      </c>
      <c r="I70" s="32">
        <f t="shared" si="15"/>
        <v>0.49733831130947509</v>
      </c>
      <c r="J70" s="32">
        <f t="shared" si="16"/>
        <v>-0.69611216662915909</v>
      </c>
      <c r="K70" s="3">
        <v>63</v>
      </c>
      <c r="L70" s="3">
        <v>4</v>
      </c>
      <c r="M70" s="3">
        <v>4.34</v>
      </c>
      <c r="N70" s="3">
        <v>1.23</v>
      </c>
      <c r="O70" s="3">
        <v>9.94</v>
      </c>
      <c r="P70" s="3">
        <f t="shared" si="17"/>
        <v>0</v>
      </c>
      <c r="Q70">
        <v>4</v>
      </c>
      <c r="R70">
        <v>0</v>
      </c>
      <c r="S70">
        <v>0</v>
      </c>
      <c r="T70">
        <v>11</v>
      </c>
      <c r="U70">
        <v>11</v>
      </c>
      <c r="V70">
        <v>59</v>
      </c>
      <c r="W70">
        <v>31</v>
      </c>
      <c r="X70">
        <v>11</v>
      </c>
      <c r="Y70">
        <v>70</v>
      </c>
      <c r="Z70">
        <v>19</v>
      </c>
      <c r="AA70">
        <v>2.66</v>
      </c>
      <c r="AB70">
        <v>4.22</v>
      </c>
      <c r="AC70">
        <v>1.2</v>
      </c>
      <c r="AD70">
        <v>151.30000000000001</v>
      </c>
      <c r="AE70">
        <v>15440</v>
      </c>
    </row>
    <row r="71" spans="1:31">
      <c r="A71">
        <f>MATCH(C71,ESPN_ADP_2!B$2:B$550, 0)</f>
        <v>330</v>
      </c>
      <c r="B71">
        <v>70</v>
      </c>
      <c r="C71" t="s">
        <v>710</v>
      </c>
      <c r="D71" s="32">
        <f t="shared" si="10"/>
        <v>2.44257902360975</v>
      </c>
      <c r="E71" s="32">
        <f t="shared" si="11"/>
        <v>-0.89011569103749</v>
      </c>
      <c r="F71" s="32">
        <f t="shared" si="12"/>
        <v>-1.1195892016591711</v>
      </c>
      <c r="G71" s="32">
        <f t="shared" si="13"/>
        <v>1.080571275563893</v>
      </c>
      <c r="H71" s="32">
        <f t="shared" si="14"/>
        <v>0.73864575337616134</v>
      </c>
      <c r="I71" s="32">
        <f t="shared" si="15"/>
        <v>1.780929579941007</v>
      </c>
      <c r="J71" s="32">
        <f t="shared" si="16"/>
        <v>0.85213730742534988</v>
      </c>
      <c r="K71" s="3">
        <v>25</v>
      </c>
      <c r="L71" s="3">
        <v>1</v>
      </c>
      <c r="M71" s="3">
        <v>3.61</v>
      </c>
      <c r="N71" s="3">
        <v>1.23</v>
      </c>
      <c r="O71" s="3">
        <v>12.18</v>
      </c>
      <c r="P71" s="3">
        <f t="shared" si="17"/>
        <v>6</v>
      </c>
      <c r="Q71">
        <v>1</v>
      </c>
      <c r="R71">
        <v>0</v>
      </c>
      <c r="S71">
        <v>6</v>
      </c>
      <c r="T71">
        <v>0</v>
      </c>
      <c r="U71">
        <v>25</v>
      </c>
      <c r="V71">
        <v>20</v>
      </c>
      <c r="W71">
        <v>10</v>
      </c>
      <c r="X71">
        <v>4</v>
      </c>
      <c r="Y71">
        <v>34</v>
      </c>
      <c r="Z71">
        <v>11</v>
      </c>
      <c r="AA71">
        <v>3.81</v>
      </c>
      <c r="AB71">
        <v>3.75</v>
      </c>
      <c r="AC71">
        <v>0.2</v>
      </c>
      <c r="AD71">
        <v>596.1</v>
      </c>
      <c r="AE71">
        <v>11384</v>
      </c>
    </row>
    <row r="72" spans="1:31">
      <c r="A72" t="e">
        <f>MATCH(C72,ESPN_ADP_2!B$2:B$550, 0)</f>
        <v>#N/A</v>
      </c>
      <c r="B72">
        <v>71</v>
      </c>
      <c r="C72" t="s">
        <v>920</v>
      </c>
      <c r="D72" s="32">
        <f t="shared" si="10"/>
        <v>2.3937710112546737</v>
      </c>
      <c r="E72" s="32">
        <f t="shared" si="11"/>
        <v>-0.9422512860953387</v>
      </c>
      <c r="F72" s="32">
        <f t="shared" si="12"/>
        <v>-0.39330396523802769</v>
      </c>
      <c r="G72" s="32">
        <f t="shared" si="13"/>
        <v>0.45190889495500935</v>
      </c>
      <c r="H72" s="32">
        <f t="shared" si="14"/>
        <v>0.64399595696653023</v>
      </c>
      <c r="I72" s="32">
        <f t="shared" si="15"/>
        <v>1.2652009452229807</v>
      </c>
      <c r="J72" s="32">
        <f t="shared" si="16"/>
        <v>1.3682204654435197</v>
      </c>
      <c r="K72" s="3">
        <v>24</v>
      </c>
      <c r="L72" s="3">
        <v>2</v>
      </c>
      <c r="M72" s="3">
        <v>3.96</v>
      </c>
      <c r="N72" s="3">
        <v>1.24</v>
      </c>
      <c r="O72" s="3">
        <v>11.28</v>
      </c>
      <c r="P72" s="3">
        <f t="shared" si="17"/>
        <v>8</v>
      </c>
      <c r="Q72">
        <v>1</v>
      </c>
      <c r="R72">
        <v>4</v>
      </c>
      <c r="S72">
        <v>4</v>
      </c>
      <c r="T72">
        <v>0</v>
      </c>
      <c r="U72">
        <v>24</v>
      </c>
      <c r="V72">
        <v>20</v>
      </c>
      <c r="W72">
        <v>11</v>
      </c>
      <c r="X72">
        <v>3</v>
      </c>
      <c r="Y72">
        <v>30</v>
      </c>
      <c r="Z72">
        <v>10</v>
      </c>
      <c r="AA72">
        <v>3.79</v>
      </c>
      <c r="AB72">
        <v>3.91</v>
      </c>
      <c r="AC72">
        <v>0.4</v>
      </c>
      <c r="AD72">
        <v>310</v>
      </c>
      <c r="AE72">
        <v>10430</v>
      </c>
    </row>
    <row r="73" spans="1:31">
      <c r="A73">
        <f>MATCH(C73,ESPN_ADP_2!B$2:B$550, 0)</f>
        <v>375</v>
      </c>
      <c r="B73">
        <v>72</v>
      </c>
      <c r="C73" t="s">
        <v>832</v>
      </c>
      <c r="D73" s="32">
        <f t="shared" si="10"/>
        <v>2.3920696540541071</v>
      </c>
      <c r="E73" s="32">
        <f t="shared" si="11"/>
        <v>-1.2550648564424309</v>
      </c>
      <c r="F73" s="32">
        <f t="shared" si="12"/>
        <v>-1.1195892016591711</v>
      </c>
      <c r="G73" s="32">
        <f t="shared" si="13"/>
        <v>1.4038833570198896</v>
      </c>
      <c r="H73" s="32">
        <f t="shared" si="14"/>
        <v>0.64399595696653023</v>
      </c>
      <c r="I73" s="32">
        <f t="shared" si="15"/>
        <v>2.1247486697530245</v>
      </c>
      <c r="J73" s="32">
        <f t="shared" si="16"/>
        <v>0.59409572841626512</v>
      </c>
      <c r="K73" s="3">
        <v>18</v>
      </c>
      <c r="L73" s="3">
        <v>1</v>
      </c>
      <c r="M73" s="3">
        <v>3.43</v>
      </c>
      <c r="N73" s="3">
        <v>1.24</v>
      </c>
      <c r="O73" s="3">
        <v>12.78</v>
      </c>
      <c r="P73" s="3">
        <f t="shared" si="17"/>
        <v>5</v>
      </c>
      <c r="Q73">
        <v>1</v>
      </c>
      <c r="R73">
        <v>2</v>
      </c>
      <c r="S73">
        <v>3</v>
      </c>
      <c r="T73">
        <v>0</v>
      </c>
      <c r="U73">
        <v>18</v>
      </c>
      <c r="V73">
        <v>14</v>
      </c>
      <c r="W73">
        <v>7</v>
      </c>
      <c r="X73">
        <v>2</v>
      </c>
      <c r="Y73">
        <v>26</v>
      </c>
      <c r="Z73">
        <v>9</v>
      </c>
      <c r="AA73">
        <v>4.42</v>
      </c>
      <c r="AB73">
        <v>3.59</v>
      </c>
      <c r="AC73">
        <v>0.2</v>
      </c>
      <c r="AD73">
        <v>315.39999999999998</v>
      </c>
      <c r="AE73">
        <v>15010</v>
      </c>
    </row>
    <row r="74" spans="1:31">
      <c r="A74">
        <f>MATCH(C74,ESPN_ADP_2!B$2:B$550, 0)</f>
        <v>114</v>
      </c>
      <c r="B74">
        <v>73</v>
      </c>
      <c r="C74" t="s">
        <v>625</v>
      </c>
      <c r="D74" s="32">
        <f t="shared" si="10"/>
        <v>2.3720880455332756</v>
      </c>
      <c r="E74" s="32">
        <f t="shared" si="11"/>
        <v>1.4038504915078533</v>
      </c>
      <c r="F74" s="32">
        <f t="shared" si="12"/>
        <v>1.0592665076042589</v>
      </c>
      <c r="G74" s="32">
        <f t="shared" si="13"/>
        <v>0.79318275871411736</v>
      </c>
      <c r="H74" s="32">
        <f t="shared" si="14"/>
        <v>0.64399595696653023</v>
      </c>
      <c r="I74" s="32">
        <f t="shared" si="15"/>
        <v>-0.83209550263032528</v>
      </c>
      <c r="J74" s="32">
        <f t="shared" si="16"/>
        <v>-0.69611216662915909</v>
      </c>
      <c r="K74" s="3">
        <v>69</v>
      </c>
      <c r="L74" s="3">
        <v>4</v>
      </c>
      <c r="M74" s="3">
        <v>3.77</v>
      </c>
      <c r="N74" s="3">
        <v>1.24</v>
      </c>
      <c r="O74" s="3">
        <v>7.62</v>
      </c>
      <c r="P74" s="3">
        <f t="shared" si="17"/>
        <v>0</v>
      </c>
      <c r="Q74">
        <v>3</v>
      </c>
      <c r="R74">
        <v>0</v>
      </c>
      <c r="S74">
        <v>0</v>
      </c>
      <c r="T74">
        <v>11</v>
      </c>
      <c r="U74">
        <v>11</v>
      </c>
      <c r="V74">
        <v>68</v>
      </c>
      <c r="W74">
        <v>29</v>
      </c>
      <c r="X74">
        <v>8</v>
      </c>
      <c r="Y74">
        <v>58</v>
      </c>
      <c r="Z74">
        <v>17</v>
      </c>
      <c r="AA74">
        <v>2.2799999999999998</v>
      </c>
      <c r="AB74">
        <v>3.93</v>
      </c>
      <c r="AC74">
        <v>1.2</v>
      </c>
      <c r="AD74">
        <v>118.6</v>
      </c>
      <c r="AE74">
        <v>18383</v>
      </c>
    </row>
    <row r="75" spans="1:31">
      <c r="A75">
        <f>MATCH(C75,ESPN_ADP_2!B$2:B$550, 0)</f>
        <v>379</v>
      </c>
      <c r="B75">
        <v>74</v>
      </c>
      <c r="C75" t="s">
        <v>733</v>
      </c>
      <c r="D75" s="32">
        <f t="shared" si="10"/>
        <v>2.3267112211752541</v>
      </c>
      <c r="E75" s="32">
        <f t="shared" si="11"/>
        <v>-1.0465224762110361</v>
      </c>
      <c r="F75" s="32">
        <f t="shared" si="12"/>
        <v>-0.39330396523802769</v>
      </c>
      <c r="G75" s="32">
        <f t="shared" si="13"/>
        <v>1.4757304862323335</v>
      </c>
      <c r="H75" s="32">
        <f t="shared" si="14"/>
        <v>-0.30250200712978154</v>
      </c>
      <c r="I75" s="32">
        <f t="shared" si="15"/>
        <v>1.2250887180782462</v>
      </c>
      <c r="J75" s="32">
        <f t="shared" si="16"/>
        <v>1.3682204654435197</v>
      </c>
      <c r="K75" s="3">
        <v>22</v>
      </c>
      <c r="L75" s="3">
        <v>2</v>
      </c>
      <c r="M75" s="3">
        <v>3.39</v>
      </c>
      <c r="N75" s="3">
        <v>1.34</v>
      </c>
      <c r="O75" s="3">
        <v>11.21</v>
      </c>
      <c r="P75" s="3">
        <f t="shared" si="17"/>
        <v>8</v>
      </c>
      <c r="Q75">
        <v>1</v>
      </c>
      <c r="R75">
        <v>3</v>
      </c>
      <c r="S75">
        <v>5</v>
      </c>
      <c r="T75">
        <v>0</v>
      </c>
      <c r="U75">
        <v>22</v>
      </c>
      <c r="V75">
        <v>17</v>
      </c>
      <c r="W75">
        <v>8</v>
      </c>
      <c r="X75">
        <v>2</v>
      </c>
      <c r="Y75">
        <v>28</v>
      </c>
      <c r="Z75">
        <v>12</v>
      </c>
      <c r="AA75">
        <v>5.05</v>
      </c>
      <c r="AB75">
        <v>3.45</v>
      </c>
      <c r="AC75">
        <v>0.3</v>
      </c>
      <c r="AD75">
        <v>502.6</v>
      </c>
      <c r="AE75">
        <v>17780</v>
      </c>
    </row>
    <row r="76" spans="1:31">
      <c r="A76">
        <f>MATCH(C76,ESPN_ADP_2!B$2:B$550, 0)</f>
        <v>126</v>
      </c>
      <c r="B76">
        <v>75</v>
      </c>
      <c r="C76" t="s">
        <v>630</v>
      </c>
      <c r="D76" s="32">
        <f t="shared" si="10"/>
        <v>2.3093767791193023</v>
      </c>
      <c r="E76" s="32">
        <f t="shared" si="11"/>
        <v>1.3517148964500045</v>
      </c>
      <c r="F76" s="32">
        <f t="shared" si="12"/>
        <v>1.0592665076042589</v>
      </c>
      <c r="G76" s="32">
        <f t="shared" si="13"/>
        <v>0.3441382011363443</v>
      </c>
      <c r="H76" s="32">
        <f t="shared" si="14"/>
        <v>0.73864575337616134</v>
      </c>
      <c r="I76" s="32">
        <f t="shared" si="15"/>
        <v>-0.48827641281830758</v>
      </c>
      <c r="J76" s="32">
        <f t="shared" si="16"/>
        <v>-0.69611216662915909</v>
      </c>
      <c r="K76" s="3">
        <v>68</v>
      </c>
      <c r="L76" s="3">
        <v>4</v>
      </c>
      <c r="M76" s="3">
        <v>4.0199999999999996</v>
      </c>
      <c r="N76" s="3">
        <v>1.23</v>
      </c>
      <c r="O76" s="3">
        <v>8.2200000000000006</v>
      </c>
      <c r="P76" s="3">
        <f t="shared" si="17"/>
        <v>0</v>
      </c>
      <c r="Q76">
        <v>4</v>
      </c>
      <c r="R76">
        <v>0</v>
      </c>
      <c r="S76">
        <v>0</v>
      </c>
      <c r="T76">
        <v>11</v>
      </c>
      <c r="U76">
        <v>11</v>
      </c>
      <c r="V76">
        <v>69</v>
      </c>
      <c r="W76">
        <v>30</v>
      </c>
      <c r="X76">
        <v>11</v>
      </c>
      <c r="Y76">
        <v>62</v>
      </c>
      <c r="Z76">
        <v>14</v>
      </c>
      <c r="AA76">
        <v>1.89</v>
      </c>
      <c r="AB76">
        <v>4.22</v>
      </c>
      <c r="AC76">
        <v>1.1000000000000001</v>
      </c>
      <c r="AD76">
        <v>148.80000000000001</v>
      </c>
      <c r="AE76">
        <v>14444</v>
      </c>
    </row>
    <row r="77" spans="1:31">
      <c r="A77">
        <f>MATCH(C77,ESPN_ADP_2!B$2:B$550, 0)</f>
        <v>254</v>
      </c>
      <c r="B77">
        <v>76</v>
      </c>
      <c r="C77" t="s">
        <v>676</v>
      </c>
      <c r="D77" s="32">
        <f t="shared" si="10"/>
        <v>2.2457337236170836</v>
      </c>
      <c r="E77" s="32">
        <f t="shared" si="11"/>
        <v>0.51754537552442526</v>
      </c>
      <c r="F77" s="32">
        <f t="shared" si="12"/>
        <v>1.0592665076042589</v>
      </c>
      <c r="G77" s="32">
        <f t="shared" si="13"/>
        <v>7.471146658967931E-2</v>
      </c>
      <c r="H77" s="32">
        <f t="shared" si="14"/>
        <v>0.64399595696653023</v>
      </c>
      <c r="I77" s="32">
        <f t="shared" si="15"/>
        <v>0.6463265835613492</v>
      </c>
      <c r="J77" s="32">
        <f t="shared" si="16"/>
        <v>-0.69611216662915909</v>
      </c>
      <c r="K77" s="3">
        <v>52</v>
      </c>
      <c r="L77" s="3">
        <v>4</v>
      </c>
      <c r="M77" s="3">
        <v>4.17</v>
      </c>
      <c r="N77" s="3">
        <v>1.24</v>
      </c>
      <c r="O77" s="3">
        <v>10.199999999999999</v>
      </c>
      <c r="P77" s="3">
        <f t="shared" si="17"/>
        <v>0</v>
      </c>
      <c r="Q77">
        <v>2</v>
      </c>
      <c r="R77">
        <v>0</v>
      </c>
      <c r="S77">
        <v>0</v>
      </c>
      <c r="T77">
        <v>9</v>
      </c>
      <c r="U77">
        <v>9</v>
      </c>
      <c r="V77">
        <v>46</v>
      </c>
      <c r="W77">
        <v>24</v>
      </c>
      <c r="X77">
        <v>8</v>
      </c>
      <c r="Y77">
        <v>59</v>
      </c>
      <c r="Z77">
        <v>18</v>
      </c>
      <c r="AA77">
        <v>3.16</v>
      </c>
      <c r="AB77">
        <v>4.2699999999999996</v>
      </c>
      <c r="AC77">
        <v>0.9</v>
      </c>
      <c r="AD77">
        <v>186.2</v>
      </c>
      <c r="AE77">
        <v>4806</v>
      </c>
    </row>
    <row r="78" spans="1:31">
      <c r="A78" t="e">
        <f>MATCH(C78,ESPN_ADP_2!B$2:B$550, 0)</f>
        <v>#N/A</v>
      </c>
      <c r="B78">
        <v>77</v>
      </c>
      <c r="C78" t="s">
        <v>871</v>
      </c>
      <c r="D78" s="32">
        <f t="shared" si="10"/>
        <v>2.1595496136439136</v>
      </c>
      <c r="E78" s="32">
        <f t="shared" si="11"/>
        <v>-0.9422512860953387</v>
      </c>
      <c r="F78" s="32">
        <f t="shared" si="12"/>
        <v>-0.39330396523802769</v>
      </c>
      <c r="G78" s="32">
        <f t="shared" si="13"/>
        <v>1.2781508808981132</v>
      </c>
      <c r="H78" s="32">
        <f t="shared" si="14"/>
        <v>0.64399595696653023</v>
      </c>
      <c r="I78" s="32">
        <f t="shared" si="15"/>
        <v>0.72082071968728678</v>
      </c>
      <c r="J78" s="32">
        <f t="shared" si="16"/>
        <v>0.85213730742534988</v>
      </c>
      <c r="K78" s="3">
        <v>24</v>
      </c>
      <c r="L78" s="3">
        <v>2</v>
      </c>
      <c r="M78" s="3">
        <v>3.5</v>
      </c>
      <c r="N78" s="3">
        <v>1.24</v>
      </c>
      <c r="O78" s="3">
        <v>10.33</v>
      </c>
      <c r="P78" s="3">
        <f t="shared" si="17"/>
        <v>6</v>
      </c>
      <c r="Q78">
        <v>1</v>
      </c>
      <c r="R78">
        <v>1</v>
      </c>
      <c r="S78">
        <v>5</v>
      </c>
      <c r="T78">
        <v>0</v>
      </c>
      <c r="U78">
        <v>24</v>
      </c>
      <c r="V78">
        <v>21</v>
      </c>
      <c r="W78">
        <v>9</v>
      </c>
      <c r="X78">
        <v>3</v>
      </c>
      <c r="Y78">
        <v>28</v>
      </c>
      <c r="Z78">
        <v>9</v>
      </c>
      <c r="AA78">
        <v>3.33</v>
      </c>
      <c r="AB78">
        <v>3.68</v>
      </c>
      <c r="AC78">
        <v>0.4</v>
      </c>
      <c r="AD78">
        <v>569.1</v>
      </c>
      <c r="AE78">
        <v>14719</v>
      </c>
    </row>
    <row r="79" spans="1:31">
      <c r="A79">
        <f>MATCH(C79,ESPN_ADP_2!B$2:B$550, 0)</f>
        <v>70</v>
      </c>
      <c r="B79">
        <v>78</v>
      </c>
      <c r="C79" t="s">
        <v>83</v>
      </c>
      <c r="D79" s="32">
        <f t="shared" si="10"/>
        <v>2.085772216582503</v>
      </c>
      <c r="E79" s="32">
        <f t="shared" si="11"/>
        <v>0.10046061506163552</v>
      </c>
      <c r="F79" s="32">
        <f t="shared" si="12"/>
        <v>0.33298127118311566</v>
      </c>
      <c r="G79" s="32">
        <f t="shared" si="13"/>
        <v>0.8291063233203394</v>
      </c>
      <c r="H79" s="32">
        <f t="shared" si="14"/>
        <v>0.45469636414726783</v>
      </c>
      <c r="I79" s="32">
        <f t="shared" si="15"/>
        <v>1.0646398094993039</v>
      </c>
      <c r="J79" s="32">
        <f t="shared" si="16"/>
        <v>-0.69611216662915909</v>
      </c>
      <c r="K79" s="3">
        <v>44</v>
      </c>
      <c r="L79" s="3">
        <v>3</v>
      </c>
      <c r="M79" s="3">
        <v>3.75</v>
      </c>
      <c r="N79" s="3">
        <v>1.26</v>
      </c>
      <c r="O79" s="3">
        <v>10.93</v>
      </c>
      <c r="P79" s="3">
        <f t="shared" si="17"/>
        <v>0</v>
      </c>
      <c r="Q79">
        <v>2</v>
      </c>
      <c r="R79">
        <v>0</v>
      </c>
      <c r="S79">
        <v>0</v>
      </c>
      <c r="T79">
        <v>7</v>
      </c>
      <c r="U79">
        <v>7</v>
      </c>
      <c r="V79">
        <v>37</v>
      </c>
      <c r="W79">
        <v>18</v>
      </c>
      <c r="X79">
        <v>5</v>
      </c>
      <c r="Y79">
        <v>53</v>
      </c>
      <c r="Z79">
        <v>18</v>
      </c>
      <c r="AA79">
        <v>3.65</v>
      </c>
      <c r="AB79">
        <v>3.74</v>
      </c>
      <c r="AC79">
        <v>0.9</v>
      </c>
      <c r="AD79">
        <v>130.69999999999999</v>
      </c>
      <c r="AE79">
        <v>19755</v>
      </c>
    </row>
    <row r="80" spans="1:31">
      <c r="A80">
        <f>MATCH(C80,ESPN_ADP_2!B$2:B$550, 0)</f>
        <v>153</v>
      </c>
      <c r="B80">
        <v>79</v>
      </c>
      <c r="C80" t="s">
        <v>641</v>
      </c>
      <c r="D80" s="32">
        <f t="shared" si="10"/>
        <v>1.9981849846907327</v>
      </c>
      <c r="E80" s="32">
        <f t="shared" si="11"/>
        <v>1.0389013261029123</v>
      </c>
      <c r="F80" s="32">
        <f t="shared" si="12"/>
        <v>1.7855517440254023</v>
      </c>
      <c r="G80" s="32">
        <f t="shared" si="13"/>
        <v>-0.50006556710987182</v>
      </c>
      <c r="H80" s="32">
        <f t="shared" si="14"/>
        <v>-1.8552617900888017E-2</v>
      </c>
      <c r="I80" s="32">
        <f t="shared" si="15"/>
        <v>0.38846226620233654</v>
      </c>
      <c r="J80" s="32">
        <f t="shared" si="16"/>
        <v>-0.69611216662915909</v>
      </c>
      <c r="K80" s="3">
        <v>62</v>
      </c>
      <c r="L80" s="3">
        <v>5</v>
      </c>
      <c r="M80" s="3">
        <v>4.49</v>
      </c>
      <c r="N80" s="3">
        <v>1.31</v>
      </c>
      <c r="O80" s="3">
        <v>9.75</v>
      </c>
      <c r="P80" s="3">
        <f t="shared" si="17"/>
        <v>0</v>
      </c>
      <c r="Q80">
        <v>4</v>
      </c>
      <c r="R80">
        <v>0</v>
      </c>
      <c r="S80">
        <v>0</v>
      </c>
      <c r="T80">
        <v>10</v>
      </c>
      <c r="U80">
        <v>13</v>
      </c>
      <c r="V80">
        <v>58</v>
      </c>
      <c r="W80">
        <v>31</v>
      </c>
      <c r="X80">
        <v>10</v>
      </c>
      <c r="Y80">
        <v>67</v>
      </c>
      <c r="Z80">
        <v>23</v>
      </c>
      <c r="AA80">
        <v>3.33</v>
      </c>
      <c r="AB80">
        <v>4.32</v>
      </c>
      <c r="AC80">
        <v>1</v>
      </c>
      <c r="AD80">
        <v>146.19999999999999</v>
      </c>
      <c r="AE80">
        <v>18498</v>
      </c>
    </row>
    <row r="81" spans="1:31">
      <c r="A81">
        <f>MATCH(C81,ESPN_ADP_2!B$2:B$550, 0)</f>
        <v>356</v>
      </c>
      <c r="B81">
        <v>80</v>
      </c>
      <c r="C81" t="s">
        <v>723</v>
      </c>
      <c r="D81" s="32">
        <f t="shared" si="10"/>
        <v>1.9578005394507809</v>
      </c>
      <c r="E81" s="32">
        <f t="shared" si="11"/>
        <v>-1.0986580712688849</v>
      </c>
      <c r="F81" s="32">
        <f t="shared" si="12"/>
        <v>-1.1195892016591711</v>
      </c>
      <c r="G81" s="32">
        <f t="shared" si="13"/>
        <v>1.4577687039292231</v>
      </c>
      <c r="H81" s="32">
        <f t="shared" si="14"/>
        <v>0.73864575337616134</v>
      </c>
      <c r="I81" s="32">
        <f t="shared" si="15"/>
        <v>1.3855376266571873</v>
      </c>
      <c r="J81" s="32">
        <f t="shared" si="16"/>
        <v>0.59409572841626512</v>
      </c>
      <c r="K81" s="3">
        <v>21</v>
      </c>
      <c r="L81" s="3">
        <v>1</v>
      </c>
      <c r="M81" s="3">
        <v>3.4</v>
      </c>
      <c r="N81" s="3">
        <v>1.23</v>
      </c>
      <c r="O81" s="3">
        <v>11.49</v>
      </c>
      <c r="P81" s="3">
        <f t="shared" si="17"/>
        <v>5</v>
      </c>
      <c r="Q81">
        <v>1</v>
      </c>
      <c r="R81">
        <v>0</v>
      </c>
      <c r="S81">
        <v>5</v>
      </c>
      <c r="T81">
        <v>0</v>
      </c>
      <c r="U81">
        <v>21</v>
      </c>
      <c r="V81">
        <v>17</v>
      </c>
      <c r="W81">
        <v>8</v>
      </c>
      <c r="X81">
        <v>2</v>
      </c>
      <c r="Y81">
        <v>27</v>
      </c>
      <c r="Z81">
        <v>9</v>
      </c>
      <c r="AA81">
        <v>3.84</v>
      </c>
      <c r="AB81">
        <v>3.34</v>
      </c>
      <c r="AC81">
        <v>0.3</v>
      </c>
      <c r="AD81">
        <v>409</v>
      </c>
      <c r="AE81">
        <v>11426</v>
      </c>
    </row>
    <row r="82" spans="1:31">
      <c r="A82">
        <f>MATCH(C82,ESPN_ADP_2!B$2:B$550, 0)</f>
        <v>120</v>
      </c>
      <c r="B82">
        <v>81</v>
      </c>
      <c r="C82" t="s">
        <v>747</v>
      </c>
      <c r="D82" s="32">
        <f t="shared" si="10"/>
        <v>1.9520184931693252</v>
      </c>
      <c r="E82" s="32">
        <f t="shared" si="11"/>
        <v>1.2474437063343071</v>
      </c>
      <c r="F82" s="32">
        <f t="shared" si="12"/>
        <v>1.0592665076042589</v>
      </c>
      <c r="G82" s="32">
        <f t="shared" si="13"/>
        <v>0.12859681349901264</v>
      </c>
      <c r="H82" s="32">
        <f t="shared" si="14"/>
        <v>0.45469636414726783</v>
      </c>
      <c r="I82" s="32">
        <f t="shared" si="15"/>
        <v>-0.2418727317863619</v>
      </c>
      <c r="J82" s="32">
        <f t="shared" si="16"/>
        <v>-0.69611216662915909</v>
      </c>
      <c r="K82" s="3">
        <v>66</v>
      </c>
      <c r="L82" s="3">
        <v>4</v>
      </c>
      <c r="M82" s="3">
        <v>4.1399999999999997</v>
      </c>
      <c r="N82" s="3">
        <v>1.26</v>
      </c>
      <c r="O82" s="3">
        <v>8.65</v>
      </c>
      <c r="P82" s="3">
        <f t="shared" si="17"/>
        <v>0</v>
      </c>
      <c r="Q82">
        <v>3</v>
      </c>
      <c r="R82">
        <v>0</v>
      </c>
      <c r="S82">
        <v>0</v>
      </c>
      <c r="T82">
        <v>11</v>
      </c>
      <c r="U82">
        <v>11</v>
      </c>
      <c r="V82">
        <v>64</v>
      </c>
      <c r="W82">
        <v>30</v>
      </c>
      <c r="X82">
        <v>10</v>
      </c>
      <c r="Y82">
        <v>63</v>
      </c>
      <c r="Z82">
        <v>19</v>
      </c>
      <c r="AA82">
        <v>2.6</v>
      </c>
      <c r="AB82">
        <v>4.22</v>
      </c>
      <c r="AC82">
        <v>1.1000000000000001</v>
      </c>
      <c r="AD82">
        <v>159</v>
      </c>
      <c r="AE82">
        <v>10310</v>
      </c>
    </row>
    <row r="83" spans="1:31">
      <c r="A83">
        <f>MATCH(C83,ESPN_ADP_2!B$2:B$550, 0)</f>
        <v>169</v>
      </c>
      <c r="B83">
        <v>82</v>
      </c>
      <c r="C83" t="s">
        <v>649</v>
      </c>
      <c r="D83" s="32">
        <f t="shared" si="10"/>
        <v>1.9466586839214481</v>
      </c>
      <c r="E83" s="32">
        <f t="shared" si="11"/>
        <v>0.67395216069797137</v>
      </c>
      <c r="F83" s="32">
        <f t="shared" si="12"/>
        <v>1.0592665076042589</v>
      </c>
      <c r="G83" s="32">
        <f t="shared" si="13"/>
        <v>0.63152671798611903</v>
      </c>
      <c r="H83" s="32">
        <f t="shared" si="14"/>
        <v>-0.20785221072015037</v>
      </c>
      <c r="I83" s="32">
        <f t="shared" si="15"/>
        <v>0.48587767498240814</v>
      </c>
      <c r="J83" s="32">
        <f t="shared" si="16"/>
        <v>-0.69611216662915909</v>
      </c>
      <c r="K83" s="3">
        <v>55</v>
      </c>
      <c r="L83" s="3">
        <v>4</v>
      </c>
      <c r="M83" s="3">
        <v>3.86</v>
      </c>
      <c r="N83" s="3">
        <v>1.33</v>
      </c>
      <c r="O83" s="3">
        <v>9.92</v>
      </c>
      <c r="P83" s="3">
        <f t="shared" si="17"/>
        <v>0</v>
      </c>
      <c r="Q83">
        <v>3</v>
      </c>
      <c r="R83">
        <v>0</v>
      </c>
      <c r="S83">
        <v>0</v>
      </c>
      <c r="T83">
        <v>10</v>
      </c>
      <c r="U83">
        <v>10</v>
      </c>
      <c r="V83">
        <v>51</v>
      </c>
      <c r="W83">
        <v>24</v>
      </c>
      <c r="X83">
        <v>6</v>
      </c>
      <c r="Y83">
        <v>61</v>
      </c>
      <c r="Z83">
        <v>23</v>
      </c>
      <c r="AA83">
        <v>3.73</v>
      </c>
      <c r="AB83">
        <v>3.86</v>
      </c>
      <c r="AC83">
        <v>1.1000000000000001</v>
      </c>
      <c r="AD83">
        <v>163.9</v>
      </c>
      <c r="AE83">
        <v>14120</v>
      </c>
    </row>
    <row r="84" spans="1:31">
      <c r="A84">
        <f>MATCH(C84,ESPN_ADP_2!B$2:B$550, 0)</f>
        <v>150</v>
      </c>
      <c r="B84">
        <v>83</v>
      </c>
      <c r="C84" t="s">
        <v>639</v>
      </c>
      <c r="D84" s="32">
        <f t="shared" si="10"/>
        <v>1.9062167292208296</v>
      </c>
      <c r="E84" s="32">
        <f t="shared" si="11"/>
        <v>1.7687996569127944</v>
      </c>
      <c r="F84" s="32">
        <f t="shared" si="12"/>
        <v>1.7855517440254023</v>
      </c>
      <c r="G84" s="32">
        <f t="shared" si="13"/>
        <v>-0.62579804323164745</v>
      </c>
      <c r="H84" s="32">
        <f t="shared" si="14"/>
        <v>7.609717850874316E-2</v>
      </c>
      <c r="I84" s="32">
        <f t="shared" si="15"/>
        <v>-0.40232164036530399</v>
      </c>
      <c r="J84" s="32">
        <f t="shared" si="16"/>
        <v>-0.69611216662915909</v>
      </c>
      <c r="K84" s="3">
        <v>76</v>
      </c>
      <c r="L84" s="3">
        <v>5</v>
      </c>
      <c r="M84" s="3">
        <v>4.5599999999999996</v>
      </c>
      <c r="N84" s="3">
        <v>1.3</v>
      </c>
      <c r="O84" s="3">
        <v>8.3699999999999992</v>
      </c>
      <c r="P84" s="3">
        <f t="shared" si="17"/>
        <v>0</v>
      </c>
      <c r="Q84">
        <v>4</v>
      </c>
      <c r="R84">
        <v>0</v>
      </c>
      <c r="S84">
        <v>0</v>
      </c>
      <c r="T84">
        <v>12</v>
      </c>
      <c r="U84">
        <v>12</v>
      </c>
      <c r="V84">
        <v>75</v>
      </c>
      <c r="W84">
        <v>39</v>
      </c>
      <c r="X84">
        <v>12</v>
      </c>
      <c r="Y84">
        <v>71</v>
      </c>
      <c r="Z84">
        <v>24</v>
      </c>
      <c r="AA84">
        <v>2.84</v>
      </c>
      <c r="AB84">
        <v>4.54</v>
      </c>
      <c r="AC84">
        <v>1.3</v>
      </c>
      <c r="AD84">
        <v>172.4</v>
      </c>
      <c r="AE84">
        <v>10021</v>
      </c>
    </row>
    <row r="85" spans="1:31">
      <c r="A85">
        <f>MATCH(C85,ESPN_ADP_2!B$2:B$550, 0)</f>
        <v>465</v>
      </c>
      <c r="B85">
        <v>84</v>
      </c>
      <c r="C85" t="s">
        <v>802</v>
      </c>
      <c r="D85" s="32">
        <f t="shared" si="10"/>
        <v>1.8324761524673068</v>
      </c>
      <c r="E85" s="32">
        <f t="shared" si="11"/>
        <v>-1.2029292613845823</v>
      </c>
      <c r="F85" s="32">
        <f t="shared" si="12"/>
        <v>-1.1195892016591711</v>
      </c>
      <c r="G85" s="32">
        <f t="shared" si="13"/>
        <v>1.7451572207789978</v>
      </c>
      <c r="H85" s="32">
        <f t="shared" si="14"/>
        <v>1.685143717472473</v>
      </c>
      <c r="I85" s="32">
        <f t="shared" si="15"/>
        <v>0.13059794884332387</v>
      </c>
      <c r="J85" s="32">
        <f t="shared" si="16"/>
        <v>0.59409572841626512</v>
      </c>
      <c r="K85" s="3">
        <v>19</v>
      </c>
      <c r="L85" s="3">
        <v>1</v>
      </c>
      <c r="M85" s="3">
        <v>3.24</v>
      </c>
      <c r="N85" s="3">
        <v>1.1299999999999999</v>
      </c>
      <c r="O85" s="3">
        <v>9.3000000000000007</v>
      </c>
      <c r="P85" s="3">
        <f t="shared" si="17"/>
        <v>5</v>
      </c>
      <c r="Q85">
        <v>0</v>
      </c>
      <c r="R85">
        <v>0</v>
      </c>
      <c r="S85">
        <v>5</v>
      </c>
      <c r="T85">
        <v>0</v>
      </c>
      <c r="U85">
        <v>19</v>
      </c>
      <c r="V85">
        <v>18</v>
      </c>
      <c r="W85">
        <v>7</v>
      </c>
      <c r="X85">
        <v>2</v>
      </c>
      <c r="Y85">
        <v>20</v>
      </c>
      <c r="Z85">
        <v>4</v>
      </c>
      <c r="AA85">
        <v>1.71</v>
      </c>
      <c r="AB85">
        <v>3.36</v>
      </c>
      <c r="AC85">
        <v>0.2</v>
      </c>
      <c r="AD85">
        <v>592.29999999999995</v>
      </c>
      <c r="AE85">
        <v>11847</v>
      </c>
    </row>
    <row r="86" spans="1:31">
      <c r="A86">
        <f>MATCH(C86,ESPN_ADP_2!B$2:B$550, 0)</f>
        <v>154</v>
      </c>
      <c r="B86">
        <v>85</v>
      </c>
      <c r="C86" t="s">
        <v>642</v>
      </c>
      <c r="D86" s="32">
        <f t="shared" si="10"/>
        <v>1.7159842836793562</v>
      </c>
      <c r="E86" s="32">
        <f t="shared" si="11"/>
        <v>1.0910369211607611</v>
      </c>
      <c r="F86" s="32">
        <f t="shared" si="12"/>
        <v>0.33298127118311566</v>
      </c>
      <c r="G86" s="32">
        <f t="shared" si="13"/>
        <v>0.38006176574256545</v>
      </c>
      <c r="H86" s="32">
        <f t="shared" si="14"/>
        <v>0.26539677132800549</v>
      </c>
      <c r="I86" s="32">
        <f t="shared" si="15"/>
        <v>0.3426197208940675</v>
      </c>
      <c r="J86" s="32">
        <f t="shared" si="16"/>
        <v>-0.69611216662915909</v>
      </c>
      <c r="K86" s="3">
        <v>63</v>
      </c>
      <c r="L86" s="3">
        <v>3</v>
      </c>
      <c r="M86" s="3">
        <v>4</v>
      </c>
      <c r="N86" s="3">
        <v>1.28</v>
      </c>
      <c r="O86" s="3">
        <v>9.67</v>
      </c>
      <c r="P86" s="3">
        <f t="shared" si="17"/>
        <v>0</v>
      </c>
      <c r="Q86">
        <v>3</v>
      </c>
      <c r="R86">
        <v>0</v>
      </c>
      <c r="S86">
        <v>0</v>
      </c>
      <c r="T86">
        <v>10</v>
      </c>
      <c r="U86">
        <v>14</v>
      </c>
      <c r="V86">
        <v>56</v>
      </c>
      <c r="W86">
        <v>28</v>
      </c>
      <c r="X86">
        <v>9</v>
      </c>
      <c r="Y86">
        <v>68</v>
      </c>
      <c r="Z86">
        <v>25</v>
      </c>
      <c r="AA86">
        <v>3.51</v>
      </c>
      <c r="AB86">
        <v>4.1399999999999997</v>
      </c>
      <c r="AC86">
        <v>1</v>
      </c>
      <c r="AD86">
        <v>125.6</v>
      </c>
      <c r="AE86">
        <v>14765</v>
      </c>
    </row>
    <row r="87" spans="1:31">
      <c r="A87" t="e">
        <f>MATCH(C87,ESPN_ADP_2!B$2:B$550, 0)</f>
        <v>#N/A</v>
      </c>
      <c r="B87">
        <v>86</v>
      </c>
      <c r="C87" t="s">
        <v>865</v>
      </c>
      <c r="D87" s="32">
        <f t="shared" si="10"/>
        <v>1.6865702919762868</v>
      </c>
      <c r="E87" s="32">
        <f t="shared" si="11"/>
        <v>-1.1507936663267335</v>
      </c>
      <c r="F87" s="32">
        <f t="shared" si="12"/>
        <v>-1.1195892016591711</v>
      </c>
      <c r="G87" s="32">
        <f t="shared" si="13"/>
        <v>1.4218451393230012</v>
      </c>
      <c r="H87" s="32">
        <f t="shared" si="14"/>
        <v>0.92794534619542368</v>
      </c>
      <c r="I87" s="32">
        <f t="shared" si="15"/>
        <v>1.0130669460275015</v>
      </c>
      <c r="J87" s="32">
        <f t="shared" si="16"/>
        <v>0.59409572841626512</v>
      </c>
      <c r="K87" s="3">
        <v>20</v>
      </c>
      <c r="L87" s="3">
        <v>1</v>
      </c>
      <c r="M87" s="3">
        <v>3.42</v>
      </c>
      <c r="N87" s="3">
        <v>1.21</v>
      </c>
      <c r="O87" s="3">
        <v>10.84</v>
      </c>
      <c r="P87" s="3">
        <f t="shared" si="17"/>
        <v>5</v>
      </c>
      <c r="Q87">
        <v>1</v>
      </c>
      <c r="R87">
        <v>0</v>
      </c>
      <c r="S87">
        <v>5</v>
      </c>
      <c r="T87">
        <v>0</v>
      </c>
      <c r="U87">
        <v>20</v>
      </c>
      <c r="V87">
        <v>17</v>
      </c>
      <c r="W87">
        <v>8</v>
      </c>
      <c r="X87">
        <v>2</v>
      </c>
      <c r="Y87">
        <v>25</v>
      </c>
      <c r="Z87">
        <v>8</v>
      </c>
      <c r="AA87">
        <v>3.34</v>
      </c>
      <c r="AB87">
        <v>3.53</v>
      </c>
      <c r="AC87">
        <v>0.2</v>
      </c>
      <c r="AD87">
        <v>592.20000000000005</v>
      </c>
      <c r="AE87">
        <v>8823</v>
      </c>
    </row>
    <row r="88" spans="1:31">
      <c r="A88">
        <f>MATCH(C88,ESPN_ADP_2!B$2:B$550, 0)</f>
        <v>295</v>
      </c>
      <c r="B88">
        <v>87</v>
      </c>
      <c r="C88" t="s">
        <v>693</v>
      </c>
      <c r="D88" s="32">
        <f t="shared" si="10"/>
        <v>1.6530570881264928</v>
      </c>
      <c r="E88" s="32">
        <f t="shared" si="11"/>
        <v>-0.10808176516975933</v>
      </c>
      <c r="F88" s="32">
        <f t="shared" si="12"/>
        <v>0.33298127118311566</v>
      </c>
      <c r="G88" s="32">
        <f t="shared" si="13"/>
        <v>0.73929741180478492</v>
      </c>
      <c r="H88" s="32">
        <f t="shared" si="14"/>
        <v>0.73864575337616134</v>
      </c>
      <c r="I88" s="32">
        <f t="shared" si="15"/>
        <v>0.6463265835613492</v>
      </c>
      <c r="J88" s="32">
        <f t="shared" si="16"/>
        <v>-0.69611216662915909</v>
      </c>
      <c r="K88" s="3">
        <v>40</v>
      </c>
      <c r="L88" s="3">
        <v>3</v>
      </c>
      <c r="M88" s="3">
        <v>3.8</v>
      </c>
      <c r="N88" s="3">
        <v>1.23</v>
      </c>
      <c r="O88" s="3">
        <v>10.199999999999999</v>
      </c>
      <c r="P88" s="3">
        <f t="shared" si="17"/>
        <v>0</v>
      </c>
      <c r="Q88">
        <v>2</v>
      </c>
      <c r="R88">
        <v>0</v>
      </c>
      <c r="S88">
        <v>0</v>
      </c>
      <c r="T88">
        <v>7</v>
      </c>
      <c r="U88">
        <v>8</v>
      </c>
      <c r="V88">
        <v>36</v>
      </c>
      <c r="W88">
        <v>17</v>
      </c>
      <c r="X88">
        <v>6</v>
      </c>
      <c r="Y88">
        <v>45</v>
      </c>
      <c r="Z88">
        <v>13</v>
      </c>
      <c r="AA88">
        <v>2.95</v>
      </c>
      <c r="AB88">
        <v>3.87</v>
      </c>
      <c r="AC88">
        <v>0.7</v>
      </c>
      <c r="AD88">
        <v>401.5</v>
      </c>
      <c r="AE88">
        <v>20186</v>
      </c>
    </row>
    <row r="89" spans="1:31">
      <c r="A89">
        <f>MATCH(C89,ESPN_ADP_2!B$2:B$550, 0)</f>
        <v>198</v>
      </c>
      <c r="B89">
        <v>88</v>
      </c>
      <c r="C89" t="s">
        <v>658</v>
      </c>
      <c r="D89" s="32">
        <f t="shared" si="10"/>
        <v>1.6429160915609935</v>
      </c>
      <c r="E89" s="32">
        <f t="shared" si="11"/>
        <v>0.83035894587151748</v>
      </c>
      <c r="F89" s="32">
        <f t="shared" si="12"/>
        <v>1.0592665076042589</v>
      </c>
      <c r="G89" s="32">
        <f t="shared" si="13"/>
        <v>0.39802354804567602</v>
      </c>
      <c r="H89" s="32">
        <f t="shared" si="14"/>
        <v>-0.49180159994904388</v>
      </c>
      <c r="I89" s="32">
        <f t="shared" si="15"/>
        <v>0.54318085661774418</v>
      </c>
      <c r="J89" s="32">
        <f t="shared" si="16"/>
        <v>-0.69611216662915909</v>
      </c>
      <c r="K89" s="3">
        <v>58</v>
      </c>
      <c r="L89" s="3">
        <v>4</v>
      </c>
      <c r="M89" s="3">
        <v>3.99</v>
      </c>
      <c r="N89" s="3">
        <v>1.36</v>
      </c>
      <c r="O89" s="3">
        <v>10.02</v>
      </c>
      <c r="P89" s="3">
        <f t="shared" si="17"/>
        <v>0</v>
      </c>
      <c r="Q89">
        <v>3</v>
      </c>
      <c r="R89">
        <v>0</v>
      </c>
      <c r="S89">
        <v>0</v>
      </c>
      <c r="T89">
        <v>9</v>
      </c>
      <c r="U89">
        <v>15</v>
      </c>
      <c r="V89">
        <v>51</v>
      </c>
      <c r="W89">
        <v>26</v>
      </c>
      <c r="X89">
        <v>7</v>
      </c>
      <c r="Y89">
        <v>64</v>
      </c>
      <c r="Z89">
        <v>28</v>
      </c>
      <c r="AA89">
        <v>4.3099999999999996</v>
      </c>
      <c r="AB89">
        <v>4.22</v>
      </c>
      <c r="AC89">
        <v>1</v>
      </c>
      <c r="AD89">
        <v>215</v>
      </c>
      <c r="AE89">
        <v>19343</v>
      </c>
    </row>
    <row r="90" spans="1:31">
      <c r="A90">
        <f>MATCH(C90,ESPN_ADP_2!B$2:B$550, 0)</f>
        <v>155</v>
      </c>
      <c r="B90">
        <v>89</v>
      </c>
      <c r="C90" t="s">
        <v>643</v>
      </c>
      <c r="D90" s="32">
        <f t="shared" si="10"/>
        <v>1.5973720166664385</v>
      </c>
      <c r="E90" s="32">
        <f t="shared" si="11"/>
        <v>-0.9422512860953387</v>
      </c>
      <c r="F90" s="32">
        <f t="shared" si="12"/>
        <v>-1.1195892016591711</v>
      </c>
      <c r="G90" s="32">
        <f t="shared" si="13"/>
        <v>0.68541206489545159</v>
      </c>
      <c r="H90" s="32">
        <f t="shared" si="14"/>
        <v>-0.11320241431051919</v>
      </c>
      <c r="I90" s="32">
        <f t="shared" si="15"/>
        <v>0.42857449334707209</v>
      </c>
      <c r="J90" s="32">
        <f t="shared" si="16"/>
        <v>2.6584283604889438</v>
      </c>
      <c r="K90" s="3">
        <v>24</v>
      </c>
      <c r="L90" s="3">
        <v>1</v>
      </c>
      <c r="M90" s="3">
        <v>3.83</v>
      </c>
      <c r="N90" s="3">
        <v>1.32</v>
      </c>
      <c r="O90" s="3">
        <v>9.82</v>
      </c>
      <c r="P90" s="3">
        <f t="shared" si="17"/>
        <v>13</v>
      </c>
      <c r="Q90">
        <v>1</v>
      </c>
      <c r="R90">
        <v>12</v>
      </c>
      <c r="S90">
        <v>1</v>
      </c>
      <c r="T90">
        <v>0</v>
      </c>
      <c r="U90">
        <v>24</v>
      </c>
      <c r="V90">
        <v>22</v>
      </c>
      <c r="W90">
        <v>10</v>
      </c>
      <c r="X90">
        <v>3</v>
      </c>
      <c r="Y90">
        <v>26</v>
      </c>
      <c r="Z90">
        <v>10</v>
      </c>
      <c r="AA90">
        <v>3.76</v>
      </c>
      <c r="AB90">
        <v>3.91</v>
      </c>
      <c r="AC90">
        <v>0.3</v>
      </c>
      <c r="AD90">
        <v>149.9</v>
      </c>
      <c r="AE90">
        <v>12918</v>
      </c>
    </row>
    <row r="91" spans="1:31">
      <c r="A91" t="e">
        <f>MATCH(C91,ESPN_ADP_2!B$2:B$550, 0)</f>
        <v>#N/A</v>
      </c>
      <c r="B91">
        <v>90</v>
      </c>
      <c r="C91" t="s">
        <v>916</v>
      </c>
      <c r="D91" s="32">
        <f t="shared" si="10"/>
        <v>1.5493849942592757</v>
      </c>
      <c r="E91" s="32">
        <f t="shared" si="11"/>
        <v>-1.1507936663267335</v>
      </c>
      <c r="F91" s="32">
        <f t="shared" si="12"/>
        <v>-0.39330396523802769</v>
      </c>
      <c r="G91" s="32">
        <f t="shared" si="13"/>
        <v>1.0087241463514491</v>
      </c>
      <c r="H91" s="32">
        <f t="shared" si="14"/>
        <v>0.26539677132800549</v>
      </c>
      <c r="I91" s="32">
        <f t="shared" si="15"/>
        <v>0.96722440071923244</v>
      </c>
      <c r="J91" s="32">
        <f t="shared" si="16"/>
        <v>0.85213730742534988</v>
      </c>
      <c r="K91" s="3">
        <v>20</v>
      </c>
      <c r="L91" s="3">
        <v>2</v>
      </c>
      <c r="M91" s="3">
        <v>3.65</v>
      </c>
      <c r="N91" s="3">
        <v>1.28</v>
      </c>
      <c r="O91" s="3">
        <v>10.76</v>
      </c>
      <c r="P91" s="3">
        <f t="shared" si="17"/>
        <v>6</v>
      </c>
      <c r="Q91">
        <v>1</v>
      </c>
      <c r="R91">
        <v>1</v>
      </c>
      <c r="S91">
        <v>5</v>
      </c>
      <c r="T91">
        <v>0</v>
      </c>
      <c r="U91">
        <v>20</v>
      </c>
      <c r="V91">
        <v>17</v>
      </c>
      <c r="W91">
        <v>8</v>
      </c>
      <c r="X91">
        <v>2</v>
      </c>
      <c r="Y91">
        <v>24</v>
      </c>
      <c r="Z91">
        <v>9</v>
      </c>
      <c r="AA91">
        <v>3.82</v>
      </c>
      <c r="AB91">
        <v>3.88</v>
      </c>
      <c r="AC91">
        <v>0.2</v>
      </c>
      <c r="AD91">
        <v>543.20000000000005</v>
      </c>
      <c r="AE91">
        <v>6785</v>
      </c>
    </row>
    <row r="92" spans="1:31">
      <c r="A92">
        <f>MATCH(C92,ESPN_ADP_2!B$2:B$550, 0)</f>
        <v>130</v>
      </c>
      <c r="B92">
        <v>91</v>
      </c>
      <c r="C92" t="s">
        <v>633</v>
      </c>
      <c r="D92" s="32">
        <f t="shared" si="10"/>
        <v>1.5098945870833291</v>
      </c>
      <c r="E92" s="32">
        <f t="shared" si="11"/>
        <v>1.6123928717392482</v>
      </c>
      <c r="F92" s="32">
        <f t="shared" si="12"/>
        <v>1.0592665076042589</v>
      </c>
      <c r="G92" s="32">
        <f t="shared" si="13"/>
        <v>-0.51802734941298234</v>
      </c>
      <c r="H92" s="32">
        <f t="shared" si="14"/>
        <v>0.45469636414726783</v>
      </c>
      <c r="I92" s="32">
        <f t="shared" si="15"/>
        <v>-0.40232164036530399</v>
      </c>
      <c r="J92" s="32">
        <f t="shared" si="16"/>
        <v>-0.69611216662915909</v>
      </c>
      <c r="K92" s="3">
        <v>73</v>
      </c>
      <c r="L92" s="3">
        <v>4</v>
      </c>
      <c r="M92" s="3">
        <v>4.5</v>
      </c>
      <c r="N92" s="3">
        <v>1.26</v>
      </c>
      <c r="O92" s="3">
        <v>8.3699999999999992</v>
      </c>
      <c r="P92" s="3">
        <f t="shared" si="17"/>
        <v>0</v>
      </c>
      <c r="Q92">
        <v>4</v>
      </c>
      <c r="R92">
        <v>0</v>
      </c>
      <c r="S92">
        <v>0</v>
      </c>
      <c r="T92">
        <v>12</v>
      </c>
      <c r="U92">
        <v>12</v>
      </c>
      <c r="V92">
        <v>73</v>
      </c>
      <c r="W92">
        <v>36</v>
      </c>
      <c r="X92">
        <v>13</v>
      </c>
      <c r="Y92">
        <v>68</v>
      </c>
      <c r="Z92">
        <v>19</v>
      </c>
      <c r="AA92">
        <v>2.34</v>
      </c>
      <c r="AB92">
        <v>4.62</v>
      </c>
      <c r="AC92">
        <v>0.8</v>
      </c>
      <c r="AD92">
        <v>140.4</v>
      </c>
      <c r="AE92">
        <v>5524</v>
      </c>
    </row>
    <row r="93" spans="1:31">
      <c r="A93">
        <f>MATCH(C93,ESPN_ADP_2!B$2:B$550, 0)</f>
        <v>173</v>
      </c>
      <c r="B93">
        <v>92</v>
      </c>
      <c r="C93" t="s">
        <v>651</v>
      </c>
      <c r="D93" s="32">
        <f t="shared" si="10"/>
        <v>1.4606896275561028</v>
      </c>
      <c r="E93" s="32">
        <f t="shared" si="11"/>
        <v>-3.8105750540619065E-3</v>
      </c>
      <c r="F93" s="32">
        <f t="shared" si="12"/>
        <v>-0.39330396523802769</v>
      </c>
      <c r="G93" s="32">
        <f t="shared" si="13"/>
        <v>0.72133562950167351</v>
      </c>
      <c r="H93" s="32">
        <f t="shared" si="14"/>
        <v>0.17074697491837432</v>
      </c>
      <c r="I93" s="32">
        <f t="shared" si="15"/>
        <v>-0.14445732300629033</v>
      </c>
      <c r="J93" s="32">
        <f t="shared" si="16"/>
        <v>1.1101788864344349</v>
      </c>
      <c r="K93" s="3">
        <v>42</v>
      </c>
      <c r="L93" s="3">
        <v>2</v>
      </c>
      <c r="M93" s="3">
        <v>3.81</v>
      </c>
      <c r="N93" s="3">
        <v>1.29</v>
      </c>
      <c r="O93" s="3">
        <v>8.82</v>
      </c>
      <c r="P93" s="3">
        <f t="shared" si="17"/>
        <v>7</v>
      </c>
      <c r="Q93">
        <v>2</v>
      </c>
      <c r="R93">
        <v>5</v>
      </c>
      <c r="S93">
        <v>2</v>
      </c>
      <c r="T93">
        <v>4</v>
      </c>
      <c r="U93">
        <v>22</v>
      </c>
      <c r="V93">
        <v>37</v>
      </c>
      <c r="W93">
        <v>18</v>
      </c>
      <c r="X93">
        <v>5</v>
      </c>
      <c r="Y93">
        <v>41</v>
      </c>
      <c r="Z93">
        <v>17</v>
      </c>
      <c r="AA93">
        <v>3.68</v>
      </c>
      <c r="AB93">
        <v>4.1399999999999997</v>
      </c>
      <c r="AC93">
        <v>0.4</v>
      </c>
      <c r="AD93">
        <v>163.69999999999999</v>
      </c>
      <c r="AE93">
        <v>11682</v>
      </c>
    </row>
    <row r="94" spans="1:31">
      <c r="A94">
        <f>MATCH(C94,ESPN_ADP_2!B$2:B$550, 0)</f>
        <v>247</v>
      </c>
      <c r="B94">
        <v>93</v>
      </c>
      <c r="C94" t="s">
        <v>674</v>
      </c>
      <c r="D94" s="32">
        <f t="shared" si="10"/>
        <v>1.4205724279178602</v>
      </c>
      <c r="E94" s="32">
        <f t="shared" si="11"/>
        <v>1.2474437063343071</v>
      </c>
      <c r="F94" s="32">
        <f t="shared" si="12"/>
        <v>1.0592665076042589</v>
      </c>
      <c r="G94" s="32">
        <f t="shared" si="13"/>
        <v>-0.50006556710987182</v>
      </c>
      <c r="H94" s="32">
        <f t="shared" si="14"/>
        <v>0.26539677132800549</v>
      </c>
      <c r="I94" s="32">
        <f t="shared" si="15"/>
        <v>4.4643176390319311E-2</v>
      </c>
      <c r="J94" s="32">
        <f t="shared" si="16"/>
        <v>-0.69611216662915909</v>
      </c>
      <c r="K94" s="3">
        <v>66</v>
      </c>
      <c r="L94" s="3">
        <v>4</v>
      </c>
      <c r="M94" s="3">
        <v>4.49</v>
      </c>
      <c r="N94" s="3">
        <v>1.28</v>
      </c>
      <c r="O94" s="3">
        <v>9.15</v>
      </c>
      <c r="P94" s="3">
        <f t="shared" si="17"/>
        <v>0</v>
      </c>
      <c r="Q94">
        <v>4</v>
      </c>
      <c r="R94">
        <v>0</v>
      </c>
      <c r="S94">
        <v>0</v>
      </c>
      <c r="T94">
        <v>11</v>
      </c>
      <c r="U94">
        <v>11</v>
      </c>
      <c r="V94">
        <v>64</v>
      </c>
      <c r="W94">
        <v>33</v>
      </c>
      <c r="X94">
        <v>12</v>
      </c>
      <c r="Y94">
        <v>67</v>
      </c>
      <c r="Z94">
        <v>21</v>
      </c>
      <c r="AA94">
        <v>2.82</v>
      </c>
      <c r="AB94">
        <v>4.51</v>
      </c>
      <c r="AC94">
        <v>0.9</v>
      </c>
      <c r="AD94">
        <v>212.9</v>
      </c>
      <c r="AE94">
        <v>12917</v>
      </c>
    </row>
    <row r="95" spans="1:31">
      <c r="A95">
        <f>MATCH(C95,ESPN_ADP_2!B$2:B$550, 0)</f>
        <v>287</v>
      </c>
      <c r="B95">
        <v>94</v>
      </c>
      <c r="C95" t="s">
        <v>689</v>
      </c>
      <c r="D95" s="32">
        <f t="shared" si="10"/>
        <v>1.4193414497526311</v>
      </c>
      <c r="E95" s="32">
        <f t="shared" si="11"/>
        <v>-0.89011569103749</v>
      </c>
      <c r="F95" s="32">
        <f t="shared" si="12"/>
        <v>-0.39330396523802769</v>
      </c>
      <c r="G95" s="32">
        <f t="shared" si="13"/>
        <v>0.32617641883323212</v>
      </c>
      <c r="H95" s="32">
        <f t="shared" si="14"/>
        <v>-0.30250200712978154</v>
      </c>
      <c r="I95" s="32">
        <f t="shared" si="15"/>
        <v>1.5689078078902634</v>
      </c>
      <c r="J95" s="32">
        <f t="shared" si="16"/>
        <v>1.1101788864344349</v>
      </c>
      <c r="K95" s="3">
        <v>25</v>
      </c>
      <c r="L95" s="3">
        <v>2</v>
      </c>
      <c r="M95" s="3">
        <v>4.03</v>
      </c>
      <c r="N95" s="3">
        <v>1.34</v>
      </c>
      <c r="O95" s="3">
        <v>11.81</v>
      </c>
      <c r="P95" s="3">
        <f t="shared" si="17"/>
        <v>7</v>
      </c>
      <c r="Q95">
        <v>1</v>
      </c>
      <c r="R95">
        <v>1</v>
      </c>
      <c r="S95">
        <v>6</v>
      </c>
      <c r="T95">
        <v>0</v>
      </c>
      <c r="U95">
        <v>25</v>
      </c>
      <c r="V95">
        <v>20</v>
      </c>
      <c r="W95">
        <v>11</v>
      </c>
      <c r="X95">
        <v>4</v>
      </c>
      <c r="Y95">
        <v>33</v>
      </c>
      <c r="Z95">
        <v>14</v>
      </c>
      <c r="AA95">
        <v>4.9800000000000004</v>
      </c>
      <c r="AB95">
        <v>4.2699999999999996</v>
      </c>
      <c r="AC95">
        <v>0.3</v>
      </c>
      <c r="AD95">
        <v>546.29999999999995</v>
      </c>
      <c r="AE95">
        <v>1247</v>
      </c>
    </row>
    <row r="96" spans="1:31">
      <c r="A96">
        <f>MATCH(C96,ESPN_ADP_2!B$2:B$550, 0)</f>
        <v>143</v>
      </c>
      <c r="B96">
        <v>95</v>
      </c>
      <c r="C96" t="s">
        <v>637</v>
      </c>
      <c r="D96" s="32">
        <f t="shared" si="10"/>
        <v>1.4036486985177699</v>
      </c>
      <c r="E96" s="32">
        <f t="shared" si="11"/>
        <v>1.2474437063343071</v>
      </c>
      <c r="F96" s="32">
        <f t="shared" si="12"/>
        <v>1.0592665076042589</v>
      </c>
      <c r="G96" s="32">
        <f t="shared" si="13"/>
        <v>0.16452037810523379</v>
      </c>
      <c r="H96" s="32">
        <f t="shared" si="14"/>
        <v>0.64399595696653023</v>
      </c>
      <c r="I96" s="32">
        <f t="shared" si="15"/>
        <v>-1.0154656838634015</v>
      </c>
      <c r="J96" s="32">
        <f t="shared" si="16"/>
        <v>-0.69611216662915909</v>
      </c>
      <c r="K96" s="3">
        <v>66</v>
      </c>
      <c r="L96" s="3">
        <v>4</v>
      </c>
      <c r="M96" s="3">
        <v>4.12</v>
      </c>
      <c r="N96" s="3">
        <v>1.24</v>
      </c>
      <c r="O96" s="3">
        <v>7.3</v>
      </c>
      <c r="P96" s="3">
        <f t="shared" si="17"/>
        <v>0</v>
      </c>
      <c r="Q96">
        <v>4</v>
      </c>
      <c r="R96">
        <v>0</v>
      </c>
      <c r="S96">
        <v>0</v>
      </c>
      <c r="T96">
        <v>11</v>
      </c>
      <c r="U96">
        <v>11</v>
      </c>
      <c r="V96">
        <v>67</v>
      </c>
      <c r="W96">
        <v>30</v>
      </c>
      <c r="X96">
        <v>9</v>
      </c>
      <c r="Y96">
        <v>54</v>
      </c>
      <c r="Z96">
        <v>15</v>
      </c>
      <c r="AA96">
        <v>2.08</v>
      </c>
      <c r="AB96">
        <v>4.2699999999999996</v>
      </c>
      <c r="AC96">
        <v>1</v>
      </c>
      <c r="AD96">
        <v>150.69999999999999</v>
      </c>
      <c r="AE96">
        <v>12049</v>
      </c>
    </row>
    <row r="97" spans="1:31">
      <c r="A97" t="e">
        <f>MATCH(C97,ESPN_ADP_2!B$2:B$550, 0)</f>
        <v>#N/A</v>
      </c>
      <c r="B97">
        <v>96</v>
      </c>
      <c r="C97" t="s">
        <v>896</v>
      </c>
      <c r="D97" s="32">
        <f t="shared" si="10"/>
        <v>1.3695952572886885</v>
      </c>
      <c r="E97" s="32">
        <f t="shared" si="11"/>
        <v>-0.99438688115318741</v>
      </c>
      <c r="F97" s="32">
        <f t="shared" si="12"/>
        <v>-0.39330396523802769</v>
      </c>
      <c r="G97" s="32">
        <f t="shared" si="13"/>
        <v>0.16452037810523379</v>
      </c>
      <c r="H97" s="32">
        <f t="shared" si="14"/>
        <v>0.92794534619542368</v>
      </c>
      <c r="I97" s="32">
        <f t="shared" si="15"/>
        <v>0.55464149294481113</v>
      </c>
      <c r="J97" s="32">
        <f t="shared" si="16"/>
        <v>1.1101788864344349</v>
      </c>
      <c r="K97" s="3">
        <v>23</v>
      </c>
      <c r="L97" s="3">
        <v>2</v>
      </c>
      <c r="M97" s="3">
        <v>4.12</v>
      </c>
      <c r="N97" s="3">
        <v>1.21</v>
      </c>
      <c r="O97" s="3">
        <v>10.039999999999999</v>
      </c>
      <c r="P97" s="3">
        <f t="shared" si="17"/>
        <v>7</v>
      </c>
      <c r="Q97">
        <v>1</v>
      </c>
      <c r="R97">
        <v>0</v>
      </c>
      <c r="S97">
        <v>7</v>
      </c>
      <c r="T97">
        <v>0</v>
      </c>
      <c r="U97">
        <v>23</v>
      </c>
      <c r="V97">
        <v>20</v>
      </c>
      <c r="W97">
        <v>11</v>
      </c>
      <c r="X97">
        <v>4</v>
      </c>
      <c r="Y97">
        <v>26</v>
      </c>
      <c r="Z97">
        <v>8</v>
      </c>
      <c r="AA97">
        <v>2.95</v>
      </c>
      <c r="AB97">
        <v>4.16</v>
      </c>
      <c r="AC97">
        <v>0.2</v>
      </c>
      <c r="AD97">
        <v>999</v>
      </c>
      <c r="AE97">
        <v>1514</v>
      </c>
    </row>
    <row r="98" spans="1:31">
      <c r="A98">
        <f>MATCH(C98,ESPN_ADP_2!B$2:B$550, 0)</f>
        <v>149</v>
      </c>
      <c r="B98">
        <v>97</v>
      </c>
      <c r="C98" t="s">
        <v>748</v>
      </c>
      <c r="D98" s="32">
        <f t="shared" si="10"/>
        <v>1.3551303131306502</v>
      </c>
      <c r="E98" s="32">
        <f t="shared" si="11"/>
        <v>1.1431725162186097</v>
      </c>
      <c r="F98" s="32">
        <f t="shared" si="12"/>
        <v>1.0592665076042589</v>
      </c>
      <c r="G98" s="32">
        <f t="shared" si="13"/>
        <v>-5.1021009532097893E-2</v>
      </c>
      <c r="H98" s="32">
        <f t="shared" si="14"/>
        <v>-0.20785221072015037</v>
      </c>
      <c r="I98" s="32">
        <f t="shared" si="15"/>
        <v>0.10767667618918884</v>
      </c>
      <c r="J98" s="32">
        <f t="shared" si="16"/>
        <v>-0.69611216662915909</v>
      </c>
      <c r="K98" s="3">
        <v>64</v>
      </c>
      <c r="L98" s="3">
        <v>4</v>
      </c>
      <c r="M98" s="3">
        <v>4.24</v>
      </c>
      <c r="N98" s="3">
        <v>1.33</v>
      </c>
      <c r="O98" s="3">
        <v>9.26</v>
      </c>
      <c r="P98" s="3">
        <f t="shared" si="17"/>
        <v>0</v>
      </c>
      <c r="Q98">
        <v>3</v>
      </c>
      <c r="R98">
        <v>0</v>
      </c>
      <c r="S98">
        <v>0</v>
      </c>
      <c r="T98">
        <v>11</v>
      </c>
      <c r="U98">
        <v>11</v>
      </c>
      <c r="V98">
        <v>61</v>
      </c>
      <c r="W98">
        <v>30</v>
      </c>
      <c r="X98">
        <v>9</v>
      </c>
      <c r="Y98">
        <v>66</v>
      </c>
      <c r="Z98">
        <v>24</v>
      </c>
      <c r="AA98">
        <v>3.32</v>
      </c>
      <c r="AB98">
        <v>4.21</v>
      </c>
      <c r="AC98">
        <v>1</v>
      </c>
      <c r="AD98">
        <v>167.9</v>
      </c>
      <c r="AE98">
        <v>13164</v>
      </c>
    </row>
    <row r="99" spans="1:31">
      <c r="A99" t="e">
        <f>MATCH(C99,ESPN_ADP_2!B$2:B$550, 0)</f>
        <v>#N/A</v>
      </c>
      <c r="B99">
        <v>98</v>
      </c>
      <c r="C99" t="s">
        <v>900</v>
      </c>
      <c r="D99" s="32">
        <f t="shared" si="10"/>
        <v>1.3225873594765403</v>
      </c>
      <c r="E99" s="32">
        <f t="shared" si="11"/>
        <v>-1.1507936663267335</v>
      </c>
      <c r="F99" s="32">
        <f t="shared" si="12"/>
        <v>-1.1195892016591711</v>
      </c>
      <c r="G99" s="32">
        <f t="shared" si="13"/>
        <v>0.90095345253278325</v>
      </c>
      <c r="H99" s="32">
        <f t="shared" si="14"/>
        <v>0.45469636414726783</v>
      </c>
      <c r="I99" s="32">
        <f t="shared" si="15"/>
        <v>1.9012662613752136</v>
      </c>
      <c r="J99" s="32">
        <f t="shared" si="16"/>
        <v>0.33605414940718026</v>
      </c>
      <c r="K99" s="3">
        <v>20</v>
      </c>
      <c r="L99" s="3">
        <v>1</v>
      </c>
      <c r="M99" s="3">
        <v>3.71</v>
      </c>
      <c r="N99" s="3">
        <v>1.26</v>
      </c>
      <c r="O99" s="3">
        <v>12.39</v>
      </c>
      <c r="P99" s="3">
        <f t="shared" si="17"/>
        <v>4</v>
      </c>
      <c r="Q99">
        <v>1</v>
      </c>
      <c r="R99">
        <v>0</v>
      </c>
      <c r="S99">
        <v>4</v>
      </c>
      <c r="T99">
        <v>0</v>
      </c>
      <c r="U99">
        <v>20</v>
      </c>
      <c r="V99">
        <v>15</v>
      </c>
      <c r="W99">
        <v>8</v>
      </c>
      <c r="X99">
        <v>3</v>
      </c>
      <c r="Y99">
        <v>27</v>
      </c>
      <c r="Z99">
        <v>9</v>
      </c>
      <c r="AA99">
        <v>4.28</v>
      </c>
      <c r="AB99">
        <v>3.91</v>
      </c>
      <c r="AC99">
        <v>0.1</v>
      </c>
      <c r="AD99">
        <v>999</v>
      </c>
      <c r="AE99">
        <v>16390</v>
      </c>
    </row>
    <row r="100" spans="1:31">
      <c r="A100">
        <f>MATCH(C100,ESPN_ADP_2!B$2:B$550, 0)</f>
        <v>213</v>
      </c>
      <c r="B100">
        <v>99</v>
      </c>
      <c r="C100" t="s">
        <v>663</v>
      </c>
      <c r="D100" s="32">
        <f t="shared" si="10"/>
        <v>1.2985709508963912</v>
      </c>
      <c r="E100" s="32">
        <f t="shared" si="11"/>
        <v>1.2995793013921559</v>
      </c>
      <c r="F100" s="32">
        <f t="shared" si="12"/>
        <v>1.0592665076042589</v>
      </c>
      <c r="G100" s="32">
        <f t="shared" si="13"/>
        <v>-8.6944574138319047E-2</v>
      </c>
      <c r="H100" s="32">
        <f t="shared" si="14"/>
        <v>0.36004656773763666</v>
      </c>
      <c r="I100" s="32">
        <f t="shared" si="15"/>
        <v>-0.63726468507018219</v>
      </c>
      <c r="J100" s="32">
        <f t="shared" si="16"/>
        <v>-0.69611216662915909</v>
      </c>
      <c r="K100" s="3">
        <v>67</v>
      </c>
      <c r="L100" s="3">
        <v>4</v>
      </c>
      <c r="M100" s="3">
        <v>4.26</v>
      </c>
      <c r="N100" s="3">
        <v>1.27</v>
      </c>
      <c r="O100" s="3">
        <v>7.96</v>
      </c>
      <c r="P100" s="3">
        <f t="shared" si="17"/>
        <v>0</v>
      </c>
      <c r="Q100">
        <v>5</v>
      </c>
      <c r="R100">
        <v>0</v>
      </c>
      <c r="S100">
        <v>0</v>
      </c>
      <c r="T100">
        <v>11</v>
      </c>
      <c r="U100">
        <v>11</v>
      </c>
      <c r="V100">
        <v>69</v>
      </c>
      <c r="W100">
        <v>32</v>
      </c>
      <c r="X100">
        <v>10</v>
      </c>
      <c r="Y100">
        <v>59</v>
      </c>
      <c r="Z100">
        <v>16</v>
      </c>
      <c r="AA100">
        <v>2.14</v>
      </c>
      <c r="AB100">
        <v>4.18</v>
      </c>
      <c r="AC100">
        <v>1</v>
      </c>
      <c r="AD100">
        <v>211.8</v>
      </c>
      <c r="AE100">
        <v>12970</v>
      </c>
    </row>
    <row r="101" spans="1:31">
      <c r="A101" t="e">
        <f>MATCH(C101,ESPN_ADP_2!B$2:B$550, 0)</f>
        <v>#N/A</v>
      </c>
      <c r="B101">
        <v>100</v>
      </c>
      <c r="C101" t="s">
        <v>883</v>
      </c>
      <c r="D101" s="32">
        <f t="shared" si="10"/>
        <v>1.2801167612651598</v>
      </c>
      <c r="E101" s="32">
        <f t="shared" si="11"/>
        <v>0.20473180517733294</v>
      </c>
      <c r="F101" s="32">
        <f t="shared" si="12"/>
        <v>0.33298127118311566</v>
      </c>
      <c r="G101" s="32">
        <f t="shared" si="13"/>
        <v>0.2722910719239004</v>
      </c>
      <c r="H101" s="32">
        <f t="shared" si="14"/>
        <v>-0.20785221072015037</v>
      </c>
      <c r="I101" s="32">
        <f t="shared" si="15"/>
        <v>1.3740769903301202</v>
      </c>
      <c r="J101" s="32">
        <f t="shared" si="16"/>
        <v>-0.69611216662915909</v>
      </c>
      <c r="K101" s="3">
        <v>46</v>
      </c>
      <c r="L101" s="3">
        <v>3</v>
      </c>
      <c r="M101" s="3">
        <v>4.0599999999999996</v>
      </c>
      <c r="N101" s="3">
        <v>1.33</v>
      </c>
      <c r="O101" s="3">
        <v>11.47</v>
      </c>
      <c r="P101" s="3">
        <f t="shared" si="17"/>
        <v>0</v>
      </c>
      <c r="Q101">
        <v>2</v>
      </c>
      <c r="R101">
        <v>0</v>
      </c>
      <c r="S101">
        <v>0</v>
      </c>
      <c r="T101">
        <v>7</v>
      </c>
      <c r="U101">
        <v>12</v>
      </c>
      <c r="V101">
        <v>38</v>
      </c>
      <c r="W101">
        <v>21</v>
      </c>
      <c r="X101">
        <v>6</v>
      </c>
      <c r="Y101">
        <v>59</v>
      </c>
      <c r="Z101">
        <v>24</v>
      </c>
      <c r="AA101">
        <v>4.5999999999999996</v>
      </c>
      <c r="AB101">
        <v>4.12</v>
      </c>
      <c r="AC101">
        <v>0.7</v>
      </c>
      <c r="AD101">
        <v>237.8</v>
      </c>
      <c r="AE101">
        <v>16794</v>
      </c>
    </row>
    <row r="102" spans="1:31">
      <c r="A102">
        <f>MATCH(C102,ESPN_ADP_2!B$2:B$550, 0)</f>
        <v>227</v>
      </c>
      <c r="B102">
        <v>101</v>
      </c>
      <c r="C102" t="s">
        <v>669</v>
      </c>
      <c r="D102" s="32">
        <f t="shared" si="10"/>
        <v>1.2374685722861094</v>
      </c>
      <c r="E102" s="32">
        <f t="shared" si="11"/>
        <v>1.2995793013921559</v>
      </c>
      <c r="F102" s="32">
        <f t="shared" si="12"/>
        <v>1.0592665076042589</v>
      </c>
      <c r="G102" s="32">
        <f t="shared" si="13"/>
        <v>-0.23063883256320683</v>
      </c>
      <c r="H102" s="32">
        <f t="shared" si="14"/>
        <v>-0.11320241431051919</v>
      </c>
      <c r="I102" s="32">
        <f t="shared" si="15"/>
        <v>-8.1423823207420781E-2</v>
      </c>
      <c r="J102" s="32">
        <f t="shared" si="16"/>
        <v>-0.69611216662915909</v>
      </c>
      <c r="K102" s="3">
        <v>67</v>
      </c>
      <c r="L102" s="3">
        <v>4</v>
      </c>
      <c r="M102" s="3">
        <v>4.34</v>
      </c>
      <c r="N102" s="3">
        <v>1.32</v>
      </c>
      <c r="O102" s="3">
        <v>8.93</v>
      </c>
      <c r="P102" s="3">
        <f t="shared" si="17"/>
        <v>0</v>
      </c>
      <c r="Q102">
        <v>4</v>
      </c>
      <c r="R102">
        <v>0</v>
      </c>
      <c r="S102">
        <v>0</v>
      </c>
      <c r="T102">
        <v>11</v>
      </c>
      <c r="U102">
        <v>11</v>
      </c>
      <c r="V102">
        <v>66</v>
      </c>
      <c r="W102">
        <v>33</v>
      </c>
      <c r="X102">
        <v>10</v>
      </c>
      <c r="Y102">
        <v>67</v>
      </c>
      <c r="Z102">
        <v>23</v>
      </c>
      <c r="AA102">
        <v>3.11</v>
      </c>
      <c r="AB102">
        <v>4.22</v>
      </c>
      <c r="AC102">
        <v>1.2</v>
      </c>
      <c r="AD102">
        <v>269</v>
      </c>
      <c r="AE102">
        <v>14916</v>
      </c>
    </row>
    <row r="103" spans="1:31">
      <c r="A103">
        <f>MATCH(C103,ESPN_ADP_2!B$2:B$550, 0)</f>
        <v>235</v>
      </c>
      <c r="B103">
        <v>102</v>
      </c>
      <c r="C103" t="s">
        <v>671</v>
      </c>
      <c r="D103" s="32">
        <f t="shared" si="10"/>
        <v>1.222696416598918</v>
      </c>
      <c r="E103" s="32">
        <f t="shared" si="11"/>
        <v>1.2474437063343071</v>
      </c>
      <c r="F103" s="32">
        <f t="shared" si="12"/>
        <v>1.0592665076042589</v>
      </c>
      <c r="G103" s="32">
        <f t="shared" si="13"/>
        <v>-0.42821843789742792</v>
      </c>
      <c r="H103" s="32">
        <f t="shared" si="14"/>
        <v>-0.11320241431051919</v>
      </c>
      <c r="I103" s="32">
        <f t="shared" si="15"/>
        <v>0.15351922149745789</v>
      </c>
      <c r="J103" s="32">
        <f t="shared" si="16"/>
        <v>-0.69611216662915909</v>
      </c>
      <c r="K103" s="3">
        <v>66</v>
      </c>
      <c r="L103" s="3">
        <v>4</v>
      </c>
      <c r="M103" s="3">
        <v>4.45</v>
      </c>
      <c r="N103" s="3">
        <v>1.32</v>
      </c>
      <c r="O103" s="3">
        <v>9.34</v>
      </c>
      <c r="P103" s="3">
        <f t="shared" si="17"/>
        <v>0</v>
      </c>
      <c r="Q103">
        <v>4</v>
      </c>
      <c r="R103">
        <v>0</v>
      </c>
      <c r="S103">
        <v>0</v>
      </c>
      <c r="T103">
        <v>11</v>
      </c>
      <c r="U103">
        <v>11</v>
      </c>
      <c r="V103">
        <v>61</v>
      </c>
      <c r="W103">
        <v>33</v>
      </c>
      <c r="X103">
        <v>11</v>
      </c>
      <c r="Y103">
        <v>69</v>
      </c>
      <c r="Z103">
        <v>26</v>
      </c>
      <c r="AA103">
        <v>3.59</v>
      </c>
      <c r="AB103">
        <v>4.57</v>
      </c>
      <c r="AC103">
        <v>0.8</v>
      </c>
      <c r="AD103">
        <v>245.9</v>
      </c>
      <c r="AE103">
        <v>14875</v>
      </c>
    </row>
    <row r="104" spans="1:31">
      <c r="A104" t="e">
        <f>MATCH(C104,ESPN_ADP_2!B$2:B$550, 0)</f>
        <v>#N/A</v>
      </c>
      <c r="B104">
        <v>103</v>
      </c>
      <c r="C104" t="s">
        <v>869</v>
      </c>
      <c r="D104" s="32">
        <f t="shared" si="10"/>
        <v>1.1871086297974913</v>
      </c>
      <c r="E104" s="32">
        <f t="shared" si="11"/>
        <v>-1.0986580712688849</v>
      </c>
      <c r="F104" s="32">
        <f t="shared" si="12"/>
        <v>-1.1195892016591711</v>
      </c>
      <c r="G104" s="32">
        <f t="shared" si="13"/>
        <v>1.3320362278074458</v>
      </c>
      <c r="H104" s="32">
        <f t="shared" si="14"/>
        <v>0.45469636414726783</v>
      </c>
      <c r="I104" s="32">
        <f t="shared" si="15"/>
        <v>1.0245275823545685</v>
      </c>
      <c r="J104" s="32">
        <f t="shared" si="16"/>
        <v>0.59409572841626512</v>
      </c>
      <c r="K104" s="3">
        <v>21</v>
      </c>
      <c r="L104" s="3">
        <v>1</v>
      </c>
      <c r="M104" s="3">
        <v>3.47</v>
      </c>
      <c r="N104" s="3">
        <v>1.26</v>
      </c>
      <c r="O104" s="3">
        <v>10.86</v>
      </c>
      <c r="P104" s="3">
        <f t="shared" si="17"/>
        <v>5</v>
      </c>
      <c r="Q104">
        <v>1</v>
      </c>
      <c r="R104">
        <v>0</v>
      </c>
      <c r="S104">
        <v>5</v>
      </c>
      <c r="T104">
        <v>0</v>
      </c>
      <c r="U104">
        <v>21</v>
      </c>
      <c r="V104">
        <v>18</v>
      </c>
      <c r="W104">
        <v>8</v>
      </c>
      <c r="X104">
        <v>2</v>
      </c>
      <c r="Y104">
        <v>26</v>
      </c>
      <c r="Z104">
        <v>9</v>
      </c>
      <c r="AA104">
        <v>3.79</v>
      </c>
      <c r="AB104">
        <v>3.61</v>
      </c>
      <c r="AC104">
        <v>0.2</v>
      </c>
      <c r="AD104">
        <v>595.6</v>
      </c>
      <c r="AE104">
        <v>11752</v>
      </c>
    </row>
    <row r="105" spans="1:31">
      <c r="A105" t="e">
        <f>MATCH(C105,ESPN_ADP_2!B$2:B$550, 0)</f>
        <v>#N/A</v>
      </c>
      <c r="B105">
        <v>104</v>
      </c>
      <c r="C105" t="s">
        <v>875</v>
      </c>
      <c r="D105" s="32">
        <f t="shared" si="10"/>
        <v>1.1774021273365372</v>
      </c>
      <c r="E105" s="32">
        <f t="shared" si="11"/>
        <v>-0.89011569103749</v>
      </c>
      <c r="F105" s="32">
        <f t="shared" si="12"/>
        <v>-1.1195892016591711</v>
      </c>
      <c r="G105" s="32">
        <f t="shared" si="13"/>
        <v>1.385921574716779</v>
      </c>
      <c r="H105" s="32">
        <f t="shared" si="14"/>
        <v>0.17074697491837432</v>
      </c>
      <c r="I105" s="32">
        <f t="shared" si="15"/>
        <v>0.52025958396361016</v>
      </c>
      <c r="J105" s="32">
        <f t="shared" si="16"/>
        <v>1.1101788864344349</v>
      </c>
      <c r="K105" s="3">
        <v>25</v>
      </c>
      <c r="L105" s="3">
        <v>1</v>
      </c>
      <c r="M105" s="3">
        <v>3.44</v>
      </c>
      <c r="N105" s="3">
        <v>1.29</v>
      </c>
      <c r="O105" s="3">
        <v>9.98</v>
      </c>
      <c r="P105" s="3">
        <f t="shared" si="17"/>
        <v>7</v>
      </c>
      <c r="Q105">
        <v>1</v>
      </c>
      <c r="R105">
        <v>0</v>
      </c>
      <c r="S105">
        <v>7</v>
      </c>
      <c r="T105">
        <v>0</v>
      </c>
      <c r="U105">
        <v>25</v>
      </c>
      <c r="V105">
        <v>22</v>
      </c>
      <c r="W105">
        <v>9</v>
      </c>
      <c r="X105">
        <v>3</v>
      </c>
      <c r="Y105">
        <v>27</v>
      </c>
      <c r="Z105">
        <v>10</v>
      </c>
      <c r="AA105">
        <v>3.7</v>
      </c>
      <c r="AB105">
        <v>3.71</v>
      </c>
      <c r="AC105">
        <v>0.4</v>
      </c>
      <c r="AD105">
        <v>999</v>
      </c>
      <c r="AE105">
        <v>12988</v>
      </c>
    </row>
    <row r="106" spans="1:31">
      <c r="A106">
        <f>MATCH(C106,ESPN_ADP_2!B$2:B$550, 0)</f>
        <v>237</v>
      </c>
      <c r="B106">
        <v>105</v>
      </c>
      <c r="C106" t="s">
        <v>760</v>
      </c>
      <c r="D106" s="32">
        <f t="shared" si="10"/>
        <v>1.1645059226257994</v>
      </c>
      <c r="E106" s="32">
        <f t="shared" si="11"/>
        <v>0.67395216069797137</v>
      </c>
      <c r="F106" s="32">
        <f t="shared" si="12"/>
        <v>1.0592665076042589</v>
      </c>
      <c r="G106" s="32">
        <f t="shared" si="13"/>
        <v>-0.39229487329120516</v>
      </c>
      <c r="H106" s="32">
        <f t="shared" si="14"/>
        <v>0.73864575337616134</v>
      </c>
      <c r="I106" s="32">
        <f t="shared" si="15"/>
        <v>-0.21895145913222788</v>
      </c>
      <c r="J106" s="32">
        <f t="shared" si="16"/>
        <v>-0.69611216662915909</v>
      </c>
      <c r="K106" s="3">
        <v>55</v>
      </c>
      <c r="L106" s="3">
        <v>4</v>
      </c>
      <c r="M106" s="3">
        <v>4.43</v>
      </c>
      <c r="N106" s="3">
        <v>1.23</v>
      </c>
      <c r="O106" s="3">
        <v>8.69</v>
      </c>
      <c r="P106" s="3">
        <f t="shared" si="17"/>
        <v>0</v>
      </c>
      <c r="Q106">
        <v>3</v>
      </c>
      <c r="R106">
        <v>0</v>
      </c>
      <c r="S106">
        <v>0</v>
      </c>
      <c r="T106">
        <v>10</v>
      </c>
      <c r="U106">
        <v>10</v>
      </c>
      <c r="V106">
        <v>54</v>
      </c>
      <c r="W106">
        <v>27</v>
      </c>
      <c r="X106">
        <v>10</v>
      </c>
      <c r="Y106">
        <v>53</v>
      </c>
      <c r="Z106">
        <v>15</v>
      </c>
      <c r="AA106">
        <v>2.39</v>
      </c>
      <c r="AB106">
        <v>4.58</v>
      </c>
      <c r="AC106">
        <v>0.7</v>
      </c>
      <c r="AD106">
        <v>222.8</v>
      </c>
      <c r="AE106">
        <v>18413</v>
      </c>
    </row>
    <row r="107" spans="1:31">
      <c r="A107">
        <f>MATCH(C107,ESPN_ADP_2!B$2:B$550, 0)</f>
        <v>197</v>
      </c>
      <c r="B107">
        <v>106</v>
      </c>
      <c r="C107" t="s">
        <v>657</v>
      </c>
      <c r="D107" s="32">
        <f t="shared" si="10"/>
        <v>1.1054138655205414</v>
      </c>
      <c r="E107" s="32">
        <f t="shared" si="11"/>
        <v>1.2474437063343071</v>
      </c>
      <c r="F107" s="32">
        <f t="shared" si="12"/>
        <v>1.0592665076042589</v>
      </c>
      <c r="G107" s="32">
        <f t="shared" si="13"/>
        <v>0.5776413710767857</v>
      </c>
      <c r="H107" s="32">
        <f t="shared" si="14"/>
        <v>-0.11320241431051919</v>
      </c>
      <c r="I107" s="32">
        <f t="shared" si="15"/>
        <v>-0.96962313855513238</v>
      </c>
      <c r="J107" s="32">
        <f t="shared" si="16"/>
        <v>-0.69611216662915909</v>
      </c>
      <c r="K107" s="3">
        <v>66</v>
      </c>
      <c r="L107" s="3">
        <v>4</v>
      </c>
      <c r="M107" s="3">
        <v>3.89</v>
      </c>
      <c r="N107" s="3">
        <v>1.32</v>
      </c>
      <c r="O107" s="3">
        <v>7.38</v>
      </c>
      <c r="P107" s="3">
        <f t="shared" si="17"/>
        <v>0</v>
      </c>
      <c r="Q107">
        <v>4</v>
      </c>
      <c r="R107">
        <v>0</v>
      </c>
      <c r="S107">
        <v>0</v>
      </c>
      <c r="T107">
        <v>11</v>
      </c>
      <c r="U107">
        <v>11</v>
      </c>
      <c r="V107">
        <v>66</v>
      </c>
      <c r="W107">
        <v>29</v>
      </c>
      <c r="X107">
        <v>7</v>
      </c>
      <c r="Y107">
        <v>54</v>
      </c>
      <c r="Z107">
        <v>22</v>
      </c>
      <c r="AA107">
        <v>2.94</v>
      </c>
      <c r="AB107">
        <v>3.94</v>
      </c>
      <c r="AC107">
        <v>1.1000000000000001</v>
      </c>
      <c r="AD107">
        <v>207.9</v>
      </c>
      <c r="AE107">
        <v>13431</v>
      </c>
    </row>
    <row r="108" spans="1:31">
      <c r="A108" t="e">
        <f>MATCH(C108,ESPN_ADP_2!B$2:B$550, 0)</f>
        <v>#N/A</v>
      </c>
      <c r="B108">
        <v>107</v>
      </c>
      <c r="C108" t="s">
        <v>885</v>
      </c>
      <c r="D108" s="32">
        <f t="shared" si="10"/>
        <v>1.0536739774542034</v>
      </c>
      <c r="E108" s="32">
        <f t="shared" si="11"/>
        <v>-0.9422512860953387</v>
      </c>
      <c r="F108" s="32">
        <f t="shared" si="12"/>
        <v>-1.1195892016591711</v>
      </c>
      <c r="G108" s="32">
        <f t="shared" si="13"/>
        <v>0.91891523483589377</v>
      </c>
      <c r="H108" s="32">
        <f t="shared" si="14"/>
        <v>0.36004656773763666</v>
      </c>
      <c r="I108" s="32">
        <f t="shared" si="15"/>
        <v>0.98441535520983292</v>
      </c>
      <c r="J108" s="32">
        <f t="shared" si="16"/>
        <v>0.85213730742534988</v>
      </c>
      <c r="K108" s="3">
        <v>24</v>
      </c>
      <c r="L108" s="3">
        <v>1</v>
      </c>
      <c r="M108" s="3">
        <v>3.7</v>
      </c>
      <c r="N108" s="3">
        <v>1.27</v>
      </c>
      <c r="O108" s="3">
        <v>10.79</v>
      </c>
      <c r="P108" s="3">
        <f t="shared" si="17"/>
        <v>6</v>
      </c>
      <c r="Q108">
        <v>1</v>
      </c>
      <c r="R108">
        <v>2</v>
      </c>
      <c r="S108">
        <v>4</v>
      </c>
      <c r="T108">
        <v>0</v>
      </c>
      <c r="U108">
        <v>24</v>
      </c>
      <c r="V108">
        <v>20</v>
      </c>
      <c r="W108">
        <v>10</v>
      </c>
      <c r="X108">
        <v>3</v>
      </c>
      <c r="Y108">
        <v>29</v>
      </c>
      <c r="Z108">
        <v>10</v>
      </c>
      <c r="AA108">
        <v>3.93</v>
      </c>
      <c r="AB108">
        <v>3.74</v>
      </c>
      <c r="AC108">
        <v>0.3</v>
      </c>
      <c r="AD108">
        <v>578.29999999999995</v>
      </c>
      <c r="AE108">
        <v>15947</v>
      </c>
    </row>
    <row r="109" spans="1:31">
      <c r="A109">
        <f>MATCH(C109,ESPN_ADP_2!B$2:B$550, 0)</f>
        <v>162</v>
      </c>
      <c r="B109">
        <v>108</v>
      </c>
      <c r="C109" t="s">
        <v>646</v>
      </c>
      <c r="D109" s="32">
        <f t="shared" si="10"/>
        <v>1.0360301154449127</v>
      </c>
      <c r="E109" s="32">
        <f t="shared" si="11"/>
        <v>-0.9422512860953387</v>
      </c>
      <c r="F109" s="32">
        <f t="shared" si="12"/>
        <v>-0.39330396523802769</v>
      </c>
      <c r="G109" s="32">
        <f t="shared" si="13"/>
        <v>5.6749684286568736E-2</v>
      </c>
      <c r="H109" s="32">
        <f t="shared" si="14"/>
        <v>7.609717850874316E-2</v>
      </c>
      <c r="I109" s="32">
        <f t="shared" si="15"/>
        <v>-0.16164827749689184</v>
      </c>
      <c r="J109" s="32">
        <f t="shared" si="16"/>
        <v>2.4003867814798592</v>
      </c>
      <c r="K109" s="3">
        <v>24</v>
      </c>
      <c r="L109" s="3">
        <v>2</v>
      </c>
      <c r="M109" s="3">
        <v>4.18</v>
      </c>
      <c r="N109" s="3">
        <v>1.3</v>
      </c>
      <c r="O109" s="3">
        <v>8.7899999999999991</v>
      </c>
      <c r="P109" s="3">
        <f t="shared" si="17"/>
        <v>12</v>
      </c>
      <c r="Q109">
        <v>1</v>
      </c>
      <c r="R109">
        <v>11</v>
      </c>
      <c r="S109">
        <v>1</v>
      </c>
      <c r="T109">
        <v>0</v>
      </c>
      <c r="U109">
        <v>24</v>
      </c>
      <c r="V109">
        <v>23</v>
      </c>
      <c r="W109">
        <v>11</v>
      </c>
      <c r="X109">
        <v>3</v>
      </c>
      <c r="Y109">
        <v>23</v>
      </c>
      <c r="Z109">
        <v>9</v>
      </c>
      <c r="AA109">
        <v>3.26</v>
      </c>
      <c r="AB109">
        <v>4.34</v>
      </c>
      <c r="AC109">
        <v>0.2</v>
      </c>
      <c r="AD109">
        <v>132.69999999999999</v>
      </c>
      <c r="AE109">
        <v>6661</v>
      </c>
    </row>
    <row r="110" spans="1:31">
      <c r="A110" t="e">
        <f>MATCH(C110,ESPN_ADP_2!B$2:B$550, 0)</f>
        <v>#N/A</v>
      </c>
      <c r="B110">
        <v>109</v>
      </c>
      <c r="C110" t="s">
        <v>873</v>
      </c>
      <c r="D110" s="32">
        <f t="shared" si="10"/>
        <v>1.0176691706892809</v>
      </c>
      <c r="E110" s="32">
        <f t="shared" si="11"/>
        <v>-0.9422512860953387</v>
      </c>
      <c r="F110" s="32">
        <f t="shared" si="12"/>
        <v>-1.1195892016591711</v>
      </c>
      <c r="G110" s="32">
        <f t="shared" si="13"/>
        <v>0.39802354804567602</v>
      </c>
      <c r="H110" s="32">
        <f t="shared" si="14"/>
        <v>0.83329554978579257</v>
      </c>
      <c r="I110" s="32">
        <f t="shared" si="15"/>
        <v>0.73801167417788727</v>
      </c>
      <c r="J110" s="32">
        <f t="shared" si="16"/>
        <v>1.1101788864344349</v>
      </c>
      <c r="K110" s="3">
        <v>24</v>
      </c>
      <c r="L110" s="3">
        <v>1</v>
      </c>
      <c r="M110" s="3">
        <v>3.99</v>
      </c>
      <c r="N110" s="3">
        <v>1.22</v>
      </c>
      <c r="O110" s="3">
        <v>10.36</v>
      </c>
      <c r="P110" s="3">
        <f t="shared" si="17"/>
        <v>7</v>
      </c>
      <c r="Q110">
        <v>1</v>
      </c>
      <c r="R110">
        <v>0</v>
      </c>
      <c r="S110">
        <v>7</v>
      </c>
      <c r="T110">
        <v>0</v>
      </c>
      <c r="U110">
        <v>24</v>
      </c>
      <c r="V110">
        <v>22</v>
      </c>
      <c r="W110">
        <v>11</v>
      </c>
      <c r="X110">
        <v>4</v>
      </c>
      <c r="Y110">
        <v>28</v>
      </c>
      <c r="Z110">
        <v>7</v>
      </c>
      <c r="AA110">
        <v>2.7</v>
      </c>
      <c r="AB110">
        <v>3.84</v>
      </c>
      <c r="AC110">
        <v>0.3</v>
      </c>
      <c r="AD110">
        <v>575.4</v>
      </c>
      <c r="AE110">
        <v>13758</v>
      </c>
    </row>
    <row r="111" spans="1:31">
      <c r="A111" t="e">
        <f>MATCH(C111,ESPN_ADP_2!B$2:B$550, 0)</f>
        <v>#N/A</v>
      </c>
      <c r="B111">
        <v>110</v>
      </c>
      <c r="C111" t="s">
        <v>868</v>
      </c>
      <c r="D111" s="32">
        <f t="shared" si="10"/>
        <v>1.0169804845246588</v>
      </c>
      <c r="E111" s="32">
        <f t="shared" si="11"/>
        <v>-0.99438688115318741</v>
      </c>
      <c r="F111" s="32">
        <f t="shared" si="12"/>
        <v>-1.1195892016591711</v>
      </c>
      <c r="G111" s="32">
        <f t="shared" si="13"/>
        <v>1.2601890985950026</v>
      </c>
      <c r="H111" s="32">
        <f t="shared" si="14"/>
        <v>1.1172449390146861</v>
      </c>
      <c r="I111" s="32">
        <f t="shared" si="15"/>
        <v>-9.8614777698021294E-2</v>
      </c>
      <c r="J111" s="32">
        <f t="shared" si="16"/>
        <v>0.85213730742534988</v>
      </c>
      <c r="K111" s="3">
        <v>23</v>
      </c>
      <c r="L111" s="3">
        <v>1</v>
      </c>
      <c r="M111" s="3">
        <v>3.51</v>
      </c>
      <c r="N111" s="3">
        <v>1.19</v>
      </c>
      <c r="O111" s="3">
        <v>8.9</v>
      </c>
      <c r="P111" s="3">
        <f t="shared" si="17"/>
        <v>6</v>
      </c>
      <c r="Q111">
        <v>1</v>
      </c>
      <c r="R111">
        <v>1</v>
      </c>
      <c r="S111">
        <v>5</v>
      </c>
      <c r="T111">
        <v>0</v>
      </c>
      <c r="U111">
        <v>23</v>
      </c>
      <c r="V111">
        <v>21</v>
      </c>
      <c r="W111">
        <v>9</v>
      </c>
      <c r="X111">
        <v>2</v>
      </c>
      <c r="Y111">
        <v>23</v>
      </c>
      <c r="Z111">
        <v>6</v>
      </c>
      <c r="AA111">
        <v>2.37</v>
      </c>
      <c r="AB111">
        <v>3.47</v>
      </c>
      <c r="AC111">
        <v>0.4</v>
      </c>
      <c r="AD111">
        <v>560.4</v>
      </c>
      <c r="AE111">
        <v>3192</v>
      </c>
    </row>
    <row r="112" spans="1:31">
      <c r="A112">
        <f>MATCH(C112,ESPN_ADP_2!B$2:B$550, 0)</f>
        <v>302</v>
      </c>
      <c r="B112">
        <v>111</v>
      </c>
      <c r="C112" t="s">
        <v>698</v>
      </c>
      <c r="D112" s="32">
        <f t="shared" si="10"/>
        <v>0.98280047077320554</v>
      </c>
      <c r="E112" s="32">
        <f t="shared" si="11"/>
        <v>0.67395216069797137</v>
      </c>
      <c r="F112" s="32">
        <f t="shared" si="12"/>
        <v>1.0592665076042589</v>
      </c>
      <c r="G112" s="32">
        <f t="shared" si="13"/>
        <v>0.25432928962078821</v>
      </c>
      <c r="H112" s="32">
        <f t="shared" si="14"/>
        <v>0.45469636414726783</v>
      </c>
      <c r="I112" s="32">
        <f t="shared" si="15"/>
        <v>-0.76333168466792178</v>
      </c>
      <c r="J112" s="32">
        <f t="shared" si="16"/>
        <v>-0.69611216662915909</v>
      </c>
      <c r="K112" s="3">
        <v>55</v>
      </c>
      <c r="L112" s="3">
        <v>4</v>
      </c>
      <c r="M112" s="3">
        <v>4.07</v>
      </c>
      <c r="N112" s="3">
        <v>1.26</v>
      </c>
      <c r="O112" s="3">
        <v>7.74</v>
      </c>
      <c r="P112" s="3">
        <f t="shared" si="17"/>
        <v>0</v>
      </c>
      <c r="Q112">
        <v>3</v>
      </c>
      <c r="R112">
        <v>0</v>
      </c>
      <c r="S112">
        <v>0</v>
      </c>
      <c r="T112">
        <v>10</v>
      </c>
      <c r="U112">
        <v>10</v>
      </c>
      <c r="V112">
        <v>54</v>
      </c>
      <c r="W112">
        <v>25</v>
      </c>
      <c r="X112">
        <v>8</v>
      </c>
      <c r="Y112">
        <v>47</v>
      </c>
      <c r="Z112">
        <v>15</v>
      </c>
      <c r="AA112">
        <v>2.39</v>
      </c>
      <c r="AB112">
        <v>4.21</v>
      </c>
      <c r="AC112">
        <v>0.8</v>
      </c>
      <c r="AD112">
        <v>242.8</v>
      </c>
      <c r="AE112">
        <v>13781</v>
      </c>
    </row>
    <row r="113" spans="1:31">
      <c r="A113">
        <f>MATCH(C113,ESPN_ADP_2!B$2:B$550, 0)</f>
        <v>291</v>
      </c>
      <c r="B113">
        <v>112</v>
      </c>
      <c r="C113" t="s">
        <v>692</v>
      </c>
      <c r="D113" s="32">
        <f t="shared" si="10"/>
        <v>0.94584278974549496</v>
      </c>
      <c r="E113" s="32">
        <f t="shared" si="11"/>
        <v>0.72608775575582007</v>
      </c>
      <c r="F113" s="32">
        <f t="shared" si="12"/>
        <v>0.33298127118311566</v>
      </c>
      <c r="G113" s="32">
        <f t="shared" si="13"/>
        <v>0.48783245956123128</v>
      </c>
      <c r="H113" s="32">
        <f t="shared" si="14"/>
        <v>0.17074697491837432</v>
      </c>
      <c r="I113" s="32">
        <f t="shared" si="15"/>
        <v>-7.5693505043887291E-2</v>
      </c>
      <c r="J113" s="32">
        <f t="shared" si="16"/>
        <v>-0.69611216662915909</v>
      </c>
      <c r="K113" s="3">
        <v>56</v>
      </c>
      <c r="L113" s="3">
        <v>3</v>
      </c>
      <c r="M113" s="3">
        <v>3.94</v>
      </c>
      <c r="N113" s="3">
        <v>1.29</v>
      </c>
      <c r="O113" s="3">
        <v>8.94</v>
      </c>
      <c r="P113" s="3">
        <f t="shared" si="17"/>
        <v>0</v>
      </c>
      <c r="Q113">
        <v>3</v>
      </c>
      <c r="R113">
        <v>0</v>
      </c>
      <c r="S113">
        <v>0</v>
      </c>
      <c r="T113">
        <v>10</v>
      </c>
      <c r="U113">
        <v>10</v>
      </c>
      <c r="V113">
        <v>51</v>
      </c>
      <c r="W113">
        <v>24</v>
      </c>
      <c r="X113">
        <v>7</v>
      </c>
      <c r="Y113">
        <v>55</v>
      </c>
      <c r="Z113">
        <v>21</v>
      </c>
      <c r="AA113">
        <v>3.33</v>
      </c>
      <c r="AB113">
        <v>4.0999999999999996</v>
      </c>
      <c r="AC113">
        <v>0.9</v>
      </c>
      <c r="AD113">
        <v>246.1</v>
      </c>
      <c r="AE113">
        <v>9784</v>
      </c>
    </row>
    <row r="114" spans="1:31">
      <c r="A114" t="e">
        <f>MATCH(C114,ESPN_ADP_2!B$2:B$550, 0)</f>
        <v>#N/A</v>
      </c>
      <c r="B114">
        <v>113</v>
      </c>
      <c r="C114" t="s">
        <v>887</v>
      </c>
      <c r="D114" s="32">
        <f t="shared" si="10"/>
        <v>0.91325029922114553</v>
      </c>
      <c r="E114" s="32">
        <f t="shared" si="11"/>
        <v>-0.99438688115318741</v>
      </c>
      <c r="F114" s="32">
        <f t="shared" si="12"/>
        <v>-0.39330396523802769</v>
      </c>
      <c r="G114" s="32">
        <f t="shared" si="13"/>
        <v>1.1703801870794475</v>
      </c>
      <c r="H114" s="32">
        <f t="shared" si="14"/>
        <v>0.17074697491837432</v>
      </c>
      <c r="I114" s="32">
        <f t="shared" si="15"/>
        <v>0.10767667618918884</v>
      </c>
      <c r="J114" s="32">
        <f t="shared" si="16"/>
        <v>0.85213730742534988</v>
      </c>
      <c r="K114" s="3">
        <v>23</v>
      </c>
      <c r="L114" s="3">
        <v>2</v>
      </c>
      <c r="M114" s="3">
        <v>3.56</v>
      </c>
      <c r="N114" s="3">
        <v>1.29</v>
      </c>
      <c r="O114" s="3">
        <v>9.26</v>
      </c>
      <c r="P114" s="3">
        <f t="shared" si="17"/>
        <v>6</v>
      </c>
      <c r="Q114">
        <v>1</v>
      </c>
      <c r="R114">
        <v>1</v>
      </c>
      <c r="S114">
        <v>5</v>
      </c>
      <c r="T114">
        <v>0</v>
      </c>
      <c r="U114">
        <v>23</v>
      </c>
      <c r="V114">
        <v>20</v>
      </c>
      <c r="W114">
        <v>9</v>
      </c>
      <c r="X114">
        <v>2</v>
      </c>
      <c r="Y114">
        <v>24</v>
      </c>
      <c r="Z114">
        <v>9</v>
      </c>
      <c r="AA114">
        <v>3.68</v>
      </c>
      <c r="AB114">
        <v>3.75</v>
      </c>
      <c r="AC114">
        <v>0.2</v>
      </c>
      <c r="AD114">
        <v>370.2</v>
      </c>
      <c r="AE114">
        <v>12572</v>
      </c>
    </row>
    <row r="115" spans="1:31">
      <c r="A115">
        <f>MATCH(C115,ESPN_ADP_2!B$2:B$550, 0)</f>
        <v>188</v>
      </c>
      <c r="B115">
        <v>114</v>
      </c>
      <c r="C115" t="s">
        <v>749</v>
      </c>
      <c r="D115" s="32">
        <f t="shared" si="10"/>
        <v>0.9101209824304578</v>
      </c>
      <c r="E115" s="32">
        <f t="shared" si="11"/>
        <v>1.2474437063343071</v>
      </c>
      <c r="F115" s="32">
        <f t="shared" si="12"/>
        <v>1.0592665076042589</v>
      </c>
      <c r="G115" s="32">
        <f t="shared" si="13"/>
        <v>-0.44618022020053849</v>
      </c>
      <c r="H115" s="32">
        <f t="shared" si="14"/>
        <v>0.36004656773763666</v>
      </c>
      <c r="I115" s="32">
        <f t="shared" si="15"/>
        <v>-0.61434341241604762</v>
      </c>
      <c r="J115" s="32">
        <f t="shared" si="16"/>
        <v>-0.69611216662915909</v>
      </c>
      <c r="K115" s="3">
        <v>66</v>
      </c>
      <c r="L115" s="3">
        <v>4</v>
      </c>
      <c r="M115" s="3">
        <v>4.46</v>
      </c>
      <c r="N115" s="3">
        <v>1.27</v>
      </c>
      <c r="O115" s="3">
        <v>8</v>
      </c>
      <c r="P115" s="3">
        <f t="shared" si="17"/>
        <v>0</v>
      </c>
      <c r="Q115">
        <v>3</v>
      </c>
      <c r="R115">
        <v>0</v>
      </c>
      <c r="S115">
        <v>0</v>
      </c>
      <c r="T115">
        <v>11</v>
      </c>
      <c r="U115">
        <v>11</v>
      </c>
      <c r="V115">
        <v>68</v>
      </c>
      <c r="W115">
        <v>33</v>
      </c>
      <c r="X115">
        <v>12</v>
      </c>
      <c r="Y115">
        <v>59</v>
      </c>
      <c r="Z115">
        <v>15</v>
      </c>
      <c r="AA115">
        <v>2.09</v>
      </c>
      <c r="AB115">
        <v>4.5599999999999996</v>
      </c>
      <c r="AC115">
        <v>1</v>
      </c>
      <c r="AD115">
        <v>231</v>
      </c>
      <c r="AE115">
        <v>15764</v>
      </c>
    </row>
    <row r="116" spans="1:31">
      <c r="A116">
        <f>MATCH(C116,ESPN_ADP_2!B$2:B$550, 0)</f>
        <v>426</v>
      </c>
      <c r="B116">
        <v>115</v>
      </c>
      <c r="C116" t="s">
        <v>787</v>
      </c>
      <c r="D116" s="32">
        <f t="shared" si="10"/>
        <v>0.89308909994425034</v>
      </c>
      <c r="E116" s="32">
        <f t="shared" si="11"/>
        <v>-0.9422512860953387</v>
      </c>
      <c r="F116" s="32">
        <f t="shared" si="12"/>
        <v>-1.1195892016591711</v>
      </c>
      <c r="G116" s="32">
        <f t="shared" si="13"/>
        <v>1.385921574716779</v>
      </c>
      <c r="H116" s="32">
        <f t="shared" si="14"/>
        <v>7.609717850874316E-2</v>
      </c>
      <c r="I116" s="32">
        <f t="shared" si="15"/>
        <v>0.38273194803880306</v>
      </c>
      <c r="J116" s="32">
        <f t="shared" si="16"/>
        <v>1.1101788864344349</v>
      </c>
      <c r="K116" s="3">
        <v>24</v>
      </c>
      <c r="L116" s="3">
        <v>1</v>
      </c>
      <c r="M116" s="3">
        <v>3.44</v>
      </c>
      <c r="N116" s="3">
        <v>1.3</v>
      </c>
      <c r="O116" s="3">
        <v>9.74</v>
      </c>
      <c r="P116" s="3">
        <f t="shared" si="17"/>
        <v>7</v>
      </c>
      <c r="Q116">
        <v>1</v>
      </c>
      <c r="R116">
        <v>0</v>
      </c>
      <c r="S116">
        <v>7</v>
      </c>
      <c r="T116">
        <v>0</v>
      </c>
      <c r="U116">
        <v>24</v>
      </c>
      <c r="V116">
        <v>21</v>
      </c>
      <c r="W116">
        <v>9</v>
      </c>
      <c r="X116">
        <v>2</v>
      </c>
      <c r="Y116">
        <v>26</v>
      </c>
      <c r="Z116">
        <v>11</v>
      </c>
      <c r="AA116">
        <v>3.95</v>
      </c>
      <c r="AB116">
        <v>3.55</v>
      </c>
      <c r="AC116">
        <v>0.3</v>
      </c>
      <c r="AD116">
        <v>600.9</v>
      </c>
      <c r="AE116">
        <v>9761</v>
      </c>
    </row>
    <row r="117" spans="1:31">
      <c r="A117">
        <f>MATCH(C117,ESPN_ADP_2!B$2:B$550, 0)</f>
        <v>195</v>
      </c>
      <c r="B117">
        <v>116</v>
      </c>
      <c r="C117" t="s">
        <v>656</v>
      </c>
      <c r="D117" s="32">
        <f t="shared" si="10"/>
        <v>0.88608093182240655</v>
      </c>
      <c r="E117" s="32">
        <f t="shared" si="11"/>
        <v>-0.9422512860953387</v>
      </c>
      <c r="F117" s="32">
        <f t="shared" si="12"/>
        <v>-1.1195892016591711</v>
      </c>
      <c r="G117" s="32">
        <f t="shared" si="13"/>
        <v>0.12859681349901264</v>
      </c>
      <c r="H117" s="32">
        <f t="shared" si="14"/>
        <v>0.45469636414726783</v>
      </c>
      <c r="I117" s="32">
        <f t="shared" si="15"/>
        <v>0.22228303945986194</v>
      </c>
      <c r="J117" s="32">
        <f t="shared" si="16"/>
        <v>2.1423452024707741</v>
      </c>
      <c r="K117" s="3">
        <v>24</v>
      </c>
      <c r="L117" s="3">
        <v>1</v>
      </c>
      <c r="M117" s="3">
        <v>4.1399999999999997</v>
      </c>
      <c r="N117" s="3">
        <v>1.26</v>
      </c>
      <c r="O117" s="3">
        <v>9.4600000000000009</v>
      </c>
      <c r="P117" s="3">
        <f t="shared" si="17"/>
        <v>11</v>
      </c>
      <c r="Q117">
        <v>1</v>
      </c>
      <c r="R117">
        <v>10</v>
      </c>
      <c r="S117">
        <v>1</v>
      </c>
      <c r="T117">
        <v>0</v>
      </c>
      <c r="U117">
        <v>24</v>
      </c>
      <c r="V117">
        <v>23</v>
      </c>
      <c r="W117">
        <v>11</v>
      </c>
      <c r="X117">
        <v>4</v>
      </c>
      <c r="Y117">
        <v>25</v>
      </c>
      <c r="Z117">
        <v>8</v>
      </c>
      <c r="AA117">
        <v>2.91</v>
      </c>
      <c r="AB117">
        <v>4.18</v>
      </c>
      <c r="AC117">
        <v>0.3</v>
      </c>
      <c r="AD117">
        <v>179.9</v>
      </c>
      <c r="AE117">
        <v>6986</v>
      </c>
    </row>
    <row r="118" spans="1:31">
      <c r="A118">
        <f>MATCH(C118,ESPN_ADP_2!B$2:B$550, 0)</f>
        <v>219</v>
      </c>
      <c r="B118">
        <v>117</v>
      </c>
      <c r="C118" t="s">
        <v>666</v>
      </c>
      <c r="D118" s="32">
        <f t="shared" si="10"/>
        <v>0.83111493477333365</v>
      </c>
      <c r="E118" s="32">
        <f t="shared" si="11"/>
        <v>0.15259621011948424</v>
      </c>
      <c r="F118" s="32">
        <f t="shared" si="12"/>
        <v>0.33298127118311566</v>
      </c>
      <c r="G118" s="32">
        <f t="shared" si="13"/>
        <v>0.3441382011363443</v>
      </c>
      <c r="H118" s="32">
        <f t="shared" si="14"/>
        <v>0.73864575337616134</v>
      </c>
      <c r="I118" s="32">
        <f t="shared" si="15"/>
        <v>-0.29917591342169791</v>
      </c>
      <c r="J118" s="32">
        <f t="shared" si="16"/>
        <v>-0.43807058762007423</v>
      </c>
      <c r="K118" s="3">
        <v>45</v>
      </c>
      <c r="L118" s="3">
        <v>3</v>
      </c>
      <c r="M118" s="3">
        <v>4.0199999999999996</v>
      </c>
      <c r="N118" s="3">
        <v>1.23</v>
      </c>
      <c r="O118" s="3">
        <v>8.5500000000000007</v>
      </c>
      <c r="P118" s="3">
        <f t="shared" si="17"/>
        <v>1</v>
      </c>
      <c r="Q118">
        <v>2</v>
      </c>
      <c r="R118">
        <v>0</v>
      </c>
      <c r="S118">
        <v>1</v>
      </c>
      <c r="T118">
        <v>6</v>
      </c>
      <c r="U118">
        <v>16</v>
      </c>
      <c r="V118">
        <v>44</v>
      </c>
      <c r="W118">
        <v>20</v>
      </c>
      <c r="X118">
        <v>7</v>
      </c>
      <c r="Y118">
        <v>43</v>
      </c>
      <c r="Z118">
        <v>11</v>
      </c>
      <c r="AA118">
        <v>2.23</v>
      </c>
      <c r="AB118">
        <v>4.0199999999999996</v>
      </c>
      <c r="AC118">
        <v>0.6</v>
      </c>
      <c r="AD118">
        <v>224.1</v>
      </c>
      <c r="AE118">
        <v>13273</v>
      </c>
    </row>
    <row r="119" spans="1:31">
      <c r="A119" t="e">
        <f>MATCH(C119,ESPN_ADP_2!B$2:B$550, 0)</f>
        <v>#N/A</v>
      </c>
      <c r="B119">
        <v>118</v>
      </c>
      <c r="C119" t="s">
        <v>922</v>
      </c>
      <c r="D119" s="32">
        <f t="shared" si="10"/>
        <v>0.83023220685265786</v>
      </c>
      <c r="E119" s="32">
        <f t="shared" si="11"/>
        <v>0.77822335081366878</v>
      </c>
      <c r="F119" s="32">
        <f t="shared" si="12"/>
        <v>1.0592665076042589</v>
      </c>
      <c r="G119" s="32">
        <f t="shared" si="13"/>
        <v>0.21840572501456709</v>
      </c>
      <c r="H119" s="32">
        <f t="shared" si="14"/>
        <v>0.17074697491837432</v>
      </c>
      <c r="I119" s="32">
        <f t="shared" si="15"/>
        <v>-0.70029818486905226</v>
      </c>
      <c r="J119" s="32">
        <f t="shared" si="16"/>
        <v>-0.69611216662915909</v>
      </c>
      <c r="K119" s="3">
        <v>57</v>
      </c>
      <c r="L119" s="3">
        <v>4</v>
      </c>
      <c r="M119" s="3">
        <v>4.09</v>
      </c>
      <c r="N119" s="3">
        <v>1.29</v>
      </c>
      <c r="O119" s="3">
        <v>7.85</v>
      </c>
      <c r="P119" s="3">
        <f t="shared" si="17"/>
        <v>0</v>
      </c>
      <c r="Q119">
        <v>3</v>
      </c>
      <c r="R119">
        <v>0</v>
      </c>
      <c r="S119">
        <v>0</v>
      </c>
      <c r="T119">
        <v>9</v>
      </c>
      <c r="U119">
        <v>13</v>
      </c>
      <c r="V119">
        <v>57</v>
      </c>
      <c r="W119">
        <v>26</v>
      </c>
      <c r="X119">
        <v>8</v>
      </c>
      <c r="Y119">
        <v>49</v>
      </c>
      <c r="Z119">
        <v>16</v>
      </c>
      <c r="AA119">
        <v>2.54</v>
      </c>
      <c r="AB119">
        <v>4.28</v>
      </c>
      <c r="AC119">
        <v>0.7</v>
      </c>
      <c r="AD119">
        <v>476.2</v>
      </c>
      <c r="AE119">
        <v>27458</v>
      </c>
    </row>
    <row r="120" spans="1:31">
      <c r="A120" t="e">
        <f>MATCH(C120,ESPN_ADP_2!B$2:B$550, 0)</f>
        <v>#N/A</v>
      </c>
      <c r="B120">
        <v>119</v>
      </c>
      <c r="C120" t="s">
        <v>867</v>
      </c>
      <c r="D120" s="32">
        <f t="shared" si="10"/>
        <v>0.73120113700064915</v>
      </c>
      <c r="E120" s="32">
        <f t="shared" si="11"/>
        <v>-0.99438688115318741</v>
      </c>
      <c r="F120" s="32">
        <f t="shared" si="12"/>
        <v>-1.1195892016591711</v>
      </c>
      <c r="G120" s="32">
        <f t="shared" si="13"/>
        <v>1.1164948401701149</v>
      </c>
      <c r="H120" s="32">
        <f t="shared" si="14"/>
        <v>-0.49180159994904388</v>
      </c>
      <c r="I120" s="32">
        <f t="shared" si="15"/>
        <v>1.3683466721665867</v>
      </c>
      <c r="J120" s="32">
        <f t="shared" si="16"/>
        <v>0.85213730742534988</v>
      </c>
      <c r="K120" s="3">
        <v>23</v>
      </c>
      <c r="L120" s="3">
        <v>1</v>
      </c>
      <c r="M120" s="3">
        <v>3.59</v>
      </c>
      <c r="N120" s="3">
        <v>1.36</v>
      </c>
      <c r="O120" s="3">
        <v>11.46</v>
      </c>
      <c r="P120" s="3">
        <f t="shared" si="17"/>
        <v>6</v>
      </c>
      <c r="Q120">
        <v>1</v>
      </c>
      <c r="R120">
        <v>0</v>
      </c>
      <c r="S120">
        <v>6</v>
      </c>
      <c r="T120">
        <v>0</v>
      </c>
      <c r="U120">
        <v>23</v>
      </c>
      <c r="V120">
        <v>18</v>
      </c>
      <c r="W120">
        <v>9</v>
      </c>
      <c r="X120">
        <v>2</v>
      </c>
      <c r="Y120">
        <v>30</v>
      </c>
      <c r="Z120">
        <v>13</v>
      </c>
      <c r="AA120">
        <v>5.21</v>
      </c>
      <c r="AB120">
        <v>3.65</v>
      </c>
      <c r="AC120">
        <v>0.3</v>
      </c>
      <c r="AD120">
        <v>597.20000000000005</v>
      </c>
      <c r="AE120">
        <v>5003</v>
      </c>
    </row>
    <row r="121" spans="1:31">
      <c r="A121" t="e">
        <f>MATCH(C121,ESPN_ADP_2!B$2:B$550, 0)</f>
        <v>#N/A</v>
      </c>
      <c r="B121">
        <v>120</v>
      </c>
      <c r="C121" t="s">
        <v>872</v>
      </c>
      <c r="D121" s="32">
        <f t="shared" si="10"/>
        <v>0.72739891009407609</v>
      </c>
      <c r="E121" s="32">
        <f t="shared" si="11"/>
        <v>-1.0465224762110361</v>
      </c>
      <c r="F121" s="32">
        <f t="shared" si="12"/>
        <v>-1.1195892016591711</v>
      </c>
      <c r="G121" s="32">
        <f t="shared" si="13"/>
        <v>0.48783245956123128</v>
      </c>
      <c r="H121" s="32">
        <f t="shared" si="14"/>
        <v>0.45469636414726783</v>
      </c>
      <c r="I121" s="32">
        <f t="shared" si="15"/>
        <v>1.3568860358395187</v>
      </c>
      <c r="J121" s="32">
        <f t="shared" si="16"/>
        <v>0.59409572841626512</v>
      </c>
      <c r="K121" s="3">
        <v>22</v>
      </c>
      <c r="L121" s="3">
        <v>1</v>
      </c>
      <c r="M121" s="3">
        <v>3.94</v>
      </c>
      <c r="N121" s="3">
        <v>1.26</v>
      </c>
      <c r="O121" s="3">
        <v>11.44</v>
      </c>
      <c r="P121" s="3">
        <f t="shared" si="17"/>
        <v>5</v>
      </c>
      <c r="Q121">
        <v>1</v>
      </c>
      <c r="R121">
        <v>0</v>
      </c>
      <c r="S121">
        <v>5</v>
      </c>
      <c r="T121">
        <v>0</v>
      </c>
      <c r="U121">
        <v>22</v>
      </c>
      <c r="V121">
        <v>18</v>
      </c>
      <c r="W121">
        <v>10</v>
      </c>
      <c r="X121">
        <v>3</v>
      </c>
      <c r="Y121">
        <v>28</v>
      </c>
      <c r="Z121">
        <v>10</v>
      </c>
      <c r="AA121">
        <v>4.04</v>
      </c>
      <c r="AB121">
        <v>3.96</v>
      </c>
      <c r="AC121">
        <v>0.1</v>
      </c>
      <c r="AD121">
        <v>536.20000000000005</v>
      </c>
      <c r="AE121">
        <v>19876</v>
      </c>
    </row>
    <row r="122" spans="1:31">
      <c r="A122">
        <f>MATCH(C122,ESPN_ADP_2!B$2:B$550, 0)</f>
        <v>174</v>
      </c>
      <c r="B122">
        <v>121</v>
      </c>
      <c r="C122" t="s">
        <v>652</v>
      </c>
      <c r="D122" s="32">
        <f t="shared" si="10"/>
        <v>0.71685651132113204</v>
      </c>
      <c r="E122" s="32">
        <f t="shared" si="11"/>
        <v>-0.9422512860953387</v>
      </c>
      <c r="F122" s="32">
        <f t="shared" si="12"/>
        <v>-1.1195892016591711</v>
      </c>
      <c r="G122" s="32">
        <f t="shared" si="13"/>
        <v>0.20044394271145652</v>
      </c>
      <c r="H122" s="32">
        <f t="shared" si="14"/>
        <v>7.609717850874316E-2</v>
      </c>
      <c r="I122" s="32">
        <f t="shared" si="15"/>
        <v>0.35981067538466799</v>
      </c>
      <c r="J122" s="32">
        <f t="shared" si="16"/>
        <v>2.1423452024707741</v>
      </c>
      <c r="K122" s="3">
        <v>24</v>
      </c>
      <c r="L122" s="3">
        <v>1</v>
      </c>
      <c r="M122" s="3">
        <v>4.0999999999999996</v>
      </c>
      <c r="N122" s="3">
        <v>1.3</v>
      </c>
      <c r="O122" s="3">
        <v>9.6999999999999993</v>
      </c>
      <c r="P122" s="3">
        <f t="shared" si="17"/>
        <v>11</v>
      </c>
      <c r="Q122">
        <v>1</v>
      </c>
      <c r="R122">
        <v>9</v>
      </c>
      <c r="S122">
        <v>2</v>
      </c>
      <c r="T122">
        <v>0</v>
      </c>
      <c r="U122">
        <v>24</v>
      </c>
      <c r="V122">
        <v>22</v>
      </c>
      <c r="W122">
        <v>11</v>
      </c>
      <c r="X122">
        <v>3</v>
      </c>
      <c r="Y122">
        <v>26</v>
      </c>
      <c r="Z122">
        <v>9</v>
      </c>
      <c r="AA122">
        <v>3.44</v>
      </c>
      <c r="AB122">
        <v>4.16</v>
      </c>
      <c r="AC122">
        <v>0.2</v>
      </c>
      <c r="AD122">
        <v>133.4</v>
      </c>
      <c r="AE122">
        <v>11801</v>
      </c>
    </row>
    <row r="123" spans="1:31">
      <c r="A123">
        <f>MATCH(C123,ESPN_ADP_2!B$2:B$550, 0)</f>
        <v>309</v>
      </c>
      <c r="B123">
        <v>122</v>
      </c>
      <c r="C123" t="s">
        <v>700</v>
      </c>
      <c r="D123" s="32">
        <f t="shared" si="10"/>
        <v>0.63362303991490532</v>
      </c>
      <c r="E123" s="32">
        <f t="shared" si="11"/>
        <v>1.5081216816235508</v>
      </c>
      <c r="F123" s="32">
        <f t="shared" si="12"/>
        <v>1.7855517440254023</v>
      </c>
      <c r="G123" s="32">
        <f t="shared" si="13"/>
        <v>-0.42821843789742792</v>
      </c>
      <c r="H123" s="32">
        <f t="shared" si="14"/>
        <v>-0.30250200712978154</v>
      </c>
      <c r="I123" s="32">
        <f t="shared" si="15"/>
        <v>-1.2332177740776791</v>
      </c>
      <c r="J123" s="32">
        <f t="shared" si="16"/>
        <v>-0.69611216662915909</v>
      </c>
      <c r="K123" s="3">
        <v>71</v>
      </c>
      <c r="L123" s="3">
        <v>5</v>
      </c>
      <c r="M123" s="3">
        <v>4.45</v>
      </c>
      <c r="N123" s="3">
        <v>1.34</v>
      </c>
      <c r="O123" s="3">
        <v>6.92</v>
      </c>
      <c r="P123" s="3">
        <f t="shared" si="17"/>
        <v>0</v>
      </c>
      <c r="Q123">
        <v>5</v>
      </c>
      <c r="R123">
        <v>0</v>
      </c>
      <c r="S123">
        <v>0</v>
      </c>
      <c r="T123">
        <v>12</v>
      </c>
      <c r="U123">
        <v>12</v>
      </c>
      <c r="V123">
        <v>76</v>
      </c>
      <c r="W123">
        <v>35</v>
      </c>
      <c r="X123">
        <v>11</v>
      </c>
      <c r="Y123">
        <v>54</v>
      </c>
      <c r="Z123">
        <v>19</v>
      </c>
      <c r="AA123">
        <v>2.4300000000000002</v>
      </c>
      <c r="AB123">
        <v>4.5999999999999996</v>
      </c>
      <c r="AC123">
        <v>0.9</v>
      </c>
      <c r="AD123">
        <v>525</v>
      </c>
      <c r="AE123">
        <v>15467</v>
      </c>
    </row>
    <row r="124" spans="1:31">
      <c r="A124">
        <f>MATCH(C124,ESPN_ADP_2!B$2:B$550, 0)</f>
        <v>192</v>
      </c>
      <c r="B124">
        <v>123</v>
      </c>
      <c r="C124" t="s">
        <v>654</v>
      </c>
      <c r="D124" s="32">
        <f t="shared" si="10"/>
        <v>0.62404378104407099</v>
      </c>
      <c r="E124" s="32">
        <f t="shared" si="11"/>
        <v>0.62181656564012266</v>
      </c>
      <c r="F124" s="32">
        <f t="shared" si="12"/>
        <v>1.0592665076042589</v>
      </c>
      <c r="G124" s="32">
        <f t="shared" si="13"/>
        <v>-0.33840952638187344</v>
      </c>
      <c r="H124" s="32">
        <f t="shared" si="14"/>
        <v>7.609717850874316E-2</v>
      </c>
      <c r="I124" s="32">
        <f t="shared" si="15"/>
        <v>-9.8614777698021294E-2</v>
      </c>
      <c r="J124" s="32">
        <f t="shared" si="16"/>
        <v>-0.69611216662915909</v>
      </c>
      <c r="K124" s="3">
        <v>54</v>
      </c>
      <c r="L124" s="3">
        <v>4</v>
      </c>
      <c r="M124" s="3">
        <v>4.4000000000000004</v>
      </c>
      <c r="N124" s="3">
        <v>1.3</v>
      </c>
      <c r="O124" s="3">
        <v>8.9</v>
      </c>
      <c r="P124" s="3">
        <f t="shared" si="17"/>
        <v>0</v>
      </c>
      <c r="Q124">
        <v>3</v>
      </c>
      <c r="R124">
        <v>0</v>
      </c>
      <c r="S124">
        <v>0</v>
      </c>
      <c r="T124">
        <v>10</v>
      </c>
      <c r="U124">
        <v>10</v>
      </c>
      <c r="V124">
        <v>54</v>
      </c>
      <c r="W124">
        <v>27</v>
      </c>
      <c r="X124">
        <v>8</v>
      </c>
      <c r="Y124">
        <v>54</v>
      </c>
      <c r="Z124">
        <v>17</v>
      </c>
      <c r="AA124">
        <v>2.74</v>
      </c>
      <c r="AB124">
        <v>4.29</v>
      </c>
      <c r="AC124">
        <v>0.8</v>
      </c>
      <c r="AD124">
        <v>201.7</v>
      </c>
      <c r="AE124">
        <v>16918</v>
      </c>
    </row>
    <row r="125" spans="1:31">
      <c r="A125">
        <f>MATCH(C125,ESPN_ADP_2!B$2:B$550, 0)</f>
        <v>163</v>
      </c>
      <c r="B125">
        <v>124</v>
      </c>
      <c r="C125" t="s">
        <v>647</v>
      </c>
      <c r="D125" s="32">
        <f t="shared" si="10"/>
        <v>0.54111855876476189</v>
      </c>
      <c r="E125" s="32">
        <f t="shared" si="11"/>
        <v>0.51754537552442526</v>
      </c>
      <c r="F125" s="32">
        <f t="shared" si="12"/>
        <v>1.0592665076042589</v>
      </c>
      <c r="G125" s="32">
        <f t="shared" si="13"/>
        <v>2.0826119680345995E-2</v>
      </c>
      <c r="H125" s="32">
        <f t="shared" si="14"/>
        <v>0.26539677132800549</v>
      </c>
      <c r="I125" s="32">
        <f t="shared" si="15"/>
        <v>-0.62580404874311468</v>
      </c>
      <c r="J125" s="32">
        <f t="shared" si="16"/>
        <v>-0.69611216662915909</v>
      </c>
      <c r="K125" s="3">
        <v>52</v>
      </c>
      <c r="L125" s="3">
        <v>4</v>
      </c>
      <c r="M125" s="3">
        <v>4.2</v>
      </c>
      <c r="N125" s="3">
        <v>1.28</v>
      </c>
      <c r="O125" s="3">
        <v>7.98</v>
      </c>
      <c r="P125" s="3">
        <f t="shared" si="17"/>
        <v>0</v>
      </c>
      <c r="Q125">
        <v>3</v>
      </c>
      <c r="R125">
        <v>0</v>
      </c>
      <c r="S125">
        <v>0</v>
      </c>
      <c r="T125">
        <v>9</v>
      </c>
      <c r="U125">
        <v>9</v>
      </c>
      <c r="V125">
        <v>51</v>
      </c>
      <c r="W125">
        <v>24</v>
      </c>
      <c r="X125">
        <v>8</v>
      </c>
      <c r="Y125">
        <v>46</v>
      </c>
      <c r="Z125">
        <v>15</v>
      </c>
      <c r="AA125">
        <v>2.61</v>
      </c>
      <c r="AB125">
        <v>4.43</v>
      </c>
      <c r="AC125">
        <v>0.7</v>
      </c>
      <c r="AD125">
        <v>182.5</v>
      </c>
      <c r="AE125">
        <v>15873</v>
      </c>
    </row>
    <row r="126" spans="1:31">
      <c r="A126" t="e">
        <f>MATCH(C126,ESPN_ADP_2!B$2:B$550, 0)</f>
        <v>#N/A</v>
      </c>
      <c r="B126">
        <v>125</v>
      </c>
      <c r="C126" t="s">
        <v>874</v>
      </c>
      <c r="D126" s="32">
        <f t="shared" si="10"/>
        <v>0.52530711576574896</v>
      </c>
      <c r="E126" s="32">
        <f t="shared" si="11"/>
        <v>-0.99438688115318741</v>
      </c>
      <c r="F126" s="32">
        <f t="shared" si="12"/>
        <v>-1.1195892016591711</v>
      </c>
      <c r="G126" s="32">
        <f t="shared" si="13"/>
        <v>0.55967958877367519</v>
      </c>
      <c r="H126" s="32">
        <f t="shared" si="14"/>
        <v>0.64399595696653023</v>
      </c>
      <c r="I126" s="32">
        <f t="shared" si="15"/>
        <v>0.32542876640346702</v>
      </c>
      <c r="J126" s="32">
        <f t="shared" si="16"/>
        <v>1.1101788864344349</v>
      </c>
      <c r="K126" s="3">
        <v>23</v>
      </c>
      <c r="L126" s="3">
        <v>1</v>
      </c>
      <c r="M126" s="3">
        <v>3.9</v>
      </c>
      <c r="N126" s="3">
        <v>1.24</v>
      </c>
      <c r="O126" s="3">
        <v>9.64</v>
      </c>
      <c r="P126" s="3">
        <f t="shared" si="17"/>
        <v>7</v>
      </c>
      <c r="Q126">
        <v>1</v>
      </c>
      <c r="R126">
        <v>1</v>
      </c>
      <c r="S126">
        <v>6</v>
      </c>
      <c r="T126">
        <v>0</v>
      </c>
      <c r="U126">
        <v>23</v>
      </c>
      <c r="V126">
        <v>21</v>
      </c>
      <c r="W126">
        <v>10</v>
      </c>
      <c r="X126">
        <v>3</v>
      </c>
      <c r="Y126">
        <v>25</v>
      </c>
      <c r="Z126">
        <v>8</v>
      </c>
      <c r="AA126">
        <v>3.03</v>
      </c>
      <c r="AB126">
        <v>4.03</v>
      </c>
      <c r="AC126">
        <v>0.2</v>
      </c>
      <c r="AD126">
        <v>599.5</v>
      </c>
      <c r="AE126">
        <v>6941</v>
      </c>
    </row>
    <row r="127" spans="1:31">
      <c r="A127" t="e">
        <f>MATCH(C127,ESPN_ADP_2!B$2:B$550, 0)</f>
        <v>#N/A</v>
      </c>
      <c r="B127">
        <v>126</v>
      </c>
      <c r="C127" t="s">
        <v>886</v>
      </c>
      <c r="D127" s="32">
        <f t="shared" si="10"/>
        <v>0.49938776964786769</v>
      </c>
      <c r="E127" s="32">
        <f t="shared" si="11"/>
        <v>-1.0465224762110361</v>
      </c>
      <c r="F127" s="32">
        <f t="shared" si="12"/>
        <v>-1.1195892016591711</v>
      </c>
      <c r="G127" s="32">
        <f t="shared" si="13"/>
        <v>0.79318275871411736</v>
      </c>
      <c r="H127" s="32">
        <f t="shared" si="14"/>
        <v>-0.30250200712978154</v>
      </c>
      <c r="I127" s="32">
        <f t="shared" si="15"/>
        <v>1.0646398094993039</v>
      </c>
      <c r="J127" s="32">
        <f t="shared" si="16"/>
        <v>1.1101788864344349</v>
      </c>
      <c r="K127" s="3">
        <v>22</v>
      </c>
      <c r="L127" s="3">
        <v>1</v>
      </c>
      <c r="M127" s="3">
        <v>3.77</v>
      </c>
      <c r="N127" s="3">
        <v>1.34</v>
      </c>
      <c r="O127" s="3">
        <v>10.93</v>
      </c>
      <c r="P127" s="3">
        <f t="shared" si="17"/>
        <v>7</v>
      </c>
      <c r="Q127">
        <v>1</v>
      </c>
      <c r="R127">
        <v>1</v>
      </c>
      <c r="S127">
        <v>6</v>
      </c>
      <c r="T127">
        <v>0</v>
      </c>
      <c r="U127">
        <v>22</v>
      </c>
      <c r="V127">
        <v>19</v>
      </c>
      <c r="W127">
        <v>9</v>
      </c>
      <c r="X127">
        <v>3</v>
      </c>
      <c r="Y127">
        <v>27</v>
      </c>
      <c r="Z127">
        <v>11</v>
      </c>
      <c r="AA127">
        <v>4.47</v>
      </c>
      <c r="AB127">
        <v>3.88</v>
      </c>
      <c r="AC127">
        <v>0.2</v>
      </c>
      <c r="AD127">
        <v>599.5</v>
      </c>
      <c r="AE127">
        <v>4301</v>
      </c>
    </row>
    <row r="128" spans="1:31">
      <c r="A128">
        <f>MATCH(C128,ESPN_ADP_2!B$2:B$550, 0)</f>
        <v>317</v>
      </c>
      <c r="B128">
        <v>127</v>
      </c>
      <c r="C128" t="s">
        <v>703</v>
      </c>
      <c r="D128" s="32">
        <f t="shared" si="10"/>
        <v>0.45388066027106155</v>
      </c>
      <c r="E128" s="32">
        <f t="shared" si="11"/>
        <v>0.88249454092936619</v>
      </c>
      <c r="F128" s="32">
        <f t="shared" si="12"/>
        <v>1.0592665076042589</v>
      </c>
      <c r="G128" s="32">
        <f t="shared" si="13"/>
        <v>-8.6944574138319047E-2</v>
      </c>
      <c r="H128" s="32">
        <f t="shared" si="14"/>
        <v>-0.30250200712978154</v>
      </c>
      <c r="I128" s="32">
        <f t="shared" si="15"/>
        <v>-0.40232164036530399</v>
      </c>
      <c r="J128" s="32">
        <f t="shared" si="16"/>
        <v>-0.69611216662915909</v>
      </c>
      <c r="K128" s="3">
        <v>59</v>
      </c>
      <c r="L128" s="3">
        <v>4</v>
      </c>
      <c r="M128" s="3">
        <v>4.26</v>
      </c>
      <c r="N128" s="3">
        <v>1.34</v>
      </c>
      <c r="O128" s="3">
        <v>8.3699999999999992</v>
      </c>
      <c r="P128" s="3">
        <f t="shared" si="17"/>
        <v>0</v>
      </c>
      <c r="Q128">
        <v>3</v>
      </c>
      <c r="R128">
        <v>0</v>
      </c>
      <c r="S128">
        <v>0</v>
      </c>
      <c r="T128">
        <v>10</v>
      </c>
      <c r="U128">
        <v>13</v>
      </c>
      <c r="V128">
        <v>59</v>
      </c>
      <c r="W128">
        <v>28</v>
      </c>
      <c r="X128">
        <v>8</v>
      </c>
      <c r="Y128">
        <v>55</v>
      </c>
      <c r="Z128">
        <v>21</v>
      </c>
      <c r="AA128">
        <v>3.19</v>
      </c>
      <c r="AB128">
        <v>4.3099999999999996</v>
      </c>
      <c r="AC128">
        <v>0.8</v>
      </c>
      <c r="AD128">
        <v>230.5</v>
      </c>
      <c r="AE128">
        <v>12718</v>
      </c>
    </row>
    <row r="129" spans="1:31">
      <c r="A129">
        <f>MATCH(C129,ESPN_ADP_2!B$2:B$550, 0)</f>
        <v>343</v>
      </c>
      <c r="B129">
        <v>128</v>
      </c>
      <c r="C129" t="s">
        <v>716</v>
      </c>
      <c r="D129" s="32">
        <f t="shared" si="10"/>
        <v>0.38259123675361428</v>
      </c>
      <c r="E129" s="32">
        <f t="shared" si="11"/>
        <v>0.62181656564012266</v>
      </c>
      <c r="F129" s="32">
        <f t="shared" si="12"/>
        <v>0.33298127118311566</v>
      </c>
      <c r="G129" s="32">
        <f t="shared" si="13"/>
        <v>0.2722910719239004</v>
      </c>
      <c r="H129" s="32">
        <f t="shared" si="14"/>
        <v>0.26539677132800549</v>
      </c>
      <c r="I129" s="32">
        <f t="shared" si="15"/>
        <v>-0.413782276692371</v>
      </c>
      <c r="J129" s="32">
        <f t="shared" si="16"/>
        <v>-0.69611216662915909</v>
      </c>
      <c r="K129" s="3">
        <v>54</v>
      </c>
      <c r="L129" s="3">
        <v>3</v>
      </c>
      <c r="M129" s="3">
        <v>4.0599999999999996</v>
      </c>
      <c r="N129" s="3">
        <v>1.28</v>
      </c>
      <c r="O129" s="3">
        <v>8.35</v>
      </c>
      <c r="P129" s="3">
        <f t="shared" si="17"/>
        <v>0</v>
      </c>
      <c r="Q129">
        <v>3</v>
      </c>
      <c r="R129">
        <v>0</v>
      </c>
      <c r="S129">
        <v>0</v>
      </c>
      <c r="T129">
        <v>10</v>
      </c>
      <c r="U129">
        <v>10</v>
      </c>
      <c r="V129">
        <v>53</v>
      </c>
      <c r="W129">
        <v>24</v>
      </c>
      <c r="X129">
        <v>7</v>
      </c>
      <c r="Y129">
        <v>50</v>
      </c>
      <c r="Z129">
        <v>16</v>
      </c>
      <c r="AA129">
        <v>2.69</v>
      </c>
      <c r="AB129">
        <v>3.96</v>
      </c>
      <c r="AC129">
        <v>0.9</v>
      </c>
      <c r="AD129">
        <v>384.2</v>
      </c>
      <c r="AE129">
        <v>14107</v>
      </c>
    </row>
    <row r="130" spans="1:31">
      <c r="A130" t="e">
        <f>MATCH(C130,ESPN_ADP_2!B$2:B$550, 0)</f>
        <v>#N/A</v>
      </c>
      <c r="B130">
        <v>129</v>
      </c>
      <c r="C130" t="s">
        <v>898</v>
      </c>
      <c r="D130" s="32">
        <f t="shared" ref="D130:D193" si="18">SUM(E130:J130)</f>
        <v>0.30797731990798849</v>
      </c>
      <c r="E130" s="32">
        <f t="shared" ref="E130:E193" si="19">(K130-AG$2)/AG$3</f>
        <v>-0.9422512860953387</v>
      </c>
      <c r="F130" s="32">
        <f t="shared" ref="F130:F193" si="20">(L130-AH$2)/AH$3</f>
        <v>-1.1195892016591711</v>
      </c>
      <c r="G130" s="32">
        <f t="shared" ref="G130:G193" si="21">-1*(M130-AI$2)/AI$3</f>
        <v>0.48783245956123128</v>
      </c>
      <c r="H130" s="32">
        <f t="shared" ref="H130:H193" si="22">-1*(N130-AJ$2)/AJ$3</f>
        <v>0.549346160556899</v>
      </c>
      <c r="I130" s="32">
        <f t="shared" ref="I130:I193" si="23">(O130-AK$2)/AK$3</f>
        <v>-3.5581277899151754E-2</v>
      </c>
      <c r="J130" s="32">
        <f t="shared" ref="J130:J193" si="24">(P130-AL$2)/AL$3</f>
        <v>1.3682204654435197</v>
      </c>
      <c r="K130" s="3">
        <v>24</v>
      </c>
      <c r="L130" s="3">
        <v>1</v>
      </c>
      <c r="M130" s="3">
        <v>3.94</v>
      </c>
      <c r="N130" s="3">
        <v>1.25</v>
      </c>
      <c r="O130" s="3">
        <v>9.01</v>
      </c>
      <c r="P130" s="3">
        <f t="shared" ref="P130:P193" si="25">R130+S130</f>
        <v>8</v>
      </c>
      <c r="Q130">
        <v>1</v>
      </c>
      <c r="R130">
        <v>1</v>
      </c>
      <c r="S130">
        <v>7</v>
      </c>
      <c r="T130">
        <v>0</v>
      </c>
      <c r="U130">
        <v>24</v>
      </c>
      <c r="V130">
        <v>22</v>
      </c>
      <c r="W130">
        <v>11</v>
      </c>
      <c r="X130">
        <v>3</v>
      </c>
      <c r="Y130">
        <v>24</v>
      </c>
      <c r="Z130">
        <v>8</v>
      </c>
      <c r="AA130">
        <v>2.94</v>
      </c>
      <c r="AB130">
        <v>4.13</v>
      </c>
      <c r="AC130">
        <v>0.2</v>
      </c>
      <c r="AD130">
        <v>564.9</v>
      </c>
      <c r="AE130">
        <v>10756</v>
      </c>
    </row>
    <row r="131" spans="1:31">
      <c r="A131" t="e">
        <f>MATCH(C131,ESPN_ADP_2!B$2:B$550, 0)</f>
        <v>#N/A</v>
      </c>
      <c r="B131">
        <v>130</v>
      </c>
      <c r="C131" t="s">
        <v>880</v>
      </c>
      <c r="D131" s="32">
        <f t="shared" si="18"/>
        <v>0.25758830147380718</v>
      </c>
      <c r="E131" s="32">
        <f t="shared" si="19"/>
        <v>-1.0465224762110361</v>
      </c>
      <c r="F131" s="32">
        <f t="shared" si="20"/>
        <v>-1.1195892016591711</v>
      </c>
      <c r="G131" s="32">
        <f t="shared" si="21"/>
        <v>0.21840572501456709</v>
      </c>
      <c r="H131" s="32">
        <f t="shared" si="22"/>
        <v>0.45469636414726783</v>
      </c>
      <c r="I131" s="32">
        <f t="shared" si="23"/>
        <v>0.89846058275682938</v>
      </c>
      <c r="J131" s="32">
        <f t="shared" si="24"/>
        <v>0.85213730742534988</v>
      </c>
      <c r="K131" s="3">
        <v>22</v>
      </c>
      <c r="L131" s="3">
        <v>1</v>
      </c>
      <c r="M131" s="3">
        <v>4.09</v>
      </c>
      <c r="N131" s="3">
        <v>1.26</v>
      </c>
      <c r="O131" s="3">
        <v>10.64</v>
      </c>
      <c r="P131" s="3">
        <f t="shared" si="25"/>
        <v>6</v>
      </c>
      <c r="Q131">
        <v>1</v>
      </c>
      <c r="R131">
        <v>1</v>
      </c>
      <c r="S131">
        <v>5</v>
      </c>
      <c r="T131">
        <v>0</v>
      </c>
      <c r="U131">
        <v>22</v>
      </c>
      <c r="V131">
        <v>19</v>
      </c>
      <c r="W131">
        <v>10</v>
      </c>
      <c r="X131">
        <v>3</v>
      </c>
      <c r="Y131">
        <v>26</v>
      </c>
      <c r="Z131">
        <v>9</v>
      </c>
      <c r="AA131">
        <v>3.85</v>
      </c>
      <c r="AB131">
        <v>4.21</v>
      </c>
      <c r="AC131">
        <v>0.2</v>
      </c>
      <c r="AD131">
        <v>572.9</v>
      </c>
      <c r="AE131">
        <v>6398</v>
      </c>
    </row>
    <row r="132" spans="1:31">
      <c r="A132">
        <f>MATCH(C132,ESPN_ADP_2!B$2:B$550, 0)</f>
        <v>285</v>
      </c>
      <c r="B132">
        <v>131</v>
      </c>
      <c r="C132" t="s">
        <v>688</v>
      </c>
      <c r="D132" s="32">
        <f t="shared" si="18"/>
        <v>0.23165678309613391</v>
      </c>
      <c r="E132" s="32">
        <f t="shared" si="19"/>
        <v>1.1953081112764585</v>
      </c>
      <c r="F132" s="32">
        <f t="shared" si="20"/>
        <v>1.0592665076042589</v>
      </c>
      <c r="G132" s="32">
        <f t="shared" si="21"/>
        <v>-0.67968339014098078</v>
      </c>
      <c r="H132" s="32">
        <f t="shared" si="22"/>
        <v>7.609717850874316E-2</v>
      </c>
      <c r="I132" s="32">
        <f t="shared" si="23"/>
        <v>-0.72321945752318673</v>
      </c>
      <c r="J132" s="32">
        <f t="shared" si="24"/>
        <v>-0.69611216662915909</v>
      </c>
      <c r="K132" s="3">
        <v>65</v>
      </c>
      <c r="L132" s="3">
        <v>4</v>
      </c>
      <c r="M132" s="3">
        <v>4.59</v>
      </c>
      <c r="N132" s="3">
        <v>1.3</v>
      </c>
      <c r="O132" s="3">
        <v>7.81</v>
      </c>
      <c r="P132" s="3">
        <f t="shared" si="25"/>
        <v>0</v>
      </c>
      <c r="Q132">
        <v>4</v>
      </c>
      <c r="R132">
        <v>0</v>
      </c>
      <c r="S132">
        <v>0</v>
      </c>
      <c r="T132">
        <v>11</v>
      </c>
      <c r="U132">
        <v>11</v>
      </c>
      <c r="V132">
        <v>68</v>
      </c>
      <c r="W132">
        <v>33</v>
      </c>
      <c r="X132">
        <v>11</v>
      </c>
      <c r="Y132">
        <v>56</v>
      </c>
      <c r="Z132">
        <v>17</v>
      </c>
      <c r="AA132">
        <v>2.31</v>
      </c>
      <c r="AB132">
        <v>4.58</v>
      </c>
      <c r="AC132">
        <v>0.7</v>
      </c>
      <c r="AD132">
        <v>459</v>
      </c>
      <c r="AE132">
        <v>2717</v>
      </c>
    </row>
    <row r="133" spans="1:31">
      <c r="A133">
        <f>MATCH(C133,ESPN_ADP_2!B$2:B$550, 0)</f>
        <v>298</v>
      </c>
      <c r="B133">
        <v>132</v>
      </c>
      <c r="C133" t="s">
        <v>695</v>
      </c>
      <c r="D133" s="32">
        <f t="shared" si="18"/>
        <v>0.1722194356588469</v>
      </c>
      <c r="E133" s="32">
        <f t="shared" si="19"/>
        <v>-0.99438688115318741</v>
      </c>
      <c r="F133" s="32">
        <f t="shared" si="20"/>
        <v>-1.1195892016591711</v>
      </c>
      <c r="G133" s="32">
        <f t="shared" si="21"/>
        <v>0.66745028259234096</v>
      </c>
      <c r="H133" s="32">
        <f t="shared" si="22"/>
        <v>0.549346160556899</v>
      </c>
      <c r="I133" s="32">
        <f t="shared" si="23"/>
        <v>-0.81490454813972424</v>
      </c>
      <c r="J133" s="32">
        <f t="shared" si="24"/>
        <v>1.8843036234616894</v>
      </c>
      <c r="K133" s="3">
        <v>23</v>
      </c>
      <c r="L133" s="3">
        <v>1</v>
      </c>
      <c r="M133" s="3">
        <v>3.84</v>
      </c>
      <c r="N133" s="3">
        <v>1.25</v>
      </c>
      <c r="O133" s="3">
        <v>7.65</v>
      </c>
      <c r="P133" s="3">
        <f t="shared" si="25"/>
        <v>10</v>
      </c>
      <c r="Q133">
        <v>1</v>
      </c>
      <c r="R133">
        <v>7</v>
      </c>
      <c r="S133">
        <v>3</v>
      </c>
      <c r="T133">
        <v>0</v>
      </c>
      <c r="U133">
        <v>23</v>
      </c>
      <c r="V133">
        <v>22</v>
      </c>
      <c r="W133">
        <v>10</v>
      </c>
      <c r="X133">
        <v>3</v>
      </c>
      <c r="Y133">
        <v>20</v>
      </c>
      <c r="Z133">
        <v>7</v>
      </c>
      <c r="AA133">
        <v>2.56</v>
      </c>
      <c r="AB133">
        <v>4</v>
      </c>
      <c r="AC133">
        <v>0.2</v>
      </c>
      <c r="AD133">
        <v>322.2</v>
      </c>
      <c r="AE133">
        <v>3132</v>
      </c>
    </row>
    <row r="134" spans="1:31">
      <c r="A134" t="e">
        <f>MATCH(C134,ESPN_ADP_2!B$2:B$550, 0)</f>
        <v>#N/A</v>
      </c>
      <c r="B134">
        <v>133</v>
      </c>
      <c r="C134" t="s">
        <v>935</v>
      </c>
      <c r="D134" s="32">
        <f t="shared" si="18"/>
        <v>0.10081497723664623</v>
      </c>
      <c r="E134" s="32">
        <f t="shared" si="19"/>
        <v>-1.0465224762110361</v>
      </c>
      <c r="F134" s="32">
        <f t="shared" si="20"/>
        <v>-1.1195892016591711</v>
      </c>
      <c r="G134" s="32">
        <f t="shared" si="21"/>
        <v>9.2673248892789883E-2</v>
      </c>
      <c r="H134" s="32">
        <f t="shared" si="22"/>
        <v>0.73864575337616134</v>
      </c>
      <c r="I134" s="32">
        <f t="shared" si="23"/>
        <v>0.32542876640346702</v>
      </c>
      <c r="J134" s="32">
        <f t="shared" si="24"/>
        <v>1.1101788864344349</v>
      </c>
      <c r="K134" s="3">
        <v>22</v>
      </c>
      <c r="L134" s="3">
        <v>1</v>
      </c>
      <c r="M134" s="3">
        <v>4.16</v>
      </c>
      <c r="N134" s="3">
        <v>1.23</v>
      </c>
      <c r="O134" s="3">
        <v>9.64</v>
      </c>
      <c r="P134" s="3">
        <f t="shared" si="25"/>
        <v>7</v>
      </c>
      <c r="Q134">
        <v>1</v>
      </c>
      <c r="R134">
        <v>0</v>
      </c>
      <c r="S134">
        <v>7</v>
      </c>
      <c r="T134">
        <v>0</v>
      </c>
      <c r="U134">
        <v>22</v>
      </c>
      <c r="V134">
        <v>21</v>
      </c>
      <c r="W134">
        <v>10</v>
      </c>
      <c r="X134">
        <v>4</v>
      </c>
      <c r="Y134">
        <v>24</v>
      </c>
      <c r="Z134">
        <v>7</v>
      </c>
      <c r="AA134">
        <v>2.7</v>
      </c>
      <c r="AB134">
        <v>4.24</v>
      </c>
      <c r="AC134">
        <v>0.2</v>
      </c>
      <c r="AD134">
        <v>598.70000000000005</v>
      </c>
      <c r="AE134">
        <v>12763</v>
      </c>
    </row>
    <row r="135" spans="1:31">
      <c r="A135">
        <f>MATCH(C135,ESPN_ADP_2!B$2:B$550, 0)</f>
        <v>252</v>
      </c>
      <c r="B135">
        <v>134</v>
      </c>
      <c r="C135" t="s">
        <v>675</v>
      </c>
      <c r="D135" s="32">
        <f t="shared" si="18"/>
        <v>7.5207095631140364E-2</v>
      </c>
      <c r="E135" s="32">
        <f t="shared" si="19"/>
        <v>1.0910369211607611</v>
      </c>
      <c r="F135" s="32">
        <f t="shared" si="20"/>
        <v>0.33298127118311566</v>
      </c>
      <c r="G135" s="32">
        <f t="shared" si="21"/>
        <v>-5.1021009532097893E-2</v>
      </c>
      <c r="H135" s="32">
        <f t="shared" si="22"/>
        <v>-0.30250200712978154</v>
      </c>
      <c r="I135" s="32">
        <f t="shared" si="23"/>
        <v>-0.29917591342169791</v>
      </c>
      <c r="J135" s="32">
        <f t="shared" si="24"/>
        <v>-0.69611216662915909</v>
      </c>
      <c r="K135" s="3">
        <v>63</v>
      </c>
      <c r="L135" s="3">
        <v>3</v>
      </c>
      <c r="M135" s="3">
        <v>4.24</v>
      </c>
      <c r="N135" s="3">
        <v>1.34</v>
      </c>
      <c r="O135" s="3">
        <v>8.5500000000000007</v>
      </c>
      <c r="P135" s="3">
        <f t="shared" si="25"/>
        <v>0</v>
      </c>
      <c r="Q135">
        <v>4</v>
      </c>
      <c r="R135">
        <v>0</v>
      </c>
      <c r="S135">
        <v>0</v>
      </c>
      <c r="T135">
        <v>11</v>
      </c>
      <c r="U135">
        <v>11</v>
      </c>
      <c r="V135">
        <v>61</v>
      </c>
      <c r="W135">
        <v>29</v>
      </c>
      <c r="X135">
        <v>9</v>
      </c>
      <c r="Y135">
        <v>59</v>
      </c>
      <c r="Z135">
        <v>22</v>
      </c>
      <c r="AA135">
        <v>3.23</v>
      </c>
      <c r="AB135">
        <v>4.3</v>
      </c>
      <c r="AC135">
        <v>0.9</v>
      </c>
      <c r="AD135">
        <v>253.4</v>
      </c>
      <c r="AE135">
        <v>19320</v>
      </c>
    </row>
    <row r="136" spans="1:31">
      <c r="A136">
        <f>MATCH(C136,ESPN_ADP_2!B$2:B$550, 0)</f>
        <v>203</v>
      </c>
      <c r="B136">
        <v>135</v>
      </c>
      <c r="C136" t="s">
        <v>661</v>
      </c>
      <c r="D136" s="32">
        <f t="shared" si="18"/>
        <v>5.7118236884254325E-2</v>
      </c>
      <c r="E136" s="32">
        <f t="shared" si="19"/>
        <v>1.0910369211607611</v>
      </c>
      <c r="F136" s="32">
        <f t="shared" si="20"/>
        <v>1.0592665076042589</v>
      </c>
      <c r="G136" s="32">
        <f t="shared" si="21"/>
        <v>-0.57191269632231567</v>
      </c>
      <c r="H136" s="32">
        <f t="shared" si="22"/>
        <v>-0.30250200712978154</v>
      </c>
      <c r="I136" s="32">
        <f t="shared" si="23"/>
        <v>-0.52265832179950955</v>
      </c>
      <c r="J136" s="32">
        <f t="shared" si="24"/>
        <v>-0.69611216662915909</v>
      </c>
      <c r="K136" s="3">
        <v>63</v>
      </c>
      <c r="L136" s="3">
        <v>4</v>
      </c>
      <c r="M136" s="3">
        <v>4.53</v>
      </c>
      <c r="N136" s="3">
        <v>1.34</v>
      </c>
      <c r="O136" s="3">
        <v>8.16</v>
      </c>
      <c r="P136" s="3">
        <f t="shared" si="25"/>
        <v>0</v>
      </c>
      <c r="Q136">
        <v>4</v>
      </c>
      <c r="R136">
        <v>0</v>
      </c>
      <c r="S136">
        <v>0</v>
      </c>
      <c r="T136">
        <v>11</v>
      </c>
      <c r="U136">
        <v>11</v>
      </c>
      <c r="V136">
        <v>62</v>
      </c>
      <c r="W136">
        <v>32</v>
      </c>
      <c r="X136">
        <v>10</v>
      </c>
      <c r="Y136">
        <v>57</v>
      </c>
      <c r="Z136">
        <v>22</v>
      </c>
      <c r="AA136">
        <v>3.17</v>
      </c>
      <c r="AB136">
        <v>4.63</v>
      </c>
      <c r="AC136">
        <v>0.7</v>
      </c>
      <c r="AD136">
        <v>212.5</v>
      </c>
      <c r="AE136">
        <v>10811</v>
      </c>
    </row>
    <row r="137" spans="1:31">
      <c r="A137">
        <f>MATCH(C137,ESPN_ADP_2!B$2:B$550, 0)</f>
        <v>230</v>
      </c>
      <c r="B137">
        <v>136</v>
      </c>
      <c r="C137" t="s">
        <v>670</v>
      </c>
      <c r="D137" s="32">
        <f t="shared" si="18"/>
        <v>3.2085724928121007E-2</v>
      </c>
      <c r="E137" s="32">
        <f t="shared" si="19"/>
        <v>-0.9422512860953387</v>
      </c>
      <c r="F137" s="32">
        <f t="shared" si="20"/>
        <v>-1.1195892016591711</v>
      </c>
      <c r="G137" s="32">
        <f t="shared" si="21"/>
        <v>0.46987067725811993</v>
      </c>
      <c r="H137" s="32">
        <f t="shared" si="22"/>
        <v>-1.8552617900888017E-2</v>
      </c>
      <c r="I137" s="32">
        <f t="shared" si="23"/>
        <v>-0.49973704914537559</v>
      </c>
      <c r="J137" s="32">
        <f t="shared" si="24"/>
        <v>2.1423452024707741</v>
      </c>
      <c r="K137" s="3">
        <v>24</v>
      </c>
      <c r="L137" s="3">
        <v>1</v>
      </c>
      <c r="M137" s="3">
        <v>3.95</v>
      </c>
      <c r="N137" s="3">
        <v>1.31</v>
      </c>
      <c r="O137" s="3">
        <v>8.1999999999999993</v>
      </c>
      <c r="P137" s="3">
        <f t="shared" si="25"/>
        <v>11</v>
      </c>
      <c r="Q137">
        <v>1</v>
      </c>
      <c r="R137">
        <v>8</v>
      </c>
      <c r="S137">
        <v>3</v>
      </c>
      <c r="T137">
        <v>0</v>
      </c>
      <c r="U137">
        <v>24</v>
      </c>
      <c r="V137">
        <v>24</v>
      </c>
      <c r="W137">
        <v>11</v>
      </c>
      <c r="X137">
        <v>3</v>
      </c>
      <c r="Y137">
        <v>22</v>
      </c>
      <c r="Z137">
        <v>7</v>
      </c>
      <c r="AA137">
        <v>2.7</v>
      </c>
      <c r="AB137">
        <v>3.7</v>
      </c>
      <c r="AC137">
        <v>0.3</v>
      </c>
      <c r="AD137">
        <v>181.4</v>
      </c>
      <c r="AE137">
        <v>4264</v>
      </c>
    </row>
    <row r="138" spans="1:31">
      <c r="A138">
        <f>MATCH(C138,ESPN_ADP_2!B$2:B$550, 0)</f>
        <v>359</v>
      </c>
      <c r="B138">
        <v>137</v>
      </c>
      <c r="C138" t="s">
        <v>724</v>
      </c>
      <c r="D138" s="32">
        <f t="shared" si="18"/>
        <v>3.1579879437519165E-2</v>
      </c>
      <c r="E138" s="32">
        <f t="shared" si="19"/>
        <v>-0.89011569103749</v>
      </c>
      <c r="F138" s="32">
        <f t="shared" si="20"/>
        <v>-1.1195892016591711</v>
      </c>
      <c r="G138" s="32">
        <f t="shared" si="21"/>
        <v>0.2722910719239004</v>
      </c>
      <c r="H138" s="32">
        <f t="shared" si="22"/>
        <v>-0.30250200712978154</v>
      </c>
      <c r="I138" s="32">
        <f t="shared" si="23"/>
        <v>1.2193583999147115</v>
      </c>
      <c r="J138" s="32">
        <f t="shared" si="24"/>
        <v>0.85213730742534988</v>
      </c>
      <c r="K138" s="3">
        <v>25</v>
      </c>
      <c r="L138" s="3">
        <v>1</v>
      </c>
      <c r="M138" s="3">
        <v>4.0599999999999996</v>
      </c>
      <c r="N138" s="3">
        <v>1.34</v>
      </c>
      <c r="O138" s="3">
        <v>11.2</v>
      </c>
      <c r="P138" s="3">
        <f t="shared" si="25"/>
        <v>6</v>
      </c>
      <c r="Q138">
        <v>1</v>
      </c>
      <c r="R138">
        <v>0</v>
      </c>
      <c r="S138">
        <v>6</v>
      </c>
      <c r="T138">
        <v>0</v>
      </c>
      <c r="U138">
        <v>25</v>
      </c>
      <c r="V138">
        <v>22</v>
      </c>
      <c r="W138">
        <v>11</v>
      </c>
      <c r="X138">
        <v>4</v>
      </c>
      <c r="Y138">
        <v>31</v>
      </c>
      <c r="Z138">
        <v>12</v>
      </c>
      <c r="AA138">
        <v>4.3099999999999996</v>
      </c>
      <c r="AB138">
        <v>4.1100000000000003</v>
      </c>
      <c r="AC138">
        <v>0.2</v>
      </c>
      <c r="AD138">
        <v>599.9</v>
      </c>
      <c r="AE138">
        <v>14375</v>
      </c>
    </row>
    <row r="139" spans="1:31">
      <c r="A139" t="e">
        <f>MATCH(C139,ESPN_ADP_2!B$2:B$550, 0)</f>
        <v>#N/A</v>
      </c>
      <c r="B139">
        <v>138</v>
      </c>
      <c r="C139" t="s">
        <v>915</v>
      </c>
      <c r="D139" s="32">
        <f t="shared" si="18"/>
        <v>1.8941540407650281E-2</v>
      </c>
      <c r="E139" s="32">
        <f t="shared" si="19"/>
        <v>-1.0465224762110361</v>
      </c>
      <c r="F139" s="32">
        <f t="shared" si="20"/>
        <v>-1.1195892016591711</v>
      </c>
      <c r="G139" s="32">
        <f t="shared" si="21"/>
        <v>-6.8982791835208473E-2</v>
      </c>
      <c r="H139" s="32">
        <f t="shared" si="22"/>
        <v>-1.8552617900888017E-2</v>
      </c>
      <c r="I139" s="32">
        <f t="shared" si="23"/>
        <v>0.6463265835613492</v>
      </c>
      <c r="J139" s="32">
        <f t="shared" si="24"/>
        <v>1.6262620444526046</v>
      </c>
      <c r="K139" s="3">
        <v>22</v>
      </c>
      <c r="L139" s="3">
        <v>1</v>
      </c>
      <c r="M139" s="3">
        <v>4.25</v>
      </c>
      <c r="N139" s="3">
        <v>1.31</v>
      </c>
      <c r="O139" s="3">
        <v>10.199999999999999</v>
      </c>
      <c r="P139" s="3">
        <f t="shared" si="25"/>
        <v>9</v>
      </c>
      <c r="Q139">
        <v>1</v>
      </c>
      <c r="R139">
        <v>6</v>
      </c>
      <c r="S139">
        <v>3</v>
      </c>
      <c r="T139">
        <v>0</v>
      </c>
      <c r="U139">
        <v>22</v>
      </c>
      <c r="V139">
        <v>20</v>
      </c>
      <c r="W139">
        <v>10</v>
      </c>
      <c r="X139">
        <v>3</v>
      </c>
      <c r="Y139">
        <v>25</v>
      </c>
      <c r="Z139">
        <v>9</v>
      </c>
      <c r="AA139">
        <v>3.64</v>
      </c>
      <c r="AB139">
        <v>4.2300000000000004</v>
      </c>
      <c r="AC139">
        <v>0.2</v>
      </c>
      <c r="AD139">
        <v>360.5</v>
      </c>
      <c r="AE139">
        <v>3950</v>
      </c>
    </row>
    <row r="140" spans="1:31">
      <c r="A140">
        <f>MATCH(C140,ESPN_ADP_2!B$2:B$550, 0)</f>
        <v>282</v>
      </c>
      <c r="B140">
        <v>139</v>
      </c>
      <c r="C140" t="s">
        <v>686</v>
      </c>
      <c r="D140" s="32">
        <f t="shared" si="18"/>
        <v>-3.2493038290367537E-2</v>
      </c>
      <c r="E140" s="32">
        <f t="shared" si="19"/>
        <v>0.83035894587151748</v>
      </c>
      <c r="F140" s="32">
        <f t="shared" si="20"/>
        <v>0.33298127118311566</v>
      </c>
      <c r="G140" s="32">
        <f t="shared" si="21"/>
        <v>-8.6944574138319047E-2</v>
      </c>
      <c r="H140" s="32">
        <f t="shared" si="22"/>
        <v>-0.49180159994904388</v>
      </c>
      <c r="I140" s="32">
        <f t="shared" si="23"/>
        <v>7.9025085371521336E-2</v>
      </c>
      <c r="J140" s="32">
        <f t="shared" si="24"/>
        <v>-0.69611216662915909</v>
      </c>
      <c r="K140" s="3">
        <v>58</v>
      </c>
      <c r="L140" s="3">
        <v>3</v>
      </c>
      <c r="M140" s="3">
        <v>4.26</v>
      </c>
      <c r="N140" s="3">
        <v>1.36</v>
      </c>
      <c r="O140" s="3">
        <v>9.2100000000000009</v>
      </c>
      <c r="P140" s="3">
        <f t="shared" si="25"/>
        <v>0</v>
      </c>
      <c r="Q140">
        <v>3</v>
      </c>
      <c r="R140">
        <v>0</v>
      </c>
      <c r="S140">
        <v>0</v>
      </c>
      <c r="T140">
        <v>10</v>
      </c>
      <c r="U140">
        <v>10</v>
      </c>
      <c r="V140">
        <v>57</v>
      </c>
      <c r="W140">
        <v>27</v>
      </c>
      <c r="X140">
        <v>7</v>
      </c>
      <c r="Y140">
        <v>59</v>
      </c>
      <c r="Z140">
        <v>22</v>
      </c>
      <c r="AA140">
        <v>3.49</v>
      </c>
      <c r="AB140">
        <v>4.12</v>
      </c>
      <c r="AC140">
        <v>0.9</v>
      </c>
      <c r="AD140">
        <v>236.8</v>
      </c>
      <c r="AE140">
        <v>17594</v>
      </c>
    </row>
    <row r="141" spans="1:31">
      <c r="A141">
        <f>MATCH(C141,ESPN_ADP_2!B$2:B$550, 0)</f>
        <v>275</v>
      </c>
      <c r="B141">
        <v>140</v>
      </c>
      <c r="C141" t="s">
        <v>754</v>
      </c>
      <c r="D141" s="32">
        <f t="shared" si="18"/>
        <v>-6.5128764229414604E-2</v>
      </c>
      <c r="E141" s="32">
        <f t="shared" si="19"/>
        <v>0.72608775575582007</v>
      </c>
      <c r="F141" s="32">
        <f t="shared" si="20"/>
        <v>0.33298127118311566</v>
      </c>
      <c r="G141" s="32">
        <f t="shared" si="21"/>
        <v>-0.1767534856538735</v>
      </c>
      <c r="H141" s="32">
        <f t="shared" si="22"/>
        <v>0.45469636414726783</v>
      </c>
      <c r="I141" s="32">
        <f t="shared" si="23"/>
        <v>-0.70602850303258569</v>
      </c>
      <c r="J141" s="32">
        <f t="shared" si="24"/>
        <v>-0.69611216662915909</v>
      </c>
      <c r="K141" s="3">
        <v>56</v>
      </c>
      <c r="L141" s="3">
        <v>3</v>
      </c>
      <c r="M141" s="3">
        <v>4.3099999999999996</v>
      </c>
      <c r="N141" s="3">
        <v>1.26</v>
      </c>
      <c r="O141" s="3">
        <v>7.84</v>
      </c>
      <c r="P141" s="3">
        <f t="shared" si="25"/>
        <v>0</v>
      </c>
      <c r="Q141">
        <v>3</v>
      </c>
      <c r="R141">
        <v>0</v>
      </c>
      <c r="S141">
        <v>0</v>
      </c>
      <c r="T141">
        <v>9</v>
      </c>
      <c r="U141">
        <v>13</v>
      </c>
      <c r="V141">
        <v>56</v>
      </c>
      <c r="W141">
        <v>27</v>
      </c>
      <c r="X141">
        <v>9</v>
      </c>
      <c r="Y141">
        <v>49</v>
      </c>
      <c r="Z141">
        <v>14</v>
      </c>
      <c r="AA141">
        <v>2.2400000000000002</v>
      </c>
      <c r="AB141">
        <v>4.3499999999999996</v>
      </c>
      <c r="AC141">
        <v>0.7</v>
      </c>
      <c r="AD141">
        <v>281.2</v>
      </c>
      <c r="AE141">
        <v>16401</v>
      </c>
    </row>
    <row r="142" spans="1:31">
      <c r="A142">
        <f>MATCH(C142,ESPN_ADP_2!B$2:B$550, 0)</f>
        <v>200</v>
      </c>
      <c r="B142">
        <v>141</v>
      </c>
      <c r="C142" t="s">
        <v>659</v>
      </c>
      <c r="D142" s="32">
        <f t="shared" si="18"/>
        <v>-7.3928405379356632E-2</v>
      </c>
      <c r="E142" s="32">
        <f t="shared" si="19"/>
        <v>1.4038504915078533</v>
      </c>
      <c r="F142" s="32">
        <f t="shared" si="20"/>
        <v>1.0592665076042589</v>
      </c>
      <c r="G142" s="32">
        <f t="shared" si="21"/>
        <v>-0.15879170335076292</v>
      </c>
      <c r="H142" s="32">
        <f t="shared" si="22"/>
        <v>-0.58645139635867505</v>
      </c>
      <c r="I142" s="32">
        <f t="shared" si="23"/>
        <v>-1.0956901381528721</v>
      </c>
      <c r="J142" s="32">
        <f t="shared" si="24"/>
        <v>-0.69611216662915909</v>
      </c>
      <c r="K142" s="3">
        <v>69</v>
      </c>
      <c r="L142" s="3">
        <v>4</v>
      </c>
      <c r="M142" s="3">
        <v>4.3</v>
      </c>
      <c r="N142" s="3">
        <v>1.37</v>
      </c>
      <c r="O142" s="3">
        <v>7.16</v>
      </c>
      <c r="P142" s="3">
        <f t="shared" si="25"/>
        <v>0</v>
      </c>
      <c r="Q142">
        <v>4</v>
      </c>
      <c r="R142">
        <v>0</v>
      </c>
      <c r="S142">
        <v>0</v>
      </c>
      <c r="T142">
        <v>11</v>
      </c>
      <c r="U142">
        <v>11</v>
      </c>
      <c r="V142">
        <v>72</v>
      </c>
      <c r="W142">
        <v>33</v>
      </c>
      <c r="X142">
        <v>9</v>
      </c>
      <c r="Y142">
        <v>55</v>
      </c>
      <c r="Z142">
        <v>23</v>
      </c>
      <c r="AA142">
        <v>3.02</v>
      </c>
      <c r="AB142">
        <v>4.46</v>
      </c>
      <c r="AC142">
        <v>0.9</v>
      </c>
      <c r="AD142">
        <v>284.2</v>
      </c>
      <c r="AE142">
        <v>9434</v>
      </c>
    </row>
    <row r="143" spans="1:31">
      <c r="A143" t="e">
        <f>MATCH(C143,ESPN_ADP_2!B$2:B$550, 0)</f>
        <v>#N/A</v>
      </c>
      <c r="B143">
        <v>142</v>
      </c>
      <c r="C143" t="s">
        <v>893</v>
      </c>
      <c r="D143" s="32">
        <f t="shared" si="18"/>
        <v>-0.1035434976344507</v>
      </c>
      <c r="E143" s="32">
        <f t="shared" si="19"/>
        <v>-3.8105750540619065E-3</v>
      </c>
      <c r="F143" s="32">
        <f t="shared" si="20"/>
        <v>0.33298127118311566</v>
      </c>
      <c r="G143" s="32">
        <f t="shared" si="21"/>
        <v>-0.26656239716942959</v>
      </c>
      <c r="H143" s="32">
        <f t="shared" si="22"/>
        <v>-0.39715180353941271</v>
      </c>
      <c r="I143" s="32">
        <f t="shared" si="23"/>
        <v>0.92711217357449693</v>
      </c>
      <c r="J143" s="32">
        <f t="shared" si="24"/>
        <v>-0.69611216662915909</v>
      </c>
      <c r="K143" s="3">
        <v>42</v>
      </c>
      <c r="L143" s="3">
        <v>3</v>
      </c>
      <c r="M143" s="3">
        <v>4.3600000000000003</v>
      </c>
      <c r="N143" s="3">
        <v>1.35</v>
      </c>
      <c r="O143" s="3">
        <v>10.69</v>
      </c>
      <c r="P143" s="3">
        <f t="shared" si="25"/>
        <v>0</v>
      </c>
      <c r="Q143">
        <v>2</v>
      </c>
      <c r="R143">
        <v>0</v>
      </c>
      <c r="S143">
        <v>0</v>
      </c>
      <c r="T143">
        <v>5</v>
      </c>
      <c r="U143">
        <v>16</v>
      </c>
      <c r="V143">
        <v>36</v>
      </c>
      <c r="W143">
        <v>20</v>
      </c>
      <c r="X143">
        <v>6</v>
      </c>
      <c r="Y143">
        <v>49</v>
      </c>
      <c r="Z143">
        <v>20</v>
      </c>
      <c r="AA143">
        <v>4.33</v>
      </c>
      <c r="AB143">
        <v>4.3499999999999996</v>
      </c>
      <c r="AC143">
        <v>0.5</v>
      </c>
      <c r="AD143">
        <v>343.5</v>
      </c>
      <c r="AE143">
        <v>18679</v>
      </c>
    </row>
    <row r="144" spans="1:31">
      <c r="A144" t="e">
        <f>MATCH(C144,ESPN_ADP_2!B$2:B$550, 0)</f>
        <v>#N/A</v>
      </c>
      <c r="B144">
        <v>143</v>
      </c>
      <c r="C144" t="s">
        <v>876</v>
      </c>
      <c r="D144" s="32">
        <f t="shared" si="18"/>
        <v>-0.12507157783098988</v>
      </c>
      <c r="E144" s="32">
        <f t="shared" si="19"/>
        <v>-1.1507936663267335</v>
      </c>
      <c r="F144" s="32">
        <f t="shared" si="20"/>
        <v>-1.1195892016591711</v>
      </c>
      <c r="G144" s="32">
        <f t="shared" si="21"/>
        <v>1.080571275563893</v>
      </c>
      <c r="H144" s="32">
        <f t="shared" si="22"/>
        <v>7.609717850874316E-2</v>
      </c>
      <c r="I144" s="32">
        <f t="shared" si="23"/>
        <v>-0.12153605035215631</v>
      </c>
      <c r="J144" s="32">
        <f t="shared" si="24"/>
        <v>1.1101788864344349</v>
      </c>
      <c r="K144" s="3">
        <v>20</v>
      </c>
      <c r="L144" s="3">
        <v>1</v>
      </c>
      <c r="M144" s="3">
        <v>3.61</v>
      </c>
      <c r="N144" s="3">
        <v>1.3</v>
      </c>
      <c r="O144" s="3">
        <v>8.86</v>
      </c>
      <c r="P144" s="3">
        <f t="shared" si="25"/>
        <v>7</v>
      </c>
      <c r="Q144">
        <v>1</v>
      </c>
      <c r="R144">
        <v>2</v>
      </c>
      <c r="S144">
        <v>5</v>
      </c>
      <c r="T144">
        <v>0</v>
      </c>
      <c r="U144">
        <v>20</v>
      </c>
      <c r="V144">
        <v>19</v>
      </c>
      <c r="W144">
        <v>8</v>
      </c>
      <c r="X144">
        <v>2</v>
      </c>
      <c r="Y144">
        <v>20</v>
      </c>
      <c r="Z144">
        <v>8</v>
      </c>
      <c r="AA144">
        <v>3.46</v>
      </c>
      <c r="AB144">
        <v>3.6</v>
      </c>
      <c r="AC144">
        <v>0.3</v>
      </c>
      <c r="AD144">
        <v>599.20000000000005</v>
      </c>
      <c r="AE144">
        <v>15046</v>
      </c>
    </row>
    <row r="145" spans="1:31">
      <c r="A145" t="e">
        <f>MATCH(C145,ESPN_ADP_2!B$2:B$550, 0)</f>
        <v>#N/A</v>
      </c>
      <c r="B145">
        <v>144</v>
      </c>
      <c r="C145" t="s">
        <v>903</v>
      </c>
      <c r="D145" s="32">
        <f t="shared" si="18"/>
        <v>-0.16038155642356111</v>
      </c>
      <c r="E145" s="32">
        <f t="shared" si="19"/>
        <v>0.88249454092936619</v>
      </c>
      <c r="F145" s="32">
        <f t="shared" si="20"/>
        <v>0.33298127118311566</v>
      </c>
      <c r="G145" s="32">
        <f t="shared" si="21"/>
        <v>0.11063503119590046</v>
      </c>
      <c r="H145" s="32">
        <f t="shared" si="22"/>
        <v>7.609717850874316E-2</v>
      </c>
      <c r="I145" s="32">
        <f t="shared" si="23"/>
        <v>-0.86647741161152736</v>
      </c>
      <c r="J145" s="32">
        <f t="shared" si="24"/>
        <v>-0.69611216662915909</v>
      </c>
      <c r="K145" s="3">
        <v>59</v>
      </c>
      <c r="L145" s="3">
        <v>3</v>
      </c>
      <c r="M145" s="3">
        <v>4.1500000000000004</v>
      </c>
      <c r="N145" s="3">
        <v>1.3</v>
      </c>
      <c r="O145" s="3">
        <v>7.56</v>
      </c>
      <c r="P145" s="3">
        <f t="shared" si="25"/>
        <v>0</v>
      </c>
      <c r="Q145">
        <v>4</v>
      </c>
      <c r="R145">
        <v>0</v>
      </c>
      <c r="S145">
        <v>0</v>
      </c>
      <c r="T145">
        <v>10</v>
      </c>
      <c r="U145">
        <v>10</v>
      </c>
      <c r="V145">
        <v>59</v>
      </c>
      <c r="W145">
        <v>27</v>
      </c>
      <c r="X145">
        <v>8</v>
      </c>
      <c r="Y145">
        <v>49</v>
      </c>
      <c r="Z145">
        <v>17</v>
      </c>
      <c r="AA145">
        <v>2.56</v>
      </c>
      <c r="AB145">
        <v>4.29</v>
      </c>
      <c r="AC145">
        <v>0.8</v>
      </c>
      <c r="AD145">
        <v>508</v>
      </c>
      <c r="AE145">
        <v>17085</v>
      </c>
    </row>
    <row r="146" spans="1:31">
      <c r="A146">
        <f>MATCH(C146,ESPN_ADP_2!B$2:B$550, 0)</f>
        <v>386</v>
      </c>
      <c r="B146">
        <v>145</v>
      </c>
      <c r="C146" t="s">
        <v>738</v>
      </c>
      <c r="D146" s="32">
        <f t="shared" si="18"/>
        <v>-0.22003642796652112</v>
      </c>
      <c r="E146" s="32">
        <f t="shared" si="19"/>
        <v>-0.9422512860953387</v>
      </c>
      <c r="F146" s="32">
        <f t="shared" si="20"/>
        <v>-1.1195892016591711</v>
      </c>
      <c r="G146" s="32">
        <f t="shared" si="21"/>
        <v>0.73929741180478492</v>
      </c>
      <c r="H146" s="32">
        <f t="shared" si="22"/>
        <v>0.73864575337616134</v>
      </c>
      <c r="I146" s="32">
        <f t="shared" si="23"/>
        <v>-0.48827641281830758</v>
      </c>
      <c r="J146" s="32">
        <f t="shared" si="24"/>
        <v>0.85213730742534988</v>
      </c>
      <c r="K146" s="3">
        <v>24</v>
      </c>
      <c r="L146" s="3">
        <v>1</v>
      </c>
      <c r="M146" s="3">
        <v>3.8</v>
      </c>
      <c r="N146" s="3">
        <v>1.23</v>
      </c>
      <c r="O146" s="3">
        <v>8.2200000000000006</v>
      </c>
      <c r="P146" s="3">
        <f t="shared" si="25"/>
        <v>6</v>
      </c>
      <c r="Q146">
        <v>2</v>
      </c>
      <c r="R146">
        <v>0</v>
      </c>
      <c r="S146">
        <v>6</v>
      </c>
      <c r="T146">
        <v>0</v>
      </c>
      <c r="U146">
        <v>24</v>
      </c>
      <c r="V146">
        <v>23</v>
      </c>
      <c r="W146">
        <v>10</v>
      </c>
      <c r="X146">
        <v>3</v>
      </c>
      <c r="Y146">
        <v>22</v>
      </c>
      <c r="Z146">
        <v>6</v>
      </c>
      <c r="AA146">
        <v>2.36</v>
      </c>
      <c r="AB146">
        <v>3.9</v>
      </c>
      <c r="AC146">
        <v>0.2</v>
      </c>
      <c r="AD146">
        <v>600.9</v>
      </c>
      <c r="AE146">
        <v>7274</v>
      </c>
    </row>
    <row r="147" spans="1:31">
      <c r="A147">
        <f>MATCH(C147,ESPN_ADP_2!B$2:B$550, 0)</f>
        <v>479</v>
      </c>
      <c r="B147">
        <v>146</v>
      </c>
      <c r="C147" t="s">
        <v>814</v>
      </c>
      <c r="D147" s="32">
        <f t="shared" si="18"/>
        <v>-0.23754626234798193</v>
      </c>
      <c r="E147" s="32">
        <f t="shared" si="19"/>
        <v>-0.83798009597964129</v>
      </c>
      <c r="F147" s="32">
        <f t="shared" si="20"/>
        <v>-1.1195892016591711</v>
      </c>
      <c r="G147" s="32">
        <f t="shared" si="21"/>
        <v>0.43394711265189795</v>
      </c>
      <c r="H147" s="32">
        <f t="shared" si="22"/>
        <v>0.92794534619542368</v>
      </c>
      <c r="I147" s="32">
        <f t="shared" si="23"/>
        <v>-0.49400673098184106</v>
      </c>
      <c r="J147" s="32">
        <f t="shared" si="24"/>
        <v>0.85213730742534988</v>
      </c>
      <c r="K147" s="3">
        <v>26</v>
      </c>
      <c r="L147" s="3">
        <v>1</v>
      </c>
      <c r="M147" s="3">
        <v>3.97</v>
      </c>
      <c r="N147" s="3">
        <v>1.21</v>
      </c>
      <c r="O147" s="3">
        <v>8.2100000000000009</v>
      </c>
      <c r="P147" s="3">
        <f t="shared" si="25"/>
        <v>6</v>
      </c>
      <c r="Q147">
        <v>1</v>
      </c>
      <c r="R147">
        <v>0</v>
      </c>
      <c r="S147">
        <v>6</v>
      </c>
      <c r="T147">
        <v>1</v>
      </c>
      <c r="U147">
        <v>24</v>
      </c>
      <c r="V147">
        <v>26</v>
      </c>
      <c r="W147">
        <v>12</v>
      </c>
      <c r="X147">
        <v>4</v>
      </c>
      <c r="Y147">
        <v>24</v>
      </c>
      <c r="Z147">
        <v>6</v>
      </c>
      <c r="AA147">
        <v>2.04</v>
      </c>
      <c r="AB147">
        <v>4.2</v>
      </c>
      <c r="AC147">
        <v>0.3</v>
      </c>
      <c r="AD147">
        <v>584.20000000000005</v>
      </c>
      <c r="AE147">
        <v>13942</v>
      </c>
    </row>
    <row r="148" spans="1:31">
      <c r="A148">
        <f>MATCH(C148,ESPN_ADP_2!B$2:B$550, 0)</f>
        <v>310</v>
      </c>
      <c r="B148">
        <v>147</v>
      </c>
      <c r="C148" t="s">
        <v>701</v>
      </c>
      <c r="D148" s="32">
        <f t="shared" si="18"/>
        <v>-0.24461844718278269</v>
      </c>
      <c r="E148" s="32">
        <f t="shared" si="19"/>
        <v>0.62181656564012266</v>
      </c>
      <c r="F148" s="32">
        <f t="shared" si="20"/>
        <v>1.0592665076042589</v>
      </c>
      <c r="G148" s="32">
        <f t="shared" si="21"/>
        <v>-0.67968339014098078</v>
      </c>
      <c r="H148" s="32">
        <f t="shared" si="22"/>
        <v>-0.11320241431051919</v>
      </c>
      <c r="I148" s="32">
        <f t="shared" si="23"/>
        <v>-0.43670354934650502</v>
      </c>
      <c r="J148" s="32">
        <f t="shared" si="24"/>
        <v>-0.69611216662915909</v>
      </c>
      <c r="K148" s="3">
        <v>54</v>
      </c>
      <c r="L148" s="3">
        <v>4</v>
      </c>
      <c r="M148" s="3">
        <v>4.59</v>
      </c>
      <c r="N148" s="3">
        <v>1.32</v>
      </c>
      <c r="O148" s="3">
        <v>8.31</v>
      </c>
      <c r="P148" s="3">
        <f t="shared" si="25"/>
        <v>0</v>
      </c>
      <c r="Q148">
        <v>3</v>
      </c>
      <c r="R148">
        <v>0</v>
      </c>
      <c r="S148">
        <v>0</v>
      </c>
      <c r="T148">
        <v>10</v>
      </c>
      <c r="U148">
        <v>10</v>
      </c>
      <c r="V148">
        <v>54</v>
      </c>
      <c r="W148">
        <v>28</v>
      </c>
      <c r="X148">
        <v>9</v>
      </c>
      <c r="Y148">
        <v>50</v>
      </c>
      <c r="Z148">
        <v>18</v>
      </c>
      <c r="AA148">
        <v>2.97</v>
      </c>
      <c r="AB148">
        <v>4.68</v>
      </c>
      <c r="AC148">
        <v>0.7</v>
      </c>
      <c r="AD148">
        <v>324.89999999999998</v>
      </c>
      <c r="AE148">
        <v>7410</v>
      </c>
    </row>
    <row r="149" spans="1:31">
      <c r="A149" t="e">
        <f>MATCH(C149,ESPN_ADP_2!B$2:B$550, 0)</f>
        <v>#N/A</v>
      </c>
      <c r="B149">
        <v>148</v>
      </c>
      <c r="C149" t="s">
        <v>906</v>
      </c>
      <c r="D149" s="32">
        <f t="shared" si="18"/>
        <v>-0.26152169699686878</v>
      </c>
      <c r="E149" s="32">
        <f t="shared" si="19"/>
        <v>-0.26448855034330548</v>
      </c>
      <c r="F149" s="32">
        <f t="shared" si="20"/>
        <v>-0.39330396523802769</v>
      </c>
      <c r="G149" s="32">
        <f t="shared" si="21"/>
        <v>2.8643373772354224E-3</v>
      </c>
      <c r="H149" s="32">
        <f t="shared" si="22"/>
        <v>7.609717850874316E-2</v>
      </c>
      <c r="I149" s="32">
        <f t="shared" si="23"/>
        <v>0.49733831130947509</v>
      </c>
      <c r="J149" s="32">
        <f t="shared" si="24"/>
        <v>-0.18002900861098939</v>
      </c>
      <c r="K149" s="3">
        <v>37</v>
      </c>
      <c r="L149" s="3">
        <v>2</v>
      </c>
      <c r="M149" s="3">
        <v>4.21</v>
      </c>
      <c r="N149" s="3">
        <v>1.3</v>
      </c>
      <c r="O149" s="3">
        <v>9.94</v>
      </c>
      <c r="P149" s="3">
        <f t="shared" si="25"/>
        <v>2</v>
      </c>
      <c r="Q149">
        <v>2</v>
      </c>
      <c r="R149">
        <v>0</v>
      </c>
      <c r="S149">
        <v>2</v>
      </c>
      <c r="T149">
        <v>4</v>
      </c>
      <c r="U149">
        <v>16</v>
      </c>
      <c r="V149">
        <v>35</v>
      </c>
      <c r="W149">
        <v>17</v>
      </c>
      <c r="X149">
        <v>5</v>
      </c>
      <c r="Y149">
        <v>40</v>
      </c>
      <c r="Z149">
        <v>13</v>
      </c>
      <c r="AA149">
        <v>3.14</v>
      </c>
      <c r="AB149">
        <v>4.12</v>
      </c>
      <c r="AC149">
        <v>0.5</v>
      </c>
      <c r="AD149">
        <v>564.5</v>
      </c>
      <c r="AE149">
        <v>19753</v>
      </c>
    </row>
    <row r="150" spans="1:31">
      <c r="A150">
        <f>MATCH(C150,ESPN_ADP_2!B$2:B$550, 0)</f>
        <v>312</v>
      </c>
      <c r="B150">
        <v>149</v>
      </c>
      <c r="C150" t="s">
        <v>756</v>
      </c>
      <c r="D150" s="32">
        <f t="shared" si="18"/>
        <v>-0.26629500201360351</v>
      </c>
      <c r="E150" s="32">
        <f t="shared" si="19"/>
        <v>0.67395216069797137</v>
      </c>
      <c r="F150" s="32">
        <f t="shared" si="20"/>
        <v>0.33298127118311566</v>
      </c>
      <c r="G150" s="32">
        <f t="shared" si="21"/>
        <v>3.8787901983456573E-2</v>
      </c>
      <c r="H150" s="32">
        <f t="shared" si="22"/>
        <v>-0.20785221072015037</v>
      </c>
      <c r="I150" s="32">
        <f t="shared" si="23"/>
        <v>-0.40805195852883752</v>
      </c>
      <c r="J150" s="32">
        <f t="shared" si="24"/>
        <v>-0.69611216662915909</v>
      </c>
      <c r="K150" s="3">
        <v>55</v>
      </c>
      <c r="L150" s="3">
        <v>3</v>
      </c>
      <c r="M150" s="3">
        <v>4.1900000000000004</v>
      </c>
      <c r="N150" s="3">
        <v>1.33</v>
      </c>
      <c r="O150" s="3">
        <v>8.36</v>
      </c>
      <c r="P150" s="3">
        <f t="shared" si="25"/>
        <v>0</v>
      </c>
      <c r="Q150">
        <v>3</v>
      </c>
      <c r="R150">
        <v>0</v>
      </c>
      <c r="S150">
        <v>0</v>
      </c>
      <c r="T150">
        <v>10</v>
      </c>
      <c r="U150">
        <v>10</v>
      </c>
      <c r="V150">
        <v>53</v>
      </c>
      <c r="W150">
        <v>26</v>
      </c>
      <c r="X150">
        <v>8</v>
      </c>
      <c r="Y150">
        <v>51</v>
      </c>
      <c r="Z150">
        <v>20</v>
      </c>
      <c r="AA150">
        <v>3.3</v>
      </c>
      <c r="AB150">
        <v>4.41</v>
      </c>
      <c r="AC150">
        <v>0.7</v>
      </c>
      <c r="AD150">
        <v>306.2</v>
      </c>
      <c r="AE150">
        <v>4972</v>
      </c>
    </row>
    <row r="151" spans="1:31">
      <c r="A151" t="e">
        <f>MATCH(C151,ESPN_ADP_2!B$2:B$550, 0)</f>
        <v>#N/A</v>
      </c>
      <c r="B151">
        <v>150</v>
      </c>
      <c r="C151" t="s">
        <v>928</v>
      </c>
      <c r="D151" s="32">
        <f t="shared" si="18"/>
        <v>-0.28620854877523894</v>
      </c>
      <c r="E151" s="32">
        <f t="shared" si="19"/>
        <v>-0.9422512860953387</v>
      </c>
      <c r="F151" s="32">
        <f t="shared" si="20"/>
        <v>-0.39330396523802769</v>
      </c>
      <c r="G151" s="32">
        <f t="shared" si="21"/>
        <v>-8.6944574138319047E-2</v>
      </c>
      <c r="H151" s="32">
        <f t="shared" si="22"/>
        <v>0.17074697491837432</v>
      </c>
      <c r="I151" s="32">
        <f t="shared" si="23"/>
        <v>0.11340699435272235</v>
      </c>
      <c r="J151" s="32">
        <f t="shared" si="24"/>
        <v>0.85213730742534988</v>
      </c>
      <c r="K151" s="3">
        <v>24</v>
      </c>
      <c r="L151" s="3">
        <v>2</v>
      </c>
      <c r="M151" s="3">
        <v>4.26</v>
      </c>
      <c r="N151" s="3">
        <v>1.29</v>
      </c>
      <c r="O151" s="3">
        <v>9.27</v>
      </c>
      <c r="P151" s="3">
        <f t="shared" si="25"/>
        <v>6</v>
      </c>
      <c r="Q151">
        <v>1</v>
      </c>
      <c r="R151">
        <v>0</v>
      </c>
      <c r="S151">
        <v>6</v>
      </c>
      <c r="T151">
        <v>0</v>
      </c>
      <c r="U151">
        <v>24</v>
      </c>
      <c r="V151">
        <v>22</v>
      </c>
      <c r="W151">
        <v>11</v>
      </c>
      <c r="X151">
        <v>4</v>
      </c>
      <c r="Y151">
        <v>25</v>
      </c>
      <c r="Z151">
        <v>10</v>
      </c>
      <c r="AA151">
        <v>3.56</v>
      </c>
      <c r="AB151">
        <v>4.4400000000000004</v>
      </c>
      <c r="AC151">
        <v>0.1</v>
      </c>
      <c r="AD151">
        <v>565.6</v>
      </c>
      <c r="AE151">
        <v>5420</v>
      </c>
    </row>
    <row r="152" spans="1:31">
      <c r="A152">
        <f>MATCH(C152,ESPN_ADP_2!B$2:B$550, 0)</f>
        <v>407</v>
      </c>
      <c r="B152">
        <v>151</v>
      </c>
      <c r="C152" t="s">
        <v>772</v>
      </c>
      <c r="D152" s="32">
        <f t="shared" si="18"/>
        <v>-0.28632157117926549</v>
      </c>
      <c r="E152" s="32">
        <f t="shared" si="19"/>
        <v>1.2474437063343071</v>
      </c>
      <c r="F152" s="32">
        <f t="shared" si="20"/>
        <v>1.0592665076042589</v>
      </c>
      <c r="G152" s="32">
        <f t="shared" si="21"/>
        <v>-1.0029954715969776</v>
      </c>
      <c r="H152" s="32">
        <f t="shared" si="22"/>
        <v>-0.30250200712978154</v>
      </c>
      <c r="I152" s="32">
        <f t="shared" si="23"/>
        <v>-0.5914221397619136</v>
      </c>
      <c r="J152" s="32">
        <f t="shared" si="24"/>
        <v>-0.69611216662915909</v>
      </c>
      <c r="K152" s="3">
        <v>66</v>
      </c>
      <c r="L152" s="3">
        <v>4</v>
      </c>
      <c r="M152" s="3">
        <v>4.7699999999999996</v>
      </c>
      <c r="N152" s="3">
        <v>1.34</v>
      </c>
      <c r="O152" s="3">
        <v>8.0399999999999991</v>
      </c>
      <c r="P152" s="3">
        <f t="shared" si="25"/>
        <v>0</v>
      </c>
      <c r="Q152">
        <v>4</v>
      </c>
      <c r="R152">
        <v>0</v>
      </c>
      <c r="S152">
        <v>0</v>
      </c>
      <c r="T152">
        <v>11</v>
      </c>
      <c r="U152">
        <v>11</v>
      </c>
      <c r="V152">
        <v>68</v>
      </c>
      <c r="W152">
        <v>35</v>
      </c>
      <c r="X152">
        <v>11</v>
      </c>
      <c r="Y152">
        <v>59</v>
      </c>
      <c r="Z152">
        <v>19</v>
      </c>
      <c r="AA152">
        <v>2.67</v>
      </c>
      <c r="AB152">
        <v>4.7300000000000004</v>
      </c>
      <c r="AC152">
        <v>0.7</v>
      </c>
      <c r="AD152">
        <v>588.29999999999995</v>
      </c>
      <c r="AE152">
        <v>13619</v>
      </c>
    </row>
    <row r="153" spans="1:31">
      <c r="A153">
        <f>MATCH(C153,ESPN_ADP_2!B$2:B$550, 0)</f>
        <v>255</v>
      </c>
      <c r="B153">
        <v>152</v>
      </c>
      <c r="C153" t="s">
        <v>677</v>
      </c>
      <c r="D153" s="32">
        <f t="shared" si="18"/>
        <v>-0.29326956761120027</v>
      </c>
      <c r="E153" s="32">
        <f t="shared" si="19"/>
        <v>-0.9422512860953387</v>
      </c>
      <c r="F153" s="32">
        <f t="shared" si="20"/>
        <v>-1.1195892016591711</v>
      </c>
      <c r="G153" s="32">
        <f t="shared" si="21"/>
        <v>1.5296158331416669</v>
      </c>
      <c r="H153" s="32">
        <f t="shared" si="22"/>
        <v>-0.68110119276830416</v>
      </c>
      <c r="I153" s="32">
        <f t="shared" si="23"/>
        <v>-0.44816418567357302</v>
      </c>
      <c r="J153" s="32">
        <f t="shared" si="24"/>
        <v>1.3682204654435197</v>
      </c>
      <c r="K153" s="3">
        <v>24</v>
      </c>
      <c r="L153" s="3">
        <v>1</v>
      </c>
      <c r="M153" s="3">
        <v>3.36</v>
      </c>
      <c r="N153" s="3">
        <v>1.38</v>
      </c>
      <c r="O153" s="3">
        <v>8.2899999999999991</v>
      </c>
      <c r="P153" s="3">
        <f t="shared" si="25"/>
        <v>8</v>
      </c>
      <c r="Q153">
        <v>0</v>
      </c>
      <c r="R153">
        <v>2</v>
      </c>
      <c r="S153">
        <v>6</v>
      </c>
      <c r="T153">
        <v>0</v>
      </c>
      <c r="U153">
        <v>24</v>
      </c>
      <c r="V153">
        <v>21</v>
      </c>
      <c r="W153">
        <v>9</v>
      </c>
      <c r="X153">
        <v>2</v>
      </c>
      <c r="Y153">
        <v>22</v>
      </c>
      <c r="Z153">
        <v>12</v>
      </c>
      <c r="AA153">
        <v>4.43</v>
      </c>
      <c r="AB153">
        <v>3.74</v>
      </c>
      <c r="AC153">
        <v>0.3</v>
      </c>
      <c r="AD153">
        <v>434.1</v>
      </c>
      <c r="AE153">
        <v>3240</v>
      </c>
    </row>
    <row r="154" spans="1:31">
      <c r="A154" t="e">
        <f>MATCH(C154,ESPN_ADP_2!B$2:B$550, 0)</f>
        <v>#N/A</v>
      </c>
      <c r="B154">
        <v>153</v>
      </c>
      <c r="C154" t="s">
        <v>918</v>
      </c>
      <c r="D154" s="32">
        <f t="shared" si="18"/>
        <v>-0.30487346695407891</v>
      </c>
      <c r="E154" s="32">
        <f t="shared" si="19"/>
        <v>0.10046061506163552</v>
      </c>
      <c r="F154" s="32">
        <f t="shared" si="20"/>
        <v>0.33298127118311566</v>
      </c>
      <c r="G154" s="32">
        <f t="shared" si="21"/>
        <v>-0.19471526795698568</v>
      </c>
      <c r="H154" s="32">
        <f t="shared" si="22"/>
        <v>-1.8552617900888017E-2</v>
      </c>
      <c r="I154" s="32">
        <f t="shared" si="23"/>
        <v>-0.34501845872996695</v>
      </c>
      <c r="J154" s="32">
        <f t="shared" si="24"/>
        <v>-0.18002900861098939</v>
      </c>
      <c r="K154" s="3">
        <v>44</v>
      </c>
      <c r="L154" s="3">
        <v>3</v>
      </c>
      <c r="M154" s="3">
        <v>4.32</v>
      </c>
      <c r="N154" s="3">
        <v>1.31</v>
      </c>
      <c r="O154" s="3">
        <v>8.4700000000000006</v>
      </c>
      <c r="P154" s="3">
        <f t="shared" si="25"/>
        <v>2</v>
      </c>
      <c r="Q154">
        <v>2</v>
      </c>
      <c r="R154">
        <v>0</v>
      </c>
      <c r="S154">
        <v>2</v>
      </c>
      <c r="T154">
        <v>5</v>
      </c>
      <c r="U154">
        <v>18</v>
      </c>
      <c r="V154">
        <v>43</v>
      </c>
      <c r="W154">
        <v>21</v>
      </c>
      <c r="X154">
        <v>6</v>
      </c>
      <c r="Y154">
        <v>42</v>
      </c>
      <c r="Z154">
        <v>16</v>
      </c>
      <c r="AA154">
        <v>3.18</v>
      </c>
      <c r="AB154">
        <v>4.37</v>
      </c>
      <c r="AC154">
        <v>0.5</v>
      </c>
      <c r="AD154">
        <v>457.2</v>
      </c>
      <c r="AE154">
        <v>12304</v>
      </c>
    </row>
    <row r="155" spans="1:31">
      <c r="A155" t="e">
        <f>MATCH(C155,ESPN_ADP_2!B$2:B$550, 0)</f>
        <v>#N/A</v>
      </c>
      <c r="B155">
        <v>154</v>
      </c>
      <c r="C155" t="s">
        <v>921</v>
      </c>
      <c r="D155" s="32">
        <f t="shared" si="18"/>
        <v>-0.30825874721472818</v>
      </c>
      <c r="E155" s="32">
        <f t="shared" si="19"/>
        <v>-5.5946170111910616E-2</v>
      </c>
      <c r="F155" s="32">
        <f t="shared" si="20"/>
        <v>0.33298127118311566</v>
      </c>
      <c r="G155" s="32">
        <f t="shared" si="21"/>
        <v>-0.23063883256320683</v>
      </c>
      <c r="H155" s="32">
        <f t="shared" si="22"/>
        <v>0.17074697491837432</v>
      </c>
      <c r="I155" s="32">
        <f t="shared" si="23"/>
        <v>0.17071017598805838</v>
      </c>
      <c r="J155" s="32">
        <f t="shared" si="24"/>
        <v>-0.69611216662915909</v>
      </c>
      <c r="K155" s="3">
        <v>41</v>
      </c>
      <c r="L155" s="3">
        <v>3</v>
      </c>
      <c r="M155" s="3">
        <v>4.34</v>
      </c>
      <c r="N155" s="3">
        <v>1.29</v>
      </c>
      <c r="O155" s="3">
        <v>9.3699999999999992</v>
      </c>
      <c r="P155" s="3">
        <f t="shared" si="25"/>
        <v>0</v>
      </c>
      <c r="Q155">
        <v>2</v>
      </c>
      <c r="R155">
        <v>0</v>
      </c>
      <c r="S155">
        <v>0</v>
      </c>
      <c r="T155">
        <v>7</v>
      </c>
      <c r="U155">
        <v>7</v>
      </c>
      <c r="V155">
        <v>39</v>
      </c>
      <c r="W155">
        <v>20</v>
      </c>
      <c r="X155">
        <v>6</v>
      </c>
      <c r="Y155">
        <v>43</v>
      </c>
      <c r="Z155">
        <v>14</v>
      </c>
      <c r="AA155">
        <v>3.12</v>
      </c>
      <c r="AB155">
        <v>4.43</v>
      </c>
      <c r="AC155">
        <v>0.5</v>
      </c>
      <c r="AD155">
        <v>328.2</v>
      </c>
      <c r="AE155">
        <v>19867</v>
      </c>
    </row>
    <row r="156" spans="1:31">
      <c r="A156">
        <f>MATCH(C156,ESPN_ADP_2!B$2:B$550, 0)</f>
        <v>256</v>
      </c>
      <c r="B156">
        <v>155</v>
      </c>
      <c r="C156" t="s">
        <v>678</v>
      </c>
      <c r="D156" s="32">
        <f t="shared" si="18"/>
        <v>-0.30859898620724691</v>
      </c>
      <c r="E156" s="32">
        <f t="shared" si="19"/>
        <v>0.10046061506163552</v>
      </c>
      <c r="F156" s="32">
        <f t="shared" si="20"/>
        <v>0.33298127118311566</v>
      </c>
      <c r="G156" s="32">
        <f t="shared" si="21"/>
        <v>0.18248216040834436</v>
      </c>
      <c r="H156" s="32">
        <f t="shared" si="22"/>
        <v>0.45469636414726783</v>
      </c>
      <c r="I156" s="32">
        <f t="shared" si="23"/>
        <v>-0.68310723037845122</v>
      </c>
      <c r="J156" s="32">
        <f t="shared" si="24"/>
        <v>-0.69611216662915909</v>
      </c>
      <c r="K156" s="3">
        <v>44</v>
      </c>
      <c r="L156" s="3">
        <v>3</v>
      </c>
      <c r="M156" s="3">
        <v>4.1100000000000003</v>
      </c>
      <c r="N156" s="3">
        <v>1.26</v>
      </c>
      <c r="O156" s="3">
        <v>7.88</v>
      </c>
      <c r="P156" s="3">
        <f t="shared" si="25"/>
        <v>0</v>
      </c>
      <c r="Q156">
        <v>2</v>
      </c>
      <c r="R156">
        <v>0</v>
      </c>
      <c r="S156">
        <v>0</v>
      </c>
      <c r="T156">
        <v>7</v>
      </c>
      <c r="U156">
        <v>12</v>
      </c>
      <c r="V156">
        <v>43</v>
      </c>
      <c r="W156">
        <v>20</v>
      </c>
      <c r="X156">
        <v>6</v>
      </c>
      <c r="Y156">
        <v>38</v>
      </c>
      <c r="Z156">
        <v>12</v>
      </c>
      <c r="AA156">
        <v>2.4300000000000002</v>
      </c>
      <c r="AB156">
        <v>4.1500000000000004</v>
      </c>
      <c r="AC156">
        <v>0.6</v>
      </c>
      <c r="AD156">
        <v>246.8</v>
      </c>
      <c r="AE156">
        <v>19716</v>
      </c>
    </row>
    <row r="157" spans="1:31">
      <c r="A157">
        <f>MATCH(C157,ESPN_ADP_2!B$2:B$550, 0)</f>
        <v>301</v>
      </c>
      <c r="B157">
        <v>156</v>
      </c>
      <c r="C157" t="s">
        <v>697</v>
      </c>
      <c r="D157" s="32">
        <f t="shared" si="18"/>
        <v>-0.36431576860070625</v>
      </c>
      <c r="E157" s="32">
        <f t="shared" si="19"/>
        <v>1.0389013261029123</v>
      </c>
      <c r="F157" s="32">
        <f t="shared" si="20"/>
        <v>0.33298127118311566</v>
      </c>
      <c r="G157" s="32">
        <f t="shared" si="21"/>
        <v>-0.14082992104765235</v>
      </c>
      <c r="H157" s="32">
        <f t="shared" si="22"/>
        <v>7.609717850874316E-2</v>
      </c>
      <c r="I157" s="32">
        <f t="shared" si="23"/>
        <v>-0.97535345671866591</v>
      </c>
      <c r="J157" s="32">
        <f t="shared" si="24"/>
        <v>-0.69611216662915909</v>
      </c>
      <c r="K157" s="3">
        <v>62</v>
      </c>
      <c r="L157" s="3">
        <v>3</v>
      </c>
      <c r="M157" s="3">
        <v>4.29</v>
      </c>
      <c r="N157" s="3">
        <v>1.3</v>
      </c>
      <c r="O157" s="3">
        <v>7.37</v>
      </c>
      <c r="P157" s="3">
        <f t="shared" si="25"/>
        <v>0</v>
      </c>
      <c r="Q157">
        <v>4</v>
      </c>
      <c r="R157">
        <v>0</v>
      </c>
      <c r="S157">
        <v>0</v>
      </c>
      <c r="T157">
        <v>11</v>
      </c>
      <c r="U157">
        <v>11</v>
      </c>
      <c r="V157">
        <v>63</v>
      </c>
      <c r="W157">
        <v>30</v>
      </c>
      <c r="X157">
        <v>9</v>
      </c>
      <c r="Y157">
        <v>51</v>
      </c>
      <c r="Z157">
        <v>18</v>
      </c>
      <c r="AA157">
        <v>2.5499999999999998</v>
      </c>
      <c r="AB157">
        <v>4.5</v>
      </c>
      <c r="AC157">
        <v>0.6</v>
      </c>
      <c r="AD157">
        <v>376.5</v>
      </c>
      <c r="AE157">
        <v>6893</v>
      </c>
    </row>
    <row r="158" spans="1:31">
      <c r="A158" t="e">
        <f>MATCH(C158,ESPN_ADP_2!B$2:B$550, 0)</f>
        <v>#N/A</v>
      </c>
      <c r="B158">
        <v>157</v>
      </c>
      <c r="C158" t="s">
        <v>888</v>
      </c>
      <c r="D158" s="32">
        <f t="shared" si="18"/>
        <v>-0.37411652448432231</v>
      </c>
      <c r="E158" s="32">
        <f t="shared" si="19"/>
        <v>-0.9422512860953387</v>
      </c>
      <c r="F158" s="32">
        <f t="shared" si="20"/>
        <v>-1.1195892016591711</v>
      </c>
      <c r="G158" s="32">
        <f t="shared" si="21"/>
        <v>0.30821463653012154</v>
      </c>
      <c r="H158" s="32">
        <f t="shared" si="22"/>
        <v>-0.30250200712978154</v>
      </c>
      <c r="I158" s="32">
        <f t="shared" si="23"/>
        <v>0.57183244743541273</v>
      </c>
      <c r="J158" s="32">
        <f t="shared" si="24"/>
        <v>1.1101788864344349</v>
      </c>
      <c r="K158" s="3">
        <v>24</v>
      </c>
      <c r="L158" s="3">
        <v>1</v>
      </c>
      <c r="M158" s="3">
        <v>4.04</v>
      </c>
      <c r="N158" s="3">
        <v>1.34</v>
      </c>
      <c r="O158" s="3">
        <v>10.07</v>
      </c>
      <c r="P158" s="3">
        <f t="shared" si="25"/>
        <v>7</v>
      </c>
      <c r="Q158">
        <v>1</v>
      </c>
      <c r="R158">
        <v>0</v>
      </c>
      <c r="S158">
        <v>7</v>
      </c>
      <c r="T158">
        <v>0</v>
      </c>
      <c r="U158">
        <v>24</v>
      </c>
      <c r="V158">
        <v>21</v>
      </c>
      <c r="W158">
        <v>11</v>
      </c>
      <c r="X158">
        <v>3</v>
      </c>
      <c r="Y158">
        <v>27</v>
      </c>
      <c r="Z158">
        <v>11</v>
      </c>
      <c r="AA158">
        <v>4.25</v>
      </c>
      <c r="AB158">
        <v>4.09</v>
      </c>
      <c r="AC158">
        <v>0.2</v>
      </c>
      <c r="AD158">
        <v>592.6</v>
      </c>
      <c r="AE158">
        <v>9866</v>
      </c>
    </row>
    <row r="159" spans="1:31">
      <c r="A159" t="e">
        <f>MATCH(C159,ESPN_ADP_2!B$2:B$550, 0)</f>
        <v>#N/A</v>
      </c>
      <c r="B159">
        <v>158</v>
      </c>
      <c r="C159" t="s">
        <v>974</v>
      </c>
      <c r="D159" s="32">
        <f t="shared" si="18"/>
        <v>-0.37865888415136695</v>
      </c>
      <c r="E159" s="32">
        <f t="shared" si="19"/>
        <v>1.2474437063343071</v>
      </c>
      <c r="F159" s="32">
        <f t="shared" si="20"/>
        <v>1.0592665076042589</v>
      </c>
      <c r="G159" s="32">
        <f t="shared" si="21"/>
        <v>-0.94911012468764577</v>
      </c>
      <c r="H159" s="32">
        <f t="shared" si="22"/>
        <v>-0.39715180353941271</v>
      </c>
      <c r="I159" s="32">
        <f t="shared" si="23"/>
        <v>-0.64299500323371572</v>
      </c>
      <c r="J159" s="32">
        <f t="shared" si="24"/>
        <v>-0.69611216662915909</v>
      </c>
      <c r="K159" s="3">
        <v>66</v>
      </c>
      <c r="L159" s="3">
        <v>4</v>
      </c>
      <c r="M159" s="3">
        <v>4.74</v>
      </c>
      <c r="N159" s="3">
        <v>1.35</v>
      </c>
      <c r="O159" s="3">
        <v>7.95</v>
      </c>
      <c r="P159" s="3">
        <f t="shared" si="25"/>
        <v>0</v>
      </c>
      <c r="Q159">
        <v>4</v>
      </c>
      <c r="R159">
        <v>0</v>
      </c>
      <c r="S159">
        <v>0</v>
      </c>
      <c r="T159">
        <v>11</v>
      </c>
      <c r="U159">
        <v>11</v>
      </c>
      <c r="V159">
        <v>67</v>
      </c>
      <c r="W159">
        <v>35</v>
      </c>
      <c r="X159">
        <v>11</v>
      </c>
      <c r="Y159">
        <v>59</v>
      </c>
      <c r="Z159">
        <v>23</v>
      </c>
      <c r="AA159">
        <v>3.14</v>
      </c>
      <c r="AB159">
        <v>4.7300000000000004</v>
      </c>
      <c r="AC159">
        <v>0.7</v>
      </c>
      <c r="AD159">
        <v>548.79999999999995</v>
      </c>
      <c r="AE159">
        <v>3542</v>
      </c>
    </row>
    <row r="160" spans="1:31">
      <c r="A160" t="e">
        <f>MATCH(C160,ESPN_ADP_2!B$2:B$550, 0)</f>
        <v>#N/A</v>
      </c>
      <c r="B160">
        <v>159</v>
      </c>
      <c r="C160" t="s">
        <v>941</v>
      </c>
      <c r="D160" s="32">
        <f t="shared" si="18"/>
        <v>-0.42380829371133005</v>
      </c>
      <c r="E160" s="32">
        <f t="shared" si="19"/>
        <v>0.9867657310450636</v>
      </c>
      <c r="F160" s="32">
        <f t="shared" si="20"/>
        <v>0.33298127118311566</v>
      </c>
      <c r="G160" s="32">
        <f t="shared" si="21"/>
        <v>-0.64375982553475963</v>
      </c>
      <c r="H160" s="32">
        <f t="shared" si="22"/>
        <v>-1.8552617900888017E-2</v>
      </c>
      <c r="I160" s="32">
        <f t="shared" si="23"/>
        <v>-0.38513068587470251</v>
      </c>
      <c r="J160" s="32">
        <f t="shared" si="24"/>
        <v>-0.69611216662915909</v>
      </c>
      <c r="K160" s="3">
        <v>61</v>
      </c>
      <c r="L160" s="3">
        <v>3</v>
      </c>
      <c r="M160" s="3">
        <v>4.57</v>
      </c>
      <c r="N160" s="3">
        <v>1.31</v>
      </c>
      <c r="O160" s="3">
        <v>8.4</v>
      </c>
      <c r="P160" s="3">
        <f t="shared" si="25"/>
        <v>0</v>
      </c>
      <c r="Q160">
        <v>4</v>
      </c>
      <c r="R160">
        <v>0</v>
      </c>
      <c r="S160">
        <v>0</v>
      </c>
      <c r="T160">
        <v>10</v>
      </c>
      <c r="U160">
        <v>10</v>
      </c>
      <c r="V160">
        <v>62</v>
      </c>
      <c r="W160">
        <v>31</v>
      </c>
      <c r="X160">
        <v>11</v>
      </c>
      <c r="Y160">
        <v>57</v>
      </c>
      <c r="Z160">
        <v>18</v>
      </c>
      <c r="AA160">
        <v>2.68</v>
      </c>
      <c r="AB160">
        <v>4.66</v>
      </c>
      <c r="AC160">
        <v>0.7</v>
      </c>
      <c r="AD160">
        <v>349.8</v>
      </c>
      <c r="AE160">
        <v>7882</v>
      </c>
    </row>
    <row r="161" spans="1:31">
      <c r="A161">
        <f>MATCH(C161,ESPN_ADP_2!B$2:B$550, 0)</f>
        <v>281</v>
      </c>
      <c r="B161">
        <v>160</v>
      </c>
      <c r="C161" t="s">
        <v>685</v>
      </c>
      <c r="D161" s="32">
        <f t="shared" si="18"/>
        <v>-0.42833029871454564</v>
      </c>
      <c r="E161" s="32">
        <f t="shared" si="19"/>
        <v>0.88249454092936619</v>
      </c>
      <c r="F161" s="32">
        <f t="shared" si="20"/>
        <v>0.33298127118311566</v>
      </c>
      <c r="G161" s="32">
        <f t="shared" si="21"/>
        <v>-0.2486006148663174</v>
      </c>
      <c r="H161" s="32">
        <f t="shared" si="22"/>
        <v>-0.30250200712978154</v>
      </c>
      <c r="I161" s="32">
        <f t="shared" si="23"/>
        <v>-0.39659132220176951</v>
      </c>
      <c r="J161" s="32">
        <f t="shared" si="24"/>
        <v>-0.69611216662915909</v>
      </c>
      <c r="K161" s="3">
        <v>59</v>
      </c>
      <c r="L161" s="3">
        <v>3</v>
      </c>
      <c r="M161" s="3">
        <v>4.3499999999999996</v>
      </c>
      <c r="N161" s="3">
        <v>1.34</v>
      </c>
      <c r="O161" s="3">
        <v>8.3800000000000008</v>
      </c>
      <c r="P161" s="3">
        <f t="shared" si="25"/>
        <v>0</v>
      </c>
      <c r="Q161">
        <v>4</v>
      </c>
      <c r="R161">
        <v>0</v>
      </c>
      <c r="S161">
        <v>0</v>
      </c>
      <c r="T161">
        <v>10</v>
      </c>
      <c r="U161">
        <v>10</v>
      </c>
      <c r="V161">
        <v>59</v>
      </c>
      <c r="W161">
        <v>29</v>
      </c>
      <c r="X161">
        <v>9</v>
      </c>
      <c r="Y161">
        <v>55</v>
      </c>
      <c r="Z161">
        <v>20</v>
      </c>
      <c r="AA161">
        <v>3.08</v>
      </c>
      <c r="AB161">
        <v>4.41</v>
      </c>
      <c r="AC161">
        <v>0.7</v>
      </c>
      <c r="AD161">
        <v>290.2</v>
      </c>
      <c r="AE161">
        <v>13361</v>
      </c>
    </row>
    <row r="162" spans="1:31">
      <c r="A162">
        <f>MATCH(C162,ESPN_ADP_2!B$2:B$550, 0)</f>
        <v>351</v>
      </c>
      <c r="B162">
        <v>161</v>
      </c>
      <c r="C162" t="s">
        <v>720</v>
      </c>
      <c r="D162" s="32">
        <f t="shared" si="18"/>
        <v>-0.43131816803928313</v>
      </c>
      <c r="E162" s="32">
        <f t="shared" si="19"/>
        <v>1.4559860865657019</v>
      </c>
      <c r="F162" s="32">
        <f t="shared" si="20"/>
        <v>1.0592665076042589</v>
      </c>
      <c r="G162" s="32">
        <f t="shared" si="21"/>
        <v>-0.96707190699075629</v>
      </c>
      <c r="H162" s="32">
        <f t="shared" si="22"/>
        <v>-0.11320241431051919</v>
      </c>
      <c r="I162" s="32">
        <f t="shared" si="23"/>
        <v>-1.1701842742788091</v>
      </c>
      <c r="J162" s="32">
        <f t="shared" si="24"/>
        <v>-0.69611216662915909</v>
      </c>
      <c r="K162" s="3">
        <v>70</v>
      </c>
      <c r="L162" s="3">
        <v>4</v>
      </c>
      <c r="M162" s="3">
        <v>4.75</v>
      </c>
      <c r="N162" s="3">
        <v>1.32</v>
      </c>
      <c r="O162" s="3">
        <v>7.03</v>
      </c>
      <c r="P162" s="3">
        <f t="shared" si="25"/>
        <v>0</v>
      </c>
      <c r="Q162">
        <v>5</v>
      </c>
      <c r="R162">
        <v>0</v>
      </c>
      <c r="S162">
        <v>0</v>
      </c>
      <c r="T162">
        <v>12</v>
      </c>
      <c r="U162">
        <v>12</v>
      </c>
      <c r="V162">
        <v>73</v>
      </c>
      <c r="W162">
        <v>37</v>
      </c>
      <c r="X162">
        <v>12</v>
      </c>
      <c r="Y162">
        <v>55</v>
      </c>
      <c r="Z162">
        <v>20</v>
      </c>
      <c r="AA162">
        <v>2.6</v>
      </c>
      <c r="AB162">
        <v>4.84</v>
      </c>
      <c r="AC162">
        <v>0.4</v>
      </c>
      <c r="AD162">
        <v>382.5</v>
      </c>
      <c r="AE162">
        <v>3254</v>
      </c>
    </row>
    <row r="163" spans="1:31">
      <c r="A163">
        <f>MATCH(C163,ESPN_ADP_2!B$2:B$550, 0)</f>
        <v>268</v>
      </c>
      <c r="B163">
        <v>162</v>
      </c>
      <c r="C163" t="s">
        <v>682</v>
      </c>
      <c r="D163" s="32">
        <f t="shared" si="18"/>
        <v>-0.4338717330460492</v>
      </c>
      <c r="E163" s="32">
        <f t="shared" si="19"/>
        <v>0.67395216069797137</v>
      </c>
      <c r="F163" s="32">
        <f t="shared" si="20"/>
        <v>0.33298127118311566</v>
      </c>
      <c r="G163" s="32">
        <f t="shared" si="21"/>
        <v>5.6749684286568736E-2</v>
      </c>
      <c r="H163" s="32">
        <f t="shared" si="22"/>
        <v>0.45469636414726783</v>
      </c>
      <c r="I163" s="32">
        <f t="shared" si="23"/>
        <v>-1.2561390467318136</v>
      </c>
      <c r="J163" s="32">
        <f t="shared" si="24"/>
        <v>-0.69611216662915909</v>
      </c>
      <c r="K163" s="3">
        <v>55</v>
      </c>
      <c r="L163" s="3">
        <v>3</v>
      </c>
      <c r="M163" s="3">
        <v>4.18</v>
      </c>
      <c r="N163" s="3">
        <v>1.26</v>
      </c>
      <c r="O163" s="3">
        <v>6.88</v>
      </c>
      <c r="P163" s="3">
        <f t="shared" si="25"/>
        <v>0</v>
      </c>
      <c r="Q163">
        <v>3</v>
      </c>
      <c r="R163">
        <v>0</v>
      </c>
      <c r="S163">
        <v>0</v>
      </c>
      <c r="T163">
        <v>10</v>
      </c>
      <c r="U163">
        <v>10</v>
      </c>
      <c r="V163">
        <v>57</v>
      </c>
      <c r="W163">
        <v>25</v>
      </c>
      <c r="X163">
        <v>8</v>
      </c>
      <c r="Y163">
        <v>42</v>
      </c>
      <c r="Z163">
        <v>11</v>
      </c>
      <c r="AA163">
        <v>1.86</v>
      </c>
      <c r="AB163">
        <v>4.3499999999999996</v>
      </c>
      <c r="AC163">
        <v>0.7</v>
      </c>
      <c r="AD163">
        <v>271.2</v>
      </c>
      <c r="AE163">
        <v>9803</v>
      </c>
    </row>
    <row r="164" spans="1:31">
      <c r="A164">
        <f>MATCH(C164,ESPN_ADP_2!B$2:B$550, 0)</f>
        <v>352</v>
      </c>
      <c r="B164">
        <v>163</v>
      </c>
      <c r="C164" t="s">
        <v>721</v>
      </c>
      <c r="D164" s="32">
        <f t="shared" si="18"/>
        <v>-0.49940322079481902</v>
      </c>
      <c r="E164" s="32">
        <f t="shared" si="19"/>
        <v>-0.9422512860953387</v>
      </c>
      <c r="F164" s="32">
        <f t="shared" si="20"/>
        <v>-1.1195892016591711</v>
      </c>
      <c r="G164" s="32">
        <f t="shared" si="21"/>
        <v>1.0626094932607817</v>
      </c>
      <c r="H164" s="32">
        <f t="shared" si="22"/>
        <v>-0.20785221072015037</v>
      </c>
      <c r="I164" s="32">
        <f t="shared" si="23"/>
        <v>-0.14445732300629033</v>
      </c>
      <c r="J164" s="32">
        <f t="shared" si="24"/>
        <v>0.85213730742534988</v>
      </c>
      <c r="K164" s="3">
        <v>24</v>
      </c>
      <c r="L164" s="3">
        <v>1</v>
      </c>
      <c r="M164" s="3">
        <v>3.62</v>
      </c>
      <c r="N164" s="3">
        <v>1.33</v>
      </c>
      <c r="O164" s="3">
        <v>8.82</v>
      </c>
      <c r="P164" s="3">
        <f t="shared" si="25"/>
        <v>6</v>
      </c>
      <c r="Q164">
        <v>0</v>
      </c>
      <c r="R164">
        <v>1</v>
      </c>
      <c r="S164">
        <v>5</v>
      </c>
      <c r="T164">
        <v>0</v>
      </c>
      <c r="U164">
        <v>24</v>
      </c>
      <c r="V164">
        <v>22</v>
      </c>
      <c r="W164">
        <v>10</v>
      </c>
      <c r="X164">
        <v>2</v>
      </c>
      <c r="Y164">
        <v>24</v>
      </c>
      <c r="Z164">
        <v>10</v>
      </c>
      <c r="AA164">
        <v>3.75</v>
      </c>
      <c r="AB164">
        <v>3.97</v>
      </c>
      <c r="AC164">
        <v>0.3</v>
      </c>
      <c r="AD164">
        <v>523.9</v>
      </c>
      <c r="AE164">
        <v>16258</v>
      </c>
    </row>
    <row r="165" spans="1:31">
      <c r="A165" t="e">
        <f>MATCH(C165,ESPN_ADP_2!B$2:B$550, 0)</f>
        <v>#N/A</v>
      </c>
      <c r="B165">
        <v>164</v>
      </c>
      <c r="C165" t="s">
        <v>983</v>
      </c>
      <c r="D165" s="32">
        <f t="shared" si="18"/>
        <v>-0.52760052749394237</v>
      </c>
      <c r="E165" s="32">
        <f t="shared" si="19"/>
        <v>0.83035894587151748</v>
      </c>
      <c r="F165" s="32">
        <f t="shared" si="20"/>
        <v>0.33298127118311566</v>
      </c>
      <c r="G165" s="32">
        <f t="shared" si="21"/>
        <v>-0.87726299547520181</v>
      </c>
      <c r="H165" s="32">
        <f t="shared" si="22"/>
        <v>-0.39715180353941271</v>
      </c>
      <c r="I165" s="32">
        <f t="shared" si="23"/>
        <v>0.27958622109519798</v>
      </c>
      <c r="J165" s="32">
        <f t="shared" si="24"/>
        <v>-0.69611216662915909</v>
      </c>
      <c r="K165" s="3">
        <v>58</v>
      </c>
      <c r="L165" s="3">
        <v>3</v>
      </c>
      <c r="M165" s="3">
        <v>4.7</v>
      </c>
      <c r="N165" s="3">
        <v>1.35</v>
      </c>
      <c r="O165" s="3">
        <v>9.56</v>
      </c>
      <c r="P165" s="3">
        <f t="shared" si="25"/>
        <v>0</v>
      </c>
      <c r="Q165">
        <v>4</v>
      </c>
      <c r="R165">
        <v>0</v>
      </c>
      <c r="S165">
        <v>0</v>
      </c>
      <c r="T165">
        <v>9</v>
      </c>
      <c r="U165">
        <v>15</v>
      </c>
      <c r="V165">
        <v>56</v>
      </c>
      <c r="W165">
        <v>30</v>
      </c>
      <c r="X165">
        <v>11</v>
      </c>
      <c r="Y165">
        <v>61</v>
      </c>
      <c r="Z165">
        <v>21</v>
      </c>
      <c r="AA165">
        <v>3.35</v>
      </c>
      <c r="AB165">
        <v>4.78</v>
      </c>
      <c r="AC165">
        <v>0.6</v>
      </c>
      <c r="AD165">
        <v>584.29999999999995</v>
      </c>
      <c r="AE165">
        <v>11189</v>
      </c>
    </row>
    <row r="166" spans="1:31">
      <c r="A166">
        <f>MATCH(C166,ESPN_ADP_2!B$2:B$550, 0)</f>
        <v>283</v>
      </c>
      <c r="B166">
        <v>165</v>
      </c>
      <c r="C166" t="s">
        <v>687</v>
      </c>
      <c r="D166" s="32">
        <f t="shared" si="18"/>
        <v>-0.53873684993566817</v>
      </c>
      <c r="E166" s="32">
        <f t="shared" si="19"/>
        <v>0.62181656564012266</v>
      </c>
      <c r="F166" s="32">
        <f t="shared" si="20"/>
        <v>0.33298127118311566</v>
      </c>
      <c r="G166" s="32">
        <f t="shared" si="21"/>
        <v>-0.6976451724440913</v>
      </c>
      <c r="H166" s="32">
        <f t="shared" si="22"/>
        <v>0.17074697491837432</v>
      </c>
      <c r="I166" s="32">
        <f t="shared" si="23"/>
        <v>-0.27052432260403042</v>
      </c>
      <c r="J166" s="32">
        <f t="shared" si="24"/>
        <v>-0.69611216662915909</v>
      </c>
      <c r="K166" s="3">
        <v>54</v>
      </c>
      <c r="L166" s="3">
        <v>3</v>
      </c>
      <c r="M166" s="3">
        <v>4.5999999999999996</v>
      </c>
      <c r="N166" s="3">
        <v>1.29</v>
      </c>
      <c r="O166" s="3">
        <v>8.6</v>
      </c>
      <c r="P166" s="3">
        <f t="shared" si="25"/>
        <v>0</v>
      </c>
      <c r="Q166">
        <v>3</v>
      </c>
      <c r="R166">
        <v>0</v>
      </c>
      <c r="S166">
        <v>0</v>
      </c>
      <c r="T166">
        <v>10</v>
      </c>
      <c r="U166">
        <v>10</v>
      </c>
      <c r="V166">
        <v>55</v>
      </c>
      <c r="W166">
        <v>28</v>
      </c>
      <c r="X166">
        <v>10</v>
      </c>
      <c r="Y166">
        <v>52</v>
      </c>
      <c r="Z166">
        <v>15</v>
      </c>
      <c r="AA166">
        <v>2.5499999999999998</v>
      </c>
      <c r="AB166">
        <v>4.6399999999999997</v>
      </c>
      <c r="AC166">
        <v>0.7</v>
      </c>
      <c r="AD166">
        <v>249.5</v>
      </c>
      <c r="AE166">
        <v>13050</v>
      </c>
    </row>
    <row r="167" spans="1:31">
      <c r="A167">
        <f>MATCH(C167,ESPN_ADP_2!B$2:B$550, 0)</f>
        <v>223</v>
      </c>
      <c r="B167">
        <v>166</v>
      </c>
      <c r="C167" t="s">
        <v>668</v>
      </c>
      <c r="D167" s="32">
        <f t="shared" si="18"/>
        <v>-0.5475024595650041</v>
      </c>
      <c r="E167" s="32">
        <f t="shared" si="19"/>
        <v>0.51754537552442526</v>
      </c>
      <c r="F167" s="32">
        <f t="shared" si="20"/>
        <v>0.33298127118311566</v>
      </c>
      <c r="G167" s="32">
        <f t="shared" si="21"/>
        <v>-0.21267705026009626</v>
      </c>
      <c r="H167" s="32">
        <f t="shared" si="22"/>
        <v>0.36004656773763666</v>
      </c>
      <c r="I167" s="32">
        <f t="shared" si="23"/>
        <v>-0.84928645712092632</v>
      </c>
      <c r="J167" s="32">
        <f t="shared" si="24"/>
        <v>-0.69611216662915909</v>
      </c>
      <c r="K167" s="3">
        <v>52</v>
      </c>
      <c r="L167" s="3">
        <v>3</v>
      </c>
      <c r="M167" s="3">
        <v>4.33</v>
      </c>
      <c r="N167" s="3">
        <v>1.27</v>
      </c>
      <c r="O167" s="3">
        <v>7.59</v>
      </c>
      <c r="P167" s="3">
        <f t="shared" si="25"/>
        <v>0</v>
      </c>
      <c r="Q167">
        <v>3</v>
      </c>
      <c r="R167">
        <v>0</v>
      </c>
      <c r="S167">
        <v>0</v>
      </c>
      <c r="T167">
        <v>9</v>
      </c>
      <c r="U167">
        <v>9</v>
      </c>
      <c r="V167">
        <v>52</v>
      </c>
      <c r="W167">
        <v>25</v>
      </c>
      <c r="X167">
        <v>8</v>
      </c>
      <c r="Y167">
        <v>44</v>
      </c>
      <c r="Z167">
        <v>13</v>
      </c>
      <c r="AA167">
        <v>2.3199999999999998</v>
      </c>
      <c r="AB167">
        <v>4.41</v>
      </c>
      <c r="AC167">
        <v>0.7</v>
      </c>
      <c r="AD167">
        <v>229.6</v>
      </c>
      <c r="AE167">
        <v>16502</v>
      </c>
    </row>
    <row r="168" spans="1:31">
      <c r="A168" t="e">
        <f>MATCH(C168,ESPN_ADP_2!B$2:B$550, 0)</f>
        <v>#N/A</v>
      </c>
      <c r="B168">
        <v>167</v>
      </c>
      <c r="C168" t="s">
        <v>936</v>
      </c>
      <c r="D168" s="32">
        <f t="shared" si="18"/>
        <v>-0.59836303360946363</v>
      </c>
      <c r="E168" s="32">
        <f t="shared" si="19"/>
        <v>-1.0465224762110361</v>
      </c>
      <c r="F168" s="32">
        <f t="shared" si="20"/>
        <v>-1.1195892016591711</v>
      </c>
      <c r="G168" s="32">
        <f t="shared" si="21"/>
        <v>0.38006176574256545</v>
      </c>
      <c r="H168" s="32">
        <f t="shared" si="22"/>
        <v>0.17074697491837432</v>
      </c>
      <c r="I168" s="32">
        <f t="shared" si="23"/>
        <v>0.42284417518353856</v>
      </c>
      <c r="J168" s="32">
        <f t="shared" si="24"/>
        <v>0.59409572841626512</v>
      </c>
      <c r="K168" s="3">
        <v>22</v>
      </c>
      <c r="L168" s="3">
        <v>1</v>
      </c>
      <c r="M168" s="3">
        <v>4</v>
      </c>
      <c r="N168" s="3">
        <v>1.29</v>
      </c>
      <c r="O168" s="3">
        <v>9.81</v>
      </c>
      <c r="P168" s="3">
        <f t="shared" si="25"/>
        <v>5</v>
      </c>
      <c r="Q168">
        <v>1</v>
      </c>
      <c r="R168">
        <v>0</v>
      </c>
      <c r="S168">
        <v>5</v>
      </c>
      <c r="T168">
        <v>0</v>
      </c>
      <c r="U168">
        <v>22</v>
      </c>
      <c r="V168">
        <v>21</v>
      </c>
      <c r="W168">
        <v>10</v>
      </c>
      <c r="X168">
        <v>3</v>
      </c>
      <c r="Y168">
        <v>24</v>
      </c>
      <c r="Z168">
        <v>8</v>
      </c>
      <c r="AA168">
        <v>3.19</v>
      </c>
      <c r="AB168">
        <v>4.1900000000000004</v>
      </c>
      <c r="AC168">
        <v>0.3</v>
      </c>
      <c r="AD168">
        <v>544</v>
      </c>
      <c r="AE168">
        <v>12760</v>
      </c>
    </row>
    <row r="169" spans="1:31">
      <c r="A169" t="e">
        <f>MATCH(C169,ESPN_ADP_2!B$2:B$550, 0)</f>
        <v>#N/A</v>
      </c>
      <c r="B169">
        <v>168</v>
      </c>
      <c r="C169" t="s">
        <v>945</v>
      </c>
      <c r="D169" s="32">
        <f t="shared" si="18"/>
        <v>-0.608885633514749</v>
      </c>
      <c r="E169" s="32">
        <f t="shared" si="19"/>
        <v>-0.4730309305747003</v>
      </c>
      <c r="F169" s="32">
        <f t="shared" si="20"/>
        <v>-0.39330396523802769</v>
      </c>
      <c r="G169" s="32">
        <f t="shared" si="21"/>
        <v>-0.50006556710987182</v>
      </c>
      <c r="H169" s="32">
        <f t="shared" si="22"/>
        <v>-0.20785221072015037</v>
      </c>
      <c r="I169" s="32">
        <f t="shared" si="23"/>
        <v>0.37127131171173605</v>
      </c>
      <c r="J169" s="32">
        <f t="shared" si="24"/>
        <v>0.59409572841626512</v>
      </c>
      <c r="K169" s="3">
        <v>33</v>
      </c>
      <c r="L169" s="3">
        <v>2</v>
      </c>
      <c r="M169" s="3">
        <v>4.49</v>
      </c>
      <c r="N169" s="3">
        <v>1.33</v>
      </c>
      <c r="O169" s="3">
        <v>9.7200000000000006</v>
      </c>
      <c r="P169" s="3">
        <f t="shared" si="25"/>
        <v>5</v>
      </c>
      <c r="Q169">
        <v>2</v>
      </c>
      <c r="R169">
        <v>1</v>
      </c>
      <c r="S169">
        <v>4</v>
      </c>
      <c r="T169">
        <v>2</v>
      </c>
      <c r="U169">
        <v>22</v>
      </c>
      <c r="V169">
        <v>32</v>
      </c>
      <c r="W169">
        <v>17</v>
      </c>
      <c r="X169">
        <v>5</v>
      </c>
      <c r="Y169">
        <v>36</v>
      </c>
      <c r="Z169">
        <v>12</v>
      </c>
      <c r="AA169">
        <v>3.34</v>
      </c>
      <c r="AB169">
        <v>4.3499999999999996</v>
      </c>
      <c r="AC169">
        <v>0.3</v>
      </c>
      <c r="AD169">
        <v>587.5</v>
      </c>
      <c r="AE169">
        <v>15454</v>
      </c>
    </row>
    <row r="170" spans="1:31">
      <c r="A170">
        <f>MATCH(C170,ESPN_ADP_2!B$2:B$550, 0)</f>
        <v>459</v>
      </c>
      <c r="B170">
        <v>169</v>
      </c>
      <c r="C170" t="s">
        <v>798</v>
      </c>
      <c r="D170" s="32">
        <f t="shared" si="18"/>
        <v>-0.67809244108537636</v>
      </c>
      <c r="E170" s="32">
        <f t="shared" si="19"/>
        <v>-1.3072004515002797</v>
      </c>
      <c r="F170" s="32">
        <f t="shared" si="20"/>
        <v>-1.1195892016591711</v>
      </c>
      <c r="G170" s="32">
        <f t="shared" si="21"/>
        <v>0.99076236404833773</v>
      </c>
      <c r="H170" s="32">
        <f t="shared" si="22"/>
        <v>0.36004656773763666</v>
      </c>
      <c r="I170" s="32">
        <f t="shared" si="23"/>
        <v>6.183413088091981E-2</v>
      </c>
      <c r="J170" s="32">
        <f t="shared" si="24"/>
        <v>0.33605414940718026</v>
      </c>
      <c r="K170" s="3">
        <v>17</v>
      </c>
      <c r="L170" s="3">
        <v>1</v>
      </c>
      <c r="M170" s="3">
        <v>3.66</v>
      </c>
      <c r="N170" s="3">
        <v>1.27</v>
      </c>
      <c r="O170" s="3">
        <v>9.18</v>
      </c>
      <c r="P170" s="3">
        <f t="shared" si="25"/>
        <v>4</v>
      </c>
      <c r="Q170">
        <v>1</v>
      </c>
      <c r="R170">
        <v>0</v>
      </c>
      <c r="S170">
        <v>4</v>
      </c>
      <c r="T170">
        <v>0</v>
      </c>
      <c r="U170">
        <v>17</v>
      </c>
      <c r="V170">
        <v>15</v>
      </c>
      <c r="W170">
        <v>7</v>
      </c>
      <c r="X170">
        <v>1</v>
      </c>
      <c r="Y170">
        <v>17</v>
      </c>
      <c r="Z170">
        <v>6</v>
      </c>
      <c r="AA170">
        <v>3.5</v>
      </c>
      <c r="AB170">
        <v>3.62</v>
      </c>
      <c r="AC170">
        <v>0.1</v>
      </c>
      <c r="AD170">
        <v>587.9</v>
      </c>
      <c r="AE170">
        <v>20367</v>
      </c>
    </row>
    <row r="171" spans="1:31">
      <c r="A171">
        <f>MATCH(C171,ESPN_ADP_2!B$2:B$550, 0)</f>
        <v>258</v>
      </c>
      <c r="B171">
        <v>170</v>
      </c>
      <c r="C171" t="s">
        <v>680</v>
      </c>
      <c r="D171" s="32">
        <f t="shared" si="18"/>
        <v>-0.70730455400731229</v>
      </c>
      <c r="E171" s="32">
        <f t="shared" si="19"/>
        <v>0.9867657310450636</v>
      </c>
      <c r="F171" s="32">
        <f t="shared" si="20"/>
        <v>0.33298127118311566</v>
      </c>
      <c r="G171" s="32">
        <f t="shared" si="21"/>
        <v>-0.6976451724440913</v>
      </c>
      <c r="H171" s="32">
        <f t="shared" si="22"/>
        <v>-0.39715180353941271</v>
      </c>
      <c r="I171" s="32">
        <f t="shared" si="23"/>
        <v>-0.2361424136228284</v>
      </c>
      <c r="J171" s="32">
        <f t="shared" si="24"/>
        <v>-0.69611216662915909</v>
      </c>
      <c r="K171" s="3">
        <v>61</v>
      </c>
      <c r="L171" s="3">
        <v>3</v>
      </c>
      <c r="M171" s="3">
        <v>4.5999999999999996</v>
      </c>
      <c r="N171" s="3">
        <v>1.35</v>
      </c>
      <c r="O171" s="3">
        <v>8.66</v>
      </c>
      <c r="P171" s="3">
        <f t="shared" si="25"/>
        <v>0</v>
      </c>
      <c r="Q171">
        <v>3</v>
      </c>
      <c r="R171">
        <v>0</v>
      </c>
      <c r="S171">
        <v>0</v>
      </c>
      <c r="T171">
        <v>11</v>
      </c>
      <c r="U171">
        <v>11</v>
      </c>
      <c r="V171">
        <v>62</v>
      </c>
      <c r="W171">
        <v>31</v>
      </c>
      <c r="X171">
        <v>9</v>
      </c>
      <c r="Y171">
        <v>59</v>
      </c>
      <c r="Z171">
        <v>20</v>
      </c>
      <c r="AA171">
        <v>2.92</v>
      </c>
      <c r="AB171">
        <v>4.34</v>
      </c>
      <c r="AC171">
        <v>0.8</v>
      </c>
      <c r="AD171">
        <v>276.5</v>
      </c>
      <c r="AE171">
        <v>9132</v>
      </c>
    </row>
    <row r="172" spans="1:31">
      <c r="A172">
        <f>MATCH(C172,ESPN_ADP_2!B$2:B$550, 0)</f>
        <v>296</v>
      </c>
      <c r="B172">
        <v>171</v>
      </c>
      <c r="C172" t="s">
        <v>694</v>
      </c>
      <c r="D172" s="32">
        <f t="shared" si="18"/>
        <v>-0.71495978645712299</v>
      </c>
      <c r="E172" s="32">
        <f t="shared" si="19"/>
        <v>1.1953081112764585</v>
      </c>
      <c r="F172" s="32">
        <f t="shared" si="20"/>
        <v>1.0592665076042589</v>
      </c>
      <c r="G172" s="32">
        <f t="shared" si="21"/>
        <v>-0.75153051935342463</v>
      </c>
      <c r="H172" s="32">
        <f t="shared" si="22"/>
        <v>-0.77575098917793528</v>
      </c>
      <c r="I172" s="32">
        <f t="shared" si="23"/>
        <v>-0.7461407301773213</v>
      </c>
      <c r="J172" s="32">
        <f t="shared" si="24"/>
        <v>-0.69611216662915909</v>
      </c>
      <c r="K172" s="3">
        <v>65</v>
      </c>
      <c r="L172" s="3">
        <v>4</v>
      </c>
      <c r="M172" s="3">
        <v>4.63</v>
      </c>
      <c r="N172" s="3">
        <v>1.39</v>
      </c>
      <c r="O172" s="3">
        <v>7.77</v>
      </c>
      <c r="P172" s="3">
        <f t="shared" si="25"/>
        <v>0</v>
      </c>
      <c r="Q172">
        <v>4</v>
      </c>
      <c r="R172">
        <v>0</v>
      </c>
      <c r="S172">
        <v>0</v>
      </c>
      <c r="T172">
        <v>11</v>
      </c>
      <c r="U172">
        <v>11</v>
      </c>
      <c r="V172">
        <v>68</v>
      </c>
      <c r="W172">
        <v>33</v>
      </c>
      <c r="X172">
        <v>11</v>
      </c>
      <c r="Y172">
        <v>56</v>
      </c>
      <c r="Z172">
        <v>22</v>
      </c>
      <c r="AA172">
        <v>3.05</v>
      </c>
      <c r="AB172">
        <v>4.7300000000000004</v>
      </c>
      <c r="AC172">
        <v>0.7</v>
      </c>
      <c r="AD172">
        <v>521.5</v>
      </c>
      <c r="AE172">
        <v>4930</v>
      </c>
    </row>
    <row r="173" spans="1:31">
      <c r="A173">
        <f>MATCH(C173,ESPN_ADP_2!B$2:B$550, 0)</f>
        <v>236</v>
      </c>
      <c r="B173">
        <v>172</v>
      </c>
      <c r="C173" t="s">
        <v>672</v>
      </c>
      <c r="D173" s="32">
        <f t="shared" si="18"/>
        <v>-0.77070116015259282</v>
      </c>
      <c r="E173" s="32">
        <f t="shared" si="19"/>
        <v>0.88249454092936619</v>
      </c>
      <c r="F173" s="32">
        <f t="shared" si="20"/>
        <v>1.0592665076042589</v>
      </c>
      <c r="G173" s="32">
        <f t="shared" si="21"/>
        <v>-1.110766165415644</v>
      </c>
      <c r="H173" s="32">
        <f t="shared" si="22"/>
        <v>-0.49180159994904388</v>
      </c>
      <c r="I173" s="32">
        <f t="shared" si="23"/>
        <v>-0.413782276692371</v>
      </c>
      <c r="J173" s="32">
        <f t="shared" si="24"/>
        <v>-0.69611216662915909</v>
      </c>
      <c r="K173" s="3">
        <v>59</v>
      </c>
      <c r="L173" s="3">
        <v>4</v>
      </c>
      <c r="M173" s="3">
        <v>4.83</v>
      </c>
      <c r="N173" s="3">
        <v>1.36</v>
      </c>
      <c r="O173" s="3">
        <v>8.35</v>
      </c>
      <c r="P173" s="3">
        <f t="shared" si="25"/>
        <v>0</v>
      </c>
      <c r="Q173">
        <v>4</v>
      </c>
      <c r="R173">
        <v>0</v>
      </c>
      <c r="S173">
        <v>0</v>
      </c>
      <c r="T173">
        <v>10</v>
      </c>
      <c r="U173">
        <v>10</v>
      </c>
      <c r="V173">
        <v>59</v>
      </c>
      <c r="W173">
        <v>32</v>
      </c>
      <c r="X173">
        <v>10</v>
      </c>
      <c r="Y173">
        <v>54</v>
      </c>
      <c r="Z173">
        <v>21</v>
      </c>
      <c r="AA173">
        <v>3.28</v>
      </c>
      <c r="AB173">
        <v>4.9000000000000004</v>
      </c>
      <c r="AC173">
        <v>0.7</v>
      </c>
      <c r="AD173">
        <v>337.7</v>
      </c>
      <c r="AE173">
        <v>16400</v>
      </c>
    </row>
    <row r="174" spans="1:31">
      <c r="A174" t="e">
        <f>MATCH(C174,ESPN_ADP_2!B$2:B$550, 0)</f>
        <v>#N/A</v>
      </c>
      <c r="B174">
        <v>173</v>
      </c>
      <c r="C174" t="s">
        <v>923</v>
      </c>
      <c r="D174" s="32">
        <f t="shared" si="18"/>
        <v>-0.82245037297604384</v>
      </c>
      <c r="E174" s="32">
        <f t="shared" si="19"/>
        <v>-0.78584450092179259</v>
      </c>
      <c r="F174" s="32">
        <f t="shared" si="20"/>
        <v>-1.1195892016591711</v>
      </c>
      <c r="G174" s="32">
        <f t="shared" si="21"/>
        <v>-0.12286813874454178</v>
      </c>
      <c r="H174" s="32">
        <f t="shared" si="22"/>
        <v>0.92794534619542368</v>
      </c>
      <c r="I174" s="32">
        <f t="shared" si="23"/>
        <v>-0.57423118527131212</v>
      </c>
      <c r="J174" s="32">
        <f t="shared" si="24"/>
        <v>0.85213730742534988</v>
      </c>
      <c r="K174" s="3">
        <v>27</v>
      </c>
      <c r="L174" s="3">
        <v>1</v>
      </c>
      <c r="M174" s="3">
        <v>4.28</v>
      </c>
      <c r="N174" s="3">
        <v>1.21</v>
      </c>
      <c r="O174" s="3">
        <v>8.07</v>
      </c>
      <c r="P174" s="3">
        <f t="shared" si="25"/>
        <v>6</v>
      </c>
      <c r="Q174">
        <v>1</v>
      </c>
      <c r="R174">
        <v>0</v>
      </c>
      <c r="S174">
        <v>6</v>
      </c>
      <c r="T174">
        <v>0</v>
      </c>
      <c r="U174">
        <v>27</v>
      </c>
      <c r="V174">
        <v>26</v>
      </c>
      <c r="W174">
        <v>13</v>
      </c>
      <c r="X174">
        <v>5</v>
      </c>
      <c r="Y174">
        <v>24</v>
      </c>
      <c r="Z174">
        <v>6</v>
      </c>
      <c r="AA174">
        <v>2.0299999999999998</v>
      </c>
      <c r="AB174">
        <v>4.37</v>
      </c>
      <c r="AC174">
        <v>0.2</v>
      </c>
      <c r="AD174">
        <v>564.9</v>
      </c>
      <c r="AE174">
        <v>4020</v>
      </c>
    </row>
    <row r="175" spans="1:31">
      <c r="A175" t="e">
        <f>MATCH(C175,ESPN_ADP_2!B$2:B$550, 0)</f>
        <v>#N/A</v>
      </c>
      <c r="B175">
        <v>174</v>
      </c>
      <c r="C175" t="s">
        <v>984</v>
      </c>
      <c r="D175" s="32">
        <f t="shared" si="18"/>
        <v>-0.88621710900756889</v>
      </c>
      <c r="E175" s="32">
        <f t="shared" si="19"/>
        <v>1.1953081112764585</v>
      </c>
      <c r="F175" s="32">
        <f t="shared" si="20"/>
        <v>1.0592665076042589</v>
      </c>
      <c r="G175" s="32">
        <f t="shared" si="21"/>
        <v>-0.80541586626275796</v>
      </c>
      <c r="H175" s="32">
        <f t="shared" si="22"/>
        <v>-0.68110119276830416</v>
      </c>
      <c r="I175" s="32">
        <f t="shared" si="23"/>
        <v>-0.95816250222806487</v>
      </c>
      <c r="J175" s="32">
        <f t="shared" si="24"/>
        <v>-0.69611216662915909</v>
      </c>
      <c r="K175" s="3">
        <v>65</v>
      </c>
      <c r="L175" s="3">
        <v>4</v>
      </c>
      <c r="M175" s="3">
        <v>4.66</v>
      </c>
      <c r="N175" s="3">
        <v>1.38</v>
      </c>
      <c r="O175" s="3">
        <v>7.4</v>
      </c>
      <c r="P175" s="3">
        <f t="shared" si="25"/>
        <v>0</v>
      </c>
      <c r="Q175">
        <v>4</v>
      </c>
      <c r="R175">
        <v>0</v>
      </c>
      <c r="S175">
        <v>0</v>
      </c>
      <c r="T175">
        <v>11</v>
      </c>
      <c r="U175">
        <v>11</v>
      </c>
      <c r="V175">
        <v>67</v>
      </c>
      <c r="W175">
        <v>34</v>
      </c>
      <c r="X175">
        <v>10</v>
      </c>
      <c r="Y175">
        <v>54</v>
      </c>
      <c r="Z175">
        <v>22</v>
      </c>
      <c r="AA175">
        <v>3.09</v>
      </c>
      <c r="AB175">
        <v>4.82</v>
      </c>
      <c r="AC175">
        <v>0.7</v>
      </c>
      <c r="AD175">
        <v>456.2</v>
      </c>
      <c r="AE175">
        <v>20633</v>
      </c>
    </row>
    <row r="176" spans="1:31">
      <c r="A176" t="e">
        <f>MATCH(C176,ESPN_ADP_2!B$2:B$550, 0)</f>
        <v>#N/A</v>
      </c>
      <c r="B176">
        <v>175</v>
      </c>
      <c r="C176" t="s">
        <v>973</v>
      </c>
      <c r="D176" s="32">
        <f t="shared" si="18"/>
        <v>-0.89585079280470437</v>
      </c>
      <c r="E176" s="32">
        <f t="shared" si="19"/>
        <v>1.0389013261029123</v>
      </c>
      <c r="F176" s="32">
        <f t="shared" si="20"/>
        <v>1.0592665076042589</v>
      </c>
      <c r="G176" s="32">
        <f t="shared" si="21"/>
        <v>-1.1287279477187546</v>
      </c>
      <c r="H176" s="32">
        <f t="shared" si="22"/>
        <v>-0.49180159994904388</v>
      </c>
      <c r="I176" s="32">
        <f t="shared" si="23"/>
        <v>-0.67737691221491769</v>
      </c>
      <c r="J176" s="32">
        <f t="shared" si="24"/>
        <v>-0.69611216662915909</v>
      </c>
      <c r="K176" s="3">
        <v>62</v>
      </c>
      <c r="L176" s="3">
        <v>4</v>
      </c>
      <c r="M176" s="3">
        <v>4.84</v>
      </c>
      <c r="N176" s="3">
        <v>1.36</v>
      </c>
      <c r="O176" s="3">
        <v>7.89</v>
      </c>
      <c r="P176" s="3">
        <f t="shared" si="25"/>
        <v>0</v>
      </c>
      <c r="Q176">
        <v>4</v>
      </c>
      <c r="R176">
        <v>0</v>
      </c>
      <c r="S176">
        <v>0</v>
      </c>
      <c r="T176">
        <v>11</v>
      </c>
      <c r="U176">
        <v>11</v>
      </c>
      <c r="V176">
        <v>65</v>
      </c>
      <c r="W176">
        <v>33</v>
      </c>
      <c r="X176">
        <v>11</v>
      </c>
      <c r="Y176">
        <v>54</v>
      </c>
      <c r="Z176">
        <v>19</v>
      </c>
      <c r="AA176">
        <v>2.83</v>
      </c>
      <c r="AB176">
        <v>4.8600000000000003</v>
      </c>
      <c r="AC176">
        <v>0.6</v>
      </c>
      <c r="AD176">
        <v>562.79999999999995</v>
      </c>
      <c r="AE176">
        <v>8753</v>
      </c>
    </row>
    <row r="177" spans="1:31">
      <c r="A177" t="e">
        <f>MATCH(C177,ESPN_ADP_2!B$2:B$550, 0)</f>
        <v>#N/A</v>
      </c>
      <c r="B177">
        <v>176</v>
      </c>
      <c r="C177" t="s">
        <v>917</v>
      </c>
      <c r="D177" s="32">
        <f t="shared" si="18"/>
        <v>-0.92089157740433847</v>
      </c>
      <c r="E177" s="32">
        <f t="shared" si="19"/>
        <v>-1.1507936663267335</v>
      </c>
      <c r="F177" s="32">
        <f t="shared" si="20"/>
        <v>-0.39330396523802769</v>
      </c>
      <c r="G177" s="32">
        <f t="shared" si="21"/>
        <v>2.8643373772354224E-3</v>
      </c>
      <c r="H177" s="32">
        <f t="shared" si="22"/>
        <v>-0.20785221072015037</v>
      </c>
      <c r="I177" s="32">
        <f t="shared" si="23"/>
        <v>-0.28198495893109743</v>
      </c>
      <c r="J177" s="32">
        <f t="shared" si="24"/>
        <v>1.1101788864344349</v>
      </c>
      <c r="K177" s="3">
        <v>20</v>
      </c>
      <c r="L177" s="3">
        <v>2</v>
      </c>
      <c r="M177" s="3">
        <v>4.21</v>
      </c>
      <c r="N177" s="3">
        <v>1.33</v>
      </c>
      <c r="O177" s="3">
        <v>8.58</v>
      </c>
      <c r="P177" s="3">
        <f t="shared" si="25"/>
        <v>7</v>
      </c>
      <c r="Q177">
        <v>1</v>
      </c>
      <c r="R177">
        <v>3</v>
      </c>
      <c r="S177">
        <v>4</v>
      </c>
      <c r="T177">
        <v>0</v>
      </c>
      <c r="U177">
        <v>20</v>
      </c>
      <c r="V177">
        <v>19</v>
      </c>
      <c r="W177">
        <v>10</v>
      </c>
      <c r="X177">
        <v>3</v>
      </c>
      <c r="Y177">
        <v>19</v>
      </c>
      <c r="Z177">
        <v>8</v>
      </c>
      <c r="AA177">
        <v>3.43</v>
      </c>
      <c r="AB177">
        <v>4.3099999999999996</v>
      </c>
      <c r="AC177">
        <v>0.2</v>
      </c>
      <c r="AD177">
        <v>503.4</v>
      </c>
      <c r="AE177">
        <v>19756</v>
      </c>
    </row>
    <row r="178" spans="1:31">
      <c r="A178" t="e">
        <f>MATCH(C178,ESPN_ADP_2!B$2:B$550, 0)</f>
        <v>#N/A</v>
      </c>
      <c r="B178">
        <v>177</v>
      </c>
      <c r="C178" t="s">
        <v>901</v>
      </c>
      <c r="D178" s="32">
        <f t="shared" si="18"/>
        <v>-0.94027801770504749</v>
      </c>
      <c r="E178" s="32">
        <f t="shared" si="19"/>
        <v>-0.9422512860953387</v>
      </c>
      <c r="F178" s="32">
        <f t="shared" si="20"/>
        <v>-0.39330396523802769</v>
      </c>
      <c r="G178" s="32">
        <f t="shared" si="21"/>
        <v>0.11063503119590046</v>
      </c>
      <c r="H178" s="32">
        <f t="shared" si="22"/>
        <v>-0.49180159994904388</v>
      </c>
      <c r="I178" s="32">
        <f t="shared" si="23"/>
        <v>-7.5693505043887291E-2</v>
      </c>
      <c r="J178" s="32">
        <f t="shared" si="24"/>
        <v>0.85213730742534988</v>
      </c>
      <c r="K178" s="3">
        <v>24</v>
      </c>
      <c r="L178" s="3">
        <v>2</v>
      </c>
      <c r="M178" s="3">
        <v>4.1500000000000004</v>
      </c>
      <c r="N178" s="3">
        <v>1.36</v>
      </c>
      <c r="O178" s="3">
        <v>8.94</v>
      </c>
      <c r="P178" s="3">
        <f t="shared" si="25"/>
        <v>6</v>
      </c>
      <c r="Q178">
        <v>1</v>
      </c>
      <c r="R178">
        <v>0</v>
      </c>
      <c r="S178">
        <v>6</v>
      </c>
      <c r="T178">
        <v>0</v>
      </c>
      <c r="U178">
        <v>24</v>
      </c>
      <c r="V178">
        <v>23</v>
      </c>
      <c r="W178">
        <v>11</v>
      </c>
      <c r="X178">
        <v>3</v>
      </c>
      <c r="Y178">
        <v>24</v>
      </c>
      <c r="Z178">
        <v>10</v>
      </c>
      <c r="AA178">
        <v>3.68</v>
      </c>
      <c r="AB178">
        <v>3.93</v>
      </c>
      <c r="AC178">
        <v>0.3</v>
      </c>
      <c r="AD178">
        <v>589.29999999999995</v>
      </c>
      <c r="AE178">
        <v>12774</v>
      </c>
    </row>
    <row r="179" spans="1:31">
      <c r="A179" t="e">
        <f>MATCH(C179,ESPN_ADP_2!B$2:B$550, 0)</f>
        <v>#N/A</v>
      </c>
      <c r="B179">
        <v>178</v>
      </c>
      <c r="C179" t="s">
        <v>894</v>
      </c>
      <c r="D179" s="32">
        <f t="shared" si="18"/>
        <v>-0.94090150469949574</v>
      </c>
      <c r="E179" s="32">
        <f t="shared" si="19"/>
        <v>-1.1507936663267335</v>
      </c>
      <c r="F179" s="32">
        <f t="shared" si="20"/>
        <v>-1.1195892016591711</v>
      </c>
      <c r="G179" s="32">
        <f t="shared" si="21"/>
        <v>0.18248216040834436</v>
      </c>
      <c r="H179" s="32">
        <f t="shared" si="22"/>
        <v>-0.20785221072015037</v>
      </c>
      <c r="I179" s="32">
        <f t="shared" si="23"/>
        <v>1.018797264191035</v>
      </c>
      <c r="J179" s="32">
        <f t="shared" si="24"/>
        <v>0.33605414940718026</v>
      </c>
      <c r="K179" s="3">
        <v>20</v>
      </c>
      <c r="L179" s="3">
        <v>1</v>
      </c>
      <c r="M179" s="3">
        <v>4.1100000000000003</v>
      </c>
      <c r="N179" s="3">
        <v>1.33</v>
      </c>
      <c r="O179" s="3">
        <v>10.85</v>
      </c>
      <c r="P179" s="3">
        <f t="shared" si="25"/>
        <v>4</v>
      </c>
      <c r="Q179">
        <v>1</v>
      </c>
      <c r="R179">
        <v>0</v>
      </c>
      <c r="S179">
        <v>4</v>
      </c>
      <c r="T179">
        <v>0</v>
      </c>
      <c r="U179">
        <v>20</v>
      </c>
      <c r="V179">
        <v>18</v>
      </c>
      <c r="W179">
        <v>9</v>
      </c>
      <c r="X179">
        <v>3</v>
      </c>
      <c r="Y179">
        <v>25</v>
      </c>
      <c r="Z179">
        <v>9</v>
      </c>
      <c r="AA179">
        <v>4.05</v>
      </c>
      <c r="AB179">
        <v>4</v>
      </c>
      <c r="AC179">
        <v>0.1</v>
      </c>
      <c r="AD179">
        <v>599.79999999999995</v>
      </c>
      <c r="AE179">
        <v>11903</v>
      </c>
    </row>
    <row r="180" spans="1:31">
      <c r="A180">
        <f>MATCH(C180,ESPN_ADP_2!B$2:B$550, 0)</f>
        <v>300</v>
      </c>
      <c r="B180">
        <v>179</v>
      </c>
      <c r="C180" t="s">
        <v>696</v>
      </c>
      <c r="D180" s="32">
        <f t="shared" si="18"/>
        <v>-0.98467033510493174</v>
      </c>
      <c r="E180" s="32">
        <f t="shared" si="19"/>
        <v>-0.9422512860953387</v>
      </c>
      <c r="F180" s="32">
        <f t="shared" si="20"/>
        <v>-1.1195892016591711</v>
      </c>
      <c r="G180" s="32">
        <f t="shared" si="21"/>
        <v>0.41598533034878737</v>
      </c>
      <c r="H180" s="32">
        <f t="shared" si="22"/>
        <v>-1.8552617900888017E-2</v>
      </c>
      <c r="I180" s="32">
        <f t="shared" si="23"/>
        <v>-1.204566183260011</v>
      </c>
      <c r="J180" s="32">
        <f t="shared" si="24"/>
        <v>1.8843036234616894</v>
      </c>
      <c r="K180" s="3">
        <v>24</v>
      </c>
      <c r="L180" s="3">
        <v>1</v>
      </c>
      <c r="M180" s="3">
        <v>3.98</v>
      </c>
      <c r="N180" s="3">
        <v>1.31</v>
      </c>
      <c r="O180" s="3">
        <v>6.97</v>
      </c>
      <c r="P180" s="3">
        <f t="shared" si="25"/>
        <v>10</v>
      </c>
      <c r="Q180">
        <v>1</v>
      </c>
      <c r="R180">
        <v>8</v>
      </c>
      <c r="S180">
        <v>2</v>
      </c>
      <c r="T180">
        <v>0</v>
      </c>
      <c r="U180">
        <v>24</v>
      </c>
      <c r="V180">
        <v>25</v>
      </c>
      <c r="W180">
        <v>11</v>
      </c>
      <c r="X180">
        <v>3</v>
      </c>
      <c r="Y180">
        <v>19</v>
      </c>
      <c r="Z180">
        <v>7</v>
      </c>
      <c r="AA180">
        <v>2.61</v>
      </c>
      <c r="AB180">
        <v>4.12</v>
      </c>
      <c r="AC180">
        <v>0.2</v>
      </c>
      <c r="AD180">
        <v>255.2</v>
      </c>
      <c r="AE180">
        <v>9939</v>
      </c>
    </row>
    <row r="181" spans="1:31">
      <c r="A181" t="e">
        <f>MATCH(C181,ESPN_ADP_2!B$2:B$550, 0)</f>
        <v>#N/A</v>
      </c>
      <c r="B181">
        <v>180</v>
      </c>
      <c r="C181" t="s">
        <v>891</v>
      </c>
      <c r="D181" s="32">
        <f t="shared" si="18"/>
        <v>-1.1860460123949996</v>
      </c>
      <c r="E181" s="32">
        <f t="shared" si="19"/>
        <v>-0.9422512860953387</v>
      </c>
      <c r="F181" s="32">
        <f t="shared" si="20"/>
        <v>-1.1195892016591711</v>
      </c>
      <c r="G181" s="32">
        <f t="shared" si="21"/>
        <v>0.16452037810523379</v>
      </c>
      <c r="H181" s="32">
        <f t="shared" si="22"/>
        <v>-0.58645139635867505</v>
      </c>
      <c r="I181" s="32">
        <f t="shared" si="23"/>
        <v>0.7036297651966863</v>
      </c>
      <c r="J181" s="32">
        <f t="shared" si="24"/>
        <v>0.59409572841626512</v>
      </c>
      <c r="K181" s="3">
        <v>24</v>
      </c>
      <c r="L181" s="3">
        <v>1</v>
      </c>
      <c r="M181" s="3">
        <v>4.12</v>
      </c>
      <c r="N181" s="3">
        <v>1.37</v>
      </c>
      <c r="O181" s="3">
        <v>10.3</v>
      </c>
      <c r="P181" s="3">
        <f t="shared" si="25"/>
        <v>5</v>
      </c>
      <c r="Q181">
        <v>1</v>
      </c>
      <c r="R181">
        <v>0</v>
      </c>
      <c r="S181">
        <v>5</v>
      </c>
      <c r="T181">
        <v>0</v>
      </c>
      <c r="U181">
        <v>24</v>
      </c>
      <c r="V181">
        <v>21</v>
      </c>
      <c r="W181">
        <v>11</v>
      </c>
      <c r="X181">
        <v>3</v>
      </c>
      <c r="Y181">
        <v>28</v>
      </c>
      <c r="Z181">
        <v>12</v>
      </c>
      <c r="AA181">
        <v>4.4400000000000004</v>
      </c>
      <c r="AB181">
        <v>4.1500000000000004</v>
      </c>
      <c r="AC181">
        <v>0.2</v>
      </c>
      <c r="AD181">
        <v>600.4</v>
      </c>
      <c r="AE181">
        <v>14993</v>
      </c>
    </row>
    <row r="182" spans="1:31">
      <c r="A182" t="e">
        <f>MATCH(C182,ESPN_ADP_2!B$2:B$550, 0)</f>
        <v>#N/A</v>
      </c>
      <c r="B182">
        <v>181</v>
      </c>
      <c r="C182" t="s">
        <v>899</v>
      </c>
      <c r="D182" s="32">
        <f t="shared" si="18"/>
        <v>-1.1932376102772861</v>
      </c>
      <c r="E182" s="32">
        <f t="shared" si="19"/>
        <v>-1.0465224762110361</v>
      </c>
      <c r="F182" s="32">
        <f t="shared" si="20"/>
        <v>-1.1195892016591711</v>
      </c>
      <c r="G182" s="32">
        <f t="shared" si="21"/>
        <v>7.471146658967931E-2</v>
      </c>
      <c r="H182" s="32">
        <f t="shared" si="22"/>
        <v>-0.30250200712978154</v>
      </c>
      <c r="I182" s="32">
        <f t="shared" si="23"/>
        <v>9.0485721698588345E-2</v>
      </c>
      <c r="J182" s="32">
        <f t="shared" si="24"/>
        <v>1.1101788864344349</v>
      </c>
      <c r="K182" s="3">
        <v>22</v>
      </c>
      <c r="L182" s="3">
        <v>1</v>
      </c>
      <c r="M182" s="3">
        <v>4.17</v>
      </c>
      <c r="N182" s="3">
        <v>1.34</v>
      </c>
      <c r="O182" s="3">
        <v>9.23</v>
      </c>
      <c r="P182" s="3">
        <f t="shared" si="25"/>
        <v>7</v>
      </c>
      <c r="Q182">
        <v>1</v>
      </c>
      <c r="R182">
        <v>1</v>
      </c>
      <c r="S182">
        <v>6</v>
      </c>
      <c r="T182">
        <v>0</v>
      </c>
      <c r="U182">
        <v>22</v>
      </c>
      <c r="V182">
        <v>21</v>
      </c>
      <c r="W182">
        <v>10</v>
      </c>
      <c r="X182">
        <v>3</v>
      </c>
      <c r="Y182">
        <v>23</v>
      </c>
      <c r="Z182">
        <v>9</v>
      </c>
      <c r="AA182">
        <v>3.57</v>
      </c>
      <c r="AB182">
        <v>4.2300000000000004</v>
      </c>
      <c r="AC182">
        <v>0.1</v>
      </c>
      <c r="AD182">
        <v>599.20000000000005</v>
      </c>
      <c r="AE182">
        <v>13360</v>
      </c>
    </row>
    <row r="183" spans="1:31">
      <c r="A183">
        <f>MATCH(C183,ESPN_ADP_2!B$2:B$550, 0)</f>
        <v>432</v>
      </c>
      <c r="B183">
        <v>182</v>
      </c>
      <c r="C183" t="s">
        <v>790</v>
      </c>
      <c r="D183" s="32">
        <f t="shared" si="18"/>
        <v>-1.2094473747979537</v>
      </c>
      <c r="E183" s="32">
        <f t="shared" si="19"/>
        <v>-0.4730309305747003</v>
      </c>
      <c r="F183" s="32">
        <f t="shared" si="20"/>
        <v>-0.39330396523802769</v>
      </c>
      <c r="G183" s="32">
        <f t="shared" si="21"/>
        <v>0.20044394271145652</v>
      </c>
      <c r="H183" s="32">
        <f t="shared" si="22"/>
        <v>0.36004656773763666</v>
      </c>
      <c r="I183" s="32">
        <f t="shared" si="23"/>
        <v>-0.20749082280515987</v>
      </c>
      <c r="J183" s="32">
        <f t="shared" si="24"/>
        <v>-0.69611216662915909</v>
      </c>
      <c r="K183" s="3">
        <v>33</v>
      </c>
      <c r="L183" s="3">
        <v>2</v>
      </c>
      <c r="M183" s="3">
        <v>4.0999999999999996</v>
      </c>
      <c r="N183" s="3">
        <v>1.27</v>
      </c>
      <c r="O183" s="3">
        <v>8.7100000000000009</v>
      </c>
      <c r="P183" s="3">
        <f t="shared" si="25"/>
        <v>0</v>
      </c>
      <c r="Q183">
        <v>2</v>
      </c>
      <c r="R183">
        <v>0</v>
      </c>
      <c r="S183">
        <v>0</v>
      </c>
      <c r="T183">
        <v>4</v>
      </c>
      <c r="U183">
        <v>13</v>
      </c>
      <c r="V183">
        <v>31</v>
      </c>
      <c r="W183">
        <v>15</v>
      </c>
      <c r="X183">
        <v>5</v>
      </c>
      <c r="Y183">
        <v>32</v>
      </c>
      <c r="Z183">
        <v>11</v>
      </c>
      <c r="AA183">
        <v>2.89</v>
      </c>
      <c r="AB183">
        <v>4.28</v>
      </c>
      <c r="AC183">
        <v>0.3</v>
      </c>
      <c r="AD183">
        <v>588.9</v>
      </c>
      <c r="AE183">
        <v>12880</v>
      </c>
    </row>
    <row r="184" spans="1:31">
      <c r="A184" t="e">
        <f>MATCH(C184,ESPN_ADP_2!B$2:B$550, 0)</f>
        <v>#N/A</v>
      </c>
      <c r="B184">
        <v>183</v>
      </c>
      <c r="C184" t="s">
        <v>909</v>
      </c>
      <c r="D184" s="32">
        <f t="shared" si="18"/>
        <v>-1.2450911885531846</v>
      </c>
      <c r="E184" s="32">
        <f t="shared" si="19"/>
        <v>-0.62943771574824647</v>
      </c>
      <c r="F184" s="32">
        <f t="shared" si="20"/>
        <v>-0.39330396523802769</v>
      </c>
      <c r="G184" s="32">
        <f t="shared" si="21"/>
        <v>-5.1021009532097893E-2</v>
      </c>
      <c r="H184" s="32">
        <f t="shared" si="22"/>
        <v>-0.20785221072015037</v>
      </c>
      <c r="I184" s="32">
        <f t="shared" si="23"/>
        <v>0.21655272129632741</v>
      </c>
      <c r="J184" s="32">
        <f t="shared" si="24"/>
        <v>-0.18002900861098939</v>
      </c>
      <c r="K184" s="3">
        <v>30</v>
      </c>
      <c r="L184" s="3">
        <v>2</v>
      </c>
      <c r="M184" s="3">
        <v>4.24</v>
      </c>
      <c r="N184" s="3">
        <v>1.33</v>
      </c>
      <c r="O184" s="3">
        <v>9.4499999999999993</v>
      </c>
      <c r="P184" s="3">
        <f t="shared" si="25"/>
        <v>2</v>
      </c>
      <c r="Q184">
        <v>1</v>
      </c>
      <c r="R184">
        <v>0</v>
      </c>
      <c r="S184">
        <v>2</v>
      </c>
      <c r="T184">
        <v>3</v>
      </c>
      <c r="U184">
        <v>16</v>
      </c>
      <c r="V184">
        <v>29</v>
      </c>
      <c r="W184">
        <v>14</v>
      </c>
      <c r="X184">
        <v>4</v>
      </c>
      <c r="Y184">
        <v>32</v>
      </c>
      <c r="Z184">
        <v>12</v>
      </c>
      <c r="AA184">
        <v>3.44</v>
      </c>
      <c r="AB184">
        <v>4.07</v>
      </c>
      <c r="AC184">
        <v>0.4</v>
      </c>
      <c r="AD184">
        <v>351.4</v>
      </c>
      <c r="AE184">
        <v>19361</v>
      </c>
    </row>
    <row r="185" spans="1:31">
      <c r="A185">
        <f>MATCH(C185,ESPN_ADP_2!B$2:B$550, 0)</f>
        <v>350</v>
      </c>
      <c r="B185">
        <v>184</v>
      </c>
      <c r="C185" t="s">
        <v>719</v>
      </c>
      <c r="D185" s="32">
        <f t="shared" si="18"/>
        <v>-1.2491930588199196</v>
      </c>
      <c r="E185" s="32">
        <f t="shared" si="19"/>
        <v>0.46540978046657649</v>
      </c>
      <c r="F185" s="32">
        <f t="shared" si="20"/>
        <v>0.33298127118311566</v>
      </c>
      <c r="G185" s="32">
        <f t="shared" si="21"/>
        <v>-0.35637130868498401</v>
      </c>
      <c r="H185" s="32">
        <f t="shared" si="22"/>
        <v>-1.15435017481646</v>
      </c>
      <c r="I185" s="32">
        <f t="shared" si="23"/>
        <v>0.15924953966099137</v>
      </c>
      <c r="J185" s="32">
        <f t="shared" si="24"/>
        <v>-0.69611216662915909</v>
      </c>
      <c r="K185" s="3">
        <v>51</v>
      </c>
      <c r="L185" s="3">
        <v>3</v>
      </c>
      <c r="M185" s="3">
        <v>4.41</v>
      </c>
      <c r="N185" s="3">
        <v>1.43</v>
      </c>
      <c r="O185" s="3">
        <v>9.35</v>
      </c>
      <c r="P185" s="3">
        <f t="shared" si="25"/>
        <v>0</v>
      </c>
      <c r="Q185">
        <v>3</v>
      </c>
      <c r="R185">
        <v>0</v>
      </c>
      <c r="S185">
        <v>0</v>
      </c>
      <c r="T185">
        <v>9</v>
      </c>
      <c r="U185">
        <v>9</v>
      </c>
      <c r="V185">
        <v>48</v>
      </c>
      <c r="W185">
        <v>25</v>
      </c>
      <c r="X185">
        <v>7</v>
      </c>
      <c r="Y185">
        <v>53</v>
      </c>
      <c r="Z185">
        <v>25</v>
      </c>
      <c r="AA185">
        <v>4.3099999999999996</v>
      </c>
      <c r="AB185">
        <v>4.55</v>
      </c>
      <c r="AC185">
        <v>0.7</v>
      </c>
      <c r="AD185">
        <v>280.89999999999998</v>
      </c>
      <c r="AE185">
        <v>18525</v>
      </c>
    </row>
    <row r="186" spans="1:31">
      <c r="A186" t="e">
        <f>MATCH(C186,ESPN_ADP_2!B$2:B$550, 0)</f>
        <v>#N/A</v>
      </c>
      <c r="B186">
        <v>185</v>
      </c>
      <c r="C186" t="s">
        <v>877</v>
      </c>
      <c r="D186" s="32">
        <f t="shared" si="18"/>
        <v>-1.2504795020861539</v>
      </c>
      <c r="E186" s="32">
        <f t="shared" si="19"/>
        <v>-1.4114716416159772</v>
      </c>
      <c r="F186" s="32">
        <f t="shared" si="20"/>
        <v>-1.8458744380803145</v>
      </c>
      <c r="G186" s="32">
        <f t="shared" si="21"/>
        <v>2.8643373772354224E-3</v>
      </c>
      <c r="H186" s="32">
        <f t="shared" si="22"/>
        <v>0.26539677132800549</v>
      </c>
      <c r="I186" s="32">
        <f t="shared" si="23"/>
        <v>1.6605928985068015</v>
      </c>
      <c r="J186" s="32">
        <f t="shared" si="24"/>
        <v>7.8012570398095435E-2</v>
      </c>
      <c r="K186" s="3">
        <v>15</v>
      </c>
      <c r="L186" s="3">
        <v>0</v>
      </c>
      <c r="M186" s="3">
        <v>4.21</v>
      </c>
      <c r="N186" s="3">
        <v>1.28</v>
      </c>
      <c r="O186" s="3">
        <v>11.97</v>
      </c>
      <c r="P186" s="3">
        <f t="shared" si="25"/>
        <v>3</v>
      </c>
      <c r="Q186">
        <v>0</v>
      </c>
      <c r="R186">
        <v>0</v>
      </c>
      <c r="S186">
        <v>3</v>
      </c>
      <c r="T186">
        <v>0</v>
      </c>
      <c r="U186">
        <v>15</v>
      </c>
      <c r="V186">
        <v>12</v>
      </c>
      <c r="W186">
        <v>7</v>
      </c>
      <c r="X186">
        <v>1</v>
      </c>
      <c r="Y186">
        <v>20</v>
      </c>
      <c r="Z186">
        <v>7</v>
      </c>
      <c r="AA186">
        <v>4.0999999999999996</v>
      </c>
      <c r="AB186">
        <v>2.79</v>
      </c>
      <c r="AC186">
        <v>0.2</v>
      </c>
      <c r="AD186">
        <v>567</v>
      </c>
      <c r="AE186">
        <v>16074</v>
      </c>
    </row>
    <row r="187" spans="1:31">
      <c r="A187">
        <f>MATCH(C187,ESPN_ADP_2!B$2:B$550, 0)</f>
        <v>376</v>
      </c>
      <c r="B187">
        <v>186</v>
      </c>
      <c r="C187" t="s">
        <v>731</v>
      </c>
      <c r="D187" s="32">
        <f t="shared" si="18"/>
        <v>-1.2883317755962254</v>
      </c>
      <c r="E187" s="32">
        <f t="shared" si="19"/>
        <v>1.2995793013921559</v>
      </c>
      <c r="F187" s="32">
        <f t="shared" si="20"/>
        <v>1.0592665076042589</v>
      </c>
      <c r="G187" s="32">
        <f t="shared" si="21"/>
        <v>-1.3981546822654196</v>
      </c>
      <c r="H187" s="32">
        <f t="shared" si="22"/>
        <v>-0.30250200712978154</v>
      </c>
      <c r="I187" s="32">
        <f t="shared" si="23"/>
        <v>-1.2504087285682801</v>
      </c>
      <c r="J187" s="32">
        <f t="shared" si="24"/>
        <v>-0.69611216662915909</v>
      </c>
      <c r="K187" s="3">
        <v>67</v>
      </c>
      <c r="L187" s="3">
        <v>4</v>
      </c>
      <c r="M187" s="3">
        <v>4.99</v>
      </c>
      <c r="N187" s="3">
        <v>1.34</v>
      </c>
      <c r="O187" s="3">
        <v>6.89</v>
      </c>
      <c r="P187" s="3">
        <f t="shared" si="25"/>
        <v>0</v>
      </c>
      <c r="Q187">
        <v>5</v>
      </c>
      <c r="R187">
        <v>0</v>
      </c>
      <c r="S187">
        <v>0</v>
      </c>
      <c r="T187">
        <v>11</v>
      </c>
      <c r="U187">
        <v>11</v>
      </c>
      <c r="V187">
        <v>72</v>
      </c>
      <c r="W187">
        <v>37</v>
      </c>
      <c r="X187">
        <v>13</v>
      </c>
      <c r="Y187">
        <v>51</v>
      </c>
      <c r="Z187">
        <v>18</v>
      </c>
      <c r="AA187">
        <v>2.4</v>
      </c>
      <c r="AB187">
        <v>5.16</v>
      </c>
      <c r="AC187">
        <v>0.8</v>
      </c>
      <c r="AD187">
        <v>408.3</v>
      </c>
      <c r="AE187">
        <v>16269</v>
      </c>
    </row>
    <row r="188" spans="1:31">
      <c r="A188">
        <f>MATCH(C188,ESPN_ADP_2!B$2:B$550, 0)</f>
        <v>333</v>
      </c>
      <c r="B188">
        <v>187</v>
      </c>
      <c r="C188" t="s">
        <v>711</v>
      </c>
      <c r="D188" s="32">
        <f t="shared" si="18"/>
        <v>-1.3189667991118081</v>
      </c>
      <c r="E188" s="32">
        <f t="shared" si="19"/>
        <v>-0.9422512860953387</v>
      </c>
      <c r="F188" s="32">
        <f t="shared" si="20"/>
        <v>-1.1195892016591711</v>
      </c>
      <c r="G188" s="32">
        <f t="shared" si="21"/>
        <v>0.25432928962078821</v>
      </c>
      <c r="H188" s="32">
        <f t="shared" si="22"/>
        <v>-0.20785221072015037</v>
      </c>
      <c r="I188" s="32">
        <f t="shared" si="23"/>
        <v>-0.413782276692371</v>
      </c>
      <c r="J188" s="32">
        <f t="shared" si="24"/>
        <v>1.1101788864344349</v>
      </c>
      <c r="K188" s="3">
        <v>24</v>
      </c>
      <c r="L188" s="3">
        <v>1</v>
      </c>
      <c r="M188" s="3">
        <v>4.07</v>
      </c>
      <c r="N188" s="3">
        <v>1.33</v>
      </c>
      <c r="O188" s="3">
        <v>8.35</v>
      </c>
      <c r="P188" s="3">
        <f t="shared" si="25"/>
        <v>7</v>
      </c>
      <c r="Q188">
        <v>1</v>
      </c>
      <c r="R188">
        <v>1</v>
      </c>
      <c r="S188">
        <v>6</v>
      </c>
      <c r="T188">
        <v>0</v>
      </c>
      <c r="U188">
        <v>24</v>
      </c>
      <c r="V188">
        <v>23</v>
      </c>
      <c r="W188">
        <v>11</v>
      </c>
      <c r="X188">
        <v>3</v>
      </c>
      <c r="Y188">
        <v>22</v>
      </c>
      <c r="Z188">
        <v>9</v>
      </c>
      <c r="AA188">
        <v>3.45</v>
      </c>
      <c r="AB188">
        <v>4.2300000000000004</v>
      </c>
      <c r="AC188">
        <v>0.2</v>
      </c>
      <c r="AD188">
        <v>540</v>
      </c>
      <c r="AE188">
        <v>14843</v>
      </c>
    </row>
    <row r="189" spans="1:31">
      <c r="A189">
        <f>MATCH(C189,ESPN_ADP_2!B$2:B$550, 0)</f>
        <v>327</v>
      </c>
      <c r="B189">
        <v>188</v>
      </c>
      <c r="C189" t="s">
        <v>708</v>
      </c>
      <c r="D189" s="32">
        <f t="shared" si="18"/>
        <v>-1.3240636661371756</v>
      </c>
      <c r="E189" s="32">
        <f t="shared" si="19"/>
        <v>-0.73370890586394388</v>
      </c>
      <c r="F189" s="32">
        <f t="shared" si="20"/>
        <v>-0.39330396523802769</v>
      </c>
      <c r="G189" s="32">
        <f t="shared" si="21"/>
        <v>0.3441382011363443</v>
      </c>
      <c r="H189" s="32">
        <f t="shared" si="22"/>
        <v>-0.11320241431051919</v>
      </c>
      <c r="I189" s="32">
        <f t="shared" si="23"/>
        <v>0.26812558476812998</v>
      </c>
      <c r="J189" s="32">
        <f t="shared" si="24"/>
        <v>-0.69611216662915909</v>
      </c>
      <c r="K189" s="3">
        <v>28</v>
      </c>
      <c r="L189" s="3">
        <v>2</v>
      </c>
      <c r="M189" s="3">
        <v>4.0199999999999996</v>
      </c>
      <c r="N189" s="3">
        <v>1.32</v>
      </c>
      <c r="O189" s="3">
        <v>9.5399999999999991</v>
      </c>
      <c r="P189" s="3">
        <f t="shared" si="25"/>
        <v>0</v>
      </c>
      <c r="Q189">
        <v>2</v>
      </c>
      <c r="R189">
        <v>0</v>
      </c>
      <c r="S189">
        <v>0</v>
      </c>
      <c r="T189">
        <v>5</v>
      </c>
      <c r="U189">
        <v>5</v>
      </c>
      <c r="V189">
        <v>25</v>
      </c>
      <c r="W189">
        <v>12</v>
      </c>
      <c r="X189">
        <v>3</v>
      </c>
      <c r="Y189">
        <v>29</v>
      </c>
      <c r="Z189">
        <v>11</v>
      </c>
      <c r="AA189">
        <v>3.68</v>
      </c>
      <c r="AB189">
        <v>4.0199999999999996</v>
      </c>
      <c r="AC189">
        <v>0.5</v>
      </c>
      <c r="AD189">
        <v>999</v>
      </c>
      <c r="AE189" t="s">
        <v>890</v>
      </c>
    </row>
    <row r="190" spans="1:31">
      <c r="A190">
        <f>MATCH(C190,ESPN_ADP_2!B$2:B$550, 0)</f>
        <v>324</v>
      </c>
      <c r="B190">
        <v>189</v>
      </c>
      <c r="C190" t="s">
        <v>706</v>
      </c>
      <c r="D190" s="32">
        <f t="shared" si="18"/>
        <v>-1.3260396665113934</v>
      </c>
      <c r="E190" s="32">
        <f t="shared" si="19"/>
        <v>1.0389013261029123</v>
      </c>
      <c r="F190" s="32">
        <f t="shared" si="20"/>
        <v>1.0592665076042589</v>
      </c>
      <c r="G190" s="32">
        <f t="shared" si="21"/>
        <v>-0.93114834238453514</v>
      </c>
      <c r="H190" s="32">
        <f t="shared" si="22"/>
        <v>-0.77575098917793528</v>
      </c>
      <c r="I190" s="32">
        <f t="shared" si="23"/>
        <v>-1.0211960020269348</v>
      </c>
      <c r="J190" s="32">
        <f t="shared" si="24"/>
        <v>-0.69611216662915909</v>
      </c>
      <c r="K190" s="3">
        <v>62</v>
      </c>
      <c r="L190" s="3">
        <v>4</v>
      </c>
      <c r="M190" s="3">
        <v>4.7300000000000004</v>
      </c>
      <c r="N190" s="3">
        <v>1.39</v>
      </c>
      <c r="O190" s="3">
        <v>7.29</v>
      </c>
      <c r="P190" s="3">
        <f t="shared" si="25"/>
        <v>0</v>
      </c>
      <c r="Q190">
        <v>4</v>
      </c>
      <c r="R190">
        <v>0</v>
      </c>
      <c r="S190">
        <v>0</v>
      </c>
      <c r="T190">
        <v>11</v>
      </c>
      <c r="U190">
        <v>11</v>
      </c>
      <c r="V190">
        <v>64</v>
      </c>
      <c r="W190">
        <v>33</v>
      </c>
      <c r="X190">
        <v>10</v>
      </c>
      <c r="Y190">
        <v>51</v>
      </c>
      <c r="Z190">
        <v>23</v>
      </c>
      <c r="AA190">
        <v>3.27</v>
      </c>
      <c r="AB190">
        <v>4.8099999999999996</v>
      </c>
      <c r="AC190">
        <v>0.6</v>
      </c>
      <c r="AD190">
        <v>575.1</v>
      </c>
      <c r="AE190">
        <v>4153</v>
      </c>
    </row>
    <row r="191" spans="1:31">
      <c r="A191" t="e">
        <f>MATCH(C191,ESPN_ADP_2!B$2:B$550, 0)</f>
        <v>#N/A</v>
      </c>
      <c r="B191">
        <v>190</v>
      </c>
      <c r="C191" t="s">
        <v>1002</v>
      </c>
      <c r="D191" s="32">
        <f t="shared" si="18"/>
        <v>-1.341174253575165</v>
      </c>
      <c r="E191" s="32">
        <f t="shared" si="19"/>
        <v>1.1953081112764585</v>
      </c>
      <c r="F191" s="32">
        <f t="shared" si="20"/>
        <v>1.0592665076042589</v>
      </c>
      <c r="G191" s="32">
        <f t="shared" si="21"/>
        <v>-1.4520400291747513</v>
      </c>
      <c r="H191" s="32">
        <f t="shared" si="22"/>
        <v>-0.96505058199719762</v>
      </c>
      <c r="I191" s="32">
        <f t="shared" si="23"/>
        <v>-0.48254609465477405</v>
      </c>
      <c r="J191" s="32">
        <f t="shared" si="24"/>
        <v>-0.69611216662915909</v>
      </c>
      <c r="K191" s="3">
        <v>65</v>
      </c>
      <c r="L191" s="3">
        <v>4</v>
      </c>
      <c r="M191" s="3">
        <v>5.0199999999999996</v>
      </c>
      <c r="N191" s="3">
        <v>1.41</v>
      </c>
      <c r="O191" s="3">
        <v>8.23</v>
      </c>
      <c r="P191" s="3">
        <f t="shared" si="25"/>
        <v>0</v>
      </c>
      <c r="Q191">
        <v>4</v>
      </c>
      <c r="R191">
        <v>0</v>
      </c>
      <c r="S191">
        <v>0</v>
      </c>
      <c r="T191">
        <v>11</v>
      </c>
      <c r="U191">
        <v>11</v>
      </c>
      <c r="V191">
        <v>64</v>
      </c>
      <c r="W191">
        <v>36</v>
      </c>
      <c r="X191">
        <v>13</v>
      </c>
      <c r="Y191">
        <v>59</v>
      </c>
      <c r="Z191">
        <v>28</v>
      </c>
      <c r="AA191">
        <v>3.89</v>
      </c>
      <c r="AB191">
        <v>5.4</v>
      </c>
      <c r="AC191">
        <v>0.2</v>
      </c>
      <c r="AD191">
        <v>496.6</v>
      </c>
      <c r="AE191">
        <v>6797</v>
      </c>
    </row>
    <row r="192" spans="1:31">
      <c r="A192">
        <f>MATCH(C192,ESPN_ADP_2!B$2:B$550, 0)</f>
        <v>289</v>
      </c>
      <c r="B192">
        <v>191</v>
      </c>
      <c r="C192" t="s">
        <v>691</v>
      </c>
      <c r="D192" s="32">
        <f t="shared" si="18"/>
        <v>-1.3601244282811944</v>
      </c>
      <c r="E192" s="32">
        <f t="shared" si="19"/>
        <v>-0.9422512860953387</v>
      </c>
      <c r="F192" s="32">
        <f t="shared" si="20"/>
        <v>-1.1195892016591711</v>
      </c>
      <c r="G192" s="32">
        <f t="shared" si="21"/>
        <v>0.50579424186434185</v>
      </c>
      <c r="H192" s="32">
        <f t="shared" si="22"/>
        <v>-0.39715180353941271</v>
      </c>
      <c r="I192" s="32">
        <f t="shared" si="23"/>
        <v>-0.25906368627696341</v>
      </c>
      <c r="J192" s="32">
        <f t="shared" si="24"/>
        <v>0.85213730742534988</v>
      </c>
      <c r="K192" s="3">
        <v>24</v>
      </c>
      <c r="L192" s="3">
        <v>1</v>
      </c>
      <c r="M192" s="3">
        <v>3.93</v>
      </c>
      <c r="N192" s="3">
        <v>1.35</v>
      </c>
      <c r="O192" s="3">
        <v>8.6199999999999992</v>
      </c>
      <c r="P192" s="3">
        <f t="shared" si="25"/>
        <v>6</v>
      </c>
      <c r="Q192">
        <v>1</v>
      </c>
      <c r="R192">
        <v>2</v>
      </c>
      <c r="S192">
        <v>4</v>
      </c>
      <c r="T192">
        <v>0</v>
      </c>
      <c r="U192">
        <v>24</v>
      </c>
      <c r="V192">
        <v>23</v>
      </c>
      <c r="W192">
        <v>11</v>
      </c>
      <c r="X192">
        <v>3</v>
      </c>
      <c r="Y192">
        <v>23</v>
      </c>
      <c r="Z192">
        <v>9</v>
      </c>
      <c r="AA192">
        <v>3.47</v>
      </c>
      <c r="AB192">
        <v>4.0599999999999996</v>
      </c>
      <c r="AC192">
        <v>0.3</v>
      </c>
      <c r="AD192">
        <v>285.89999999999998</v>
      </c>
      <c r="AE192">
        <v>13911</v>
      </c>
    </row>
    <row r="193" spans="1:31">
      <c r="A193">
        <f>MATCH(C193,ESPN_ADP_2!B$2:B$550, 0)</f>
        <v>369</v>
      </c>
      <c r="B193">
        <v>192</v>
      </c>
      <c r="C193" t="s">
        <v>728</v>
      </c>
      <c r="D193" s="32">
        <f t="shared" si="18"/>
        <v>-1.3607296077184294</v>
      </c>
      <c r="E193" s="32">
        <f t="shared" si="19"/>
        <v>0.15259621011948424</v>
      </c>
      <c r="F193" s="32">
        <f t="shared" si="20"/>
        <v>0.33298127118311566</v>
      </c>
      <c r="G193" s="32">
        <f t="shared" si="21"/>
        <v>-0.28452417947254016</v>
      </c>
      <c r="H193" s="32">
        <f t="shared" si="22"/>
        <v>-0.68110119276830416</v>
      </c>
      <c r="I193" s="32">
        <f t="shared" si="23"/>
        <v>-0.18456955015102586</v>
      </c>
      <c r="J193" s="32">
        <f t="shared" si="24"/>
        <v>-0.69611216662915909</v>
      </c>
      <c r="K193" s="3">
        <v>45</v>
      </c>
      <c r="L193" s="3">
        <v>3</v>
      </c>
      <c r="M193" s="3">
        <v>4.37</v>
      </c>
      <c r="N193" s="3">
        <v>1.38</v>
      </c>
      <c r="O193" s="3">
        <v>8.75</v>
      </c>
      <c r="P193" s="3">
        <f t="shared" si="25"/>
        <v>0</v>
      </c>
      <c r="Q193">
        <v>3</v>
      </c>
      <c r="R193">
        <v>0</v>
      </c>
      <c r="S193">
        <v>0</v>
      </c>
      <c r="T193">
        <v>6</v>
      </c>
      <c r="U193">
        <v>16</v>
      </c>
      <c r="V193">
        <v>42</v>
      </c>
      <c r="W193">
        <v>22</v>
      </c>
      <c r="X193">
        <v>6</v>
      </c>
      <c r="Y193">
        <v>44</v>
      </c>
      <c r="Z193">
        <v>20</v>
      </c>
      <c r="AA193">
        <v>4.05</v>
      </c>
      <c r="AB193">
        <v>4.46</v>
      </c>
      <c r="AC193">
        <v>0.4</v>
      </c>
      <c r="AD193">
        <v>473.6</v>
      </c>
      <c r="AE193">
        <v>16943</v>
      </c>
    </row>
    <row r="194" spans="1:31">
      <c r="A194" t="e">
        <f>MATCH(C194,ESPN_ADP_2!B$2:B$550, 0)</f>
        <v>#N/A</v>
      </c>
      <c r="B194">
        <v>193</v>
      </c>
      <c r="C194" t="s">
        <v>946</v>
      </c>
      <c r="D194" s="32">
        <f t="shared" ref="D194:D257" si="26">SUM(E194:J194)</f>
        <v>-1.365271980351789</v>
      </c>
      <c r="E194" s="32">
        <f t="shared" ref="E194:E257" si="27">(K194-AG$2)/AG$3</f>
        <v>0.36113859035087909</v>
      </c>
      <c r="F194" s="32">
        <f t="shared" ref="F194:F257" si="28">(L194-AH$2)/AH$3</f>
        <v>0.33298127118311566</v>
      </c>
      <c r="G194" s="32">
        <f t="shared" ref="G194:G257" si="29">-1*(M194-AI$2)/AI$3</f>
        <v>-0.39229487329120516</v>
      </c>
      <c r="H194" s="32">
        <f t="shared" ref="H194:H257" si="30">-1*(N194-AJ$2)/AJ$3</f>
        <v>-1.8552617900888017E-2</v>
      </c>
      <c r="I194" s="32">
        <f t="shared" ref="I194:I257" si="31">(O194-AK$2)/AK$3</f>
        <v>-0.95243218406453134</v>
      </c>
      <c r="J194" s="32">
        <f t="shared" ref="J194:J257" si="32">(P194-AL$2)/AL$3</f>
        <v>-0.69611216662915909</v>
      </c>
      <c r="K194" s="3">
        <v>49</v>
      </c>
      <c r="L194" s="3">
        <v>3</v>
      </c>
      <c r="M194" s="3">
        <v>4.43</v>
      </c>
      <c r="N194" s="3">
        <v>1.31</v>
      </c>
      <c r="O194" s="3">
        <v>7.41</v>
      </c>
      <c r="P194" s="3">
        <f t="shared" ref="P194:P257" si="33">R194+S194</f>
        <v>0</v>
      </c>
      <c r="Q194">
        <v>3</v>
      </c>
      <c r="R194">
        <v>0</v>
      </c>
      <c r="S194">
        <v>0</v>
      </c>
      <c r="T194">
        <v>8</v>
      </c>
      <c r="U194">
        <v>8</v>
      </c>
      <c r="V194">
        <v>50</v>
      </c>
      <c r="W194">
        <v>24</v>
      </c>
      <c r="X194">
        <v>7</v>
      </c>
      <c r="Y194">
        <v>41</v>
      </c>
      <c r="Z194">
        <v>15</v>
      </c>
      <c r="AA194">
        <v>2.77</v>
      </c>
      <c r="AB194">
        <v>4.55</v>
      </c>
      <c r="AC194">
        <v>0.7</v>
      </c>
      <c r="AD194">
        <v>562.9</v>
      </c>
      <c r="AE194">
        <v>13218</v>
      </c>
    </row>
    <row r="195" spans="1:31">
      <c r="A195">
        <f>MATCH(C195,ESPN_ADP_2!B$2:B$550, 0)</f>
        <v>328</v>
      </c>
      <c r="B195">
        <v>194</v>
      </c>
      <c r="C195" t="s">
        <v>709</v>
      </c>
      <c r="D195" s="32">
        <f t="shared" si="26"/>
        <v>-1.3763618205728658</v>
      </c>
      <c r="E195" s="32">
        <f t="shared" si="27"/>
        <v>1.2995793013921559</v>
      </c>
      <c r="F195" s="32">
        <f t="shared" si="28"/>
        <v>1.0592665076042589</v>
      </c>
      <c r="G195" s="32">
        <f t="shared" si="29"/>
        <v>-1.3083457707498651</v>
      </c>
      <c r="H195" s="32">
        <f t="shared" si="30"/>
        <v>-0.49180159994904388</v>
      </c>
      <c r="I195" s="32">
        <f t="shared" si="31"/>
        <v>-1.2389480922412126</v>
      </c>
      <c r="J195" s="32">
        <f t="shared" si="32"/>
        <v>-0.69611216662915909</v>
      </c>
      <c r="K195" s="3">
        <v>67</v>
      </c>
      <c r="L195" s="3">
        <v>4</v>
      </c>
      <c r="M195" s="3">
        <v>4.9400000000000004</v>
      </c>
      <c r="N195" s="3">
        <v>1.36</v>
      </c>
      <c r="O195" s="3">
        <v>6.91</v>
      </c>
      <c r="P195" s="3">
        <f t="shared" si="33"/>
        <v>0</v>
      </c>
      <c r="Q195">
        <v>4</v>
      </c>
      <c r="R195">
        <v>0</v>
      </c>
      <c r="S195">
        <v>0</v>
      </c>
      <c r="T195">
        <v>11</v>
      </c>
      <c r="U195">
        <v>11</v>
      </c>
      <c r="V195">
        <v>71</v>
      </c>
      <c r="W195">
        <v>37</v>
      </c>
      <c r="X195">
        <v>13</v>
      </c>
      <c r="Y195">
        <v>51</v>
      </c>
      <c r="Z195">
        <v>20</v>
      </c>
      <c r="AA195">
        <v>2.69</v>
      </c>
      <c r="AB195">
        <v>5.23</v>
      </c>
      <c r="AC195">
        <v>0.4</v>
      </c>
      <c r="AD195">
        <v>429.6</v>
      </c>
      <c r="AE195">
        <v>7754</v>
      </c>
    </row>
    <row r="196" spans="1:31">
      <c r="A196" t="e">
        <f>MATCH(C196,ESPN_ADP_2!B$2:B$550, 0)</f>
        <v>#N/A</v>
      </c>
      <c r="B196">
        <v>195</v>
      </c>
      <c r="C196" t="s">
        <v>940</v>
      </c>
      <c r="D196" s="32">
        <f t="shared" si="26"/>
        <v>-1.4015360912179722</v>
      </c>
      <c r="E196" s="32">
        <f t="shared" si="27"/>
        <v>-0.78584450092179259</v>
      </c>
      <c r="F196" s="32">
        <f t="shared" si="28"/>
        <v>-0.39330396523802769</v>
      </c>
      <c r="G196" s="32">
        <f t="shared" si="29"/>
        <v>-0.19471526795698568</v>
      </c>
      <c r="H196" s="32">
        <f t="shared" si="30"/>
        <v>0.17074697491837432</v>
      </c>
      <c r="I196" s="32">
        <f t="shared" si="31"/>
        <v>-1.8390323408551248E-2</v>
      </c>
      <c r="J196" s="32">
        <f t="shared" si="32"/>
        <v>-0.18002900861098939</v>
      </c>
      <c r="K196" s="3">
        <v>27</v>
      </c>
      <c r="L196" s="3">
        <v>2</v>
      </c>
      <c r="M196" s="3">
        <v>4.32</v>
      </c>
      <c r="N196" s="3">
        <v>1.29</v>
      </c>
      <c r="O196" s="3">
        <v>9.0399999999999991</v>
      </c>
      <c r="P196" s="3">
        <f t="shared" si="33"/>
        <v>2</v>
      </c>
      <c r="Q196">
        <v>2</v>
      </c>
      <c r="R196">
        <v>0</v>
      </c>
      <c r="S196">
        <v>2</v>
      </c>
      <c r="T196">
        <v>2</v>
      </c>
      <c r="U196">
        <v>15</v>
      </c>
      <c r="V196">
        <v>26</v>
      </c>
      <c r="W196">
        <v>13</v>
      </c>
      <c r="X196">
        <v>4</v>
      </c>
      <c r="Y196">
        <v>27</v>
      </c>
      <c r="Z196">
        <v>8</v>
      </c>
      <c r="AA196">
        <v>2.79</v>
      </c>
      <c r="AB196">
        <v>4.3</v>
      </c>
      <c r="AC196">
        <v>0.2</v>
      </c>
      <c r="AD196">
        <v>572.5</v>
      </c>
      <c r="AE196">
        <v>16358</v>
      </c>
    </row>
    <row r="197" spans="1:31">
      <c r="A197" t="e">
        <f>MATCH(C197,ESPN_ADP_2!B$2:B$550, 0)</f>
        <v>#N/A</v>
      </c>
      <c r="B197">
        <v>196</v>
      </c>
      <c r="C197" t="s">
        <v>944</v>
      </c>
      <c r="D197" s="32">
        <f t="shared" si="26"/>
        <v>-1.4172782432007625</v>
      </c>
      <c r="E197" s="32">
        <f t="shared" si="27"/>
        <v>1.2474437063343071</v>
      </c>
      <c r="F197" s="32">
        <f t="shared" si="28"/>
        <v>1.0592665076042589</v>
      </c>
      <c r="G197" s="32">
        <f t="shared" si="29"/>
        <v>-1.0928043831125336</v>
      </c>
      <c r="H197" s="32">
        <f t="shared" si="30"/>
        <v>-1.3436497676357224</v>
      </c>
      <c r="I197" s="32">
        <f t="shared" si="31"/>
        <v>-0.5914221397619136</v>
      </c>
      <c r="J197" s="32">
        <f t="shared" si="32"/>
        <v>-0.69611216662915909</v>
      </c>
      <c r="K197" s="3">
        <v>66</v>
      </c>
      <c r="L197" s="3">
        <v>4</v>
      </c>
      <c r="M197" s="3">
        <v>4.82</v>
      </c>
      <c r="N197" s="3">
        <v>1.45</v>
      </c>
      <c r="O197" s="3">
        <v>8.0399999999999991</v>
      </c>
      <c r="P197" s="3">
        <f t="shared" si="33"/>
        <v>0</v>
      </c>
      <c r="Q197">
        <v>4</v>
      </c>
      <c r="R197">
        <v>0</v>
      </c>
      <c r="S197">
        <v>0</v>
      </c>
      <c r="T197">
        <v>11</v>
      </c>
      <c r="U197">
        <v>11</v>
      </c>
      <c r="V197">
        <v>69</v>
      </c>
      <c r="W197">
        <v>35</v>
      </c>
      <c r="X197">
        <v>10</v>
      </c>
      <c r="Y197">
        <v>59</v>
      </c>
      <c r="Z197">
        <v>26</v>
      </c>
      <c r="AA197">
        <v>3.53</v>
      </c>
      <c r="AB197">
        <v>4.6100000000000003</v>
      </c>
      <c r="AC197">
        <v>1</v>
      </c>
      <c r="AD197">
        <v>443.5</v>
      </c>
      <c r="AE197">
        <v>10123</v>
      </c>
    </row>
    <row r="198" spans="1:31">
      <c r="A198" t="e">
        <f>MATCH(C198,ESPN_ADP_2!B$2:B$550, 0)</f>
        <v>#N/A</v>
      </c>
      <c r="B198">
        <v>197</v>
      </c>
      <c r="C198" t="s">
        <v>907</v>
      </c>
      <c r="D198" s="32">
        <f t="shared" si="26"/>
        <v>-1.4443642128799197</v>
      </c>
      <c r="E198" s="32">
        <f t="shared" si="27"/>
        <v>-0.9422512860953387</v>
      </c>
      <c r="F198" s="32">
        <f t="shared" si="28"/>
        <v>-1.1195892016591711</v>
      </c>
      <c r="G198" s="32">
        <f t="shared" si="29"/>
        <v>-0.33840952638187344</v>
      </c>
      <c r="H198" s="32">
        <f t="shared" si="30"/>
        <v>0.26539677132800549</v>
      </c>
      <c r="I198" s="32">
        <f t="shared" si="31"/>
        <v>-0.16164827749689184</v>
      </c>
      <c r="J198" s="32">
        <f t="shared" si="32"/>
        <v>0.85213730742534988</v>
      </c>
      <c r="K198" s="3">
        <v>24</v>
      </c>
      <c r="L198" s="3">
        <v>1</v>
      </c>
      <c r="M198" s="3">
        <v>4.4000000000000004</v>
      </c>
      <c r="N198" s="3">
        <v>1.28</v>
      </c>
      <c r="O198" s="3">
        <v>8.7899999999999991</v>
      </c>
      <c r="P198" s="3">
        <f t="shared" si="33"/>
        <v>6</v>
      </c>
      <c r="Q198">
        <v>1</v>
      </c>
      <c r="R198">
        <v>0</v>
      </c>
      <c r="S198">
        <v>6</v>
      </c>
      <c r="T198">
        <v>0</v>
      </c>
      <c r="U198">
        <v>24</v>
      </c>
      <c r="V198">
        <v>23</v>
      </c>
      <c r="W198">
        <v>12</v>
      </c>
      <c r="X198">
        <v>4</v>
      </c>
      <c r="Y198">
        <v>23</v>
      </c>
      <c r="Z198">
        <v>7</v>
      </c>
      <c r="AA198">
        <v>2.8</v>
      </c>
      <c r="AB198">
        <v>4.2699999999999996</v>
      </c>
      <c r="AC198">
        <v>0.2</v>
      </c>
      <c r="AD198">
        <v>584</v>
      </c>
      <c r="AE198">
        <v>15594</v>
      </c>
    </row>
    <row r="199" spans="1:31">
      <c r="A199" t="e">
        <f>MATCH(C199,ESPN_ADP_2!B$2:B$550, 0)</f>
        <v>#N/A</v>
      </c>
      <c r="B199">
        <v>198</v>
      </c>
      <c r="C199" t="s">
        <v>910</v>
      </c>
      <c r="D199" s="32">
        <f t="shared" si="26"/>
        <v>-1.4595848654873851</v>
      </c>
      <c r="E199" s="32">
        <f t="shared" si="27"/>
        <v>0.51754537552442526</v>
      </c>
      <c r="F199" s="32">
        <f t="shared" si="28"/>
        <v>0.33298127118311566</v>
      </c>
      <c r="G199" s="32">
        <f t="shared" si="29"/>
        <v>-0.60783626092853682</v>
      </c>
      <c r="H199" s="32">
        <f t="shared" si="30"/>
        <v>-0.77575098917793528</v>
      </c>
      <c r="I199" s="32">
        <f t="shared" si="31"/>
        <v>-0.23041209545929489</v>
      </c>
      <c r="J199" s="32">
        <f t="shared" si="32"/>
        <v>-0.69611216662915909</v>
      </c>
      <c r="K199" s="3">
        <v>52</v>
      </c>
      <c r="L199" s="3">
        <v>3</v>
      </c>
      <c r="M199" s="3">
        <v>4.55</v>
      </c>
      <c r="N199" s="3">
        <v>1.39</v>
      </c>
      <c r="O199" s="3">
        <v>8.67</v>
      </c>
      <c r="P199" s="3">
        <f t="shared" si="33"/>
        <v>0</v>
      </c>
      <c r="Q199">
        <v>4</v>
      </c>
      <c r="R199">
        <v>0</v>
      </c>
      <c r="S199">
        <v>0</v>
      </c>
      <c r="T199">
        <v>8</v>
      </c>
      <c r="U199">
        <v>12</v>
      </c>
      <c r="V199">
        <v>53</v>
      </c>
      <c r="W199">
        <v>27</v>
      </c>
      <c r="X199">
        <v>8</v>
      </c>
      <c r="Y199">
        <v>50</v>
      </c>
      <c r="Z199">
        <v>20</v>
      </c>
      <c r="AA199">
        <v>3.46</v>
      </c>
      <c r="AB199">
        <v>4.7</v>
      </c>
      <c r="AC199">
        <v>0.6</v>
      </c>
      <c r="AD199">
        <v>475.2</v>
      </c>
      <c r="AE199">
        <v>16207</v>
      </c>
    </row>
    <row r="200" spans="1:31">
      <c r="A200" t="e">
        <f>MATCH(C200,ESPN_ADP_2!B$2:B$550, 0)</f>
        <v>#N/A</v>
      </c>
      <c r="B200">
        <v>199</v>
      </c>
      <c r="C200" t="s">
        <v>957</v>
      </c>
      <c r="D200" s="32">
        <f t="shared" si="26"/>
        <v>-1.4651271993080737</v>
      </c>
      <c r="E200" s="32">
        <f t="shared" si="27"/>
        <v>0.36113859035087909</v>
      </c>
      <c r="F200" s="32">
        <f t="shared" si="28"/>
        <v>0.33298127118311566</v>
      </c>
      <c r="G200" s="32">
        <f t="shared" si="29"/>
        <v>-0.6976451724440913</v>
      </c>
      <c r="H200" s="32">
        <f t="shared" si="30"/>
        <v>-0.77575098917793528</v>
      </c>
      <c r="I200" s="32">
        <f t="shared" si="31"/>
        <v>1.0261267409117279E-2</v>
      </c>
      <c r="J200" s="32">
        <f t="shared" si="32"/>
        <v>-0.69611216662915909</v>
      </c>
      <c r="K200" s="3">
        <v>49</v>
      </c>
      <c r="L200" s="3">
        <v>3</v>
      </c>
      <c r="M200" s="3">
        <v>4.5999999999999996</v>
      </c>
      <c r="N200" s="3">
        <v>1.39</v>
      </c>
      <c r="O200" s="3">
        <v>9.09</v>
      </c>
      <c r="P200" s="3">
        <f t="shared" si="33"/>
        <v>0</v>
      </c>
      <c r="Q200">
        <v>3</v>
      </c>
      <c r="R200">
        <v>0</v>
      </c>
      <c r="S200">
        <v>0</v>
      </c>
      <c r="T200">
        <v>7</v>
      </c>
      <c r="U200">
        <v>14</v>
      </c>
      <c r="V200">
        <v>47</v>
      </c>
      <c r="W200">
        <v>25</v>
      </c>
      <c r="X200">
        <v>8</v>
      </c>
      <c r="Y200">
        <v>49</v>
      </c>
      <c r="Z200">
        <v>21</v>
      </c>
      <c r="AA200">
        <v>3.84</v>
      </c>
      <c r="AB200">
        <v>4.75</v>
      </c>
      <c r="AC200">
        <v>0.5</v>
      </c>
      <c r="AD200">
        <v>585.5</v>
      </c>
      <c r="AE200">
        <v>16137</v>
      </c>
    </row>
    <row r="201" spans="1:31">
      <c r="A201" t="e">
        <f>MATCH(C201,ESPN_ADP_2!B$2:B$550, 0)</f>
        <v>#N/A</v>
      </c>
      <c r="B201">
        <v>200</v>
      </c>
      <c r="C201" t="s">
        <v>932</v>
      </c>
      <c r="D201" s="32">
        <f t="shared" si="26"/>
        <v>-1.4731639577209452</v>
      </c>
      <c r="E201" s="32">
        <f t="shared" si="27"/>
        <v>-0.9422512860953387</v>
      </c>
      <c r="F201" s="32">
        <f t="shared" si="28"/>
        <v>-0.39330396523802769</v>
      </c>
      <c r="G201" s="32">
        <f t="shared" si="29"/>
        <v>-0.28452417947254016</v>
      </c>
      <c r="H201" s="32">
        <f t="shared" si="30"/>
        <v>-0.68110119276830416</v>
      </c>
      <c r="I201" s="32">
        <f t="shared" si="31"/>
        <v>-2.4120641572084749E-2</v>
      </c>
      <c r="J201" s="32">
        <f t="shared" si="32"/>
        <v>0.85213730742534988</v>
      </c>
      <c r="K201" s="3">
        <v>24</v>
      </c>
      <c r="L201" s="3">
        <v>2</v>
      </c>
      <c r="M201" s="3">
        <v>4.37</v>
      </c>
      <c r="N201" s="3">
        <v>1.38</v>
      </c>
      <c r="O201" s="3">
        <v>9.0299999999999994</v>
      </c>
      <c r="P201" s="3">
        <f t="shared" si="33"/>
        <v>6</v>
      </c>
      <c r="Q201">
        <v>2</v>
      </c>
      <c r="R201">
        <v>1</v>
      </c>
      <c r="S201">
        <v>5</v>
      </c>
      <c r="T201">
        <v>0</v>
      </c>
      <c r="U201">
        <v>24</v>
      </c>
      <c r="V201">
        <v>23</v>
      </c>
      <c r="W201">
        <v>12</v>
      </c>
      <c r="X201">
        <v>3</v>
      </c>
      <c r="Y201">
        <v>24</v>
      </c>
      <c r="Z201">
        <v>10</v>
      </c>
      <c r="AA201">
        <v>3.71</v>
      </c>
      <c r="AB201">
        <v>4.3499999999999996</v>
      </c>
      <c r="AC201">
        <v>0.2</v>
      </c>
      <c r="AD201">
        <v>591.29999999999995</v>
      </c>
      <c r="AE201">
        <v>14814</v>
      </c>
    </row>
    <row r="202" spans="1:31">
      <c r="A202">
        <f>MATCH(C202,ESPN_ADP_2!B$2:B$550, 0)</f>
        <v>337</v>
      </c>
      <c r="B202">
        <v>201</v>
      </c>
      <c r="C202" t="s">
        <v>713</v>
      </c>
      <c r="D202" s="32">
        <f t="shared" si="26"/>
        <v>-1.4978881457098114</v>
      </c>
      <c r="E202" s="32">
        <f t="shared" si="27"/>
        <v>0.46540978046657649</v>
      </c>
      <c r="F202" s="32">
        <f t="shared" si="28"/>
        <v>0.33298127118311566</v>
      </c>
      <c r="G202" s="32">
        <f t="shared" si="29"/>
        <v>-0.96707190699075629</v>
      </c>
      <c r="H202" s="32">
        <f t="shared" si="30"/>
        <v>-0.20785221072015037</v>
      </c>
      <c r="I202" s="32">
        <f t="shared" si="31"/>
        <v>-0.42524291301943801</v>
      </c>
      <c r="J202" s="32">
        <f t="shared" si="32"/>
        <v>-0.69611216662915909</v>
      </c>
      <c r="K202" s="3">
        <v>51</v>
      </c>
      <c r="L202" s="3">
        <v>3</v>
      </c>
      <c r="M202" s="3">
        <v>4.75</v>
      </c>
      <c r="N202" s="3">
        <v>1.33</v>
      </c>
      <c r="O202" s="3">
        <v>8.33</v>
      </c>
      <c r="P202" s="3">
        <f t="shared" si="33"/>
        <v>0</v>
      </c>
      <c r="Q202">
        <v>4</v>
      </c>
      <c r="R202">
        <v>0</v>
      </c>
      <c r="S202">
        <v>0</v>
      </c>
      <c r="T202">
        <v>9</v>
      </c>
      <c r="U202">
        <v>9</v>
      </c>
      <c r="V202">
        <v>53</v>
      </c>
      <c r="W202">
        <v>27</v>
      </c>
      <c r="X202">
        <v>9</v>
      </c>
      <c r="Y202">
        <v>47</v>
      </c>
      <c r="Z202">
        <v>16</v>
      </c>
      <c r="AA202">
        <v>2.76</v>
      </c>
      <c r="AB202">
        <v>4.6500000000000004</v>
      </c>
      <c r="AC202">
        <v>0.7</v>
      </c>
      <c r="AD202">
        <v>406.8</v>
      </c>
      <c r="AE202">
        <v>4776</v>
      </c>
    </row>
    <row r="203" spans="1:31">
      <c r="A203" t="e">
        <f>MATCH(C203,ESPN_ADP_2!B$2:B$550, 0)</f>
        <v>#N/A</v>
      </c>
      <c r="B203">
        <v>202</v>
      </c>
      <c r="C203" t="s">
        <v>938</v>
      </c>
      <c r="D203" s="32">
        <f t="shared" si="26"/>
        <v>-1.513563693045312</v>
      </c>
      <c r="E203" s="32">
        <f t="shared" si="27"/>
        <v>-1.0465224762110361</v>
      </c>
      <c r="F203" s="32">
        <f t="shared" si="28"/>
        <v>-1.1195892016591711</v>
      </c>
      <c r="G203" s="32">
        <f t="shared" si="29"/>
        <v>9.2673248892789883E-2</v>
      </c>
      <c r="H203" s="32">
        <f t="shared" si="30"/>
        <v>-0.49180159994904388</v>
      </c>
      <c r="I203" s="32">
        <f t="shared" si="31"/>
        <v>-5.8502550553285758E-2</v>
      </c>
      <c r="J203" s="32">
        <f t="shared" si="32"/>
        <v>1.1101788864344349</v>
      </c>
      <c r="K203" s="3">
        <v>22</v>
      </c>
      <c r="L203" s="3">
        <v>1</v>
      </c>
      <c r="M203" s="3">
        <v>4.16</v>
      </c>
      <c r="N203" s="3">
        <v>1.36</v>
      </c>
      <c r="O203" s="3">
        <v>8.9700000000000006</v>
      </c>
      <c r="P203" s="3">
        <f t="shared" si="33"/>
        <v>7</v>
      </c>
      <c r="Q203">
        <v>1</v>
      </c>
      <c r="R203">
        <v>0</v>
      </c>
      <c r="S203">
        <v>7</v>
      </c>
      <c r="T203">
        <v>0</v>
      </c>
      <c r="U203">
        <v>22</v>
      </c>
      <c r="V203">
        <v>21</v>
      </c>
      <c r="W203">
        <v>10</v>
      </c>
      <c r="X203">
        <v>3</v>
      </c>
      <c r="Y203">
        <v>22</v>
      </c>
      <c r="Z203">
        <v>10</v>
      </c>
      <c r="AA203">
        <v>3.86</v>
      </c>
      <c r="AB203">
        <v>4.34</v>
      </c>
      <c r="AC203">
        <v>0.1</v>
      </c>
      <c r="AD203">
        <v>999</v>
      </c>
      <c r="AE203">
        <v>6316</v>
      </c>
    </row>
    <row r="204" spans="1:31">
      <c r="A204">
        <f>MATCH(C204,ESPN_ADP_2!B$2:B$550, 0)</f>
        <v>336</v>
      </c>
      <c r="B204">
        <v>203</v>
      </c>
      <c r="C204" t="s">
        <v>712</v>
      </c>
      <c r="D204" s="32">
        <f t="shared" si="26"/>
        <v>-1.5351788944439633</v>
      </c>
      <c r="E204" s="32">
        <f t="shared" si="27"/>
        <v>-0.9422512860953387</v>
      </c>
      <c r="F204" s="32">
        <f t="shared" si="28"/>
        <v>-0.39330396523802769</v>
      </c>
      <c r="G204" s="32">
        <f t="shared" si="29"/>
        <v>-0.733568737050314</v>
      </c>
      <c r="H204" s="32">
        <f t="shared" si="30"/>
        <v>-0.96505058199719762</v>
      </c>
      <c r="I204" s="32">
        <f t="shared" si="31"/>
        <v>-0.12726636851568982</v>
      </c>
      <c r="J204" s="32">
        <f t="shared" si="32"/>
        <v>1.6262620444526046</v>
      </c>
      <c r="K204" s="3">
        <v>24</v>
      </c>
      <c r="L204" s="3">
        <v>2</v>
      </c>
      <c r="M204" s="3">
        <v>4.62</v>
      </c>
      <c r="N204" s="3">
        <v>1.41</v>
      </c>
      <c r="O204" s="3">
        <v>8.85</v>
      </c>
      <c r="P204" s="3">
        <f t="shared" si="33"/>
        <v>9</v>
      </c>
      <c r="Q204">
        <v>1</v>
      </c>
      <c r="R204">
        <v>5</v>
      </c>
      <c r="S204">
        <v>4</v>
      </c>
      <c r="T204">
        <v>0</v>
      </c>
      <c r="U204">
        <v>24</v>
      </c>
      <c r="V204">
        <v>24</v>
      </c>
      <c r="W204">
        <v>12</v>
      </c>
      <c r="X204">
        <v>4</v>
      </c>
      <c r="Y204">
        <v>24</v>
      </c>
      <c r="Z204">
        <v>10</v>
      </c>
      <c r="AA204">
        <v>3.87</v>
      </c>
      <c r="AB204">
        <v>4.59</v>
      </c>
      <c r="AC204">
        <v>0.2</v>
      </c>
      <c r="AD204">
        <v>258.7</v>
      </c>
      <c r="AE204">
        <v>7146</v>
      </c>
    </row>
    <row r="205" spans="1:31">
      <c r="A205" t="e">
        <f>MATCH(C205,ESPN_ADP_2!B$2:B$550, 0)</f>
        <v>#N/A</v>
      </c>
      <c r="B205">
        <v>204</v>
      </c>
      <c r="C205" t="s">
        <v>897</v>
      </c>
      <c r="D205" s="32">
        <f t="shared" si="26"/>
        <v>-1.564704247808161</v>
      </c>
      <c r="E205" s="32">
        <f t="shared" si="27"/>
        <v>-0.99438688115318741</v>
      </c>
      <c r="F205" s="32">
        <f t="shared" si="28"/>
        <v>-1.1195892016591711</v>
      </c>
      <c r="G205" s="32">
        <f t="shared" si="29"/>
        <v>0.41598533034878737</v>
      </c>
      <c r="H205" s="32">
        <f t="shared" si="30"/>
        <v>-1.8552617900888017E-2</v>
      </c>
      <c r="I205" s="32">
        <f t="shared" si="31"/>
        <v>-0.70029818486905226</v>
      </c>
      <c r="J205" s="32">
        <f t="shared" si="32"/>
        <v>0.85213730742534988</v>
      </c>
      <c r="K205" s="3">
        <v>23</v>
      </c>
      <c r="L205" s="3">
        <v>1</v>
      </c>
      <c r="M205" s="3">
        <v>3.98</v>
      </c>
      <c r="N205" s="3">
        <v>1.31</v>
      </c>
      <c r="O205" s="3">
        <v>7.85</v>
      </c>
      <c r="P205" s="3">
        <f t="shared" si="33"/>
        <v>6</v>
      </c>
      <c r="Q205">
        <v>1</v>
      </c>
      <c r="R205">
        <v>0</v>
      </c>
      <c r="S205">
        <v>6</v>
      </c>
      <c r="T205">
        <v>0</v>
      </c>
      <c r="U205">
        <v>23</v>
      </c>
      <c r="V205">
        <v>22</v>
      </c>
      <c r="W205">
        <v>10</v>
      </c>
      <c r="X205">
        <v>3</v>
      </c>
      <c r="Y205">
        <v>20</v>
      </c>
      <c r="Z205">
        <v>8</v>
      </c>
      <c r="AA205">
        <v>3.02</v>
      </c>
      <c r="AB205">
        <v>4.09</v>
      </c>
      <c r="AC205">
        <v>0.2</v>
      </c>
      <c r="AD205">
        <v>594.79999999999995</v>
      </c>
      <c r="AE205">
        <v>5358</v>
      </c>
    </row>
    <row r="206" spans="1:31">
      <c r="A206" t="e">
        <f>MATCH(C206,ESPN_ADP_2!B$2:B$550, 0)</f>
        <v>#N/A</v>
      </c>
      <c r="B206">
        <v>205</v>
      </c>
      <c r="C206" t="s">
        <v>972</v>
      </c>
      <c r="D206" s="32">
        <f t="shared" si="26"/>
        <v>-1.5909587724483749</v>
      </c>
      <c r="E206" s="32">
        <f t="shared" si="27"/>
        <v>-3.8105750540619065E-3</v>
      </c>
      <c r="F206" s="32">
        <f t="shared" si="28"/>
        <v>-0.39330396523802769</v>
      </c>
      <c r="G206" s="32">
        <f t="shared" si="29"/>
        <v>-0.85930121317209129</v>
      </c>
      <c r="H206" s="32">
        <f t="shared" si="30"/>
        <v>-0.11320241431051919</v>
      </c>
      <c r="I206" s="32">
        <f t="shared" si="31"/>
        <v>-4.1311596062685259E-2</v>
      </c>
      <c r="J206" s="32">
        <f t="shared" si="32"/>
        <v>-0.18002900861098939</v>
      </c>
      <c r="K206" s="3">
        <v>42</v>
      </c>
      <c r="L206" s="3">
        <v>2</v>
      </c>
      <c r="M206" s="3">
        <v>4.6900000000000004</v>
      </c>
      <c r="N206" s="3">
        <v>1.32</v>
      </c>
      <c r="O206" s="3">
        <v>9</v>
      </c>
      <c r="P206" s="3">
        <f t="shared" si="33"/>
        <v>2</v>
      </c>
      <c r="Q206">
        <v>2</v>
      </c>
      <c r="R206">
        <v>0</v>
      </c>
      <c r="S206">
        <v>2</v>
      </c>
      <c r="T206">
        <v>5</v>
      </c>
      <c r="U206">
        <v>19</v>
      </c>
      <c r="V206">
        <v>40</v>
      </c>
      <c r="W206">
        <v>22</v>
      </c>
      <c r="X206">
        <v>8</v>
      </c>
      <c r="Y206">
        <v>42</v>
      </c>
      <c r="Z206">
        <v>15</v>
      </c>
      <c r="AA206">
        <v>3.21</v>
      </c>
      <c r="AB206">
        <v>4.84</v>
      </c>
      <c r="AC206">
        <v>0.2</v>
      </c>
      <c r="AD206">
        <v>591.79999999999995</v>
      </c>
      <c r="AE206">
        <v>16933</v>
      </c>
    </row>
    <row r="207" spans="1:31">
      <c r="A207" t="e">
        <f>MATCH(C207,ESPN_ADP_2!B$2:B$550, 0)</f>
        <v>#N/A</v>
      </c>
      <c r="B207">
        <v>206</v>
      </c>
      <c r="C207" t="s">
        <v>951</v>
      </c>
      <c r="D207" s="32">
        <f t="shared" si="26"/>
        <v>-1.6397369418021517</v>
      </c>
      <c r="E207" s="32">
        <f t="shared" si="27"/>
        <v>-1.0465224762110361</v>
      </c>
      <c r="F207" s="32">
        <f t="shared" si="28"/>
        <v>-1.1195892016591711</v>
      </c>
      <c r="G207" s="32">
        <f t="shared" si="29"/>
        <v>-0.71560695474720348</v>
      </c>
      <c r="H207" s="32">
        <f t="shared" si="30"/>
        <v>-0.30250200712978154</v>
      </c>
      <c r="I207" s="32">
        <f t="shared" si="31"/>
        <v>0.43430481151060557</v>
      </c>
      <c r="J207" s="32">
        <f t="shared" si="32"/>
        <v>1.1101788864344349</v>
      </c>
      <c r="K207" s="3">
        <v>22</v>
      </c>
      <c r="L207" s="3">
        <v>1</v>
      </c>
      <c r="M207" s="3">
        <v>4.6100000000000003</v>
      </c>
      <c r="N207" s="3">
        <v>1.34</v>
      </c>
      <c r="O207" s="3">
        <v>9.83</v>
      </c>
      <c r="P207" s="3">
        <f t="shared" si="33"/>
        <v>7</v>
      </c>
      <c r="Q207">
        <v>1</v>
      </c>
      <c r="R207">
        <v>0</v>
      </c>
      <c r="S207">
        <v>7</v>
      </c>
      <c r="T207">
        <v>0</v>
      </c>
      <c r="U207">
        <v>22</v>
      </c>
      <c r="V207">
        <v>21</v>
      </c>
      <c r="W207">
        <v>11</v>
      </c>
      <c r="X207">
        <v>4</v>
      </c>
      <c r="Y207">
        <v>24</v>
      </c>
      <c r="Z207">
        <v>9</v>
      </c>
      <c r="AA207">
        <v>3.5</v>
      </c>
      <c r="AB207">
        <v>4.47</v>
      </c>
      <c r="AC207">
        <v>0.1</v>
      </c>
      <c r="AD207">
        <v>999</v>
      </c>
      <c r="AE207">
        <v>11632</v>
      </c>
    </row>
    <row r="208" spans="1:31">
      <c r="A208" t="e">
        <f>MATCH(C208,ESPN_ADP_2!B$2:B$550, 0)</f>
        <v>#N/A</v>
      </c>
      <c r="B208">
        <v>207</v>
      </c>
      <c r="C208" t="s">
        <v>912</v>
      </c>
      <c r="D208" s="32">
        <f t="shared" si="26"/>
        <v>-1.6647004598436457</v>
      </c>
      <c r="E208" s="32">
        <f t="shared" si="27"/>
        <v>-1.1507936663267335</v>
      </c>
      <c r="F208" s="32">
        <f t="shared" si="28"/>
        <v>-1.1195892016591711</v>
      </c>
      <c r="G208" s="32">
        <f t="shared" si="29"/>
        <v>2.8643373772354224E-3</v>
      </c>
      <c r="H208" s="32">
        <f t="shared" si="30"/>
        <v>-1.8552617900888017E-2</v>
      </c>
      <c r="I208" s="32">
        <f t="shared" si="31"/>
        <v>0.28531653925873146</v>
      </c>
      <c r="J208" s="32">
        <f t="shared" si="32"/>
        <v>0.33605414940718026</v>
      </c>
      <c r="K208" s="3">
        <v>20</v>
      </c>
      <c r="L208" s="3">
        <v>1</v>
      </c>
      <c r="M208" s="3">
        <v>4.21</v>
      </c>
      <c r="N208" s="3">
        <v>1.31</v>
      </c>
      <c r="O208" s="3">
        <v>9.57</v>
      </c>
      <c r="P208" s="3">
        <f t="shared" si="33"/>
        <v>4</v>
      </c>
      <c r="Q208">
        <v>1</v>
      </c>
      <c r="R208">
        <v>0</v>
      </c>
      <c r="S208">
        <v>4</v>
      </c>
      <c r="T208">
        <v>0</v>
      </c>
      <c r="U208">
        <v>20</v>
      </c>
      <c r="V208">
        <v>19</v>
      </c>
      <c r="W208">
        <v>10</v>
      </c>
      <c r="X208">
        <v>3</v>
      </c>
      <c r="Y208">
        <v>22</v>
      </c>
      <c r="Z208">
        <v>8</v>
      </c>
      <c r="AA208">
        <v>3.4</v>
      </c>
      <c r="AB208">
        <v>4.1100000000000003</v>
      </c>
      <c r="AC208">
        <v>0.2</v>
      </c>
      <c r="AD208">
        <v>599.9</v>
      </c>
      <c r="AE208">
        <v>14542</v>
      </c>
    </row>
    <row r="209" spans="1:31">
      <c r="A209" t="e">
        <f>MATCH(C209,ESPN_ADP_2!B$2:B$550, 0)</f>
        <v>#N/A</v>
      </c>
      <c r="B209">
        <v>208</v>
      </c>
      <c r="C209" t="s">
        <v>905</v>
      </c>
      <c r="D209" s="32">
        <f t="shared" si="26"/>
        <v>-1.6944054728218421</v>
      </c>
      <c r="E209" s="32">
        <f t="shared" si="27"/>
        <v>-1.0465224762110361</v>
      </c>
      <c r="F209" s="32">
        <f t="shared" si="28"/>
        <v>-1.1195892016591711</v>
      </c>
      <c r="G209" s="32">
        <f t="shared" si="29"/>
        <v>-5.1021009532097893E-2</v>
      </c>
      <c r="H209" s="32">
        <f t="shared" si="30"/>
        <v>-0.39715180353941271</v>
      </c>
      <c r="I209" s="32">
        <f t="shared" si="31"/>
        <v>-0.19029986831455936</v>
      </c>
      <c r="J209" s="32">
        <f t="shared" si="32"/>
        <v>1.1101788864344349</v>
      </c>
      <c r="K209" s="3">
        <v>22</v>
      </c>
      <c r="L209" s="3">
        <v>1</v>
      </c>
      <c r="M209" s="3">
        <v>4.24</v>
      </c>
      <c r="N209" s="3">
        <v>1.35</v>
      </c>
      <c r="O209" s="3">
        <v>8.74</v>
      </c>
      <c r="P209" s="3">
        <f t="shared" si="33"/>
        <v>7</v>
      </c>
      <c r="Q209">
        <v>1</v>
      </c>
      <c r="R209">
        <v>1</v>
      </c>
      <c r="S209">
        <v>6</v>
      </c>
      <c r="T209">
        <v>0</v>
      </c>
      <c r="U209">
        <v>22</v>
      </c>
      <c r="V209">
        <v>21</v>
      </c>
      <c r="W209">
        <v>10</v>
      </c>
      <c r="X209">
        <v>3</v>
      </c>
      <c r="Y209">
        <v>22</v>
      </c>
      <c r="Z209">
        <v>9</v>
      </c>
      <c r="AA209">
        <v>3.52</v>
      </c>
      <c r="AB209">
        <v>4.1399999999999997</v>
      </c>
      <c r="AC209">
        <v>0.2</v>
      </c>
      <c r="AD209">
        <v>600.20000000000005</v>
      </c>
      <c r="AE209">
        <v>12580</v>
      </c>
    </row>
    <row r="210" spans="1:31">
      <c r="A210" t="e">
        <f>MATCH(C210,ESPN_ADP_2!B$2:B$550, 0)</f>
        <v>#N/A</v>
      </c>
      <c r="B210">
        <v>209</v>
      </c>
      <c r="C210" t="s">
        <v>884</v>
      </c>
      <c r="D210" s="32">
        <f t="shared" si="26"/>
        <v>-1.6999978868501053</v>
      </c>
      <c r="E210" s="32">
        <f t="shared" si="27"/>
        <v>-1.1507936663267335</v>
      </c>
      <c r="F210" s="32">
        <f t="shared" si="28"/>
        <v>-1.1195892016591711</v>
      </c>
      <c r="G210" s="32">
        <f t="shared" si="29"/>
        <v>0.2722910719239004</v>
      </c>
      <c r="H210" s="32">
        <f t="shared" si="30"/>
        <v>-1.15435017481646</v>
      </c>
      <c r="I210" s="32">
        <f t="shared" si="31"/>
        <v>0.85834835561209388</v>
      </c>
      <c r="J210" s="32">
        <f t="shared" si="32"/>
        <v>0.59409572841626512</v>
      </c>
      <c r="K210" s="3">
        <v>20</v>
      </c>
      <c r="L210" s="3">
        <v>1</v>
      </c>
      <c r="M210" s="3">
        <v>4.0599999999999996</v>
      </c>
      <c r="N210" s="3">
        <v>1.43</v>
      </c>
      <c r="O210" s="3">
        <v>10.57</v>
      </c>
      <c r="P210" s="3">
        <f t="shared" si="33"/>
        <v>5</v>
      </c>
      <c r="Q210">
        <v>1</v>
      </c>
      <c r="R210">
        <v>0</v>
      </c>
      <c r="S210">
        <v>5</v>
      </c>
      <c r="T210">
        <v>0</v>
      </c>
      <c r="U210">
        <v>20</v>
      </c>
      <c r="V210">
        <v>17</v>
      </c>
      <c r="W210">
        <v>9</v>
      </c>
      <c r="X210">
        <v>2</v>
      </c>
      <c r="Y210">
        <v>24</v>
      </c>
      <c r="Z210">
        <v>12</v>
      </c>
      <c r="AA210">
        <v>5.35</v>
      </c>
      <c r="AB210">
        <v>4.16</v>
      </c>
      <c r="AC210">
        <v>0.1</v>
      </c>
      <c r="AD210">
        <v>999</v>
      </c>
      <c r="AE210">
        <v>16159</v>
      </c>
    </row>
    <row r="211" spans="1:31">
      <c r="A211">
        <f>MATCH(C211,ESPN_ADP_2!B$2:B$550, 0)</f>
        <v>266</v>
      </c>
      <c r="B211">
        <v>210</v>
      </c>
      <c r="C211" t="s">
        <v>753</v>
      </c>
      <c r="D211" s="32">
        <f t="shared" si="26"/>
        <v>-1.7227320729379012</v>
      </c>
      <c r="E211" s="32">
        <f t="shared" si="27"/>
        <v>-0.10808176516975933</v>
      </c>
      <c r="F211" s="32">
        <f t="shared" si="28"/>
        <v>0.33298127118311566</v>
      </c>
      <c r="G211" s="32">
        <f t="shared" si="29"/>
        <v>-0.32044774407876131</v>
      </c>
      <c r="H211" s="32">
        <f t="shared" si="30"/>
        <v>-0.20785221072015037</v>
      </c>
      <c r="I211" s="32">
        <f t="shared" si="31"/>
        <v>-0.72321945752318673</v>
      </c>
      <c r="J211" s="32">
        <f t="shared" si="32"/>
        <v>-0.69611216662915909</v>
      </c>
      <c r="K211" s="3">
        <v>40</v>
      </c>
      <c r="L211" s="3">
        <v>3</v>
      </c>
      <c r="M211" s="3">
        <v>4.3899999999999997</v>
      </c>
      <c r="N211" s="3">
        <v>1.33</v>
      </c>
      <c r="O211" s="3">
        <v>7.81</v>
      </c>
      <c r="P211" s="3">
        <f t="shared" si="33"/>
        <v>0</v>
      </c>
      <c r="Q211">
        <v>3</v>
      </c>
      <c r="R211">
        <v>0</v>
      </c>
      <c r="S211">
        <v>0</v>
      </c>
      <c r="T211">
        <v>7</v>
      </c>
      <c r="U211">
        <v>7</v>
      </c>
      <c r="V211">
        <v>41</v>
      </c>
      <c r="W211">
        <v>20</v>
      </c>
      <c r="X211">
        <v>6</v>
      </c>
      <c r="Y211">
        <v>35</v>
      </c>
      <c r="Z211">
        <v>13</v>
      </c>
      <c r="AA211">
        <v>2.83</v>
      </c>
      <c r="AB211">
        <v>4.34</v>
      </c>
      <c r="AC211">
        <v>0.6</v>
      </c>
      <c r="AD211">
        <v>552.79999999999995</v>
      </c>
      <c r="AE211">
        <v>11423</v>
      </c>
    </row>
    <row r="212" spans="1:31">
      <c r="A212" t="e">
        <f>MATCH(C212,ESPN_ADP_2!B$2:B$550, 0)</f>
        <v>#N/A</v>
      </c>
      <c r="B212">
        <v>211</v>
      </c>
      <c r="C212" t="s">
        <v>964</v>
      </c>
      <c r="D212" s="32">
        <f t="shared" si="26"/>
        <v>-1.7421900776236718</v>
      </c>
      <c r="E212" s="32">
        <f t="shared" si="27"/>
        <v>0.36113859035087909</v>
      </c>
      <c r="F212" s="32">
        <f t="shared" si="28"/>
        <v>-0.39330396523802769</v>
      </c>
      <c r="G212" s="32">
        <f t="shared" si="29"/>
        <v>-0.5898744786254263</v>
      </c>
      <c r="H212" s="32">
        <f t="shared" si="30"/>
        <v>-0.30250200712978154</v>
      </c>
      <c r="I212" s="32">
        <f t="shared" si="31"/>
        <v>-0.12153605035215631</v>
      </c>
      <c r="J212" s="32">
        <f t="shared" si="32"/>
        <v>-0.69611216662915909</v>
      </c>
      <c r="K212" s="3">
        <v>49</v>
      </c>
      <c r="L212" s="3">
        <v>2</v>
      </c>
      <c r="M212" s="3">
        <v>4.54</v>
      </c>
      <c r="N212" s="3">
        <v>1.34</v>
      </c>
      <c r="O212" s="3">
        <v>8.86</v>
      </c>
      <c r="P212" s="3">
        <f t="shared" si="33"/>
        <v>0</v>
      </c>
      <c r="Q212">
        <v>3</v>
      </c>
      <c r="R212">
        <v>0</v>
      </c>
      <c r="S212">
        <v>0</v>
      </c>
      <c r="T212">
        <v>8</v>
      </c>
      <c r="U212">
        <v>8</v>
      </c>
      <c r="V212">
        <v>47</v>
      </c>
      <c r="W212">
        <v>25</v>
      </c>
      <c r="X212">
        <v>8</v>
      </c>
      <c r="Y212">
        <v>48</v>
      </c>
      <c r="Z212">
        <v>18</v>
      </c>
      <c r="AA212">
        <v>3.35</v>
      </c>
      <c r="AB212">
        <v>4.57</v>
      </c>
      <c r="AC212">
        <v>0.4</v>
      </c>
      <c r="AD212">
        <v>537.70000000000005</v>
      </c>
      <c r="AE212">
        <v>11760</v>
      </c>
    </row>
    <row r="213" spans="1:31">
      <c r="A213" t="e">
        <f>MATCH(C213,ESPN_ADP_2!B$2:B$550, 0)</f>
        <v>#N/A</v>
      </c>
      <c r="B213">
        <v>212</v>
      </c>
      <c r="C213" t="s">
        <v>933</v>
      </c>
      <c r="D213" s="32">
        <f t="shared" si="26"/>
        <v>-1.7603755850826723</v>
      </c>
      <c r="E213" s="32">
        <f t="shared" si="27"/>
        <v>-0.4730309305747003</v>
      </c>
      <c r="F213" s="32">
        <f t="shared" si="28"/>
        <v>-0.39330396523802769</v>
      </c>
      <c r="G213" s="32">
        <f t="shared" si="29"/>
        <v>-0.14082992104765235</v>
      </c>
      <c r="H213" s="32">
        <f t="shared" si="30"/>
        <v>-0.11320241431051919</v>
      </c>
      <c r="I213" s="32">
        <f t="shared" si="31"/>
        <v>5.6103812717386313E-2</v>
      </c>
      <c r="J213" s="32">
        <f t="shared" si="32"/>
        <v>-0.69611216662915909</v>
      </c>
      <c r="K213" s="3">
        <v>33</v>
      </c>
      <c r="L213" s="3">
        <v>2</v>
      </c>
      <c r="M213" s="3">
        <v>4.29</v>
      </c>
      <c r="N213" s="3">
        <v>1.32</v>
      </c>
      <c r="O213" s="3">
        <v>9.17</v>
      </c>
      <c r="P213" s="3">
        <f t="shared" si="33"/>
        <v>0</v>
      </c>
      <c r="Q213">
        <v>1</v>
      </c>
      <c r="R213">
        <v>0</v>
      </c>
      <c r="S213">
        <v>0</v>
      </c>
      <c r="T213">
        <v>5</v>
      </c>
      <c r="U213">
        <v>10</v>
      </c>
      <c r="V213">
        <v>32</v>
      </c>
      <c r="W213">
        <v>16</v>
      </c>
      <c r="X213">
        <v>5</v>
      </c>
      <c r="Y213">
        <v>34</v>
      </c>
      <c r="Z213">
        <v>12</v>
      </c>
      <c r="AA213">
        <v>3.19</v>
      </c>
      <c r="AB213">
        <v>4.1900000000000004</v>
      </c>
      <c r="AC213">
        <v>0.4</v>
      </c>
      <c r="AD213">
        <v>582.29999999999995</v>
      </c>
      <c r="AE213">
        <v>7531</v>
      </c>
    </row>
    <row r="214" spans="1:31">
      <c r="A214" t="e">
        <f>MATCH(C214,ESPN_ADP_2!B$2:B$550, 0)</f>
        <v>#N/A</v>
      </c>
      <c r="B214">
        <v>213</v>
      </c>
      <c r="C214" t="s">
        <v>987</v>
      </c>
      <c r="D214" s="32">
        <f t="shared" si="26"/>
        <v>-1.7748235735731699</v>
      </c>
      <c r="E214" s="32">
        <f t="shared" si="27"/>
        <v>0.83035894587151748</v>
      </c>
      <c r="F214" s="32">
        <f t="shared" si="28"/>
        <v>1.0592665076042589</v>
      </c>
      <c r="G214" s="32">
        <f t="shared" si="29"/>
        <v>-1.3263075530529758</v>
      </c>
      <c r="H214" s="32">
        <f t="shared" si="30"/>
        <v>-0.58645139635867505</v>
      </c>
      <c r="I214" s="32">
        <f t="shared" si="31"/>
        <v>-1.0555779110081365</v>
      </c>
      <c r="J214" s="32">
        <f t="shared" si="32"/>
        <v>-0.69611216662915909</v>
      </c>
      <c r="K214" s="3">
        <v>58</v>
      </c>
      <c r="L214" s="3">
        <v>4</v>
      </c>
      <c r="M214" s="3">
        <v>4.95</v>
      </c>
      <c r="N214" s="3">
        <v>1.37</v>
      </c>
      <c r="O214" s="3">
        <v>7.23</v>
      </c>
      <c r="P214" s="3">
        <f t="shared" si="33"/>
        <v>0</v>
      </c>
      <c r="Q214">
        <v>4</v>
      </c>
      <c r="R214">
        <v>0</v>
      </c>
      <c r="S214">
        <v>0</v>
      </c>
      <c r="T214">
        <v>10</v>
      </c>
      <c r="U214">
        <v>10</v>
      </c>
      <c r="V214">
        <v>62</v>
      </c>
      <c r="W214">
        <v>32</v>
      </c>
      <c r="X214">
        <v>11</v>
      </c>
      <c r="Y214">
        <v>47</v>
      </c>
      <c r="Z214">
        <v>17</v>
      </c>
      <c r="AA214">
        <v>2.68</v>
      </c>
      <c r="AB214">
        <v>4.96</v>
      </c>
      <c r="AC214">
        <v>0.5</v>
      </c>
      <c r="AD214">
        <v>569.29999999999995</v>
      </c>
      <c r="AE214">
        <v>13774</v>
      </c>
    </row>
    <row r="215" spans="1:31">
      <c r="A215" t="e">
        <f>MATCH(C215,ESPN_ADP_2!B$2:B$550, 0)</f>
        <v>#N/A</v>
      </c>
      <c r="B215">
        <v>214</v>
      </c>
      <c r="C215" t="s">
        <v>926</v>
      </c>
      <c r="D215" s="32">
        <f t="shared" si="26"/>
        <v>-1.7757950680086463</v>
      </c>
      <c r="E215" s="32">
        <f t="shared" si="27"/>
        <v>-0.62943771574824647</v>
      </c>
      <c r="F215" s="32">
        <f t="shared" si="28"/>
        <v>-0.39330396523802769</v>
      </c>
      <c r="G215" s="32">
        <f t="shared" si="29"/>
        <v>-6.8982791835208473E-2</v>
      </c>
      <c r="H215" s="32">
        <f t="shared" si="30"/>
        <v>7.609717850874316E-2</v>
      </c>
      <c r="I215" s="32">
        <f t="shared" si="31"/>
        <v>-0.32209718607583293</v>
      </c>
      <c r="J215" s="32">
        <f t="shared" si="32"/>
        <v>-0.43807058762007423</v>
      </c>
      <c r="K215" s="3">
        <v>30</v>
      </c>
      <c r="L215" s="3">
        <v>2</v>
      </c>
      <c r="M215" s="3">
        <v>4.25</v>
      </c>
      <c r="N215" s="3">
        <v>1.3</v>
      </c>
      <c r="O215" s="3">
        <v>8.51</v>
      </c>
      <c r="P215" s="3">
        <f t="shared" si="33"/>
        <v>1</v>
      </c>
      <c r="Q215">
        <v>2</v>
      </c>
      <c r="R215">
        <v>0</v>
      </c>
      <c r="S215">
        <v>1</v>
      </c>
      <c r="T215">
        <v>3</v>
      </c>
      <c r="U215">
        <v>15</v>
      </c>
      <c r="V215">
        <v>29</v>
      </c>
      <c r="W215">
        <v>14</v>
      </c>
      <c r="X215">
        <v>4</v>
      </c>
      <c r="Y215">
        <v>28</v>
      </c>
      <c r="Z215">
        <v>9</v>
      </c>
      <c r="AA215">
        <v>2.71</v>
      </c>
      <c r="AB215">
        <v>4.22</v>
      </c>
      <c r="AC215">
        <v>0.3</v>
      </c>
      <c r="AD215">
        <v>590.29999999999995</v>
      </c>
      <c r="AE215">
        <v>19990</v>
      </c>
    </row>
    <row r="216" spans="1:31">
      <c r="A216" t="e">
        <f>MATCH(C216,ESPN_ADP_2!B$2:B$550, 0)</f>
        <v>#N/A</v>
      </c>
      <c r="B216">
        <v>215</v>
      </c>
      <c r="C216" t="s">
        <v>963</v>
      </c>
      <c r="D216" s="32">
        <f t="shared" si="26"/>
        <v>-1.8656879201806444</v>
      </c>
      <c r="E216" s="32">
        <f t="shared" si="27"/>
        <v>0.51754537552442526</v>
      </c>
      <c r="F216" s="32">
        <f t="shared" si="28"/>
        <v>0.33298127118311566</v>
      </c>
      <c r="G216" s="32">
        <f t="shared" si="29"/>
        <v>-0.93114834238453514</v>
      </c>
      <c r="H216" s="32">
        <f t="shared" si="30"/>
        <v>-0.49180159994904388</v>
      </c>
      <c r="I216" s="32">
        <f t="shared" si="31"/>
        <v>-0.59715245792544713</v>
      </c>
      <c r="J216" s="32">
        <f t="shared" si="32"/>
        <v>-0.69611216662915909</v>
      </c>
      <c r="K216" s="3">
        <v>52</v>
      </c>
      <c r="L216" s="3">
        <v>3</v>
      </c>
      <c r="M216" s="3">
        <v>4.7300000000000004</v>
      </c>
      <c r="N216" s="3">
        <v>1.36</v>
      </c>
      <c r="O216" s="3">
        <v>8.0299999999999994</v>
      </c>
      <c r="P216" s="3">
        <f t="shared" si="33"/>
        <v>0</v>
      </c>
      <c r="Q216">
        <v>3</v>
      </c>
      <c r="R216">
        <v>0</v>
      </c>
      <c r="S216">
        <v>0</v>
      </c>
      <c r="T216">
        <v>8</v>
      </c>
      <c r="U216">
        <v>12</v>
      </c>
      <c r="V216">
        <v>53</v>
      </c>
      <c r="W216">
        <v>28</v>
      </c>
      <c r="X216">
        <v>9</v>
      </c>
      <c r="Y216">
        <v>47</v>
      </c>
      <c r="Z216">
        <v>18</v>
      </c>
      <c r="AA216">
        <v>3.11</v>
      </c>
      <c r="AB216">
        <v>4.82</v>
      </c>
      <c r="AC216">
        <v>0.6</v>
      </c>
      <c r="AD216">
        <v>384</v>
      </c>
      <c r="AE216">
        <v>15047</v>
      </c>
    </row>
    <row r="217" spans="1:31">
      <c r="A217" t="e">
        <f>MATCH(C217,ESPN_ADP_2!B$2:B$550, 0)</f>
        <v>#N/A</v>
      </c>
      <c r="B217">
        <v>216</v>
      </c>
      <c r="C217" t="s">
        <v>953</v>
      </c>
      <c r="D217" s="32">
        <f t="shared" si="26"/>
        <v>-1.8678332079752156</v>
      </c>
      <c r="E217" s="32">
        <f t="shared" si="27"/>
        <v>-0.89011569103749</v>
      </c>
      <c r="F217" s="32">
        <f t="shared" si="28"/>
        <v>-1.1195892016591711</v>
      </c>
      <c r="G217" s="32">
        <f t="shared" si="29"/>
        <v>-0.733568737050314</v>
      </c>
      <c r="H217" s="32">
        <f t="shared" si="30"/>
        <v>-0.11320241431051919</v>
      </c>
      <c r="I217" s="32">
        <f t="shared" si="31"/>
        <v>-0.12153605035215631</v>
      </c>
      <c r="J217" s="32">
        <f t="shared" si="32"/>
        <v>1.1101788864344349</v>
      </c>
      <c r="K217" s="3">
        <v>25</v>
      </c>
      <c r="L217" s="3">
        <v>1</v>
      </c>
      <c r="M217" s="3">
        <v>4.62</v>
      </c>
      <c r="N217" s="3">
        <v>1.32</v>
      </c>
      <c r="O217" s="3">
        <v>8.86</v>
      </c>
      <c r="P217" s="3">
        <f t="shared" si="33"/>
        <v>7</v>
      </c>
      <c r="Q217">
        <v>1</v>
      </c>
      <c r="R217">
        <v>1</v>
      </c>
      <c r="S217">
        <v>6</v>
      </c>
      <c r="T217">
        <v>0</v>
      </c>
      <c r="U217">
        <v>25</v>
      </c>
      <c r="V217">
        <v>25</v>
      </c>
      <c r="W217">
        <v>13</v>
      </c>
      <c r="X217">
        <v>4</v>
      </c>
      <c r="Y217">
        <v>24</v>
      </c>
      <c r="Z217">
        <v>8</v>
      </c>
      <c r="AA217">
        <v>2.95</v>
      </c>
      <c r="AB217">
        <v>4.5599999999999996</v>
      </c>
      <c r="AC217">
        <v>0.2</v>
      </c>
      <c r="AD217">
        <v>576.6</v>
      </c>
      <c r="AE217">
        <v>9817</v>
      </c>
    </row>
    <row r="218" spans="1:31">
      <c r="A218" t="e">
        <f>MATCH(C218,ESPN_ADP_2!B$2:B$550, 0)</f>
        <v>#N/A</v>
      </c>
      <c r="B218">
        <v>217</v>
      </c>
      <c r="C218" t="s">
        <v>955</v>
      </c>
      <c r="D218" s="32">
        <f t="shared" si="26"/>
        <v>-1.9186748310167059</v>
      </c>
      <c r="E218" s="32">
        <f t="shared" si="27"/>
        <v>0.46540978046657649</v>
      </c>
      <c r="F218" s="32">
        <f t="shared" si="28"/>
        <v>0.33298127118311566</v>
      </c>
      <c r="G218" s="32">
        <f t="shared" si="29"/>
        <v>-0.87726299547520181</v>
      </c>
      <c r="H218" s="32">
        <f t="shared" si="30"/>
        <v>-0.77575098917793528</v>
      </c>
      <c r="I218" s="32">
        <f t="shared" si="31"/>
        <v>-0.36793973138410196</v>
      </c>
      <c r="J218" s="32">
        <f t="shared" si="32"/>
        <v>-0.69611216662915909</v>
      </c>
      <c r="K218" s="3">
        <v>51</v>
      </c>
      <c r="L218" s="3">
        <v>3</v>
      </c>
      <c r="M218" s="3">
        <v>4.7</v>
      </c>
      <c r="N218" s="3">
        <v>1.39</v>
      </c>
      <c r="O218" s="3">
        <v>8.43</v>
      </c>
      <c r="P218" s="3">
        <f t="shared" si="33"/>
        <v>0</v>
      </c>
      <c r="Q218">
        <v>3</v>
      </c>
      <c r="R218">
        <v>0</v>
      </c>
      <c r="S218">
        <v>0</v>
      </c>
      <c r="T218">
        <v>9</v>
      </c>
      <c r="U218">
        <v>9</v>
      </c>
      <c r="V218">
        <v>48</v>
      </c>
      <c r="W218">
        <v>27</v>
      </c>
      <c r="X218">
        <v>8</v>
      </c>
      <c r="Y218">
        <v>48</v>
      </c>
      <c r="Z218">
        <v>23</v>
      </c>
      <c r="AA218">
        <v>4.0199999999999996</v>
      </c>
      <c r="AB218">
        <v>4.82</v>
      </c>
      <c r="AC218">
        <v>0.4</v>
      </c>
      <c r="AD218">
        <v>575.9</v>
      </c>
      <c r="AE218">
        <v>17585</v>
      </c>
    </row>
    <row r="219" spans="1:31">
      <c r="A219" t="e">
        <f>MATCH(C219,ESPN_ADP_2!B$2:B$550, 0)</f>
        <v>#N/A</v>
      </c>
      <c r="B219">
        <v>218</v>
      </c>
      <c r="C219" t="s">
        <v>879</v>
      </c>
      <c r="D219" s="32">
        <f t="shared" si="26"/>
        <v>-1.9266752105421308</v>
      </c>
      <c r="E219" s="32">
        <f t="shared" si="27"/>
        <v>-1.0465224762110361</v>
      </c>
      <c r="F219" s="32">
        <f t="shared" si="28"/>
        <v>-1.1195892016591711</v>
      </c>
      <c r="G219" s="32">
        <f t="shared" si="29"/>
        <v>0.41598533034878737</v>
      </c>
      <c r="H219" s="32">
        <f t="shared" si="30"/>
        <v>-0.39715180353941271</v>
      </c>
      <c r="I219" s="32">
        <f t="shared" si="31"/>
        <v>-0.63153436690664866</v>
      </c>
      <c r="J219" s="32">
        <f t="shared" si="32"/>
        <v>0.85213730742534988</v>
      </c>
      <c r="K219" s="3">
        <v>22</v>
      </c>
      <c r="L219" s="3">
        <v>1</v>
      </c>
      <c r="M219" s="3">
        <v>3.98</v>
      </c>
      <c r="N219" s="3">
        <v>1.35</v>
      </c>
      <c r="O219" s="3">
        <v>7.97</v>
      </c>
      <c r="P219" s="3">
        <f t="shared" si="33"/>
        <v>6</v>
      </c>
      <c r="Q219">
        <v>1</v>
      </c>
      <c r="R219">
        <v>0</v>
      </c>
      <c r="S219">
        <v>6</v>
      </c>
      <c r="T219">
        <v>0</v>
      </c>
      <c r="U219">
        <v>22</v>
      </c>
      <c r="V219">
        <v>22</v>
      </c>
      <c r="W219">
        <v>10</v>
      </c>
      <c r="X219">
        <v>3</v>
      </c>
      <c r="Y219">
        <v>20</v>
      </c>
      <c r="Z219">
        <v>8</v>
      </c>
      <c r="AA219">
        <v>3.28</v>
      </c>
      <c r="AB219">
        <v>4.24</v>
      </c>
      <c r="AC219">
        <v>0.2</v>
      </c>
      <c r="AD219">
        <v>999</v>
      </c>
      <c r="AE219">
        <v>16814</v>
      </c>
    </row>
    <row r="220" spans="1:31">
      <c r="A220" t="e">
        <f>MATCH(C220,ESPN_ADP_2!B$2:B$550, 0)</f>
        <v>#N/A</v>
      </c>
      <c r="B220">
        <v>219</v>
      </c>
      <c r="C220" t="s">
        <v>943</v>
      </c>
      <c r="D220" s="32">
        <f t="shared" si="26"/>
        <v>-1.9909544858926855</v>
      </c>
      <c r="E220" s="32">
        <f t="shared" si="27"/>
        <v>0.93463013598721489</v>
      </c>
      <c r="F220" s="32">
        <f t="shared" si="28"/>
        <v>1.0592665076042589</v>
      </c>
      <c r="G220" s="32">
        <f t="shared" si="29"/>
        <v>-0.6976451724440913</v>
      </c>
      <c r="H220" s="32">
        <f t="shared" si="30"/>
        <v>-1.2489999712260911</v>
      </c>
      <c r="I220" s="32">
        <f t="shared" si="31"/>
        <v>-1.3420938191848177</v>
      </c>
      <c r="J220" s="32">
        <f t="shared" si="32"/>
        <v>-0.69611216662915909</v>
      </c>
      <c r="K220" s="3">
        <v>60</v>
      </c>
      <c r="L220" s="3">
        <v>4</v>
      </c>
      <c r="M220" s="3">
        <v>4.5999999999999996</v>
      </c>
      <c r="N220" s="3">
        <v>1.44</v>
      </c>
      <c r="O220" s="3">
        <v>6.73</v>
      </c>
      <c r="P220" s="3">
        <f t="shared" si="33"/>
        <v>0</v>
      </c>
      <c r="Q220">
        <v>4</v>
      </c>
      <c r="R220">
        <v>0</v>
      </c>
      <c r="S220">
        <v>0</v>
      </c>
      <c r="T220">
        <v>10</v>
      </c>
      <c r="U220">
        <v>10</v>
      </c>
      <c r="V220">
        <v>61</v>
      </c>
      <c r="W220">
        <v>31</v>
      </c>
      <c r="X220">
        <v>8</v>
      </c>
      <c r="Y220">
        <v>45</v>
      </c>
      <c r="Z220">
        <v>25</v>
      </c>
      <c r="AA220">
        <v>3.71</v>
      </c>
      <c r="AB220">
        <v>4.71</v>
      </c>
      <c r="AC220">
        <v>0.6</v>
      </c>
      <c r="AD220">
        <v>572</v>
      </c>
      <c r="AE220">
        <v>15734</v>
      </c>
    </row>
    <row r="221" spans="1:31">
      <c r="A221" t="e">
        <f>MATCH(C221,ESPN_ADP_2!B$2:B$550, 0)</f>
        <v>#N/A</v>
      </c>
      <c r="B221">
        <v>220</v>
      </c>
      <c r="C221" t="s">
        <v>969</v>
      </c>
      <c r="D221" s="32">
        <f t="shared" si="26"/>
        <v>-1.9978488907609853</v>
      </c>
      <c r="E221" s="32">
        <f t="shared" si="27"/>
        <v>1.2474437063343071</v>
      </c>
      <c r="F221" s="32">
        <f t="shared" si="28"/>
        <v>0.33298127118311566</v>
      </c>
      <c r="G221" s="32">
        <f t="shared" si="29"/>
        <v>-0.98503368929386692</v>
      </c>
      <c r="H221" s="32">
        <f t="shared" si="30"/>
        <v>-0.68110119276830416</v>
      </c>
      <c r="I221" s="32">
        <f t="shared" si="31"/>
        <v>-1.216026819587078</v>
      </c>
      <c r="J221" s="32">
        <f t="shared" si="32"/>
        <v>-0.69611216662915909</v>
      </c>
      <c r="K221" s="3">
        <v>66</v>
      </c>
      <c r="L221" s="3">
        <v>3</v>
      </c>
      <c r="M221" s="3">
        <v>4.76</v>
      </c>
      <c r="N221" s="3">
        <v>1.38</v>
      </c>
      <c r="O221" s="3">
        <v>6.95</v>
      </c>
      <c r="P221" s="3">
        <f t="shared" si="33"/>
        <v>0</v>
      </c>
      <c r="Q221">
        <v>4</v>
      </c>
      <c r="R221">
        <v>0</v>
      </c>
      <c r="S221">
        <v>0</v>
      </c>
      <c r="T221">
        <v>11</v>
      </c>
      <c r="U221">
        <v>11</v>
      </c>
      <c r="V221">
        <v>70</v>
      </c>
      <c r="W221">
        <v>35</v>
      </c>
      <c r="X221">
        <v>9</v>
      </c>
      <c r="Y221">
        <v>51</v>
      </c>
      <c r="Z221">
        <v>21</v>
      </c>
      <c r="AA221">
        <v>2.82</v>
      </c>
      <c r="AB221">
        <v>4.5999999999999996</v>
      </c>
      <c r="AC221">
        <v>0.8</v>
      </c>
      <c r="AD221">
        <v>594.6</v>
      </c>
      <c r="AE221">
        <v>16977</v>
      </c>
    </row>
    <row r="222" spans="1:31">
      <c r="A222" t="e">
        <f>MATCH(C222,ESPN_ADP_2!B$2:B$550, 0)</f>
        <v>#N/A</v>
      </c>
      <c r="B222">
        <v>221</v>
      </c>
      <c r="C222" t="s">
        <v>991</v>
      </c>
      <c r="D222" s="32">
        <f t="shared" si="26"/>
        <v>-2.0112253981392905</v>
      </c>
      <c r="E222" s="32">
        <f t="shared" si="27"/>
        <v>0.9867657310450636</v>
      </c>
      <c r="F222" s="32">
        <f t="shared" si="28"/>
        <v>1.0592665076042589</v>
      </c>
      <c r="G222" s="32">
        <f t="shared" si="29"/>
        <v>-1.5238871583871954</v>
      </c>
      <c r="H222" s="32">
        <f t="shared" si="30"/>
        <v>-0.96505058199719762</v>
      </c>
      <c r="I222" s="32">
        <f t="shared" si="31"/>
        <v>-0.87220772977506078</v>
      </c>
      <c r="J222" s="32">
        <f t="shared" si="32"/>
        <v>-0.69611216662915909</v>
      </c>
      <c r="K222" s="3">
        <v>61</v>
      </c>
      <c r="L222" s="3">
        <v>4</v>
      </c>
      <c r="M222" s="3">
        <v>5.0599999999999996</v>
      </c>
      <c r="N222" s="3">
        <v>1.41</v>
      </c>
      <c r="O222" s="3">
        <v>7.55</v>
      </c>
      <c r="P222" s="3">
        <f t="shared" si="33"/>
        <v>0</v>
      </c>
      <c r="Q222">
        <v>4</v>
      </c>
      <c r="R222">
        <v>0</v>
      </c>
      <c r="S222">
        <v>0</v>
      </c>
      <c r="T222">
        <v>11</v>
      </c>
      <c r="U222">
        <v>11</v>
      </c>
      <c r="V222">
        <v>65</v>
      </c>
      <c r="W222">
        <v>35</v>
      </c>
      <c r="X222">
        <v>12</v>
      </c>
      <c r="Y222">
        <v>52</v>
      </c>
      <c r="Z222">
        <v>21</v>
      </c>
      <c r="AA222">
        <v>3.14</v>
      </c>
      <c r="AB222">
        <v>5.17</v>
      </c>
      <c r="AC222">
        <v>0.4</v>
      </c>
      <c r="AD222">
        <v>434.4</v>
      </c>
      <c r="AE222">
        <v>3284</v>
      </c>
    </row>
    <row r="223" spans="1:31">
      <c r="A223" t="e">
        <f>MATCH(C223,ESPN_ADP_2!B$2:B$550, 0)</f>
        <v>#N/A</v>
      </c>
      <c r="B223">
        <v>222</v>
      </c>
      <c r="C223" t="s">
        <v>892</v>
      </c>
      <c r="D223" s="32">
        <f t="shared" si="26"/>
        <v>-2.0226252963803306</v>
      </c>
      <c r="E223" s="32">
        <f t="shared" si="27"/>
        <v>-0.68157331080609518</v>
      </c>
      <c r="F223" s="32">
        <f t="shared" si="28"/>
        <v>-0.39330396523802769</v>
      </c>
      <c r="G223" s="32">
        <f t="shared" si="29"/>
        <v>0.36209998343945488</v>
      </c>
      <c r="H223" s="32">
        <f t="shared" si="30"/>
        <v>-0.87040078558756651</v>
      </c>
      <c r="I223" s="32">
        <f t="shared" si="31"/>
        <v>0.25666494844106297</v>
      </c>
      <c r="J223" s="32">
        <f t="shared" si="32"/>
        <v>-0.69611216662915909</v>
      </c>
      <c r="K223" s="3">
        <v>29</v>
      </c>
      <c r="L223" s="3">
        <v>2</v>
      </c>
      <c r="M223" s="3">
        <v>4.01</v>
      </c>
      <c r="N223" s="3">
        <v>1.4</v>
      </c>
      <c r="O223" s="3">
        <v>9.52</v>
      </c>
      <c r="P223" s="3">
        <f t="shared" si="33"/>
        <v>0</v>
      </c>
      <c r="Q223">
        <v>2</v>
      </c>
      <c r="R223">
        <v>0</v>
      </c>
      <c r="S223">
        <v>0</v>
      </c>
      <c r="T223">
        <v>4</v>
      </c>
      <c r="U223">
        <v>12</v>
      </c>
      <c r="V223">
        <v>26</v>
      </c>
      <c r="W223">
        <v>13</v>
      </c>
      <c r="X223">
        <v>3</v>
      </c>
      <c r="Y223">
        <v>31</v>
      </c>
      <c r="Z223">
        <v>15</v>
      </c>
      <c r="AA223">
        <v>4.5599999999999996</v>
      </c>
      <c r="AB223">
        <v>4.29</v>
      </c>
      <c r="AC223">
        <v>0.3</v>
      </c>
      <c r="AD223">
        <v>596.20000000000005</v>
      </c>
      <c r="AE223">
        <v>17295</v>
      </c>
    </row>
    <row r="224" spans="1:31">
      <c r="A224">
        <f>MATCH(C224,ESPN_ADP_2!B$2:B$550, 0)</f>
        <v>461</v>
      </c>
      <c r="B224">
        <v>223</v>
      </c>
      <c r="C224" t="s">
        <v>800</v>
      </c>
      <c r="D224" s="32">
        <f t="shared" si="26"/>
        <v>-2.0640879551155091</v>
      </c>
      <c r="E224" s="32">
        <f t="shared" si="27"/>
        <v>-1.0465224762110361</v>
      </c>
      <c r="F224" s="32">
        <f t="shared" si="28"/>
        <v>-1.1195892016591711</v>
      </c>
      <c r="G224" s="32">
        <f t="shared" si="29"/>
        <v>0.50579424186434185</v>
      </c>
      <c r="H224" s="32">
        <f t="shared" si="30"/>
        <v>-1.0597003784068288</v>
      </c>
      <c r="I224" s="32">
        <f t="shared" si="31"/>
        <v>6.183413088091981E-2</v>
      </c>
      <c r="J224" s="32">
        <f t="shared" si="32"/>
        <v>0.59409572841626512</v>
      </c>
      <c r="K224" s="3">
        <v>22</v>
      </c>
      <c r="L224" s="3">
        <v>1</v>
      </c>
      <c r="M224" s="3">
        <v>3.93</v>
      </c>
      <c r="N224" s="3">
        <v>1.42</v>
      </c>
      <c r="O224" s="3">
        <v>9.18</v>
      </c>
      <c r="P224" s="3">
        <f t="shared" si="33"/>
        <v>5</v>
      </c>
      <c r="Q224">
        <v>1</v>
      </c>
      <c r="R224">
        <v>0</v>
      </c>
      <c r="S224">
        <v>5</v>
      </c>
      <c r="T224">
        <v>0</v>
      </c>
      <c r="U224">
        <v>22</v>
      </c>
      <c r="V224">
        <v>20</v>
      </c>
      <c r="W224">
        <v>10</v>
      </c>
      <c r="X224">
        <v>2</v>
      </c>
      <c r="Y224">
        <v>23</v>
      </c>
      <c r="Z224">
        <v>11</v>
      </c>
      <c r="AA224">
        <v>4.6399999999999997</v>
      </c>
      <c r="AB224">
        <v>3.83</v>
      </c>
      <c r="AC224">
        <v>0.2</v>
      </c>
      <c r="AD224">
        <v>597.6</v>
      </c>
      <c r="AE224">
        <v>5114</v>
      </c>
    </row>
    <row r="225" spans="1:31">
      <c r="A225">
        <f>MATCH(C225,ESPN_ADP_2!B$2:B$550, 0)</f>
        <v>348</v>
      </c>
      <c r="B225">
        <v>224</v>
      </c>
      <c r="C225" t="s">
        <v>718</v>
      </c>
      <c r="D225" s="32">
        <f t="shared" si="26"/>
        <v>-2.0704119314738869</v>
      </c>
      <c r="E225" s="32">
        <f t="shared" si="27"/>
        <v>0.88249454092936619</v>
      </c>
      <c r="F225" s="32">
        <f t="shared" si="28"/>
        <v>0.33298127118311566</v>
      </c>
      <c r="G225" s="32">
        <f t="shared" si="29"/>
        <v>-0.57191269632231567</v>
      </c>
      <c r="H225" s="32">
        <f t="shared" si="30"/>
        <v>-1.0597003784068288</v>
      </c>
      <c r="I225" s="32">
        <f t="shared" si="31"/>
        <v>-0.95816250222806487</v>
      </c>
      <c r="J225" s="32">
        <f t="shared" si="32"/>
        <v>-0.69611216662915909</v>
      </c>
      <c r="K225" s="3">
        <v>59</v>
      </c>
      <c r="L225" s="3">
        <v>3</v>
      </c>
      <c r="M225" s="3">
        <v>4.53</v>
      </c>
      <c r="N225" s="3">
        <v>1.42</v>
      </c>
      <c r="O225" s="3">
        <v>7.4</v>
      </c>
      <c r="P225" s="3">
        <f t="shared" si="33"/>
        <v>0</v>
      </c>
      <c r="Q225">
        <v>4</v>
      </c>
      <c r="R225">
        <v>0</v>
      </c>
      <c r="S225">
        <v>0</v>
      </c>
      <c r="T225">
        <v>10</v>
      </c>
      <c r="U225">
        <v>10</v>
      </c>
      <c r="V225">
        <v>62</v>
      </c>
      <c r="W225">
        <v>29</v>
      </c>
      <c r="X225">
        <v>8</v>
      </c>
      <c r="Y225">
        <v>48</v>
      </c>
      <c r="Z225">
        <v>21</v>
      </c>
      <c r="AA225">
        <v>3.26</v>
      </c>
      <c r="AB225">
        <v>4.54</v>
      </c>
      <c r="AC225">
        <v>0.6</v>
      </c>
      <c r="AD225">
        <v>549.20000000000005</v>
      </c>
      <c r="AE225">
        <v>2233</v>
      </c>
    </row>
    <row r="226" spans="1:31">
      <c r="A226">
        <f>MATCH(C226,ESPN_ADP_2!B$2:B$550, 0)</f>
        <v>273</v>
      </c>
      <c r="B226">
        <v>225</v>
      </c>
      <c r="C226" t="s">
        <v>684</v>
      </c>
      <c r="D226" s="32">
        <f t="shared" si="26"/>
        <v>-2.0705579792212498</v>
      </c>
      <c r="E226" s="32">
        <f t="shared" si="27"/>
        <v>1.0910369211607611</v>
      </c>
      <c r="F226" s="32">
        <f t="shared" si="28"/>
        <v>1.0592665076042589</v>
      </c>
      <c r="G226" s="32">
        <f t="shared" si="29"/>
        <v>-0.44618022020053849</v>
      </c>
      <c r="H226" s="32">
        <f t="shared" si="30"/>
        <v>-1.6275991568646158</v>
      </c>
      <c r="I226" s="32">
        <f t="shared" si="31"/>
        <v>-1.4509698642919566</v>
      </c>
      <c r="J226" s="32">
        <f t="shared" si="32"/>
        <v>-0.69611216662915909</v>
      </c>
      <c r="K226" s="3">
        <v>63</v>
      </c>
      <c r="L226" s="3">
        <v>4</v>
      </c>
      <c r="M226" s="3">
        <v>4.46</v>
      </c>
      <c r="N226" s="3">
        <v>1.48</v>
      </c>
      <c r="O226" s="3">
        <v>6.54</v>
      </c>
      <c r="P226" s="3">
        <f t="shared" si="33"/>
        <v>0</v>
      </c>
      <c r="Q226">
        <v>4</v>
      </c>
      <c r="R226">
        <v>0</v>
      </c>
      <c r="S226">
        <v>0</v>
      </c>
      <c r="T226">
        <v>11</v>
      </c>
      <c r="U226">
        <v>11</v>
      </c>
      <c r="V226">
        <v>64</v>
      </c>
      <c r="W226">
        <v>31</v>
      </c>
      <c r="X226">
        <v>6</v>
      </c>
      <c r="Y226">
        <v>46</v>
      </c>
      <c r="Z226">
        <v>29</v>
      </c>
      <c r="AA226">
        <v>4.2300000000000004</v>
      </c>
      <c r="AB226">
        <v>4.66</v>
      </c>
      <c r="AC226">
        <v>0.6</v>
      </c>
      <c r="AD226">
        <v>406.8</v>
      </c>
      <c r="AE226">
        <v>19206</v>
      </c>
    </row>
    <row r="227" spans="1:31">
      <c r="A227" t="e">
        <f>MATCH(C227,ESPN_ADP_2!B$2:B$550, 0)</f>
        <v>#N/A</v>
      </c>
      <c r="B227">
        <v>226</v>
      </c>
      <c r="C227" t="s">
        <v>881</v>
      </c>
      <c r="D227" s="32">
        <f t="shared" si="26"/>
        <v>-2.1014407580772803</v>
      </c>
      <c r="E227" s="32">
        <f t="shared" si="27"/>
        <v>-0.9422512860953387</v>
      </c>
      <c r="F227" s="32">
        <f t="shared" si="28"/>
        <v>-1.1195892016591711</v>
      </c>
      <c r="G227" s="32">
        <f t="shared" si="29"/>
        <v>7.471146658967931E-2</v>
      </c>
      <c r="H227" s="32">
        <f t="shared" si="30"/>
        <v>-1.15435017481646</v>
      </c>
      <c r="I227" s="32">
        <f t="shared" si="31"/>
        <v>0.18790113047865992</v>
      </c>
      <c r="J227" s="32">
        <f t="shared" si="32"/>
        <v>0.85213730742534988</v>
      </c>
      <c r="K227" s="3">
        <v>24</v>
      </c>
      <c r="L227" s="3">
        <v>1</v>
      </c>
      <c r="M227" s="3">
        <v>4.17</v>
      </c>
      <c r="N227" s="3">
        <v>1.43</v>
      </c>
      <c r="O227" s="3">
        <v>9.4</v>
      </c>
      <c r="P227" s="3">
        <f t="shared" si="33"/>
        <v>6</v>
      </c>
      <c r="Q227">
        <v>1</v>
      </c>
      <c r="R227">
        <v>0</v>
      </c>
      <c r="S227">
        <v>6</v>
      </c>
      <c r="T227">
        <v>0</v>
      </c>
      <c r="U227">
        <v>24</v>
      </c>
      <c r="V227">
        <v>22</v>
      </c>
      <c r="W227">
        <v>11</v>
      </c>
      <c r="X227">
        <v>3</v>
      </c>
      <c r="Y227">
        <v>25</v>
      </c>
      <c r="Z227">
        <v>12</v>
      </c>
      <c r="AA227">
        <v>4.59</v>
      </c>
      <c r="AB227">
        <v>4.2</v>
      </c>
      <c r="AC227">
        <v>0.2</v>
      </c>
      <c r="AD227">
        <v>582</v>
      </c>
      <c r="AE227">
        <v>14646</v>
      </c>
    </row>
    <row r="228" spans="1:31">
      <c r="A228" t="e">
        <f>MATCH(C228,ESPN_ADP_2!B$2:B$550, 0)</f>
        <v>#N/A</v>
      </c>
      <c r="B228">
        <v>227</v>
      </c>
      <c r="C228" t="s">
        <v>895</v>
      </c>
      <c r="D228" s="32">
        <f t="shared" si="26"/>
        <v>-2.1114740912530543</v>
      </c>
      <c r="E228" s="32">
        <f t="shared" si="27"/>
        <v>-0.9422512860953387</v>
      </c>
      <c r="F228" s="32">
        <f t="shared" si="28"/>
        <v>-1.1195892016591711</v>
      </c>
      <c r="G228" s="32">
        <f t="shared" si="29"/>
        <v>-0.32044774407876131</v>
      </c>
      <c r="H228" s="32">
        <f t="shared" si="30"/>
        <v>-1.8552617900888017E-2</v>
      </c>
      <c r="I228" s="32">
        <f t="shared" si="31"/>
        <v>-0.56277054894424516</v>
      </c>
      <c r="J228" s="32">
        <f t="shared" si="32"/>
        <v>0.85213730742534988</v>
      </c>
      <c r="K228" s="3">
        <v>24</v>
      </c>
      <c r="L228" s="3">
        <v>1</v>
      </c>
      <c r="M228" s="3">
        <v>4.3899999999999997</v>
      </c>
      <c r="N228" s="3">
        <v>1.31</v>
      </c>
      <c r="O228" s="3">
        <v>8.09</v>
      </c>
      <c r="P228" s="3">
        <f t="shared" si="33"/>
        <v>6</v>
      </c>
      <c r="Q228">
        <v>1</v>
      </c>
      <c r="R228">
        <v>1</v>
      </c>
      <c r="S228">
        <v>5</v>
      </c>
      <c r="T228">
        <v>0</v>
      </c>
      <c r="U228">
        <v>24</v>
      </c>
      <c r="V228">
        <v>24</v>
      </c>
      <c r="W228">
        <v>12</v>
      </c>
      <c r="X228">
        <v>4</v>
      </c>
      <c r="Y228">
        <v>22</v>
      </c>
      <c r="Z228">
        <v>8</v>
      </c>
      <c r="AA228">
        <v>2.86</v>
      </c>
      <c r="AB228">
        <v>4.3899999999999997</v>
      </c>
      <c r="AC228">
        <v>0.2</v>
      </c>
      <c r="AD228">
        <v>598</v>
      </c>
      <c r="AE228">
        <v>7982</v>
      </c>
    </row>
    <row r="229" spans="1:31">
      <c r="A229">
        <f>MATCH(C229,ESPN_ADP_2!B$2:B$550, 0)</f>
        <v>269</v>
      </c>
      <c r="B229">
        <v>228</v>
      </c>
      <c r="C229" t="s">
        <v>683</v>
      </c>
      <c r="D229" s="32">
        <f t="shared" si="26"/>
        <v>-2.1348606449925991</v>
      </c>
      <c r="E229" s="32">
        <f t="shared" si="27"/>
        <v>0.15259621011948424</v>
      </c>
      <c r="F229" s="32">
        <f t="shared" si="28"/>
        <v>0.33298127118311566</v>
      </c>
      <c r="G229" s="32">
        <f t="shared" si="29"/>
        <v>-0.6976451724440913</v>
      </c>
      <c r="H229" s="32">
        <f t="shared" si="30"/>
        <v>-0.68110119276830416</v>
      </c>
      <c r="I229" s="32">
        <f t="shared" si="31"/>
        <v>-0.54557959445364457</v>
      </c>
      <c r="J229" s="32">
        <f t="shared" si="32"/>
        <v>-0.69611216662915909</v>
      </c>
      <c r="K229" s="3">
        <v>45</v>
      </c>
      <c r="L229" s="3">
        <v>3</v>
      </c>
      <c r="M229" s="3">
        <v>4.5999999999999996</v>
      </c>
      <c r="N229" s="3">
        <v>1.38</v>
      </c>
      <c r="O229" s="3">
        <v>8.1199999999999992</v>
      </c>
      <c r="P229" s="3">
        <f t="shared" si="33"/>
        <v>0</v>
      </c>
      <c r="Q229">
        <v>2</v>
      </c>
      <c r="R229">
        <v>0</v>
      </c>
      <c r="S229">
        <v>0</v>
      </c>
      <c r="T229">
        <v>7</v>
      </c>
      <c r="U229">
        <v>11</v>
      </c>
      <c r="V229">
        <v>46</v>
      </c>
      <c r="W229">
        <v>23</v>
      </c>
      <c r="X229">
        <v>8</v>
      </c>
      <c r="Y229">
        <v>41</v>
      </c>
      <c r="Z229">
        <v>16</v>
      </c>
      <c r="AA229">
        <v>3.23</v>
      </c>
      <c r="AB229">
        <v>4.8</v>
      </c>
      <c r="AC229">
        <v>0.4</v>
      </c>
      <c r="AD229">
        <v>299.39999999999998</v>
      </c>
      <c r="AE229">
        <v>16511</v>
      </c>
    </row>
    <row r="230" spans="1:31">
      <c r="A230">
        <f>MATCH(C230,ESPN_ADP_2!B$2:B$550, 0)</f>
        <v>442</v>
      </c>
      <c r="B230">
        <v>229</v>
      </c>
      <c r="C230" t="s">
        <v>793</v>
      </c>
      <c r="D230" s="32">
        <f t="shared" si="26"/>
        <v>-2.142992952018858</v>
      </c>
      <c r="E230" s="32">
        <f t="shared" si="27"/>
        <v>0.9867657310450636</v>
      </c>
      <c r="F230" s="32">
        <f t="shared" si="28"/>
        <v>0.33298127118311566</v>
      </c>
      <c r="G230" s="32">
        <f t="shared" si="29"/>
        <v>-0.75153051935342463</v>
      </c>
      <c r="H230" s="32">
        <f t="shared" si="30"/>
        <v>-1.15435017481646</v>
      </c>
      <c r="I230" s="32">
        <f t="shared" si="31"/>
        <v>-0.86074709344799327</v>
      </c>
      <c r="J230" s="32">
        <f t="shared" si="32"/>
        <v>-0.69611216662915909</v>
      </c>
      <c r="K230" s="3">
        <v>61</v>
      </c>
      <c r="L230" s="3">
        <v>3</v>
      </c>
      <c r="M230" s="3">
        <v>4.63</v>
      </c>
      <c r="N230" s="3">
        <v>1.43</v>
      </c>
      <c r="O230" s="3">
        <v>7.57</v>
      </c>
      <c r="P230" s="3">
        <f t="shared" si="33"/>
        <v>0</v>
      </c>
      <c r="Q230">
        <v>4</v>
      </c>
      <c r="R230">
        <v>0</v>
      </c>
      <c r="S230">
        <v>0</v>
      </c>
      <c r="T230">
        <v>10</v>
      </c>
      <c r="U230">
        <v>12</v>
      </c>
      <c r="V230">
        <v>63</v>
      </c>
      <c r="W230">
        <v>31</v>
      </c>
      <c r="X230">
        <v>9</v>
      </c>
      <c r="Y230">
        <v>51</v>
      </c>
      <c r="Z230">
        <v>24</v>
      </c>
      <c r="AA230">
        <v>3.56</v>
      </c>
      <c r="AB230">
        <v>4.72</v>
      </c>
      <c r="AC230">
        <v>0.5</v>
      </c>
      <c r="AD230">
        <v>587</v>
      </c>
      <c r="AE230">
        <v>14078</v>
      </c>
    </row>
    <row r="231" spans="1:31">
      <c r="A231">
        <f>MATCH(C231,ESPN_ADP_2!B$2:B$550, 0)</f>
        <v>257</v>
      </c>
      <c r="B231">
        <v>230</v>
      </c>
      <c r="C231" t="s">
        <v>679</v>
      </c>
      <c r="D231" s="32">
        <f t="shared" si="26"/>
        <v>-2.1861259933998749</v>
      </c>
      <c r="E231" s="32">
        <f t="shared" si="27"/>
        <v>0.30900299529303038</v>
      </c>
      <c r="F231" s="32">
        <f t="shared" si="28"/>
        <v>0.33298127118311566</v>
      </c>
      <c r="G231" s="32">
        <f t="shared" si="29"/>
        <v>-0.87726299547520181</v>
      </c>
      <c r="H231" s="32">
        <f t="shared" si="30"/>
        <v>-0.11320241431051919</v>
      </c>
      <c r="I231" s="32">
        <f t="shared" si="31"/>
        <v>-1.141532683461141</v>
      </c>
      <c r="J231" s="32">
        <f t="shared" si="32"/>
        <v>-0.69611216662915909</v>
      </c>
      <c r="K231" s="3">
        <v>48</v>
      </c>
      <c r="L231" s="3">
        <v>3</v>
      </c>
      <c r="M231" s="3">
        <v>4.7</v>
      </c>
      <c r="N231" s="3">
        <v>1.32</v>
      </c>
      <c r="O231" s="3">
        <v>7.08</v>
      </c>
      <c r="P231" s="3">
        <f t="shared" si="33"/>
        <v>0</v>
      </c>
      <c r="Q231">
        <v>3</v>
      </c>
      <c r="R231">
        <v>0</v>
      </c>
      <c r="S231">
        <v>0</v>
      </c>
      <c r="T231">
        <v>8</v>
      </c>
      <c r="U231">
        <v>8</v>
      </c>
      <c r="V231">
        <v>52</v>
      </c>
      <c r="W231">
        <v>25</v>
      </c>
      <c r="X231">
        <v>8</v>
      </c>
      <c r="Y231">
        <v>38</v>
      </c>
      <c r="Z231">
        <v>12</v>
      </c>
      <c r="AA231">
        <v>2.2400000000000002</v>
      </c>
      <c r="AB231">
        <v>4.7699999999999996</v>
      </c>
      <c r="AC231">
        <v>0.5</v>
      </c>
      <c r="AD231">
        <v>239.4</v>
      </c>
      <c r="AE231">
        <v>19479</v>
      </c>
    </row>
    <row r="232" spans="1:31">
      <c r="A232" t="e">
        <f>MATCH(C232,ESPN_ADP_2!B$2:B$550, 0)</f>
        <v>#N/A</v>
      </c>
      <c r="B232">
        <v>231</v>
      </c>
      <c r="C232" t="s">
        <v>967</v>
      </c>
      <c r="D232" s="32">
        <f t="shared" si="26"/>
        <v>-2.1950267257848926</v>
      </c>
      <c r="E232" s="32">
        <f t="shared" si="27"/>
        <v>0.51754537552442526</v>
      </c>
      <c r="F232" s="32">
        <f t="shared" si="28"/>
        <v>0.33298127118311566</v>
      </c>
      <c r="G232" s="32">
        <f t="shared" si="29"/>
        <v>-0.98503368929386692</v>
      </c>
      <c r="H232" s="32">
        <f t="shared" si="30"/>
        <v>-0.87040078558756651</v>
      </c>
      <c r="I232" s="32">
        <f t="shared" si="31"/>
        <v>-0.49400673098184106</v>
      </c>
      <c r="J232" s="32">
        <f t="shared" si="32"/>
        <v>-0.69611216662915909</v>
      </c>
      <c r="K232" s="3">
        <v>52</v>
      </c>
      <c r="L232" s="3">
        <v>3</v>
      </c>
      <c r="M232" s="3">
        <v>4.76</v>
      </c>
      <c r="N232" s="3">
        <v>1.4</v>
      </c>
      <c r="O232" s="3">
        <v>8.2100000000000009</v>
      </c>
      <c r="P232" s="3">
        <f t="shared" si="33"/>
        <v>0</v>
      </c>
      <c r="Q232">
        <v>3</v>
      </c>
      <c r="R232">
        <v>0</v>
      </c>
      <c r="S232">
        <v>0</v>
      </c>
      <c r="T232">
        <v>9</v>
      </c>
      <c r="U232">
        <v>9</v>
      </c>
      <c r="V232">
        <v>54</v>
      </c>
      <c r="W232">
        <v>28</v>
      </c>
      <c r="X232">
        <v>9</v>
      </c>
      <c r="Y232">
        <v>48</v>
      </c>
      <c r="Z232">
        <v>19</v>
      </c>
      <c r="AA232">
        <v>3.35</v>
      </c>
      <c r="AB232">
        <v>4.92</v>
      </c>
      <c r="AC232">
        <v>0.5</v>
      </c>
      <c r="AD232">
        <v>583.6</v>
      </c>
      <c r="AE232">
        <v>19316</v>
      </c>
    </row>
    <row r="233" spans="1:31">
      <c r="A233">
        <f>MATCH(C233,ESPN_ADP_2!B$2:B$550, 0)</f>
        <v>380</v>
      </c>
      <c r="B233">
        <v>232</v>
      </c>
      <c r="C233" t="s">
        <v>734</v>
      </c>
      <c r="D233" s="32">
        <f t="shared" si="26"/>
        <v>-2.2071413817867169</v>
      </c>
      <c r="E233" s="32">
        <f t="shared" si="27"/>
        <v>-1.1507936663267335</v>
      </c>
      <c r="F233" s="32">
        <f t="shared" si="28"/>
        <v>-1.1195892016591711</v>
      </c>
      <c r="G233" s="32">
        <f t="shared" si="29"/>
        <v>0.38006176574256545</v>
      </c>
      <c r="H233" s="32">
        <f t="shared" si="30"/>
        <v>-0.11320241431051919</v>
      </c>
      <c r="I233" s="32">
        <f t="shared" si="31"/>
        <v>-0.79771359364912375</v>
      </c>
      <c r="J233" s="32">
        <f t="shared" si="32"/>
        <v>0.59409572841626512</v>
      </c>
      <c r="K233" s="3">
        <v>20</v>
      </c>
      <c r="L233" s="3">
        <v>1</v>
      </c>
      <c r="M233" s="3">
        <v>4</v>
      </c>
      <c r="N233" s="3">
        <v>1.32</v>
      </c>
      <c r="O233" s="3">
        <v>7.68</v>
      </c>
      <c r="P233" s="3">
        <f t="shared" si="33"/>
        <v>5</v>
      </c>
      <c r="Q233">
        <v>1</v>
      </c>
      <c r="R233">
        <v>0</v>
      </c>
      <c r="S233">
        <v>5</v>
      </c>
      <c r="T233">
        <v>0</v>
      </c>
      <c r="U233">
        <v>20</v>
      </c>
      <c r="V233">
        <v>20</v>
      </c>
      <c r="W233">
        <v>9</v>
      </c>
      <c r="X233">
        <v>2</v>
      </c>
      <c r="Y233">
        <v>17</v>
      </c>
      <c r="Z233">
        <v>7</v>
      </c>
      <c r="AA233">
        <v>3.25</v>
      </c>
      <c r="AB233">
        <v>4.0999999999999996</v>
      </c>
      <c r="AC233">
        <v>0.1</v>
      </c>
      <c r="AD233">
        <v>600.9</v>
      </c>
      <c r="AE233">
        <v>9490</v>
      </c>
    </row>
    <row r="234" spans="1:31">
      <c r="A234" t="e">
        <f>MATCH(C234,ESPN_ADP_2!B$2:B$550, 0)</f>
        <v>#N/A</v>
      </c>
      <c r="B234">
        <v>233</v>
      </c>
      <c r="C234" t="s">
        <v>959</v>
      </c>
      <c r="D234" s="32">
        <f t="shared" si="26"/>
        <v>-2.2499345739944752</v>
      </c>
      <c r="E234" s="32">
        <f t="shared" si="27"/>
        <v>0.30900299529303038</v>
      </c>
      <c r="F234" s="32">
        <f t="shared" si="28"/>
        <v>0.33298127118311566</v>
      </c>
      <c r="G234" s="32">
        <f t="shared" si="29"/>
        <v>-0.53598913171609297</v>
      </c>
      <c r="H234" s="32">
        <f t="shared" si="30"/>
        <v>-1.15435017481646</v>
      </c>
      <c r="I234" s="32">
        <f t="shared" si="31"/>
        <v>-0.50546736730890907</v>
      </c>
      <c r="J234" s="32">
        <f t="shared" si="32"/>
        <v>-0.69611216662915909</v>
      </c>
      <c r="K234" s="3">
        <v>48</v>
      </c>
      <c r="L234" s="3">
        <v>3</v>
      </c>
      <c r="M234" s="3">
        <v>4.51</v>
      </c>
      <c r="N234" s="3">
        <v>1.43</v>
      </c>
      <c r="O234" s="3">
        <v>8.19</v>
      </c>
      <c r="P234" s="3">
        <f t="shared" si="33"/>
        <v>0</v>
      </c>
      <c r="Q234">
        <v>3</v>
      </c>
      <c r="R234">
        <v>0</v>
      </c>
      <c r="S234">
        <v>0</v>
      </c>
      <c r="T234">
        <v>7</v>
      </c>
      <c r="U234">
        <v>14</v>
      </c>
      <c r="V234">
        <v>50</v>
      </c>
      <c r="W234">
        <v>24</v>
      </c>
      <c r="X234">
        <v>6</v>
      </c>
      <c r="Y234">
        <v>44</v>
      </c>
      <c r="Z234">
        <v>20</v>
      </c>
      <c r="AA234">
        <v>3.64</v>
      </c>
      <c r="AB234">
        <v>4.45</v>
      </c>
      <c r="AC234">
        <v>0.5</v>
      </c>
      <c r="AD234">
        <v>598</v>
      </c>
      <c r="AE234">
        <v>14975</v>
      </c>
    </row>
    <row r="235" spans="1:31">
      <c r="A235" t="e">
        <f>MATCH(C235,ESPN_ADP_2!B$2:B$550, 0)</f>
        <v>#N/A</v>
      </c>
      <c r="B235">
        <v>234</v>
      </c>
      <c r="C235" t="s">
        <v>889</v>
      </c>
      <c r="D235" s="32">
        <f t="shared" si="26"/>
        <v>-2.2501555508443891</v>
      </c>
      <c r="E235" s="32">
        <f t="shared" si="27"/>
        <v>-1.0986580712688849</v>
      </c>
      <c r="F235" s="32">
        <f t="shared" si="28"/>
        <v>-1.1195892016591711</v>
      </c>
      <c r="G235" s="32">
        <f t="shared" si="29"/>
        <v>0.11063503119590046</v>
      </c>
      <c r="H235" s="32">
        <f t="shared" si="30"/>
        <v>-0.58645139635867505</v>
      </c>
      <c r="I235" s="32">
        <f t="shared" si="31"/>
        <v>-0.15018764116982383</v>
      </c>
      <c r="J235" s="32">
        <f t="shared" si="32"/>
        <v>0.59409572841626512</v>
      </c>
      <c r="K235" s="3">
        <v>21</v>
      </c>
      <c r="L235" s="3">
        <v>1</v>
      </c>
      <c r="M235" s="3">
        <v>4.1500000000000004</v>
      </c>
      <c r="N235" s="3">
        <v>1.37</v>
      </c>
      <c r="O235" s="3">
        <v>8.81</v>
      </c>
      <c r="P235" s="3">
        <f t="shared" si="33"/>
        <v>5</v>
      </c>
      <c r="Q235">
        <v>1</v>
      </c>
      <c r="R235">
        <v>0</v>
      </c>
      <c r="S235">
        <v>5</v>
      </c>
      <c r="T235">
        <v>0</v>
      </c>
      <c r="U235">
        <v>21</v>
      </c>
      <c r="V235">
        <v>19</v>
      </c>
      <c r="W235">
        <v>10</v>
      </c>
      <c r="X235">
        <v>2</v>
      </c>
      <c r="Y235">
        <v>21</v>
      </c>
      <c r="Z235">
        <v>9</v>
      </c>
      <c r="AA235">
        <v>4.0199999999999996</v>
      </c>
      <c r="AB235">
        <v>4.09</v>
      </c>
      <c r="AC235">
        <v>0.1</v>
      </c>
      <c r="AD235">
        <v>600.70000000000005</v>
      </c>
      <c r="AE235">
        <v>15043</v>
      </c>
    </row>
    <row r="236" spans="1:31">
      <c r="A236">
        <f>MATCH(C236,ESPN_ADP_2!B$2:B$550, 0)</f>
        <v>323</v>
      </c>
      <c r="B236">
        <v>235</v>
      </c>
      <c r="C236" t="s">
        <v>705</v>
      </c>
      <c r="D236" s="32">
        <f t="shared" si="26"/>
        <v>-2.272918599408893</v>
      </c>
      <c r="E236" s="32">
        <f t="shared" si="27"/>
        <v>1.4038504915078533</v>
      </c>
      <c r="F236" s="32">
        <f t="shared" si="28"/>
        <v>0.33298127118311566</v>
      </c>
      <c r="G236" s="32">
        <f t="shared" si="29"/>
        <v>-0.87726299547520181</v>
      </c>
      <c r="H236" s="32">
        <f t="shared" si="30"/>
        <v>-1.2489999712260911</v>
      </c>
      <c r="I236" s="32">
        <f t="shared" si="31"/>
        <v>-1.1873752287694102</v>
      </c>
      <c r="J236" s="32">
        <f t="shared" si="32"/>
        <v>-0.69611216662915909</v>
      </c>
      <c r="K236" s="3">
        <v>69</v>
      </c>
      <c r="L236" s="3">
        <v>3</v>
      </c>
      <c r="M236" s="3">
        <v>4.7</v>
      </c>
      <c r="N236" s="3">
        <v>1.44</v>
      </c>
      <c r="O236" s="3">
        <v>7</v>
      </c>
      <c r="P236" s="3">
        <f t="shared" si="33"/>
        <v>0</v>
      </c>
      <c r="Q236">
        <v>4</v>
      </c>
      <c r="R236">
        <v>0</v>
      </c>
      <c r="S236">
        <v>0</v>
      </c>
      <c r="T236">
        <v>11</v>
      </c>
      <c r="U236">
        <v>11</v>
      </c>
      <c r="V236">
        <v>69</v>
      </c>
      <c r="W236">
        <v>36</v>
      </c>
      <c r="X236">
        <v>9</v>
      </c>
      <c r="Y236">
        <v>54</v>
      </c>
      <c r="Z236">
        <v>30</v>
      </c>
      <c r="AA236">
        <v>3.94</v>
      </c>
      <c r="AB236">
        <v>4.8600000000000003</v>
      </c>
      <c r="AC236">
        <v>0.5</v>
      </c>
      <c r="AD236">
        <v>313.89999999999998</v>
      </c>
      <c r="AE236">
        <v>18684</v>
      </c>
    </row>
    <row r="237" spans="1:31">
      <c r="A237" t="e">
        <f>MATCH(C237,ESPN_ADP_2!B$2:B$550, 0)</f>
        <v>#N/A</v>
      </c>
      <c r="B237">
        <v>236</v>
      </c>
      <c r="C237" t="s">
        <v>878</v>
      </c>
      <c r="D237" s="32">
        <f t="shared" si="26"/>
        <v>-2.3827466229181256</v>
      </c>
      <c r="E237" s="32">
        <f t="shared" si="27"/>
        <v>-1.2550648564424309</v>
      </c>
      <c r="F237" s="32">
        <f t="shared" si="28"/>
        <v>-1.1195892016591711</v>
      </c>
      <c r="G237" s="32">
        <f t="shared" si="29"/>
        <v>0.39802354804567602</v>
      </c>
      <c r="H237" s="32">
        <f t="shared" si="30"/>
        <v>-0.39715180353941271</v>
      </c>
      <c r="I237" s="32">
        <f t="shared" si="31"/>
        <v>-0.34501845872996695</v>
      </c>
      <c r="J237" s="32">
        <f t="shared" si="32"/>
        <v>0.33605414940718026</v>
      </c>
      <c r="K237" s="3">
        <v>18</v>
      </c>
      <c r="L237" s="3">
        <v>1</v>
      </c>
      <c r="M237" s="3">
        <v>3.99</v>
      </c>
      <c r="N237" s="3">
        <v>1.35</v>
      </c>
      <c r="O237" s="3">
        <v>8.4700000000000006</v>
      </c>
      <c r="P237" s="3">
        <f t="shared" si="33"/>
        <v>4</v>
      </c>
      <c r="Q237">
        <v>1</v>
      </c>
      <c r="R237">
        <v>0</v>
      </c>
      <c r="S237">
        <v>4</v>
      </c>
      <c r="T237">
        <v>0</v>
      </c>
      <c r="U237">
        <v>18</v>
      </c>
      <c r="V237">
        <v>17</v>
      </c>
      <c r="W237">
        <v>8</v>
      </c>
      <c r="X237">
        <v>2</v>
      </c>
      <c r="Y237">
        <v>17</v>
      </c>
      <c r="Z237">
        <v>7</v>
      </c>
      <c r="AA237">
        <v>3.33</v>
      </c>
      <c r="AB237">
        <v>4.07</v>
      </c>
      <c r="AC237">
        <v>0.1</v>
      </c>
      <c r="AD237">
        <v>999</v>
      </c>
      <c r="AE237">
        <v>17369</v>
      </c>
    </row>
    <row r="238" spans="1:31">
      <c r="A238" t="e">
        <f>MATCH(C238,ESPN_ADP_2!B$2:B$550, 0)</f>
        <v>#N/A</v>
      </c>
      <c r="B238">
        <v>237</v>
      </c>
      <c r="C238" t="s">
        <v>989</v>
      </c>
      <c r="D238" s="32">
        <f t="shared" si="26"/>
        <v>-2.3901830640171888</v>
      </c>
      <c r="E238" s="32">
        <f t="shared" si="27"/>
        <v>0.46540978046657649</v>
      </c>
      <c r="F238" s="32">
        <f t="shared" si="28"/>
        <v>0.33298127118311566</v>
      </c>
      <c r="G238" s="32">
        <f t="shared" si="29"/>
        <v>-0.84133943086897911</v>
      </c>
      <c r="H238" s="32">
        <f t="shared" si="30"/>
        <v>-1.0597003784068288</v>
      </c>
      <c r="I238" s="32">
        <f t="shared" si="31"/>
        <v>-0.5914221397619136</v>
      </c>
      <c r="J238" s="32">
        <f t="shared" si="32"/>
        <v>-0.69611216662915909</v>
      </c>
      <c r="K238" s="3">
        <v>51</v>
      </c>
      <c r="L238" s="3">
        <v>3</v>
      </c>
      <c r="M238" s="3">
        <v>4.68</v>
      </c>
      <c r="N238" s="3">
        <v>1.42</v>
      </c>
      <c r="O238" s="3">
        <v>8.0399999999999991</v>
      </c>
      <c r="P238" s="3">
        <f t="shared" si="33"/>
        <v>0</v>
      </c>
      <c r="Q238">
        <v>3</v>
      </c>
      <c r="R238">
        <v>0</v>
      </c>
      <c r="S238">
        <v>0</v>
      </c>
      <c r="T238">
        <v>8</v>
      </c>
      <c r="U238">
        <v>10</v>
      </c>
      <c r="V238">
        <v>50</v>
      </c>
      <c r="W238">
        <v>26</v>
      </c>
      <c r="X238">
        <v>8</v>
      </c>
      <c r="Y238">
        <v>45</v>
      </c>
      <c r="Z238">
        <v>21</v>
      </c>
      <c r="AA238">
        <v>3.82</v>
      </c>
      <c r="AB238">
        <v>4.79</v>
      </c>
      <c r="AC238">
        <v>0.5</v>
      </c>
      <c r="AD238">
        <v>581.6</v>
      </c>
      <c r="AE238">
        <v>7448</v>
      </c>
    </row>
    <row r="239" spans="1:31">
      <c r="A239">
        <f>MATCH(C239,ESPN_ADP_2!B$2:B$550, 0)</f>
        <v>413</v>
      </c>
      <c r="B239">
        <v>238</v>
      </c>
      <c r="C239" t="s">
        <v>836</v>
      </c>
      <c r="D239" s="32">
        <f t="shared" si="26"/>
        <v>-2.4568637876634036</v>
      </c>
      <c r="E239" s="32">
        <f t="shared" si="27"/>
        <v>0.51754537552442526</v>
      </c>
      <c r="F239" s="32">
        <f t="shared" si="28"/>
        <v>0.33298127118311566</v>
      </c>
      <c r="G239" s="32">
        <f t="shared" si="29"/>
        <v>-1.1466897300218653</v>
      </c>
      <c r="H239" s="32">
        <f t="shared" si="30"/>
        <v>-0.77575098917793528</v>
      </c>
      <c r="I239" s="32">
        <f t="shared" si="31"/>
        <v>-0.68883754854198476</v>
      </c>
      <c r="J239" s="32">
        <f t="shared" si="32"/>
        <v>-0.69611216662915909</v>
      </c>
      <c r="K239" s="3">
        <v>52</v>
      </c>
      <c r="L239" s="3">
        <v>3</v>
      </c>
      <c r="M239" s="3">
        <v>4.8499999999999996</v>
      </c>
      <c r="N239" s="3">
        <v>1.39</v>
      </c>
      <c r="O239" s="3">
        <v>7.87</v>
      </c>
      <c r="P239" s="3">
        <f t="shared" si="33"/>
        <v>0</v>
      </c>
      <c r="Q239">
        <v>3</v>
      </c>
      <c r="R239">
        <v>0</v>
      </c>
      <c r="S239">
        <v>0</v>
      </c>
      <c r="T239">
        <v>9</v>
      </c>
      <c r="U239">
        <v>9</v>
      </c>
      <c r="V239">
        <v>55</v>
      </c>
      <c r="W239">
        <v>28</v>
      </c>
      <c r="X239">
        <v>8</v>
      </c>
      <c r="Y239">
        <v>46</v>
      </c>
      <c r="Z239">
        <v>18</v>
      </c>
      <c r="AA239">
        <v>3.09</v>
      </c>
      <c r="AB239">
        <v>4.6500000000000004</v>
      </c>
      <c r="AC239">
        <v>0.6</v>
      </c>
      <c r="AD239">
        <v>597.29999999999995</v>
      </c>
      <c r="AE239">
        <v>13475</v>
      </c>
    </row>
    <row r="240" spans="1:31">
      <c r="A240" t="e">
        <f>MATCH(C240,ESPN_ADP_2!B$2:B$550, 0)</f>
        <v>#N/A</v>
      </c>
      <c r="B240">
        <v>239</v>
      </c>
      <c r="C240" t="s">
        <v>970</v>
      </c>
      <c r="D240" s="32">
        <f t="shared" si="26"/>
        <v>-2.4646783811543846</v>
      </c>
      <c r="E240" s="32">
        <f t="shared" si="27"/>
        <v>0.56968097058227396</v>
      </c>
      <c r="F240" s="32">
        <f t="shared" si="28"/>
        <v>0.33298127118311566</v>
      </c>
      <c r="G240" s="32">
        <f t="shared" si="29"/>
        <v>-1.0748426008094214</v>
      </c>
      <c r="H240" s="32">
        <f t="shared" si="30"/>
        <v>-0.77575098917793528</v>
      </c>
      <c r="I240" s="32">
        <f t="shared" si="31"/>
        <v>-0.82063486630325833</v>
      </c>
      <c r="J240" s="32">
        <f t="shared" si="32"/>
        <v>-0.69611216662915909</v>
      </c>
      <c r="K240" s="3">
        <v>53</v>
      </c>
      <c r="L240" s="3">
        <v>3</v>
      </c>
      <c r="M240" s="3">
        <v>4.8099999999999996</v>
      </c>
      <c r="N240" s="3">
        <v>1.39</v>
      </c>
      <c r="O240" s="3">
        <v>7.64</v>
      </c>
      <c r="P240" s="3">
        <f t="shared" si="33"/>
        <v>0</v>
      </c>
      <c r="Q240">
        <v>4</v>
      </c>
      <c r="R240">
        <v>0</v>
      </c>
      <c r="S240">
        <v>0</v>
      </c>
      <c r="T240">
        <v>8</v>
      </c>
      <c r="U240">
        <v>13</v>
      </c>
      <c r="V240">
        <v>56</v>
      </c>
      <c r="W240">
        <v>28</v>
      </c>
      <c r="X240">
        <v>9</v>
      </c>
      <c r="Y240">
        <v>45</v>
      </c>
      <c r="Z240">
        <v>18</v>
      </c>
      <c r="AA240">
        <v>2.98</v>
      </c>
      <c r="AB240">
        <v>4.74</v>
      </c>
      <c r="AC240">
        <v>0.4</v>
      </c>
      <c r="AD240">
        <v>547</v>
      </c>
      <c r="AE240">
        <v>11156</v>
      </c>
    </row>
    <row r="241" spans="1:31">
      <c r="A241" t="e">
        <f>MATCH(C241,ESPN_ADP_2!B$2:B$550, 0)</f>
        <v>#N/A</v>
      </c>
      <c r="B241">
        <v>240</v>
      </c>
      <c r="C241" t="s">
        <v>960</v>
      </c>
      <c r="D241" s="32">
        <f t="shared" si="26"/>
        <v>-2.5015959962233794</v>
      </c>
      <c r="E241" s="32">
        <f t="shared" si="27"/>
        <v>1.2474437063343071</v>
      </c>
      <c r="F241" s="32">
        <f t="shared" si="28"/>
        <v>1.0592665076042589</v>
      </c>
      <c r="G241" s="32">
        <f t="shared" si="29"/>
        <v>-1.1826132946280881</v>
      </c>
      <c r="H241" s="32">
        <f t="shared" si="30"/>
        <v>-1.6275991568646158</v>
      </c>
      <c r="I241" s="32">
        <f t="shared" si="31"/>
        <v>-1.3019815920400826</v>
      </c>
      <c r="J241" s="32">
        <f t="shared" si="32"/>
        <v>-0.69611216662915909</v>
      </c>
      <c r="K241" s="3">
        <v>66</v>
      </c>
      <c r="L241" s="3">
        <v>4</v>
      </c>
      <c r="M241" s="3">
        <v>4.87</v>
      </c>
      <c r="N241" s="3">
        <v>1.48</v>
      </c>
      <c r="O241" s="3">
        <v>6.8</v>
      </c>
      <c r="P241" s="3">
        <f t="shared" si="33"/>
        <v>0</v>
      </c>
      <c r="Q241">
        <v>4</v>
      </c>
      <c r="R241">
        <v>0</v>
      </c>
      <c r="S241">
        <v>0</v>
      </c>
      <c r="T241">
        <v>11</v>
      </c>
      <c r="U241">
        <v>11</v>
      </c>
      <c r="V241">
        <v>73</v>
      </c>
      <c r="W241">
        <v>36</v>
      </c>
      <c r="X241">
        <v>9</v>
      </c>
      <c r="Y241">
        <v>50</v>
      </c>
      <c r="Z241">
        <v>25</v>
      </c>
      <c r="AA241">
        <v>3.39</v>
      </c>
      <c r="AB241">
        <v>4.67</v>
      </c>
      <c r="AC241">
        <v>0.7</v>
      </c>
      <c r="AD241">
        <v>591.5</v>
      </c>
      <c r="AE241">
        <v>6902</v>
      </c>
    </row>
    <row r="242" spans="1:31">
      <c r="A242" t="e">
        <f>MATCH(C242,ESPN_ADP_2!B$2:B$550, 0)</f>
        <v>#N/A</v>
      </c>
      <c r="B242">
        <v>241</v>
      </c>
      <c r="C242" t="s">
        <v>999</v>
      </c>
      <c r="D242" s="32">
        <f t="shared" si="26"/>
        <v>-2.5583063658892722</v>
      </c>
      <c r="E242" s="32">
        <f t="shared" si="27"/>
        <v>1.2474437063343071</v>
      </c>
      <c r="F242" s="32">
        <f t="shared" si="28"/>
        <v>1.0592665076042589</v>
      </c>
      <c r="G242" s="32">
        <f t="shared" si="29"/>
        <v>-1.7214667637214163</v>
      </c>
      <c r="H242" s="32">
        <f t="shared" si="30"/>
        <v>-0.87040078558756651</v>
      </c>
      <c r="I242" s="32">
        <f t="shared" si="31"/>
        <v>-1.5770368638896963</v>
      </c>
      <c r="J242" s="32">
        <f t="shared" si="32"/>
        <v>-0.69611216662915909</v>
      </c>
      <c r="K242" s="3">
        <v>66</v>
      </c>
      <c r="L242" s="3">
        <v>4</v>
      </c>
      <c r="M242" s="3">
        <v>5.17</v>
      </c>
      <c r="N242" s="3">
        <v>1.4</v>
      </c>
      <c r="O242" s="3">
        <v>6.32</v>
      </c>
      <c r="P242" s="3">
        <f t="shared" si="33"/>
        <v>0</v>
      </c>
      <c r="Q242">
        <v>4</v>
      </c>
      <c r="R242">
        <v>0</v>
      </c>
      <c r="S242">
        <v>0</v>
      </c>
      <c r="T242">
        <v>11</v>
      </c>
      <c r="U242">
        <v>11</v>
      </c>
      <c r="V242">
        <v>74</v>
      </c>
      <c r="W242">
        <v>38</v>
      </c>
      <c r="X242">
        <v>13</v>
      </c>
      <c r="Y242">
        <v>46</v>
      </c>
      <c r="Z242">
        <v>18</v>
      </c>
      <c r="AA242">
        <v>2.5</v>
      </c>
      <c r="AB242">
        <v>5.24</v>
      </c>
      <c r="AC242">
        <v>0.6</v>
      </c>
      <c r="AD242">
        <v>596.5</v>
      </c>
      <c r="AE242">
        <v>6562</v>
      </c>
    </row>
    <row r="243" spans="1:31">
      <c r="A243" t="e">
        <f>MATCH(C243,ESPN_ADP_2!B$2:B$550, 0)</f>
        <v>#N/A</v>
      </c>
      <c r="B243">
        <v>242</v>
      </c>
      <c r="C243" t="s">
        <v>978</v>
      </c>
      <c r="D243" s="32">
        <f t="shared" si="26"/>
        <v>-2.5864599632440801</v>
      </c>
      <c r="E243" s="32">
        <f t="shared" si="27"/>
        <v>0.25686740023518168</v>
      </c>
      <c r="F243" s="32">
        <f t="shared" si="28"/>
        <v>-0.39330396523802769</v>
      </c>
      <c r="G243" s="32">
        <f t="shared" si="29"/>
        <v>-0.41025665559431734</v>
      </c>
      <c r="H243" s="32">
        <f t="shared" si="30"/>
        <v>-0.20785221072015037</v>
      </c>
      <c r="I243" s="32">
        <f t="shared" si="31"/>
        <v>-1.1358023652976075</v>
      </c>
      <c r="J243" s="32">
        <f t="shared" si="32"/>
        <v>-0.69611216662915909</v>
      </c>
      <c r="K243" s="3">
        <v>47</v>
      </c>
      <c r="L243" s="3">
        <v>2</v>
      </c>
      <c r="M243" s="3">
        <v>4.4400000000000004</v>
      </c>
      <c r="N243" s="3">
        <v>1.33</v>
      </c>
      <c r="O243" s="3">
        <v>7.09</v>
      </c>
      <c r="P243" s="3">
        <f t="shared" si="33"/>
        <v>0</v>
      </c>
      <c r="Q243">
        <v>3</v>
      </c>
      <c r="R243">
        <v>0</v>
      </c>
      <c r="S243">
        <v>0</v>
      </c>
      <c r="T243">
        <v>7</v>
      </c>
      <c r="U243">
        <v>13</v>
      </c>
      <c r="V243">
        <v>48</v>
      </c>
      <c r="W243">
        <v>23</v>
      </c>
      <c r="X243">
        <v>6</v>
      </c>
      <c r="Y243">
        <v>37</v>
      </c>
      <c r="Z243">
        <v>15</v>
      </c>
      <c r="AA243">
        <v>2.8</v>
      </c>
      <c r="AB243">
        <v>4.49</v>
      </c>
      <c r="AC243">
        <v>0.4</v>
      </c>
      <c r="AD243">
        <v>593.4</v>
      </c>
      <c r="AE243">
        <v>11589</v>
      </c>
    </row>
    <row r="244" spans="1:31">
      <c r="A244">
        <f>MATCH(C244,ESPN_ADP_2!B$2:B$550, 0)</f>
        <v>374</v>
      </c>
      <c r="B244">
        <v>243</v>
      </c>
      <c r="C244" t="s">
        <v>730</v>
      </c>
      <c r="D244" s="32">
        <f t="shared" si="26"/>
        <v>-2.6202660518647871</v>
      </c>
      <c r="E244" s="32">
        <f t="shared" si="27"/>
        <v>1.0389013261029123</v>
      </c>
      <c r="F244" s="32">
        <f t="shared" si="28"/>
        <v>0.33298127118311566</v>
      </c>
      <c r="G244" s="32">
        <f t="shared" si="29"/>
        <v>-0.71560695474720348</v>
      </c>
      <c r="H244" s="32">
        <f t="shared" si="30"/>
        <v>-2.0061983425031404</v>
      </c>
      <c r="I244" s="32">
        <f t="shared" si="31"/>
        <v>-0.57423118527131212</v>
      </c>
      <c r="J244" s="32">
        <f t="shared" si="32"/>
        <v>-0.69611216662915909</v>
      </c>
      <c r="K244" s="3">
        <v>62</v>
      </c>
      <c r="L244" s="3">
        <v>3</v>
      </c>
      <c r="M244" s="3">
        <v>4.6100000000000003</v>
      </c>
      <c r="N244" s="3">
        <v>1.52</v>
      </c>
      <c r="O244" s="3">
        <v>8.07</v>
      </c>
      <c r="P244" s="3">
        <f t="shared" si="33"/>
        <v>0</v>
      </c>
      <c r="Q244">
        <v>4</v>
      </c>
      <c r="R244">
        <v>0</v>
      </c>
      <c r="S244">
        <v>0</v>
      </c>
      <c r="T244">
        <v>10</v>
      </c>
      <c r="U244">
        <v>13</v>
      </c>
      <c r="V244">
        <v>58</v>
      </c>
      <c r="W244">
        <v>32</v>
      </c>
      <c r="X244">
        <v>6</v>
      </c>
      <c r="Y244">
        <v>56</v>
      </c>
      <c r="Z244">
        <v>37</v>
      </c>
      <c r="AA244">
        <v>5.35</v>
      </c>
      <c r="AB244">
        <v>4.63</v>
      </c>
      <c r="AC244">
        <v>0.6</v>
      </c>
      <c r="AD244">
        <v>564.4</v>
      </c>
      <c r="AE244">
        <v>4338</v>
      </c>
    </row>
    <row r="245" spans="1:31">
      <c r="A245" t="e">
        <f>MATCH(C245,ESPN_ADP_2!B$2:B$550, 0)</f>
        <v>#N/A</v>
      </c>
      <c r="B245">
        <v>244</v>
      </c>
      <c r="C245" t="s">
        <v>1003</v>
      </c>
      <c r="D245" s="32">
        <f t="shared" si="26"/>
        <v>-2.6249852188987255</v>
      </c>
      <c r="E245" s="32">
        <f t="shared" si="27"/>
        <v>0.72608775575582007</v>
      </c>
      <c r="F245" s="32">
        <f t="shared" si="28"/>
        <v>0.33298127118311566</v>
      </c>
      <c r="G245" s="32">
        <f t="shared" si="29"/>
        <v>-1.6496196345089724</v>
      </c>
      <c r="H245" s="32">
        <f t="shared" si="30"/>
        <v>-0.58645139635867505</v>
      </c>
      <c r="I245" s="32">
        <f t="shared" si="31"/>
        <v>-0.75187104834085472</v>
      </c>
      <c r="J245" s="32">
        <f t="shared" si="32"/>
        <v>-0.69611216662915909</v>
      </c>
      <c r="K245" s="3">
        <v>56</v>
      </c>
      <c r="L245" s="3">
        <v>3</v>
      </c>
      <c r="M245" s="3">
        <v>5.13</v>
      </c>
      <c r="N245" s="3">
        <v>1.37</v>
      </c>
      <c r="O245" s="3">
        <v>7.76</v>
      </c>
      <c r="P245" s="3">
        <f t="shared" si="33"/>
        <v>0</v>
      </c>
      <c r="Q245">
        <v>4</v>
      </c>
      <c r="R245">
        <v>0</v>
      </c>
      <c r="S245">
        <v>0</v>
      </c>
      <c r="T245">
        <v>10</v>
      </c>
      <c r="U245">
        <v>10</v>
      </c>
      <c r="V245">
        <v>57</v>
      </c>
      <c r="W245">
        <v>32</v>
      </c>
      <c r="X245">
        <v>12</v>
      </c>
      <c r="Y245">
        <v>48</v>
      </c>
      <c r="Z245">
        <v>19</v>
      </c>
      <c r="AA245">
        <v>3.14</v>
      </c>
      <c r="AB245">
        <v>5.39</v>
      </c>
      <c r="AC245">
        <v>0.3</v>
      </c>
      <c r="AD245">
        <v>584.5</v>
      </c>
      <c r="AE245">
        <v>6895</v>
      </c>
    </row>
    <row r="246" spans="1:31">
      <c r="A246" t="e">
        <f>MATCH(C246,ESPN_ADP_2!B$2:B$550, 0)</f>
        <v>#N/A</v>
      </c>
      <c r="B246">
        <v>245</v>
      </c>
      <c r="C246" t="s">
        <v>956</v>
      </c>
      <c r="D246" s="32">
        <f t="shared" si="26"/>
        <v>-2.7410749937638808</v>
      </c>
      <c r="E246" s="32">
        <f t="shared" si="27"/>
        <v>4.8325020003786807E-2</v>
      </c>
      <c r="F246" s="32">
        <f t="shared" si="28"/>
        <v>0.33298127118311566</v>
      </c>
      <c r="G246" s="32">
        <f t="shared" si="29"/>
        <v>-1.380192899962309</v>
      </c>
      <c r="H246" s="32">
        <f t="shared" si="30"/>
        <v>-0.58645139635867505</v>
      </c>
      <c r="I246" s="32">
        <f t="shared" si="31"/>
        <v>-0.45962482200064003</v>
      </c>
      <c r="J246" s="32">
        <f t="shared" si="32"/>
        <v>-0.69611216662915909</v>
      </c>
      <c r="K246" s="3">
        <v>43</v>
      </c>
      <c r="L246" s="3">
        <v>3</v>
      </c>
      <c r="M246" s="3">
        <v>4.9800000000000004</v>
      </c>
      <c r="N246" s="3">
        <v>1.37</v>
      </c>
      <c r="O246" s="3">
        <v>8.27</v>
      </c>
      <c r="P246" s="3">
        <f t="shared" si="33"/>
        <v>0</v>
      </c>
      <c r="Q246">
        <v>3</v>
      </c>
      <c r="R246">
        <v>0</v>
      </c>
      <c r="S246">
        <v>0</v>
      </c>
      <c r="T246">
        <v>6</v>
      </c>
      <c r="U246">
        <v>15</v>
      </c>
      <c r="V246">
        <v>46</v>
      </c>
      <c r="W246">
        <v>24</v>
      </c>
      <c r="X246">
        <v>8</v>
      </c>
      <c r="Y246">
        <v>40</v>
      </c>
      <c r="Z246">
        <v>14</v>
      </c>
      <c r="AA246">
        <v>2.9</v>
      </c>
      <c r="AB246">
        <v>4.9000000000000004</v>
      </c>
      <c r="AC246">
        <v>0.4</v>
      </c>
      <c r="AD246">
        <v>594</v>
      </c>
      <c r="AE246">
        <v>17948</v>
      </c>
    </row>
    <row r="247" spans="1:31">
      <c r="A247" t="e">
        <f>MATCH(C247,ESPN_ADP_2!B$2:B$550, 0)</f>
        <v>#N/A</v>
      </c>
      <c r="B247">
        <v>246</v>
      </c>
      <c r="C247" t="s">
        <v>962</v>
      </c>
      <c r="D247" s="32">
        <f t="shared" si="26"/>
        <v>-2.7474542469957206</v>
      </c>
      <c r="E247" s="32">
        <f t="shared" si="27"/>
        <v>0.15259621011948424</v>
      </c>
      <c r="F247" s="32">
        <f t="shared" si="28"/>
        <v>0.33298127118311566</v>
      </c>
      <c r="G247" s="32">
        <f t="shared" si="29"/>
        <v>-1.0209572539000895</v>
      </c>
      <c r="H247" s="32">
        <f t="shared" si="30"/>
        <v>-0.58645139635867505</v>
      </c>
      <c r="I247" s="32">
        <f t="shared" si="31"/>
        <v>-0.92951091141039688</v>
      </c>
      <c r="J247" s="32">
        <f t="shared" si="32"/>
        <v>-0.69611216662915909</v>
      </c>
      <c r="K247" s="3">
        <v>45</v>
      </c>
      <c r="L247" s="3">
        <v>3</v>
      </c>
      <c r="M247" s="3">
        <v>4.78</v>
      </c>
      <c r="N247" s="3">
        <v>1.37</v>
      </c>
      <c r="O247" s="3">
        <v>7.45</v>
      </c>
      <c r="P247" s="3">
        <f t="shared" si="33"/>
        <v>0</v>
      </c>
      <c r="Q247">
        <v>2</v>
      </c>
      <c r="R247">
        <v>0</v>
      </c>
      <c r="S247">
        <v>0</v>
      </c>
      <c r="T247">
        <v>8</v>
      </c>
      <c r="U247">
        <v>8</v>
      </c>
      <c r="V247">
        <v>47</v>
      </c>
      <c r="W247">
        <v>24</v>
      </c>
      <c r="X247">
        <v>8</v>
      </c>
      <c r="Y247">
        <v>37</v>
      </c>
      <c r="Z247">
        <v>14</v>
      </c>
      <c r="AA247">
        <v>2.9</v>
      </c>
      <c r="AB247">
        <v>4.8899999999999997</v>
      </c>
      <c r="AC247">
        <v>0.4</v>
      </c>
      <c r="AD247">
        <v>518.6</v>
      </c>
      <c r="AE247">
        <v>19979</v>
      </c>
    </row>
    <row r="248" spans="1:31">
      <c r="A248" t="e">
        <f>MATCH(C248,ESPN_ADP_2!B$2:B$550, 0)</f>
        <v>#N/A</v>
      </c>
      <c r="B248">
        <v>247</v>
      </c>
      <c r="C248" t="s">
        <v>1000</v>
      </c>
      <c r="D248" s="32">
        <f t="shared" si="26"/>
        <v>-2.7680170969285296</v>
      </c>
      <c r="E248" s="32">
        <f t="shared" si="27"/>
        <v>0.20473180517733294</v>
      </c>
      <c r="F248" s="32">
        <f t="shared" si="28"/>
        <v>0.33298127118311566</v>
      </c>
      <c r="G248" s="32">
        <f t="shared" si="29"/>
        <v>-1.0389190362032001</v>
      </c>
      <c r="H248" s="32">
        <f t="shared" si="30"/>
        <v>-0.87040078558756651</v>
      </c>
      <c r="I248" s="32">
        <f t="shared" si="31"/>
        <v>-0.70029818486905226</v>
      </c>
      <c r="J248" s="32">
        <f t="shared" si="32"/>
        <v>-0.69611216662915909</v>
      </c>
      <c r="K248" s="3">
        <v>46</v>
      </c>
      <c r="L248" s="3">
        <v>3</v>
      </c>
      <c r="M248" s="3">
        <v>4.79</v>
      </c>
      <c r="N248" s="3">
        <v>1.4</v>
      </c>
      <c r="O248" s="3">
        <v>7.85</v>
      </c>
      <c r="P248" s="3">
        <f t="shared" si="33"/>
        <v>0</v>
      </c>
      <c r="Q248">
        <v>3</v>
      </c>
      <c r="R248">
        <v>0</v>
      </c>
      <c r="S248">
        <v>0</v>
      </c>
      <c r="T248">
        <v>8</v>
      </c>
      <c r="U248">
        <v>8</v>
      </c>
      <c r="V248">
        <v>48</v>
      </c>
      <c r="W248">
        <v>25</v>
      </c>
      <c r="X248">
        <v>8</v>
      </c>
      <c r="Y248">
        <v>40</v>
      </c>
      <c r="Z248">
        <v>17</v>
      </c>
      <c r="AA248">
        <v>3.27</v>
      </c>
      <c r="AB248">
        <v>5.09</v>
      </c>
      <c r="AC248">
        <v>0.2</v>
      </c>
      <c r="AD248">
        <v>565.70000000000005</v>
      </c>
      <c r="AE248">
        <v>11836</v>
      </c>
    </row>
    <row r="249" spans="1:31">
      <c r="A249" t="e">
        <f>MATCH(C249,ESPN_ADP_2!B$2:B$550, 0)</f>
        <v>#N/A</v>
      </c>
      <c r="B249">
        <v>248</v>
      </c>
      <c r="C249" t="s">
        <v>939</v>
      </c>
      <c r="D249" s="32">
        <f t="shared" si="26"/>
        <v>-2.9286320073299312</v>
      </c>
      <c r="E249" s="32">
        <f t="shared" si="27"/>
        <v>-0.10808176516975933</v>
      </c>
      <c r="F249" s="32">
        <f t="shared" si="28"/>
        <v>-0.39330396523802769</v>
      </c>
      <c r="G249" s="32">
        <f t="shared" si="29"/>
        <v>-0.46414200250364906</v>
      </c>
      <c r="H249" s="32">
        <f t="shared" si="30"/>
        <v>-0.87040078558756651</v>
      </c>
      <c r="I249" s="32">
        <f t="shared" si="31"/>
        <v>-0.39659132220176951</v>
      </c>
      <c r="J249" s="32">
        <f t="shared" si="32"/>
        <v>-0.69611216662915909</v>
      </c>
      <c r="K249" s="3">
        <v>40</v>
      </c>
      <c r="L249" s="3">
        <v>2</v>
      </c>
      <c r="M249" s="3">
        <v>4.47</v>
      </c>
      <c r="N249" s="3">
        <v>1.4</v>
      </c>
      <c r="O249" s="3">
        <v>8.3800000000000008</v>
      </c>
      <c r="P249" s="3">
        <f t="shared" si="33"/>
        <v>0</v>
      </c>
      <c r="Q249">
        <v>2</v>
      </c>
      <c r="R249">
        <v>0</v>
      </c>
      <c r="S249">
        <v>0</v>
      </c>
      <c r="T249">
        <v>7</v>
      </c>
      <c r="U249">
        <v>8</v>
      </c>
      <c r="V249">
        <v>40</v>
      </c>
      <c r="W249">
        <v>20</v>
      </c>
      <c r="X249">
        <v>6</v>
      </c>
      <c r="Y249">
        <v>37</v>
      </c>
      <c r="Z249">
        <v>16</v>
      </c>
      <c r="AA249">
        <v>3.62</v>
      </c>
      <c r="AB249">
        <v>4.5</v>
      </c>
      <c r="AC249">
        <v>0.4</v>
      </c>
      <c r="AD249">
        <v>490.2</v>
      </c>
      <c r="AE249">
        <v>19665</v>
      </c>
    </row>
    <row r="250" spans="1:31">
      <c r="A250" t="e">
        <f>MATCH(C250,ESPN_ADP_2!B$2:B$550, 0)</f>
        <v>#N/A</v>
      </c>
      <c r="B250">
        <v>249</v>
      </c>
      <c r="C250" t="s">
        <v>988</v>
      </c>
      <c r="D250" s="32">
        <f t="shared" si="26"/>
        <v>-2.9470392288063723</v>
      </c>
      <c r="E250" s="32">
        <f t="shared" si="27"/>
        <v>0.72608775575582007</v>
      </c>
      <c r="F250" s="32">
        <f t="shared" si="28"/>
        <v>1.0592665076042589</v>
      </c>
      <c r="G250" s="32">
        <f t="shared" si="29"/>
        <v>-1.7573903283276391</v>
      </c>
      <c r="H250" s="32">
        <f t="shared" si="30"/>
        <v>-1.3436497676357224</v>
      </c>
      <c r="I250" s="32">
        <f t="shared" si="31"/>
        <v>-0.93524122957393041</v>
      </c>
      <c r="J250" s="32">
        <f t="shared" si="32"/>
        <v>-0.69611216662915909</v>
      </c>
      <c r="K250" s="3">
        <v>56</v>
      </c>
      <c r="L250" s="3">
        <v>4</v>
      </c>
      <c r="M250" s="3">
        <v>5.19</v>
      </c>
      <c r="N250" s="3">
        <v>1.45</v>
      </c>
      <c r="O250" s="3">
        <v>7.44</v>
      </c>
      <c r="P250" s="3">
        <f t="shared" si="33"/>
        <v>0</v>
      </c>
      <c r="Q250">
        <v>3</v>
      </c>
      <c r="R250">
        <v>0</v>
      </c>
      <c r="S250">
        <v>0</v>
      </c>
      <c r="T250">
        <v>10</v>
      </c>
      <c r="U250">
        <v>10</v>
      </c>
      <c r="V250">
        <v>61</v>
      </c>
      <c r="W250">
        <v>32</v>
      </c>
      <c r="X250">
        <v>10</v>
      </c>
      <c r="Y250">
        <v>46</v>
      </c>
      <c r="Z250">
        <v>19</v>
      </c>
      <c r="AA250">
        <v>3.08</v>
      </c>
      <c r="AB250">
        <v>5.1100000000000003</v>
      </c>
      <c r="AC250">
        <v>0.5</v>
      </c>
      <c r="AD250">
        <v>486</v>
      </c>
      <c r="AE250">
        <v>8362</v>
      </c>
    </row>
    <row r="251" spans="1:31">
      <c r="A251" t="e">
        <f>MATCH(C251,ESPN_ADP_2!B$2:B$550, 0)</f>
        <v>#N/A</v>
      </c>
      <c r="B251">
        <v>250</v>
      </c>
      <c r="C251" t="s">
        <v>980</v>
      </c>
      <c r="D251" s="32">
        <f t="shared" si="26"/>
        <v>-3.0565097987111964</v>
      </c>
      <c r="E251" s="32">
        <f t="shared" si="27"/>
        <v>0.88249454092936619</v>
      </c>
      <c r="F251" s="32">
        <f t="shared" si="28"/>
        <v>0.33298127118311566</v>
      </c>
      <c r="G251" s="32">
        <f t="shared" si="29"/>
        <v>-1.0389190362032001</v>
      </c>
      <c r="H251" s="32">
        <f t="shared" si="30"/>
        <v>-1.5329493604549846</v>
      </c>
      <c r="I251" s="32">
        <f t="shared" si="31"/>
        <v>-1.004005047536334</v>
      </c>
      <c r="J251" s="32">
        <f t="shared" si="32"/>
        <v>-0.69611216662915909</v>
      </c>
      <c r="K251" s="3">
        <v>59</v>
      </c>
      <c r="L251" s="3">
        <v>3</v>
      </c>
      <c r="M251" s="3">
        <v>4.79</v>
      </c>
      <c r="N251" s="3">
        <v>1.47</v>
      </c>
      <c r="O251" s="3">
        <v>7.32</v>
      </c>
      <c r="P251" s="3">
        <f t="shared" si="33"/>
        <v>0</v>
      </c>
      <c r="Q251">
        <v>4</v>
      </c>
      <c r="R251">
        <v>0</v>
      </c>
      <c r="S251">
        <v>0</v>
      </c>
      <c r="T251">
        <v>10</v>
      </c>
      <c r="U251">
        <v>10</v>
      </c>
      <c r="V251">
        <v>63</v>
      </c>
      <c r="W251">
        <v>32</v>
      </c>
      <c r="X251">
        <v>9</v>
      </c>
      <c r="Y251">
        <v>48</v>
      </c>
      <c r="Z251">
        <v>24</v>
      </c>
      <c r="AA251">
        <v>3.64</v>
      </c>
      <c r="AB251">
        <v>4.91</v>
      </c>
      <c r="AC251">
        <v>0.5</v>
      </c>
      <c r="AD251">
        <v>562.9</v>
      </c>
      <c r="AE251">
        <v>8779</v>
      </c>
    </row>
    <row r="252" spans="1:31">
      <c r="A252" t="e">
        <f>MATCH(C252,ESPN_ADP_2!B$2:B$550, 0)</f>
        <v>#N/A</v>
      </c>
      <c r="B252">
        <v>251</v>
      </c>
      <c r="C252" t="s">
        <v>993</v>
      </c>
      <c r="D252" s="32">
        <f t="shared" si="26"/>
        <v>-3.0680052652422494</v>
      </c>
      <c r="E252" s="32">
        <f t="shared" si="27"/>
        <v>0.9867657310450636</v>
      </c>
      <c r="F252" s="32">
        <f t="shared" si="28"/>
        <v>0.33298127118311566</v>
      </c>
      <c r="G252" s="32">
        <f t="shared" si="29"/>
        <v>-0.87726299547520181</v>
      </c>
      <c r="H252" s="32">
        <f t="shared" si="30"/>
        <v>-1.0597003784068288</v>
      </c>
      <c r="I252" s="32">
        <f t="shared" si="31"/>
        <v>-1.7546767269592389</v>
      </c>
      <c r="J252" s="32">
        <f t="shared" si="32"/>
        <v>-0.69611216662915909</v>
      </c>
      <c r="K252" s="3">
        <v>61</v>
      </c>
      <c r="L252" s="3">
        <v>3</v>
      </c>
      <c r="M252" s="3">
        <v>4.7</v>
      </c>
      <c r="N252" s="3">
        <v>1.42</v>
      </c>
      <c r="O252" s="3">
        <v>6.01</v>
      </c>
      <c r="P252" s="3">
        <f t="shared" si="33"/>
        <v>0</v>
      </c>
      <c r="Q252">
        <v>4</v>
      </c>
      <c r="R252">
        <v>0</v>
      </c>
      <c r="S252">
        <v>0</v>
      </c>
      <c r="T252">
        <v>11</v>
      </c>
      <c r="U252">
        <v>11</v>
      </c>
      <c r="V252">
        <v>67</v>
      </c>
      <c r="W252">
        <v>32</v>
      </c>
      <c r="X252">
        <v>9</v>
      </c>
      <c r="Y252">
        <v>41</v>
      </c>
      <c r="Z252">
        <v>20</v>
      </c>
      <c r="AA252">
        <v>2.95</v>
      </c>
      <c r="AB252">
        <v>4.87</v>
      </c>
      <c r="AC252">
        <v>0.4</v>
      </c>
      <c r="AD252">
        <v>517.70000000000005</v>
      </c>
      <c r="AE252">
        <v>13183</v>
      </c>
    </row>
    <row r="253" spans="1:31">
      <c r="A253" t="e">
        <f>MATCH(C253,ESPN_ADP_2!B$2:B$550, 0)</f>
        <v>#N/A</v>
      </c>
      <c r="B253">
        <v>252</v>
      </c>
      <c r="C253" t="s">
        <v>948</v>
      </c>
      <c r="D253" s="32">
        <f t="shared" si="26"/>
        <v>-3.1189363111571153</v>
      </c>
      <c r="E253" s="32">
        <f t="shared" si="27"/>
        <v>-0.4208953355168516</v>
      </c>
      <c r="F253" s="32">
        <f t="shared" si="28"/>
        <v>-0.39330396523802769</v>
      </c>
      <c r="G253" s="32">
        <f t="shared" si="29"/>
        <v>-0.82337764856586848</v>
      </c>
      <c r="H253" s="32">
        <f t="shared" si="30"/>
        <v>-0.49180159994904388</v>
      </c>
      <c r="I253" s="32">
        <f t="shared" si="31"/>
        <v>-0.29344559525816444</v>
      </c>
      <c r="J253" s="32">
        <f t="shared" si="32"/>
        <v>-0.69611216662915909</v>
      </c>
      <c r="K253" s="3">
        <v>34</v>
      </c>
      <c r="L253" s="3">
        <v>2</v>
      </c>
      <c r="M253" s="3">
        <v>4.67</v>
      </c>
      <c r="N253" s="3">
        <v>1.36</v>
      </c>
      <c r="O253" s="3">
        <v>8.56</v>
      </c>
      <c r="P253" s="3">
        <f t="shared" si="33"/>
        <v>0</v>
      </c>
      <c r="Q253">
        <v>2</v>
      </c>
      <c r="R253">
        <v>0</v>
      </c>
      <c r="S253">
        <v>0</v>
      </c>
      <c r="T253">
        <v>4</v>
      </c>
      <c r="U253">
        <v>13</v>
      </c>
      <c r="V253">
        <v>34</v>
      </c>
      <c r="W253">
        <v>17</v>
      </c>
      <c r="X253">
        <v>6</v>
      </c>
      <c r="Y253">
        <v>32</v>
      </c>
      <c r="Z253">
        <v>11</v>
      </c>
      <c r="AA253">
        <v>3.05</v>
      </c>
      <c r="AB253">
        <v>4.7</v>
      </c>
      <c r="AC253">
        <v>0.3</v>
      </c>
      <c r="AD253">
        <v>600.20000000000005</v>
      </c>
      <c r="AE253">
        <v>12022</v>
      </c>
    </row>
    <row r="254" spans="1:31">
      <c r="A254" t="e">
        <f>MATCH(C254,ESPN_ADP_2!B$2:B$550, 0)</f>
        <v>#N/A</v>
      </c>
      <c r="B254">
        <v>253</v>
      </c>
      <c r="C254" t="s">
        <v>961</v>
      </c>
      <c r="D254" s="32">
        <f t="shared" si="26"/>
        <v>-3.1305369192070831</v>
      </c>
      <c r="E254" s="32">
        <f t="shared" si="27"/>
        <v>-1.0986580712688849</v>
      </c>
      <c r="F254" s="32">
        <f t="shared" si="28"/>
        <v>-1.1195892016591711</v>
      </c>
      <c r="G254" s="32">
        <f t="shared" si="29"/>
        <v>-0.71560695474720348</v>
      </c>
      <c r="H254" s="32">
        <f t="shared" si="30"/>
        <v>-0.30250200712978154</v>
      </c>
      <c r="I254" s="32">
        <f t="shared" si="31"/>
        <v>-0.48827641281830758</v>
      </c>
      <c r="J254" s="32">
        <f t="shared" si="32"/>
        <v>0.59409572841626512</v>
      </c>
      <c r="K254" s="3">
        <v>21</v>
      </c>
      <c r="L254" s="3">
        <v>1</v>
      </c>
      <c r="M254" s="3">
        <v>4.6100000000000003</v>
      </c>
      <c r="N254" s="3">
        <v>1.34</v>
      </c>
      <c r="O254" s="3">
        <v>8.2200000000000006</v>
      </c>
      <c r="P254" s="3">
        <f t="shared" si="33"/>
        <v>5</v>
      </c>
      <c r="Q254">
        <v>1</v>
      </c>
      <c r="R254">
        <v>1</v>
      </c>
      <c r="S254">
        <v>4</v>
      </c>
      <c r="T254">
        <v>0</v>
      </c>
      <c r="U254">
        <v>21</v>
      </c>
      <c r="V254">
        <v>22</v>
      </c>
      <c r="W254">
        <v>11</v>
      </c>
      <c r="X254">
        <v>3</v>
      </c>
      <c r="Y254">
        <v>19</v>
      </c>
      <c r="Z254">
        <v>6</v>
      </c>
      <c r="AA254">
        <v>2.57</v>
      </c>
      <c r="AB254">
        <v>4.5</v>
      </c>
      <c r="AC254">
        <v>0.1</v>
      </c>
      <c r="AD254">
        <v>999</v>
      </c>
      <c r="AE254">
        <v>5448</v>
      </c>
    </row>
    <row r="255" spans="1:31">
      <c r="A255" t="e">
        <f>MATCH(C255,ESPN_ADP_2!B$2:B$550, 0)</f>
        <v>#N/A</v>
      </c>
      <c r="B255">
        <v>254</v>
      </c>
      <c r="C255" t="s">
        <v>996</v>
      </c>
      <c r="D255" s="32">
        <f t="shared" si="26"/>
        <v>-3.1529838691265524</v>
      </c>
      <c r="E255" s="32">
        <f t="shared" si="27"/>
        <v>0.77822335081366878</v>
      </c>
      <c r="F255" s="32">
        <f t="shared" si="28"/>
        <v>1.0592665076042589</v>
      </c>
      <c r="G255" s="32">
        <f t="shared" si="29"/>
        <v>-1.5598107229934179</v>
      </c>
      <c r="H255" s="32">
        <f t="shared" si="30"/>
        <v>-1.4382995640453535</v>
      </c>
      <c r="I255" s="32">
        <f t="shared" si="31"/>
        <v>-1.296251273876549</v>
      </c>
      <c r="J255" s="32">
        <f t="shared" si="32"/>
        <v>-0.69611216662915909</v>
      </c>
      <c r="K255" s="3">
        <v>57</v>
      </c>
      <c r="L255" s="3">
        <v>4</v>
      </c>
      <c r="M255" s="3">
        <v>5.08</v>
      </c>
      <c r="N255" s="3">
        <v>1.46</v>
      </c>
      <c r="O255" s="3">
        <v>6.81</v>
      </c>
      <c r="P255" s="3">
        <f t="shared" si="33"/>
        <v>0</v>
      </c>
      <c r="Q255">
        <v>3</v>
      </c>
      <c r="R255">
        <v>0</v>
      </c>
      <c r="S255">
        <v>0</v>
      </c>
      <c r="T255">
        <v>10</v>
      </c>
      <c r="U255">
        <v>10</v>
      </c>
      <c r="V255">
        <v>61</v>
      </c>
      <c r="W255">
        <v>32</v>
      </c>
      <c r="X255">
        <v>9</v>
      </c>
      <c r="Y255">
        <v>43</v>
      </c>
      <c r="Z255">
        <v>21</v>
      </c>
      <c r="AA255">
        <v>3.39</v>
      </c>
      <c r="AB255">
        <v>4.96</v>
      </c>
      <c r="AC255">
        <v>0.6</v>
      </c>
      <c r="AD255">
        <v>582.20000000000005</v>
      </c>
      <c r="AE255">
        <v>16256</v>
      </c>
    </row>
    <row r="256" spans="1:31">
      <c r="A256" t="e">
        <f>MATCH(C256,ESPN_ADP_2!B$2:B$550, 0)</f>
        <v>#N/A</v>
      </c>
      <c r="B256">
        <v>255</v>
      </c>
      <c r="C256" t="s">
        <v>990</v>
      </c>
      <c r="D256" s="32">
        <f t="shared" si="26"/>
        <v>-3.1846163411394008</v>
      </c>
      <c r="E256" s="32">
        <f t="shared" si="27"/>
        <v>0.72608775575582007</v>
      </c>
      <c r="F256" s="32">
        <f t="shared" si="28"/>
        <v>0.33298127118311566</v>
      </c>
      <c r="G256" s="32">
        <f t="shared" si="29"/>
        <v>-0.71560695474720348</v>
      </c>
      <c r="H256" s="32">
        <f t="shared" si="30"/>
        <v>-1.4382995640453535</v>
      </c>
      <c r="I256" s="32">
        <f t="shared" si="31"/>
        <v>-1.3936666826566206</v>
      </c>
      <c r="J256" s="32">
        <f t="shared" si="32"/>
        <v>-0.69611216662915909</v>
      </c>
      <c r="K256" s="3">
        <v>56</v>
      </c>
      <c r="L256" s="3">
        <v>3</v>
      </c>
      <c r="M256" s="3">
        <v>4.6100000000000003</v>
      </c>
      <c r="N256" s="3">
        <v>1.46</v>
      </c>
      <c r="O256" s="3">
        <v>6.64</v>
      </c>
      <c r="P256" s="3">
        <f t="shared" si="33"/>
        <v>0</v>
      </c>
      <c r="Q256">
        <v>3</v>
      </c>
      <c r="R256">
        <v>0</v>
      </c>
      <c r="S256">
        <v>0</v>
      </c>
      <c r="T256">
        <v>10</v>
      </c>
      <c r="U256">
        <v>10</v>
      </c>
      <c r="V256">
        <v>60</v>
      </c>
      <c r="W256">
        <v>29</v>
      </c>
      <c r="X256">
        <v>7</v>
      </c>
      <c r="Y256">
        <v>41</v>
      </c>
      <c r="Z256">
        <v>21</v>
      </c>
      <c r="AA256">
        <v>3.44</v>
      </c>
      <c r="AB256">
        <v>4.67</v>
      </c>
      <c r="AC256">
        <v>0.6</v>
      </c>
      <c r="AD256">
        <v>600.20000000000005</v>
      </c>
      <c r="AE256">
        <v>4869</v>
      </c>
    </row>
    <row r="257" spans="1:31">
      <c r="A257" t="e">
        <f>MATCH(C257,ESPN_ADP_2!B$2:B$550, 0)</f>
        <v>#N/A</v>
      </c>
      <c r="B257">
        <v>256</v>
      </c>
      <c r="C257" t="s">
        <v>902</v>
      </c>
      <c r="D257" s="32">
        <f t="shared" si="26"/>
        <v>-3.2130090787602628</v>
      </c>
      <c r="E257" s="32">
        <f t="shared" si="27"/>
        <v>-1.1507936663267335</v>
      </c>
      <c r="F257" s="32">
        <f t="shared" si="28"/>
        <v>-1.1195892016591711</v>
      </c>
      <c r="G257" s="32">
        <f t="shared" si="29"/>
        <v>0.64948850028922966</v>
      </c>
      <c r="H257" s="32">
        <f t="shared" si="30"/>
        <v>-0.39715180353941271</v>
      </c>
      <c r="I257" s="32">
        <f t="shared" si="31"/>
        <v>-1.7890586359404406</v>
      </c>
      <c r="J257" s="32">
        <f t="shared" si="32"/>
        <v>0.59409572841626512</v>
      </c>
      <c r="K257" s="3">
        <v>20</v>
      </c>
      <c r="L257" s="3">
        <v>1</v>
      </c>
      <c r="M257" s="3">
        <v>3.85</v>
      </c>
      <c r="N257" s="3">
        <v>1.35</v>
      </c>
      <c r="O257" s="3">
        <v>5.95</v>
      </c>
      <c r="P257" s="3">
        <f t="shared" si="33"/>
        <v>5</v>
      </c>
      <c r="Q257">
        <v>1</v>
      </c>
      <c r="R257">
        <v>0</v>
      </c>
      <c r="S257">
        <v>5</v>
      </c>
      <c r="T257">
        <v>0</v>
      </c>
      <c r="U257">
        <v>20</v>
      </c>
      <c r="V257">
        <v>21</v>
      </c>
      <c r="W257">
        <v>9</v>
      </c>
      <c r="X257">
        <v>2</v>
      </c>
      <c r="Y257">
        <v>13</v>
      </c>
      <c r="Z257">
        <v>6</v>
      </c>
      <c r="AA257">
        <v>2.85</v>
      </c>
      <c r="AB257">
        <v>3.96</v>
      </c>
      <c r="AC257">
        <v>0.2</v>
      </c>
      <c r="AD257">
        <v>999</v>
      </c>
      <c r="AE257">
        <v>12890</v>
      </c>
    </row>
    <row r="258" spans="1:31">
      <c r="A258" t="e">
        <f>MATCH(C258,ESPN_ADP_2!B$2:B$550, 0)</f>
        <v>#N/A</v>
      </c>
      <c r="B258">
        <v>257</v>
      </c>
      <c r="C258" t="s">
        <v>934</v>
      </c>
      <c r="D258" s="32">
        <f t="shared" ref="D258:D302" si="34">SUM(E258:J258)</f>
        <v>-3.2152132841092391</v>
      </c>
      <c r="E258" s="32">
        <f t="shared" ref="E258:E302" si="35">(K258-AG$2)/AG$3</f>
        <v>-0.78584450092179259</v>
      </c>
      <c r="F258" s="32">
        <f t="shared" ref="F258:F302" si="36">(L258-AH$2)/AH$3</f>
        <v>-0.39330396523802769</v>
      </c>
      <c r="G258" s="32">
        <f t="shared" ref="G258:G302" si="37">-1*(M258-AI$2)/AI$3</f>
        <v>-0.42821843789742792</v>
      </c>
      <c r="H258" s="32">
        <f t="shared" ref="H258:H302" si="38">-1*(N258-AJ$2)/AJ$3</f>
        <v>-1.0597003784068288</v>
      </c>
      <c r="I258" s="32">
        <f t="shared" ref="I258:I302" si="39">(O258-AK$2)/AK$3</f>
        <v>-0.11007541402508829</v>
      </c>
      <c r="J258" s="32">
        <f t="shared" ref="J258:J302" si="40">(P258-AL$2)/AL$3</f>
        <v>-0.43807058762007423</v>
      </c>
      <c r="K258" s="3">
        <v>27</v>
      </c>
      <c r="L258" s="3">
        <v>2</v>
      </c>
      <c r="M258" s="3">
        <v>4.45</v>
      </c>
      <c r="N258" s="3">
        <v>1.42</v>
      </c>
      <c r="O258" s="3">
        <v>8.8800000000000008</v>
      </c>
      <c r="P258" s="3">
        <f t="shared" ref="P258:P302" si="41">R258+S258</f>
        <v>1</v>
      </c>
      <c r="Q258">
        <v>2</v>
      </c>
      <c r="R258">
        <v>0</v>
      </c>
      <c r="S258">
        <v>1</v>
      </c>
      <c r="T258">
        <v>2</v>
      </c>
      <c r="U258">
        <v>15</v>
      </c>
      <c r="V258">
        <v>25</v>
      </c>
      <c r="W258">
        <v>13</v>
      </c>
      <c r="X258">
        <v>4</v>
      </c>
      <c r="Y258">
        <v>27</v>
      </c>
      <c r="Z258">
        <v>13</v>
      </c>
      <c r="AA258">
        <v>4.49</v>
      </c>
      <c r="AB258">
        <v>4.66</v>
      </c>
      <c r="AC258">
        <v>0.2</v>
      </c>
      <c r="AD258">
        <v>572.4</v>
      </c>
      <c r="AE258">
        <v>16110</v>
      </c>
    </row>
    <row r="259" spans="1:31">
      <c r="A259" t="e">
        <f>MATCH(C259,ESPN_ADP_2!B$2:B$550, 0)</f>
        <v>#N/A</v>
      </c>
      <c r="B259">
        <v>258</v>
      </c>
      <c r="C259" t="s">
        <v>904</v>
      </c>
      <c r="D259" s="32">
        <f t="shared" si="34"/>
        <v>-3.2226850596607841</v>
      </c>
      <c r="E259" s="32">
        <f t="shared" si="35"/>
        <v>-0.62943771574824647</v>
      </c>
      <c r="F259" s="32">
        <f t="shared" si="36"/>
        <v>-0.39330396523802769</v>
      </c>
      <c r="G259" s="32">
        <f t="shared" si="37"/>
        <v>2.0826119680345995E-2</v>
      </c>
      <c r="H259" s="32">
        <f t="shared" si="38"/>
        <v>-0.68110119276830416</v>
      </c>
      <c r="I259" s="32">
        <f t="shared" si="39"/>
        <v>-0.84355613895739279</v>
      </c>
      <c r="J259" s="32">
        <f t="shared" si="40"/>
        <v>-0.69611216662915909</v>
      </c>
      <c r="K259" s="3">
        <v>30</v>
      </c>
      <c r="L259" s="3">
        <v>2</v>
      </c>
      <c r="M259" s="3">
        <v>4.2</v>
      </c>
      <c r="N259" s="3">
        <v>1.38</v>
      </c>
      <c r="O259" s="3">
        <v>7.6</v>
      </c>
      <c r="P259" s="3">
        <f t="shared" si="41"/>
        <v>0</v>
      </c>
      <c r="Q259">
        <v>2</v>
      </c>
      <c r="R259">
        <v>0</v>
      </c>
      <c r="S259">
        <v>0</v>
      </c>
      <c r="T259">
        <v>5</v>
      </c>
      <c r="U259">
        <v>7</v>
      </c>
      <c r="V259">
        <v>29</v>
      </c>
      <c r="W259">
        <v>14</v>
      </c>
      <c r="X259">
        <v>3</v>
      </c>
      <c r="Y259">
        <v>25</v>
      </c>
      <c r="Z259">
        <v>12</v>
      </c>
      <c r="AA259">
        <v>3.53</v>
      </c>
      <c r="AB259">
        <v>4.28</v>
      </c>
      <c r="AC259">
        <v>0.3</v>
      </c>
      <c r="AD259">
        <v>598.4</v>
      </c>
      <c r="AE259">
        <v>17995</v>
      </c>
    </row>
    <row r="260" spans="1:31">
      <c r="A260" t="e">
        <f>MATCH(C260,ESPN_ADP_2!B$2:B$550, 0)</f>
        <v>#N/A</v>
      </c>
      <c r="B260">
        <v>259</v>
      </c>
      <c r="C260" t="s">
        <v>958</v>
      </c>
      <c r="D260" s="32">
        <f t="shared" si="34"/>
        <v>-3.2747450578105521</v>
      </c>
      <c r="E260" s="32">
        <f t="shared" si="35"/>
        <v>0.51754537552442526</v>
      </c>
      <c r="F260" s="32">
        <f t="shared" si="36"/>
        <v>0.33298127118311566</v>
      </c>
      <c r="G260" s="32">
        <f t="shared" si="37"/>
        <v>-0.94911012468764577</v>
      </c>
      <c r="H260" s="32">
        <f t="shared" si="38"/>
        <v>-1.9115485460935093</v>
      </c>
      <c r="I260" s="32">
        <f t="shared" si="39"/>
        <v>-0.56850086710777858</v>
      </c>
      <c r="J260" s="32">
        <f t="shared" si="40"/>
        <v>-0.69611216662915909</v>
      </c>
      <c r="K260" s="3">
        <v>52</v>
      </c>
      <c r="L260" s="3">
        <v>3</v>
      </c>
      <c r="M260" s="3">
        <v>4.74</v>
      </c>
      <c r="N260" s="3">
        <v>1.51</v>
      </c>
      <c r="O260" s="3">
        <v>8.08</v>
      </c>
      <c r="P260" s="3">
        <f t="shared" si="41"/>
        <v>0</v>
      </c>
      <c r="Q260">
        <v>3</v>
      </c>
      <c r="R260">
        <v>0</v>
      </c>
      <c r="S260">
        <v>0</v>
      </c>
      <c r="T260">
        <v>9</v>
      </c>
      <c r="U260">
        <v>9</v>
      </c>
      <c r="V260">
        <v>52</v>
      </c>
      <c r="W260">
        <v>27</v>
      </c>
      <c r="X260">
        <v>7</v>
      </c>
      <c r="Y260">
        <v>47</v>
      </c>
      <c r="Z260">
        <v>26</v>
      </c>
      <c r="AA260">
        <v>4.4800000000000004</v>
      </c>
      <c r="AB260">
        <v>4.8099999999999996</v>
      </c>
      <c r="AC260">
        <v>0.4</v>
      </c>
      <c r="AD260">
        <v>480.4</v>
      </c>
      <c r="AE260">
        <v>17285</v>
      </c>
    </row>
    <row r="261" spans="1:31">
      <c r="A261" t="e">
        <f>MATCH(C261,ESPN_ADP_2!B$2:B$550, 0)</f>
        <v>#N/A</v>
      </c>
      <c r="B261">
        <v>260</v>
      </c>
      <c r="C261" t="s">
        <v>882</v>
      </c>
      <c r="D261" s="32">
        <f t="shared" si="34"/>
        <v>-3.3468065488671668</v>
      </c>
      <c r="E261" s="32">
        <f t="shared" si="35"/>
        <v>-1.0986580712688849</v>
      </c>
      <c r="F261" s="32">
        <f t="shared" si="36"/>
        <v>-1.1195892016591711</v>
      </c>
      <c r="G261" s="32">
        <f t="shared" si="37"/>
        <v>-0.26656239716942959</v>
      </c>
      <c r="H261" s="32">
        <f t="shared" si="38"/>
        <v>-0.87040078558756651</v>
      </c>
      <c r="I261" s="32">
        <f t="shared" si="39"/>
        <v>-0.58569182159837918</v>
      </c>
      <c r="J261" s="32">
        <f t="shared" si="40"/>
        <v>0.59409572841626512</v>
      </c>
      <c r="K261" s="3">
        <v>21</v>
      </c>
      <c r="L261" s="3">
        <v>1</v>
      </c>
      <c r="M261" s="3">
        <v>4.3600000000000003</v>
      </c>
      <c r="N261" s="3">
        <v>1.4</v>
      </c>
      <c r="O261" s="3">
        <v>8.0500000000000007</v>
      </c>
      <c r="P261" s="3">
        <f t="shared" si="41"/>
        <v>5</v>
      </c>
      <c r="Q261">
        <v>1</v>
      </c>
      <c r="R261">
        <v>0</v>
      </c>
      <c r="S261">
        <v>5</v>
      </c>
      <c r="T261">
        <v>0</v>
      </c>
      <c r="U261">
        <v>21</v>
      </c>
      <c r="V261">
        <v>21</v>
      </c>
      <c r="W261">
        <v>10</v>
      </c>
      <c r="X261">
        <v>2</v>
      </c>
      <c r="Y261">
        <v>19</v>
      </c>
      <c r="Z261">
        <v>9</v>
      </c>
      <c r="AA261">
        <v>3.66</v>
      </c>
      <c r="AB261">
        <v>4.04</v>
      </c>
      <c r="AC261">
        <v>0.2</v>
      </c>
      <c r="AD261">
        <v>999</v>
      </c>
      <c r="AE261">
        <v>8004</v>
      </c>
    </row>
    <row r="262" spans="1:31">
      <c r="A262" t="e">
        <f>MATCH(C262,ESPN_ADP_2!B$2:B$550, 0)</f>
        <v>#N/A</v>
      </c>
      <c r="B262">
        <v>261</v>
      </c>
      <c r="C262" t="s">
        <v>992</v>
      </c>
      <c r="D262" s="32">
        <f t="shared" si="34"/>
        <v>-3.3660487199713662</v>
      </c>
      <c r="E262" s="32">
        <f t="shared" si="35"/>
        <v>0.46540978046657649</v>
      </c>
      <c r="F262" s="32">
        <f t="shared" si="36"/>
        <v>0.33298127118311566</v>
      </c>
      <c r="G262" s="32">
        <f t="shared" si="37"/>
        <v>-1.8112756752369708</v>
      </c>
      <c r="H262" s="32">
        <f t="shared" si="38"/>
        <v>-1.2489999712260911</v>
      </c>
      <c r="I262" s="32">
        <f t="shared" si="39"/>
        <v>-0.40805195852883752</v>
      </c>
      <c r="J262" s="32">
        <f t="shared" si="40"/>
        <v>-0.69611216662915909</v>
      </c>
      <c r="K262" s="3">
        <v>51</v>
      </c>
      <c r="L262" s="3">
        <v>3</v>
      </c>
      <c r="M262" s="3">
        <v>5.22</v>
      </c>
      <c r="N262" s="3">
        <v>1.44</v>
      </c>
      <c r="O262" s="3">
        <v>8.36</v>
      </c>
      <c r="P262" s="3">
        <f t="shared" si="41"/>
        <v>0</v>
      </c>
      <c r="Q262">
        <v>3</v>
      </c>
      <c r="R262">
        <v>0</v>
      </c>
      <c r="S262">
        <v>0</v>
      </c>
      <c r="T262">
        <v>8</v>
      </c>
      <c r="U262">
        <v>10</v>
      </c>
      <c r="V262">
        <v>53</v>
      </c>
      <c r="W262">
        <v>29</v>
      </c>
      <c r="X262">
        <v>9</v>
      </c>
      <c r="Y262">
        <v>47</v>
      </c>
      <c r="Z262">
        <v>20</v>
      </c>
      <c r="AA262">
        <v>3.52</v>
      </c>
      <c r="AB262">
        <v>4.96</v>
      </c>
      <c r="AC262">
        <v>0.6</v>
      </c>
      <c r="AD262">
        <v>550.79999999999995</v>
      </c>
      <c r="AE262">
        <v>7593</v>
      </c>
    </row>
    <row r="263" spans="1:31">
      <c r="A263">
        <f>MATCH(C263,ESPN_ADP_2!B$2:B$550, 0)</f>
        <v>288</v>
      </c>
      <c r="B263">
        <v>262</v>
      </c>
      <c r="C263" t="s">
        <v>690</v>
      </c>
      <c r="D263" s="32">
        <f t="shared" si="34"/>
        <v>-3.4578690939525685</v>
      </c>
      <c r="E263" s="32">
        <f t="shared" si="35"/>
        <v>-1.0986580712688849</v>
      </c>
      <c r="F263" s="32">
        <f t="shared" si="36"/>
        <v>-1.1195892016591711</v>
      </c>
      <c r="G263" s="32">
        <f t="shared" si="37"/>
        <v>-0.51802734941298234</v>
      </c>
      <c r="H263" s="32">
        <f t="shared" si="38"/>
        <v>-1.8552617900888017E-2</v>
      </c>
      <c r="I263" s="32">
        <f t="shared" si="39"/>
        <v>-6.9296870814832268E-3</v>
      </c>
      <c r="J263" s="32">
        <f t="shared" si="40"/>
        <v>-0.69611216662915909</v>
      </c>
      <c r="K263" s="3">
        <v>21</v>
      </c>
      <c r="L263" s="3">
        <v>1</v>
      </c>
      <c r="M263" s="3">
        <v>4.5</v>
      </c>
      <c r="N263" s="3">
        <v>1.31</v>
      </c>
      <c r="O263" s="3">
        <v>9.06</v>
      </c>
      <c r="P263" s="3">
        <f t="shared" si="41"/>
        <v>0</v>
      </c>
      <c r="Q263">
        <v>1</v>
      </c>
      <c r="R263">
        <v>0</v>
      </c>
      <c r="S263">
        <v>0</v>
      </c>
      <c r="T263">
        <v>4</v>
      </c>
      <c r="U263">
        <v>4</v>
      </c>
      <c r="V263">
        <v>20</v>
      </c>
      <c r="W263">
        <v>10</v>
      </c>
      <c r="X263">
        <v>3</v>
      </c>
      <c r="Y263">
        <v>21</v>
      </c>
      <c r="Z263">
        <v>7</v>
      </c>
      <c r="AA263">
        <v>2.96</v>
      </c>
      <c r="AB263">
        <v>4.46</v>
      </c>
      <c r="AC263">
        <v>0.3</v>
      </c>
      <c r="AD263">
        <v>999</v>
      </c>
      <c r="AE263" t="s">
        <v>927</v>
      </c>
    </row>
    <row r="264" spans="1:31">
      <c r="A264" t="e">
        <f>MATCH(C264,ESPN_ADP_2!B$2:B$550, 0)</f>
        <v>#N/A</v>
      </c>
      <c r="B264">
        <v>263</v>
      </c>
      <c r="C264" t="s">
        <v>952</v>
      </c>
      <c r="D264" s="32">
        <f t="shared" si="34"/>
        <v>-3.5902525326932748</v>
      </c>
      <c r="E264" s="32">
        <f t="shared" si="35"/>
        <v>-0.9422512860953387</v>
      </c>
      <c r="F264" s="32">
        <f t="shared" si="36"/>
        <v>-1.1195892016591711</v>
      </c>
      <c r="G264" s="32">
        <f t="shared" si="37"/>
        <v>-0.19471526795698568</v>
      </c>
      <c r="H264" s="32">
        <f t="shared" si="38"/>
        <v>-0.20785221072015037</v>
      </c>
      <c r="I264" s="32">
        <f t="shared" si="39"/>
        <v>-2.2360234526960632</v>
      </c>
      <c r="J264" s="32">
        <f t="shared" si="40"/>
        <v>1.1101788864344349</v>
      </c>
      <c r="K264" s="3">
        <v>24</v>
      </c>
      <c r="L264" s="3">
        <v>1</v>
      </c>
      <c r="M264" s="3">
        <v>4.32</v>
      </c>
      <c r="N264" s="3">
        <v>1.33</v>
      </c>
      <c r="O264" s="3">
        <v>5.17</v>
      </c>
      <c r="P264" s="3">
        <f t="shared" si="41"/>
        <v>7</v>
      </c>
      <c r="Q264">
        <v>1</v>
      </c>
      <c r="R264">
        <v>1</v>
      </c>
      <c r="S264">
        <v>6</v>
      </c>
      <c r="T264">
        <v>0</v>
      </c>
      <c r="U264">
        <v>24</v>
      </c>
      <c r="V264">
        <v>27</v>
      </c>
      <c r="W264">
        <v>12</v>
      </c>
      <c r="X264">
        <v>3</v>
      </c>
      <c r="Y264">
        <v>14</v>
      </c>
      <c r="Z264">
        <v>5</v>
      </c>
      <c r="AA264">
        <v>1.95</v>
      </c>
      <c r="AB264">
        <v>4.37</v>
      </c>
      <c r="AC264">
        <v>0.2</v>
      </c>
      <c r="AD264">
        <v>601</v>
      </c>
      <c r="AE264">
        <v>7803</v>
      </c>
    </row>
    <row r="265" spans="1:31">
      <c r="A265" t="e">
        <f>MATCH(C265,ESPN_ADP_2!B$2:B$550, 0)</f>
        <v>#N/A</v>
      </c>
      <c r="B265">
        <v>264</v>
      </c>
      <c r="C265" t="s">
        <v>977</v>
      </c>
      <c r="D265" s="32">
        <f t="shared" si="34"/>
        <v>-3.6046802184180251</v>
      </c>
      <c r="E265" s="32">
        <f t="shared" si="35"/>
        <v>0.83035894587151748</v>
      </c>
      <c r="F265" s="32">
        <f t="shared" si="36"/>
        <v>0.33298127118311566</v>
      </c>
      <c r="G265" s="32">
        <f t="shared" si="37"/>
        <v>-1.1646515123249774</v>
      </c>
      <c r="H265" s="32">
        <f t="shared" si="38"/>
        <v>-2.1954979353224027</v>
      </c>
      <c r="I265" s="32">
        <f t="shared" si="39"/>
        <v>-0.71175882119611922</v>
      </c>
      <c r="J265" s="32">
        <f t="shared" si="40"/>
        <v>-0.69611216662915909</v>
      </c>
      <c r="K265" s="3">
        <v>58</v>
      </c>
      <c r="L265" s="3">
        <v>3</v>
      </c>
      <c r="M265" s="3">
        <v>4.8600000000000003</v>
      </c>
      <c r="N265" s="3">
        <v>1.54</v>
      </c>
      <c r="O265" s="3">
        <v>7.83</v>
      </c>
      <c r="P265" s="3">
        <f t="shared" si="41"/>
        <v>0</v>
      </c>
      <c r="Q265">
        <v>4</v>
      </c>
      <c r="R265">
        <v>0</v>
      </c>
      <c r="S265">
        <v>0</v>
      </c>
      <c r="T265">
        <v>9</v>
      </c>
      <c r="U265">
        <v>15</v>
      </c>
      <c r="V265">
        <v>59</v>
      </c>
      <c r="W265">
        <v>31</v>
      </c>
      <c r="X265">
        <v>8</v>
      </c>
      <c r="Y265">
        <v>50</v>
      </c>
      <c r="Z265">
        <v>30</v>
      </c>
      <c r="AA265">
        <v>4.66</v>
      </c>
      <c r="AB265">
        <v>4.9000000000000004</v>
      </c>
      <c r="AC265">
        <v>0.4</v>
      </c>
      <c r="AD265">
        <v>594.6</v>
      </c>
      <c r="AE265">
        <v>15291</v>
      </c>
    </row>
    <row r="266" spans="1:31">
      <c r="A266" t="e">
        <f>MATCH(C266,ESPN_ADP_2!B$2:B$550, 0)</f>
        <v>#N/A</v>
      </c>
      <c r="B266">
        <v>265</v>
      </c>
      <c r="C266" t="s">
        <v>919</v>
      </c>
      <c r="D266" s="32">
        <f t="shared" si="34"/>
        <v>-3.6825977176666451</v>
      </c>
      <c r="E266" s="32">
        <f t="shared" si="35"/>
        <v>-0.99438688115318741</v>
      </c>
      <c r="F266" s="32">
        <f t="shared" si="36"/>
        <v>-1.1195892016591711</v>
      </c>
      <c r="G266" s="32">
        <f t="shared" si="37"/>
        <v>-0.15879170335076292</v>
      </c>
      <c r="H266" s="32">
        <f t="shared" si="38"/>
        <v>-0.58645139635867505</v>
      </c>
      <c r="I266" s="32">
        <f t="shared" si="39"/>
        <v>-0.12726636851568982</v>
      </c>
      <c r="J266" s="32">
        <f t="shared" si="40"/>
        <v>-0.69611216662915909</v>
      </c>
      <c r="K266" s="3">
        <v>23</v>
      </c>
      <c r="L266" s="3">
        <v>1</v>
      </c>
      <c r="M266" s="3">
        <v>4.3</v>
      </c>
      <c r="N266" s="3">
        <v>1.37</v>
      </c>
      <c r="O266" s="3">
        <v>8.85</v>
      </c>
      <c r="P266" s="3">
        <f t="shared" si="41"/>
        <v>0</v>
      </c>
      <c r="Q266">
        <v>1</v>
      </c>
      <c r="R266">
        <v>0</v>
      </c>
      <c r="S266">
        <v>0</v>
      </c>
      <c r="T266">
        <v>4</v>
      </c>
      <c r="U266">
        <v>5</v>
      </c>
      <c r="V266">
        <v>22</v>
      </c>
      <c r="W266">
        <v>11</v>
      </c>
      <c r="X266">
        <v>3</v>
      </c>
      <c r="Y266">
        <v>22</v>
      </c>
      <c r="Z266">
        <v>9</v>
      </c>
      <c r="AA266">
        <v>3.75</v>
      </c>
      <c r="AB266">
        <v>4.4800000000000004</v>
      </c>
      <c r="AC266">
        <v>0.3</v>
      </c>
      <c r="AD266">
        <v>587.5</v>
      </c>
      <c r="AE266">
        <v>19447</v>
      </c>
    </row>
    <row r="267" spans="1:31">
      <c r="A267">
        <f>MATCH(C267,ESPN_ADP_2!B$2:B$550, 0)</f>
        <v>485</v>
      </c>
      <c r="B267">
        <v>266</v>
      </c>
      <c r="C267" t="s">
        <v>817</v>
      </c>
      <c r="D267" s="32">
        <f t="shared" si="34"/>
        <v>-3.7500527031012729</v>
      </c>
      <c r="E267" s="32">
        <f t="shared" si="35"/>
        <v>0.51754537552442526</v>
      </c>
      <c r="F267" s="32">
        <f t="shared" si="36"/>
        <v>0.33298127118311566</v>
      </c>
      <c r="G267" s="32">
        <f t="shared" si="37"/>
        <v>-1.9549699336618587</v>
      </c>
      <c r="H267" s="32">
        <f t="shared" si="38"/>
        <v>-1.4382995640453535</v>
      </c>
      <c r="I267" s="32">
        <f t="shared" si="39"/>
        <v>-0.5111976854724426</v>
      </c>
      <c r="J267" s="32">
        <f t="shared" si="40"/>
        <v>-0.69611216662915909</v>
      </c>
      <c r="K267" s="3">
        <v>52</v>
      </c>
      <c r="L267" s="3">
        <v>3</v>
      </c>
      <c r="M267" s="3">
        <v>5.3</v>
      </c>
      <c r="N267" s="3">
        <v>1.46</v>
      </c>
      <c r="O267" s="3">
        <v>8.18</v>
      </c>
      <c r="P267" s="3">
        <f t="shared" si="41"/>
        <v>0</v>
      </c>
      <c r="Q267">
        <v>3</v>
      </c>
      <c r="R267">
        <v>0</v>
      </c>
      <c r="S267">
        <v>0</v>
      </c>
      <c r="T267">
        <v>8</v>
      </c>
      <c r="U267">
        <v>12</v>
      </c>
      <c r="V267">
        <v>54</v>
      </c>
      <c r="W267">
        <v>31</v>
      </c>
      <c r="X267">
        <v>9</v>
      </c>
      <c r="Y267">
        <v>48</v>
      </c>
      <c r="Z267">
        <v>22</v>
      </c>
      <c r="AA267">
        <v>3.86</v>
      </c>
      <c r="AB267">
        <v>4.9800000000000004</v>
      </c>
      <c r="AC267">
        <v>0.5</v>
      </c>
      <c r="AD267">
        <v>999</v>
      </c>
      <c r="AE267">
        <v>17432</v>
      </c>
    </row>
    <row r="268" spans="1:31">
      <c r="A268" t="e">
        <f>MATCH(C268,ESPN_ADP_2!B$2:B$550, 0)</f>
        <v>#N/A</v>
      </c>
      <c r="B268">
        <v>267</v>
      </c>
      <c r="C268" t="s">
        <v>979</v>
      </c>
      <c r="D268" s="32">
        <f t="shared" si="34"/>
        <v>-3.7947120730238959</v>
      </c>
      <c r="E268" s="32">
        <f t="shared" si="35"/>
        <v>-3.8105750540619065E-3</v>
      </c>
      <c r="F268" s="32">
        <f t="shared" si="36"/>
        <v>-0.39330396523802769</v>
      </c>
      <c r="G268" s="32">
        <f t="shared" si="37"/>
        <v>-1.2364986415374213</v>
      </c>
      <c r="H268" s="32">
        <f t="shared" si="38"/>
        <v>-1.15435017481646</v>
      </c>
      <c r="I268" s="32">
        <f t="shared" si="39"/>
        <v>-0.31063654974876592</v>
      </c>
      <c r="J268" s="32">
        <f t="shared" si="40"/>
        <v>-0.69611216662915909</v>
      </c>
      <c r="K268" s="3">
        <v>42</v>
      </c>
      <c r="L268" s="3">
        <v>2</v>
      </c>
      <c r="M268" s="3">
        <v>4.9000000000000004</v>
      </c>
      <c r="N268" s="3">
        <v>1.43</v>
      </c>
      <c r="O268" s="3">
        <v>8.5299999999999994</v>
      </c>
      <c r="P268" s="3">
        <f t="shared" si="41"/>
        <v>0</v>
      </c>
      <c r="Q268">
        <v>3</v>
      </c>
      <c r="R268">
        <v>0</v>
      </c>
      <c r="S268">
        <v>0</v>
      </c>
      <c r="T268">
        <v>7</v>
      </c>
      <c r="U268">
        <v>7</v>
      </c>
      <c r="V268">
        <v>42</v>
      </c>
      <c r="W268">
        <v>23</v>
      </c>
      <c r="X268">
        <v>7</v>
      </c>
      <c r="Y268">
        <v>40</v>
      </c>
      <c r="Z268">
        <v>18</v>
      </c>
      <c r="AA268">
        <v>3.9</v>
      </c>
      <c r="AB268">
        <v>4.9800000000000004</v>
      </c>
      <c r="AC268">
        <v>0.4</v>
      </c>
      <c r="AD268">
        <v>590.1</v>
      </c>
      <c r="AE268">
        <v>19268</v>
      </c>
    </row>
    <row r="269" spans="1:31">
      <c r="A269" t="e">
        <f>MATCH(C269,ESPN_ADP_2!B$2:B$550, 0)</f>
        <v>#N/A</v>
      </c>
      <c r="B269">
        <v>268</v>
      </c>
      <c r="C269" t="s">
        <v>911</v>
      </c>
      <c r="D269" s="32">
        <f t="shared" si="34"/>
        <v>-3.8310871627926599</v>
      </c>
      <c r="E269" s="32">
        <f t="shared" si="35"/>
        <v>-1.3072004515002797</v>
      </c>
      <c r="F269" s="32">
        <f t="shared" si="36"/>
        <v>-1.1195892016591711</v>
      </c>
      <c r="G269" s="32">
        <f t="shared" si="37"/>
        <v>-0.62579804323164745</v>
      </c>
      <c r="H269" s="32">
        <f t="shared" si="38"/>
        <v>0.36004656773763666</v>
      </c>
      <c r="I269" s="32">
        <f t="shared" si="39"/>
        <v>-0.44243386751003855</v>
      </c>
      <c r="J269" s="32">
        <f t="shared" si="40"/>
        <v>-0.69611216662915909</v>
      </c>
      <c r="K269" s="3">
        <v>17</v>
      </c>
      <c r="L269" s="3">
        <v>1</v>
      </c>
      <c r="M269" s="3">
        <v>4.5599999999999996</v>
      </c>
      <c r="N269" s="3">
        <v>1.27</v>
      </c>
      <c r="O269" s="3">
        <v>8.3000000000000007</v>
      </c>
      <c r="P269" s="3">
        <f t="shared" si="41"/>
        <v>0</v>
      </c>
      <c r="Q269">
        <v>1</v>
      </c>
      <c r="R269">
        <v>0</v>
      </c>
      <c r="S269">
        <v>0</v>
      </c>
      <c r="T269">
        <v>3</v>
      </c>
      <c r="U269">
        <v>3</v>
      </c>
      <c r="V269">
        <v>17</v>
      </c>
      <c r="W269">
        <v>8</v>
      </c>
      <c r="X269">
        <v>3</v>
      </c>
      <c r="Y269">
        <v>15</v>
      </c>
      <c r="Z269">
        <v>4</v>
      </c>
      <c r="AA269">
        <v>2.0299999999999998</v>
      </c>
      <c r="AB269">
        <v>4.47</v>
      </c>
      <c r="AC269">
        <v>0.2</v>
      </c>
      <c r="AD269">
        <v>536.29999999999995</v>
      </c>
      <c r="AE269">
        <v>5372</v>
      </c>
    </row>
    <row r="270" spans="1:31">
      <c r="A270" t="e">
        <f>MATCH(C270,ESPN_ADP_2!B$2:B$550, 0)</f>
        <v>#N/A</v>
      </c>
      <c r="B270">
        <v>269</v>
      </c>
      <c r="C270" t="s">
        <v>954</v>
      </c>
      <c r="D270" s="32">
        <f t="shared" si="34"/>
        <v>-3.9080483304016735</v>
      </c>
      <c r="E270" s="32">
        <f t="shared" si="35"/>
        <v>0.46540978046657649</v>
      </c>
      <c r="F270" s="32">
        <f t="shared" si="36"/>
        <v>0.33298127118311566</v>
      </c>
      <c r="G270" s="32">
        <f t="shared" si="37"/>
        <v>-1.0928043831125336</v>
      </c>
      <c r="H270" s="32">
        <f t="shared" si="38"/>
        <v>-1.0597003784068288</v>
      </c>
      <c r="I270" s="32">
        <f t="shared" si="39"/>
        <v>-1.8578224539028441</v>
      </c>
      <c r="J270" s="32">
        <f t="shared" si="40"/>
        <v>-0.69611216662915909</v>
      </c>
      <c r="K270" s="3">
        <v>51</v>
      </c>
      <c r="L270" s="3">
        <v>3</v>
      </c>
      <c r="M270" s="3">
        <v>4.82</v>
      </c>
      <c r="N270" s="3">
        <v>1.42</v>
      </c>
      <c r="O270" s="3">
        <v>5.83</v>
      </c>
      <c r="P270" s="3">
        <f t="shared" si="41"/>
        <v>0</v>
      </c>
      <c r="Q270">
        <v>3</v>
      </c>
      <c r="R270">
        <v>0</v>
      </c>
      <c r="S270">
        <v>0</v>
      </c>
      <c r="T270">
        <v>8</v>
      </c>
      <c r="U270">
        <v>10</v>
      </c>
      <c r="V270">
        <v>58</v>
      </c>
      <c r="W270">
        <v>27</v>
      </c>
      <c r="X270">
        <v>7</v>
      </c>
      <c r="Y270">
        <v>33</v>
      </c>
      <c r="Z270">
        <v>14</v>
      </c>
      <c r="AA270">
        <v>2.41</v>
      </c>
      <c r="AB270">
        <v>4.63</v>
      </c>
      <c r="AC270">
        <v>0.6</v>
      </c>
      <c r="AD270">
        <v>598.20000000000005</v>
      </c>
      <c r="AE270">
        <v>10160</v>
      </c>
    </row>
    <row r="271" spans="1:31">
      <c r="A271">
        <f>MATCH(C271,ESPN_ADP_2!B$2:B$550, 0)</f>
        <v>457</v>
      </c>
      <c r="B271">
        <v>270</v>
      </c>
      <c r="C271" t="s">
        <v>797</v>
      </c>
      <c r="D271" s="32">
        <f t="shared" si="34"/>
        <v>-3.9754293623944701</v>
      </c>
      <c r="E271" s="32">
        <f t="shared" si="35"/>
        <v>0.67395216069797137</v>
      </c>
      <c r="F271" s="32">
        <f t="shared" si="36"/>
        <v>0.33298127118311566</v>
      </c>
      <c r="G271" s="32">
        <f t="shared" si="37"/>
        <v>-0.84133943086897911</v>
      </c>
      <c r="H271" s="32">
        <f t="shared" si="38"/>
        <v>-1.2489999712260911</v>
      </c>
      <c r="I271" s="32">
        <f t="shared" si="39"/>
        <v>-2.1959112255513276</v>
      </c>
      <c r="J271" s="32">
        <f t="shared" si="40"/>
        <v>-0.69611216662915909</v>
      </c>
      <c r="K271" s="3">
        <v>55</v>
      </c>
      <c r="L271" s="3">
        <v>3</v>
      </c>
      <c r="M271" s="3">
        <v>4.68</v>
      </c>
      <c r="N271" s="3">
        <v>1.44</v>
      </c>
      <c r="O271" s="3">
        <v>5.24</v>
      </c>
      <c r="P271" s="3">
        <f t="shared" si="41"/>
        <v>0</v>
      </c>
      <c r="Q271">
        <v>3</v>
      </c>
      <c r="R271">
        <v>0</v>
      </c>
      <c r="S271">
        <v>0</v>
      </c>
      <c r="T271">
        <v>10</v>
      </c>
      <c r="U271">
        <v>10</v>
      </c>
      <c r="V271">
        <v>63</v>
      </c>
      <c r="W271">
        <v>29</v>
      </c>
      <c r="X271">
        <v>7</v>
      </c>
      <c r="Y271">
        <v>32</v>
      </c>
      <c r="Z271">
        <v>16</v>
      </c>
      <c r="AA271">
        <v>2.57</v>
      </c>
      <c r="AB271">
        <v>4.76</v>
      </c>
      <c r="AC271">
        <v>0.5</v>
      </c>
      <c r="AD271">
        <v>589.4</v>
      </c>
      <c r="AE271">
        <v>8223</v>
      </c>
    </row>
    <row r="272" spans="1:31">
      <c r="A272" t="e">
        <f>MATCH(C272,ESPN_ADP_2!B$2:B$550, 0)</f>
        <v>#N/A</v>
      </c>
      <c r="B272">
        <v>271</v>
      </c>
      <c r="C272" t="s">
        <v>937</v>
      </c>
      <c r="D272" s="32">
        <f t="shared" si="34"/>
        <v>-4.0606845793014319</v>
      </c>
      <c r="E272" s="32">
        <f t="shared" si="35"/>
        <v>-0.99438688115318741</v>
      </c>
      <c r="F272" s="32">
        <f t="shared" si="36"/>
        <v>-1.1195892016591711</v>
      </c>
      <c r="G272" s="32">
        <f t="shared" si="37"/>
        <v>-0.62579804323164745</v>
      </c>
      <c r="H272" s="32">
        <f t="shared" si="38"/>
        <v>-0.49180159994904388</v>
      </c>
      <c r="I272" s="32">
        <f t="shared" si="39"/>
        <v>-0.13299668667922332</v>
      </c>
      <c r="J272" s="32">
        <f t="shared" si="40"/>
        <v>-0.69611216662915909</v>
      </c>
      <c r="K272" s="3">
        <v>23</v>
      </c>
      <c r="L272" s="3">
        <v>1</v>
      </c>
      <c r="M272" s="3">
        <v>4.5599999999999996</v>
      </c>
      <c r="N272" s="3">
        <v>1.36</v>
      </c>
      <c r="O272" s="3">
        <v>8.84</v>
      </c>
      <c r="P272" s="3">
        <f t="shared" si="41"/>
        <v>0</v>
      </c>
      <c r="Q272">
        <v>1</v>
      </c>
      <c r="R272">
        <v>0</v>
      </c>
      <c r="S272">
        <v>0</v>
      </c>
      <c r="T272">
        <v>3</v>
      </c>
      <c r="U272">
        <v>9</v>
      </c>
      <c r="V272">
        <v>22</v>
      </c>
      <c r="W272">
        <v>12</v>
      </c>
      <c r="X272">
        <v>4</v>
      </c>
      <c r="Y272">
        <v>23</v>
      </c>
      <c r="Z272">
        <v>9</v>
      </c>
      <c r="AA272">
        <v>3.45</v>
      </c>
      <c r="AB272">
        <v>4.67</v>
      </c>
      <c r="AC272">
        <v>0.2</v>
      </c>
      <c r="AD272">
        <v>589.70000000000005</v>
      </c>
      <c r="AE272">
        <v>19309</v>
      </c>
    </row>
    <row r="273" spans="1:31">
      <c r="A273" t="e">
        <f>MATCH(C273,ESPN_ADP_2!B$2:B$550, 0)</f>
        <v>#N/A</v>
      </c>
      <c r="B273">
        <v>272</v>
      </c>
      <c r="C273" t="s">
        <v>968</v>
      </c>
      <c r="D273" s="32">
        <f t="shared" si="34"/>
        <v>-4.1435674123914463</v>
      </c>
      <c r="E273" s="32">
        <f t="shared" si="35"/>
        <v>-0.78584450092179259</v>
      </c>
      <c r="F273" s="32">
        <f t="shared" si="36"/>
        <v>-0.39330396523802769</v>
      </c>
      <c r="G273" s="32">
        <f t="shared" si="37"/>
        <v>-1.110766165415644</v>
      </c>
      <c r="H273" s="32">
        <f t="shared" si="38"/>
        <v>-0.49180159994904388</v>
      </c>
      <c r="I273" s="32">
        <f t="shared" si="39"/>
        <v>-0.92378059324686335</v>
      </c>
      <c r="J273" s="32">
        <f t="shared" si="40"/>
        <v>-0.43807058762007423</v>
      </c>
      <c r="K273" s="3">
        <v>27</v>
      </c>
      <c r="L273" s="3">
        <v>2</v>
      </c>
      <c r="M273" s="3">
        <v>4.83</v>
      </c>
      <c r="N273" s="3">
        <v>1.36</v>
      </c>
      <c r="O273" s="3">
        <v>7.46</v>
      </c>
      <c r="P273" s="3">
        <f t="shared" si="41"/>
        <v>1</v>
      </c>
      <c r="Q273">
        <v>1</v>
      </c>
      <c r="R273">
        <v>0</v>
      </c>
      <c r="S273">
        <v>1</v>
      </c>
      <c r="T273">
        <v>2</v>
      </c>
      <c r="U273">
        <v>15</v>
      </c>
      <c r="V273">
        <v>29</v>
      </c>
      <c r="W273">
        <v>14</v>
      </c>
      <c r="X273">
        <v>5</v>
      </c>
      <c r="Y273">
        <v>22</v>
      </c>
      <c r="Z273">
        <v>7</v>
      </c>
      <c r="AA273">
        <v>2.41</v>
      </c>
      <c r="AB273">
        <v>4.75</v>
      </c>
      <c r="AC273">
        <v>0.1</v>
      </c>
      <c r="AD273">
        <v>588.5</v>
      </c>
      <c r="AE273">
        <v>15290</v>
      </c>
    </row>
    <row r="274" spans="1:31">
      <c r="A274" t="e">
        <f>MATCH(C274,ESPN_ADP_2!B$2:B$550, 0)</f>
        <v>#N/A</v>
      </c>
      <c r="B274">
        <v>273</v>
      </c>
      <c r="C274" t="s">
        <v>971</v>
      </c>
      <c r="D274" s="32">
        <f t="shared" si="34"/>
        <v>-4.3379701484503039</v>
      </c>
      <c r="E274" s="32">
        <f t="shared" si="35"/>
        <v>-0.36875974045900289</v>
      </c>
      <c r="F274" s="32">
        <f t="shared" si="36"/>
        <v>-0.39330396523802769</v>
      </c>
      <c r="G274" s="32">
        <f t="shared" si="37"/>
        <v>-0.98503368929386692</v>
      </c>
      <c r="H274" s="32">
        <f t="shared" si="38"/>
        <v>-1.15435017481646</v>
      </c>
      <c r="I274" s="32">
        <f t="shared" si="39"/>
        <v>-0.74041041201378721</v>
      </c>
      <c r="J274" s="32">
        <f t="shared" si="40"/>
        <v>-0.69611216662915909</v>
      </c>
      <c r="K274" s="3">
        <v>35</v>
      </c>
      <c r="L274" s="3">
        <v>2</v>
      </c>
      <c r="M274" s="3">
        <v>4.76</v>
      </c>
      <c r="N274" s="3">
        <v>1.43</v>
      </c>
      <c r="O274" s="3">
        <v>7.78</v>
      </c>
      <c r="P274" s="3">
        <f t="shared" si="41"/>
        <v>0</v>
      </c>
      <c r="Q274">
        <v>2</v>
      </c>
      <c r="R274">
        <v>0</v>
      </c>
      <c r="S274">
        <v>0</v>
      </c>
      <c r="T274">
        <v>5</v>
      </c>
      <c r="U274">
        <v>12</v>
      </c>
      <c r="V274">
        <v>36</v>
      </c>
      <c r="W274">
        <v>19</v>
      </c>
      <c r="X274">
        <v>6</v>
      </c>
      <c r="Y274">
        <v>30</v>
      </c>
      <c r="Z274">
        <v>14</v>
      </c>
      <c r="AA274">
        <v>3.61</v>
      </c>
      <c r="AB274">
        <v>4.88</v>
      </c>
      <c r="AC274">
        <v>0.2</v>
      </c>
      <c r="AD274">
        <v>596.6</v>
      </c>
      <c r="AE274">
        <v>18333</v>
      </c>
    </row>
    <row r="275" spans="1:31">
      <c r="A275">
        <f>MATCH(C275,ESPN_ADP_2!B$2:B$550, 0)</f>
        <v>423</v>
      </c>
      <c r="B275">
        <v>274</v>
      </c>
      <c r="C275" t="s">
        <v>784</v>
      </c>
      <c r="D275" s="32">
        <f t="shared" si="34"/>
        <v>-4.420862902548147</v>
      </c>
      <c r="E275" s="32">
        <f t="shared" si="35"/>
        <v>-0.36875974045900289</v>
      </c>
      <c r="F275" s="32">
        <f t="shared" si="36"/>
        <v>-0.39330396523802769</v>
      </c>
      <c r="G275" s="32">
        <f t="shared" si="37"/>
        <v>-1.2544604238405319</v>
      </c>
      <c r="H275" s="32">
        <f t="shared" si="38"/>
        <v>-0.87040078558756651</v>
      </c>
      <c r="I275" s="32">
        <f t="shared" si="39"/>
        <v>-0.83782582079385881</v>
      </c>
      <c r="J275" s="32">
        <f t="shared" si="40"/>
        <v>-0.69611216662915909</v>
      </c>
      <c r="K275" s="3">
        <v>35</v>
      </c>
      <c r="L275" s="3">
        <v>2</v>
      </c>
      <c r="M275" s="3">
        <v>4.91</v>
      </c>
      <c r="N275" s="3">
        <v>1.4</v>
      </c>
      <c r="O275" s="3">
        <v>7.61</v>
      </c>
      <c r="P275" s="3">
        <f t="shared" si="41"/>
        <v>0</v>
      </c>
      <c r="Q275">
        <v>2</v>
      </c>
      <c r="R275">
        <v>0</v>
      </c>
      <c r="S275">
        <v>0</v>
      </c>
      <c r="T275">
        <v>5</v>
      </c>
      <c r="U275">
        <v>9</v>
      </c>
      <c r="V275">
        <v>37</v>
      </c>
      <c r="W275">
        <v>19</v>
      </c>
      <c r="X275">
        <v>6</v>
      </c>
      <c r="Y275">
        <v>30</v>
      </c>
      <c r="Z275">
        <v>12</v>
      </c>
      <c r="AA275">
        <v>3.19</v>
      </c>
      <c r="AB275">
        <v>4.9800000000000004</v>
      </c>
      <c r="AC275">
        <v>0.2</v>
      </c>
      <c r="AD275">
        <v>584.5</v>
      </c>
      <c r="AE275">
        <v>13834</v>
      </c>
    </row>
    <row r="276" spans="1:31">
      <c r="A276" t="e">
        <f>MATCH(C276,ESPN_ADP_2!B$2:B$550, 0)</f>
        <v>#N/A</v>
      </c>
      <c r="B276">
        <v>275</v>
      </c>
      <c r="C276" t="s">
        <v>995</v>
      </c>
      <c r="D276" s="32">
        <f t="shared" si="34"/>
        <v>-4.5921571762342515</v>
      </c>
      <c r="E276" s="32">
        <f t="shared" si="35"/>
        <v>0.30900299529303038</v>
      </c>
      <c r="F276" s="32">
        <f t="shared" si="36"/>
        <v>-0.39330396523802769</v>
      </c>
      <c r="G276" s="32">
        <f t="shared" si="37"/>
        <v>-1.2724222061436423</v>
      </c>
      <c r="H276" s="32">
        <f t="shared" si="38"/>
        <v>-1.0597003784068288</v>
      </c>
      <c r="I276" s="32">
        <f t="shared" si="39"/>
        <v>-1.4796214551096247</v>
      </c>
      <c r="J276" s="32">
        <f t="shared" si="40"/>
        <v>-0.69611216662915909</v>
      </c>
      <c r="K276" s="3">
        <v>48</v>
      </c>
      <c r="L276" s="3">
        <v>2</v>
      </c>
      <c r="M276" s="3">
        <v>4.92</v>
      </c>
      <c r="N276" s="3">
        <v>1.42</v>
      </c>
      <c r="O276" s="3">
        <v>6.49</v>
      </c>
      <c r="P276" s="3">
        <f t="shared" si="41"/>
        <v>0</v>
      </c>
      <c r="Q276">
        <v>3</v>
      </c>
      <c r="R276">
        <v>0</v>
      </c>
      <c r="S276">
        <v>0</v>
      </c>
      <c r="T276">
        <v>8</v>
      </c>
      <c r="U276">
        <v>8</v>
      </c>
      <c r="V276">
        <v>53</v>
      </c>
      <c r="W276">
        <v>26</v>
      </c>
      <c r="X276">
        <v>8</v>
      </c>
      <c r="Y276">
        <v>35</v>
      </c>
      <c r="Z276">
        <v>15</v>
      </c>
      <c r="AA276">
        <v>2.74</v>
      </c>
      <c r="AB276">
        <v>4.8499999999999996</v>
      </c>
      <c r="AC276">
        <v>0.4</v>
      </c>
      <c r="AD276">
        <v>599.6</v>
      </c>
      <c r="AE276">
        <v>15514</v>
      </c>
    </row>
    <row r="277" spans="1:31">
      <c r="A277" t="e">
        <f>MATCH(C277,ESPN_ADP_2!B$2:B$550, 0)</f>
        <v>#N/A</v>
      </c>
      <c r="B277">
        <v>276</v>
      </c>
      <c r="C277" t="s">
        <v>942</v>
      </c>
      <c r="D277" s="32">
        <f t="shared" si="34"/>
        <v>-4.6101367987415083</v>
      </c>
      <c r="E277" s="32">
        <f t="shared" si="35"/>
        <v>-0.83798009597964129</v>
      </c>
      <c r="F277" s="32">
        <f t="shared" si="36"/>
        <v>-1.1195892016591711</v>
      </c>
      <c r="G277" s="32">
        <f t="shared" si="37"/>
        <v>-0.78745408395964733</v>
      </c>
      <c r="H277" s="32">
        <f t="shared" si="38"/>
        <v>-0.49180159994904388</v>
      </c>
      <c r="I277" s="32">
        <f t="shared" si="39"/>
        <v>-0.93524122957393041</v>
      </c>
      <c r="J277" s="32">
        <f t="shared" si="40"/>
        <v>-0.43807058762007423</v>
      </c>
      <c r="K277" s="3">
        <v>26</v>
      </c>
      <c r="L277" s="3">
        <v>1</v>
      </c>
      <c r="M277" s="3">
        <v>4.6500000000000004</v>
      </c>
      <c r="N277" s="3">
        <v>1.36</v>
      </c>
      <c r="O277" s="3">
        <v>7.44</v>
      </c>
      <c r="P277" s="3">
        <f t="shared" si="41"/>
        <v>1</v>
      </c>
      <c r="Q277">
        <v>2</v>
      </c>
      <c r="R277">
        <v>0</v>
      </c>
      <c r="S277">
        <v>1</v>
      </c>
      <c r="T277">
        <v>2</v>
      </c>
      <c r="U277">
        <v>15</v>
      </c>
      <c r="V277">
        <v>27</v>
      </c>
      <c r="W277">
        <v>13</v>
      </c>
      <c r="X277">
        <v>4</v>
      </c>
      <c r="Y277">
        <v>22</v>
      </c>
      <c r="Z277">
        <v>8</v>
      </c>
      <c r="AA277">
        <v>2.9</v>
      </c>
      <c r="AB277">
        <v>4.6399999999999997</v>
      </c>
      <c r="AC277">
        <v>0.1</v>
      </c>
      <c r="AD277">
        <v>594.9</v>
      </c>
      <c r="AE277">
        <v>19312</v>
      </c>
    </row>
    <row r="278" spans="1:31">
      <c r="A278" t="e">
        <f>MATCH(C278,ESPN_ADP_2!B$2:B$550, 0)</f>
        <v>#N/A</v>
      </c>
      <c r="B278">
        <v>277</v>
      </c>
      <c r="C278" t="s">
        <v>930</v>
      </c>
      <c r="D278" s="32">
        <f t="shared" si="34"/>
        <v>-4.6203213104206551</v>
      </c>
      <c r="E278" s="32">
        <f t="shared" si="35"/>
        <v>-1.3072004515002797</v>
      </c>
      <c r="F278" s="32">
        <f t="shared" si="36"/>
        <v>-1.1195892016591711</v>
      </c>
      <c r="G278" s="32">
        <f t="shared" si="37"/>
        <v>-0.96707190699075629</v>
      </c>
      <c r="H278" s="32">
        <f t="shared" si="38"/>
        <v>-0.58645139635867505</v>
      </c>
      <c r="I278" s="32">
        <f t="shared" si="39"/>
        <v>5.6103812717386313E-2</v>
      </c>
      <c r="J278" s="32">
        <f t="shared" si="40"/>
        <v>-0.69611216662915909</v>
      </c>
      <c r="K278" s="3">
        <v>17</v>
      </c>
      <c r="L278" s="3">
        <v>1</v>
      </c>
      <c r="M278" s="3">
        <v>4.75</v>
      </c>
      <c r="N278" s="3">
        <v>1.37</v>
      </c>
      <c r="O278" s="3">
        <v>9.17</v>
      </c>
      <c r="P278" s="3">
        <f t="shared" si="41"/>
        <v>0</v>
      </c>
      <c r="Q278">
        <v>1</v>
      </c>
      <c r="R278">
        <v>0</v>
      </c>
      <c r="S278">
        <v>0</v>
      </c>
      <c r="T278">
        <v>3</v>
      </c>
      <c r="U278">
        <v>3</v>
      </c>
      <c r="V278">
        <v>17</v>
      </c>
      <c r="W278">
        <v>9</v>
      </c>
      <c r="X278">
        <v>3</v>
      </c>
      <c r="Y278">
        <v>18</v>
      </c>
      <c r="Z278">
        <v>7</v>
      </c>
      <c r="AA278">
        <v>3.71</v>
      </c>
      <c r="AB278">
        <v>4.8</v>
      </c>
      <c r="AC278">
        <v>0.2</v>
      </c>
      <c r="AD278">
        <v>594.1</v>
      </c>
      <c r="AE278" t="s">
        <v>931</v>
      </c>
    </row>
    <row r="279" spans="1:31">
      <c r="A279" t="e">
        <f>MATCH(C279,ESPN_ADP_2!B$2:B$550, 0)</f>
        <v>#N/A</v>
      </c>
      <c r="B279">
        <v>278</v>
      </c>
      <c r="C279" t="s">
        <v>976</v>
      </c>
      <c r="D279" s="32">
        <f t="shared" si="34"/>
        <v>-4.6246370787142972</v>
      </c>
      <c r="E279" s="32">
        <f t="shared" si="35"/>
        <v>0.25686740023518168</v>
      </c>
      <c r="F279" s="32">
        <f t="shared" si="36"/>
        <v>-0.39330396523802769</v>
      </c>
      <c r="G279" s="32">
        <f t="shared" si="37"/>
        <v>-1.5418489406903073</v>
      </c>
      <c r="H279" s="32">
        <f t="shared" si="38"/>
        <v>-1.3436497676357224</v>
      </c>
      <c r="I279" s="32">
        <f t="shared" si="39"/>
        <v>-0.90658963875626231</v>
      </c>
      <c r="J279" s="32">
        <f t="shared" si="40"/>
        <v>-0.69611216662915909</v>
      </c>
      <c r="K279" s="3">
        <v>47</v>
      </c>
      <c r="L279" s="3">
        <v>2</v>
      </c>
      <c r="M279" s="3">
        <v>5.07</v>
      </c>
      <c r="N279" s="3">
        <v>1.45</v>
      </c>
      <c r="O279" s="3">
        <v>7.49</v>
      </c>
      <c r="P279" s="3">
        <f t="shared" si="41"/>
        <v>0</v>
      </c>
      <c r="Q279">
        <v>3</v>
      </c>
      <c r="R279">
        <v>0</v>
      </c>
      <c r="S279">
        <v>0</v>
      </c>
      <c r="T279">
        <v>7</v>
      </c>
      <c r="U279">
        <v>13</v>
      </c>
      <c r="V279">
        <v>50</v>
      </c>
      <c r="W279">
        <v>27</v>
      </c>
      <c r="X279">
        <v>7</v>
      </c>
      <c r="Y279">
        <v>39</v>
      </c>
      <c r="Z279">
        <v>18</v>
      </c>
      <c r="AA279">
        <v>3.45</v>
      </c>
      <c r="AB279">
        <v>4.79</v>
      </c>
      <c r="AC279">
        <v>0.4</v>
      </c>
      <c r="AD279">
        <v>597.29999999999995</v>
      </c>
      <c r="AE279">
        <v>14527</v>
      </c>
    </row>
    <row r="280" spans="1:31">
      <c r="A280" t="e">
        <f>MATCH(C280,ESPN_ADP_2!B$2:B$550, 0)</f>
        <v>#N/A</v>
      </c>
      <c r="B280">
        <v>279</v>
      </c>
      <c r="C280" t="s">
        <v>913</v>
      </c>
      <c r="D280" s="32">
        <f t="shared" si="34"/>
        <v>-4.6758748064112856</v>
      </c>
      <c r="E280" s="32">
        <f t="shared" si="35"/>
        <v>-1.3072004515002797</v>
      </c>
      <c r="F280" s="32">
        <f t="shared" si="36"/>
        <v>-1.1195892016591711</v>
      </c>
      <c r="G280" s="32">
        <f t="shared" si="37"/>
        <v>0.14655859580212321</v>
      </c>
      <c r="H280" s="32">
        <f t="shared" si="38"/>
        <v>-0.77575098917793528</v>
      </c>
      <c r="I280" s="32">
        <f t="shared" si="39"/>
        <v>-0.92378059324686335</v>
      </c>
      <c r="J280" s="32">
        <f t="shared" si="40"/>
        <v>-0.69611216662915909</v>
      </c>
      <c r="K280" s="3">
        <v>17</v>
      </c>
      <c r="L280" s="3">
        <v>1</v>
      </c>
      <c r="M280" s="3">
        <v>4.13</v>
      </c>
      <c r="N280" s="3">
        <v>1.39</v>
      </c>
      <c r="O280" s="3">
        <v>7.46</v>
      </c>
      <c r="P280" s="3">
        <f t="shared" si="41"/>
        <v>0</v>
      </c>
      <c r="Q280">
        <v>1</v>
      </c>
      <c r="R280">
        <v>0</v>
      </c>
      <c r="S280">
        <v>0</v>
      </c>
      <c r="T280">
        <v>3</v>
      </c>
      <c r="U280">
        <v>3</v>
      </c>
      <c r="V280">
        <v>17</v>
      </c>
      <c r="W280">
        <v>8</v>
      </c>
      <c r="X280">
        <v>2</v>
      </c>
      <c r="Y280">
        <v>14</v>
      </c>
      <c r="Z280">
        <v>7</v>
      </c>
      <c r="AA280">
        <v>3.46</v>
      </c>
      <c r="AB280">
        <v>4.21</v>
      </c>
      <c r="AC280">
        <v>0.3</v>
      </c>
      <c r="AD280">
        <v>600.9</v>
      </c>
      <c r="AE280" t="s">
        <v>914</v>
      </c>
    </row>
    <row r="281" spans="1:31">
      <c r="A281" t="e">
        <f>MATCH(C281,ESPN_ADP_2!B$2:B$550, 0)</f>
        <v>#N/A</v>
      </c>
      <c r="B281">
        <v>280</v>
      </c>
      <c r="C281" t="s">
        <v>1008</v>
      </c>
      <c r="D281" s="32">
        <f t="shared" si="34"/>
        <v>-4.7918438984742595</v>
      </c>
      <c r="E281" s="32">
        <f t="shared" si="35"/>
        <v>0.46540978046657649</v>
      </c>
      <c r="F281" s="32">
        <f t="shared" si="36"/>
        <v>0.33298127118311566</v>
      </c>
      <c r="G281" s="32">
        <f t="shared" si="37"/>
        <v>-2.7812119196049627</v>
      </c>
      <c r="H281" s="32">
        <f t="shared" si="38"/>
        <v>-1.5329493604549846</v>
      </c>
      <c r="I281" s="32">
        <f t="shared" si="39"/>
        <v>-0.57996150343484565</v>
      </c>
      <c r="J281" s="32">
        <f t="shared" si="40"/>
        <v>-0.69611216662915909</v>
      </c>
      <c r="K281" s="3">
        <v>51</v>
      </c>
      <c r="L281" s="3">
        <v>3</v>
      </c>
      <c r="M281" s="3">
        <v>5.76</v>
      </c>
      <c r="N281" s="3">
        <v>1.47</v>
      </c>
      <c r="O281" s="3">
        <v>8.06</v>
      </c>
      <c r="P281" s="3">
        <f t="shared" si="41"/>
        <v>0</v>
      </c>
      <c r="Q281">
        <v>4</v>
      </c>
      <c r="R281">
        <v>0</v>
      </c>
      <c r="S281">
        <v>0</v>
      </c>
      <c r="T281">
        <v>9</v>
      </c>
      <c r="U281">
        <v>9</v>
      </c>
      <c r="V281">
        <v>56</v>
      </c>
      <c r="W281">
        <v>33</v>
      </c>
      <c r="X281">
        <v>13</v>
      </c>
      <c r="Y281">
        <v>46</v>
      </c>
      <c r="Z281">
        <v>20</v>
      </c>
      <c r="AA281">
        <v>3.47</v>
      </c>
      <c r="AB281">
        <v>5.96</v>
      </c>
      <c r="AC281">
        <v>0.2</v>
      </c>
      <c r="AD281">
        <v>596</v>
      </c>
      <c r="AE281">
        <v>10836</v>
      </c>
    </row>
    <row r="282" spans="1:31">
      <c r="A282">
        <f>MATCH(C282,ESPN_ADP_2!B$2:B$550, 0)</f>
        <v>395</v>
      </c>
      <c r="B282">
        <v>281</v>
      </c>
      <c r="C282" t="s">
        <v>742</v>
      </c>
      <c r="D282" s="32">
        <f t="shared" si="34"/>
        <v>-4.8124956157578636</v>
      </c>
      <c r="E282" s="32">
        <f t="shared" si="35"/>
        <v>0.15259621011948424</v>
      </c>
      <c r="F282" s="32">
        <f t="shared" si="36"/>
        <v>-0.39330396523802769</v>
      </c>
      <c r="G282" s="32">
        <f t="shared" si="37"/>
        <v>-1.5418489406903073</v>
      </c>
      <c r="H282" s="32">
        <f t="shared" si="38"/>
        <v>-1.8168987496838782</v>
      </c>
      <c r="I282" s="32">
        <f t="shared" si="39"/>
        <v>-0.51692800363597613</v>
      </c>
      <c r="J282" s="32">
        <f t="shared" si="40"/>
        <v>-0.69611216662915909</v>
      </c>
      <c r="K282" s="3">
        <v>45</v>
      </c>
      <c r="L282" s="3">
        <v>2</v>
      </c>
      <c r="M282" s="3">
        <v>5.07</v>
      </c>
      <c r="N282" s="3">
        <v>1.5</v>
      </c>
      <c r="O282" s="3">
        <v>8.17</v>
      </c>
      <c r="P282" s="3">
        <f t="shared" si="41"/>
        <v>0</v>
      </c>
      <c r="Q282">
        <v>3</v>
      </c>
      <c r="R282">
        <v>0</v>
      </c>
      <c r="S282">
        <v>0</v>
      </c>
      <c r="T282">
        <v>6</v>
      </c>
      <c r="U282">
        <v>16</v>
      </c>
      <c r="V282">
        <v>46</v>
      </c>
      <c r="W282">
        <v>25</v>
      </c>
      <c r="X282">
        <v>7</v>
      </c>
      <c r="Y282">
        <v>41</v>
      </c>
      <c r="Z282">
        <v>21</v>
      </c>
      <c r="AA282">
        <v>4.26</v>
      </c>
      <c r="AB282">
        <v>5.01</v>
      </c>
      <c r="AC282">
        <v>0.2</v>
      </c>
      <c r="AD282">
        <v>999</v>
      </c>
      <c r="AE282">
        <v>4141</v>
      </c>
    </row>
    <row r="283" spans="1:31">
      <c r="A283" t="e">
        <f>MATCH(C283,ESPN_ADP_2!B$2:B$550, 0)</f>
        <v>#N/A</v>
      </c>
      <c r="B283">
        <v>282</v>
      </c>
      <c r="C283" t="s">
        <v>998</v>
      </c>
      <c r="D283" s="32">
        <f t="shared" si="34"/>
        <v>-5.0284853879591269</v>
      </c>
      <c r="E283" s="32">
        <f t="shared" si="35"/>
        <v>0.51754537552442526</v>
      </c>
      <c r="F283" s="32">
        <f t="shared" si="36"/>
        <v>0.33298127118311566</v>
      </c>
      <c r="G283" s="32">
        <f t="shared" si="37"/>
        <v>-1.9729317159649691</v>
      </c>
      <c r="H283" s="32">
        <f t="shared" si="38"/>
        <v>-1.2489999712260911</v>
      </c>
      <c r="I283" s="32">
        <f t="shared" si="39"/>
        <v>-1.9609681808464492</v>
      </c>
      <c r="J283" s="32">
        <f t="shared" si="40"/>
        <v>-0.69611216662915909</v>
      </c>
      <c r="K283" s="3">
        <v>52</v>
      </c>
      <c r="L283" s="3">
        <v>3</v>
      </c>
      <c r="M283" s="3">
        <v>5.31</v>
      </c>
      <c r="N283" s="3">
        <v>1.44</v>
      </c>
      <c r="O283" s="3">
        <v>5.65</v>
      </c>
      <c r="P283" s="3">
        <f t="shared" si="41"/>
        <v>0</v>
      </c>
      <c r="Q283">
        <v>4</v>
      </c>
      <c r="R283">
        <v>0</v>
      </c>
      <c r="S283">
        <v>0</v>
      </c>
      <c r="T283">
        <v>9</v>
      </c>
      <c r="U283">
        <v>9</v>
      </c>
      <c r="V283">
        <v>63</v>
      </c>
      <c r="W283">
        <v>31</v>
      </c>
      <c r="X283">
        <v>10</v>
      </c>
      <c r="Y283">
        <v>33</v>
      </c>
      <c r="Z283">
        <v>12</v>
      </c>
      <c r="AA283">
        <v>2.09</v>
      </c>
      <c r="AB283">
        <v>5.35</v>
      </c>
      <c r="AC283">
        <v>0.3</v>
      </c>
      <c r="AD283">
        <v>598.9</v>
      </c>
      <c r="AE283">
        <v>1994</v>
      </c>
    </row>
    <row r="284" spans="1:31">
      <c r="A284" t="e">
        <f>MATCH(C284,ESPN_ADP_2!B$2:B$550, 0)</f>
        <v>#N/A</v>
      </c>
      <c r="B284">
        <v>283</v>
      </c>
      <c r="C284" t="s">
        <v>949</v>
      </c>
      <c r="D284" s="32">
        <f t="shared" si="34"/>
        <v>-5.1377189275023838</v>
      </c>
      <c r="E284" s="32">
        <f t="shared" si="35"/>
        <v>-1.3072004515002797</v>
      </c>
      <c r="F284" s="32">
        <f t="shared" si="36"/>
        <v>-1.1195892016591711</v>
      </c>
      <c r="G284" s="32">
        <f t="shared" si="37"/>
        <v>-1.2544604238405319</v>
      </c>
      <c r="H284" s="32">
        <f t="shared" si="38"/>
        <v>-1.3436497676357224</v>
      </c>
      <c r="I284" s="32">
        <f t="shared" si="39"/>
        <v>0.58329308376247968</v>
      </c>
      <c r="J284" s="32">
        <f t="shared" si="40"/>
        <v>-0.69611216662915909</v>
      </c>
      <c r="K284" s="3">
        <v>17</v>
      </c>
      <c r="L284" s="3">
        <v>1</v>
      </c>
      <c r="M284" s="3">
        <v>4.91</v>
      </c>
      <c r="N284" s="3">
        <v>1.45</v>
      </c>
      <c r="O284" s="3">
        <v>10.09</v>
      </c>
      <c r="P284" s="3">
        <f t="shared" si="41"/>
        <v>0</v>
      </c>
      <c r="Q284">
        <v>1</v>
      </c>
      <c r="R284">
        <v>0</v>
      </c>
      <c r="S284">
        <v>0</v>
      </c>
      <c r="T284">
        <v>3</v>
      </c>
      <c r="U284">
        <v>3</v>
      </c>
      <c r="V284">
        <v>16</v>
      </c>
      <c r="W284">
        <v>9</v>
      </c>
      <c r="X284">
        <v>3</v>
      </c>
      <c r="Y284">
        <v>19</v>
      </c>
      <c r="Z284">
        <v>9</v>
      </c>
      <c r="AA284">
        <v>4.5599999999999996</v>
      </c>
      <c r="AB284">
        <v>5.0199999999999996</v>
      </c>
      <c r="AC284">
        <v>0.2</v>
      </c>
      <c r="AD284">
        <v>999</v>
      </c>
      <c r="AE284" t="s">
        <v>950</v>
      </c>
    </row>
    <row r="285" spans="1:31">
      <c r="A285" t="e">
        <f>MATCH(C285,ESPN_ADP_2!B$2:B$550, 0)</f>
        <v>#N/A</v>
      </c>
      <c r="B285">
        <v>284</v>
      </c>
      <c r="C285" t="s">
        <v>986</v>
      </c>
      <c r="D285" s="32">
        <f t="shared" si="34"/>
        <v>-5.2572800771863308</v>
      </c>
      <c r="E285" s="32">
        <f t="shared" si="35"/>
        <v>-0.52516652563254906</v>
      </c>
      <c r="F285" s="32">
        <f t="shared" si="36"/>
        <v>-0.39330396523802769</v>
      </c>
      <c r="G285" s="32">
        <f t="shared" si="37"/>
        <v>-1.0029954715969776</v>
      </c>
      <c r="H285" s="32">
        <f t="shared" si="38"/>
        <v>-1.15435017481646</v>
      </c>
      <c r="I285" s="32">
        <f t="shared" si="39"/>
        <v>-1.4853517732731583</v>
      </c>
      <c r="J285" s="32">
        <f t="shared" si="40"/>
        <v>-0.69611216662915909</v>
      </c>
      <c r="K285" s="3">
        <v>32</v>
      </c>
      <c r="L285" s="3">
        <v>2</v>
      </c>
      <c r="M285" s="3">
        <v>4.7699999999999996</v>
      </c>
      <c r="N285" s="3">
        <v>1.43</v>
      </c>
      <c r="O285" s="3">
        <v>6.48</v>
      </c>
      <c r="P285" s="3">
        <f t="shared" si="41"/>
        <v>0</v>
      </c>
      <c r="Q285">
        <v>2</v>
      </c>
      <c r="R285">
        <v>0</v>
      </c>
      <c r="S285">
        <v>0</v>
      </c>
      <c r="T285">
        <v>5</v>
      </c>
      <c r="U285">
        <v>9</v>
      </c>
      <c r="V285">
        <v>34</v>
      </c>
      <c r="W285">
        <v>17</v>
      </c>
      <c r="X285">
        <v>4</v>
      </c>
      <c r="Y285">
        <v>23</v>
      </c>
      <c r="Z285">
        <v>11</v>
      </c>
      <c r="AA285">
        <v>3.09</v>
      </c>
      <c r="AB285">
        <v>4.7300000000000004</v>
      </c>
      <c r="AC285">
        <v>0.2</v>
      </c>
      <c r="AD285">
        <v>999</v>
      </c>
      <c r="AE285">
        <v>18300</v>
      </c>
    </row>
    <row r="286" spans="1:31">
      <c r="A286" t="e">
        <f>MATCH(C286,ESPN_ADP_2!B$2:B$550, 0)</f>
        <v>#N/A</v>
      </c>
      <c r="B286">
        <v>285</v>
      </c>
      <c r="C286" t="s">
        <v>929</v>
      </c>
      <c r="D286" s="32">
        <f t="shared" si="34"/>
        <v>-5.3490842904211258</v>
      </c>
      <c r="E286" s="32">
        <f t="shared" si="35"/>
        <v>-1.2550648564424309</v>
      </c>
      <c r="F286" s="32">
        <f t="shared" si="36"/>
        <v>-1.1195892016591711</v>
      </c>
      <c r="G286" s="32">
        <f t="shared" si="37"/>
        <v>-0.60783626092853682</v>
      </c>
      <c r="H286" s="32">
        <f t="shared" si="38"/>
        <v>-0.39715180353941271</v>
      </c>
      <c r="I286" s="32">
        <f t="shared" si="39"/>
        <v>-1.2733300012224147</v>
      </c>
      <c r="J286" s="32">
        <f t="shared" si="40"/>
        <v>-0.69611216662915909</v>
      </c>
      <c r="K286" s="3">
        <v>18</v>
      </c>
      <c r="L286" s="3">
        <v>1</v>
      </c>
      <c r="M286" s="3">
        <v>4.55</v>
      </c>
      <c r="N286" s="3">
        <v>1.35</v>
      </c>
      <c r="O286" s="3">
        <v>6.85</v>
      </c>
      <c r="P286" s="3">
        <f t="shared" si="41"/>
        <v>0</v>
      </c>
      <c r="Q286">
        <v>1</v>
      </c>
      <c r="R286">
        <v>0</v>
      </c>
      <c r="S286">
        <v>0</v>
      </c>
      <c r="T286">
        <v>2</v>
      </c>
      <c r="U286">
        <v>6</v>
      </c>
      <c r="V286">
        <v>20</v>
      </c>
      <c r="W286">
        <v>9</v>
      </c>
      <c r="X286">
        <v>3</v>
      </c>
      <c r="Y286">
        <v>13</v>
      </c>
      <c r="Z286">
        <v>4</v>
      </c>
      <c r="AA286">
        <v>2.15</v>
      </c>
      <c r="AB286">
        <v>4.46</v>
      </c>
      <c r="AC286">
        <v>0.2</v>
      </c>
      <c r="AD286">
        <v>999</v>
      </c>
      <c r="AE286">
        <v>10354</v>
      </c>
    </row>
    <row r="287" spans="1:31">
      <c r="A287" t="e">
        <f>MATCH(C287,ESPN_ADP_2!B$2:B$550, 0)</f>
        <v>#N/A</v>
      </c>
      <c r="B287">
        <v>286</v>
      </c>
      <c r="C287" t="s">
        <v>947</v>
      </c>
      <c r="D287" s="32">
        <f t="shared" si="34"/>
        <v>-5.5683128845821939</v>
      </c>
      <c r="E287" s="32">
        <f t="shared" si="35"/>
        <v>-1.0465224762110361</v>
      </c>
      <c r="F287" s="32">
        <f t="shared" si="36"/>
        <v>-1.1195892016591711</v>
      </c>
      <c r="G287" s="32">
        <f t="shared" si="37"/>
        <v>-1.0029954715969776</v>
      </c>
      <c r="H287" s="32">
        <f t="shared" si="38"/>
        <v>-1.4382995640453535</v>
      </c>
      <c r="I287" s="32">
        <f t="shared" si="39"/>
        <v>-0.26479400444049694</v>
      </c>
      <c r="J287" s="32">
        <f t="shared" si="40"/>
        <v>-0.69611216662915909</v>
      </c>
      <c r="K287" s="3">
        <v>22</v>
      </c>
      <c r="L287" s="3">
        <v>1</v>
      </c>
      <c r="M287" s="3">
        <v>4.7699999999999996</v>
      </c>
      <c r="N287" s="3">
        <v>1.46</v>
      </c>
      <c r="O287" s="3">
        <v>8.61</v>
      </c>
      <c r="P287" s="3">
        <f t="shared" si="41"/>
        <v>0</v>
      </c>
      <c r="Q287">
        <v>1</v>
      </c>
      <c r="R287">
        <v>0</v>
      </c>
      <c r="S287">
        <v>0</v>
      </c>
      <c r="T287">
        <v>3</v>
      </c>
      <c r="U287">
        <v>7</v>
      </c>
      <c r="V287">
        <v>22</v>
      </c>
      <c r="W287">
        <v>12</v>
      </c>
      <c r="X287">
        <v>3</v>
      </c>
      <c r="Y287">
        <v>21</v>
      </c>
      <c r="Z287">
        <v>10</v>
      </c>
      <c r="AA287">
        <v>4.13</v>
      </c>
      <c r="AB287">
        <v>4.67</v>
      </c>
      <c r="AC287">
        <v>0.2</v>
      </c>
      <c r="AD287">
        <v>999</v>
      </c>
      <c r="AE287">
        <v>18076</v>
      </c>
    </row>
    <row r="288" spans="1:31">
      <c r="A288" t="e">
        <f>MATCH(C288,ESPN_ADP_2!B$2:B$550, 0)</f>
        <v>#N/A</v>
      </c>
      <c r="B288">
        <v>287</v>
      </c>
      <c r="C288" t="s">
        <v>985</v>
      </c>
      <c r="D288" s="32">
        <f t="shared" si="34"/>
        <v>-5.6374253867483919</v>
      </c>
      <c r="E288" s="32">
        <f t="shared" si="35"/>
        <v>-0.52516652563254906</v>
      </c>
      <c r="F288" s="32">
        <f t="shared" si="36"/>
        <v>-0.39330396523802769</v>
      </c>
      <c r="G288" s="32">
        <f t="shared" si="37"/>
        <v>-1.5777725052965286</v>
      </c>
      <c r="H288" s="32">
        <f t="shared" si="38"/>
        <v>-1.3436497676357224</v>
      </c>
      <c r="I288" s="32">
        <f t="shared" si="39"/>
        <v>-1.1014204563164054</v>
      </c>
      <c r="J288" s="32">
        <f t="shared" si="40"/>
        <v>-0.69611216662915909</v>
      </c>
      <c r="K288" s="3">
        <v>32</v>
      </c>
      <c r="L288" s="3">
        <v>2</v>
      </c>
      <c r="M288" s="3">
        <v>5.09</v>
      </c>
      <c r="N288" s="3">
        <v>1.45</v>
      </c>
      <c r="O288" s="3">
        <v>7.15</v>
      </c>
      <c r="P288" s="3">
        <f t="shared" si="41"/>
        <v>0</v>
      </c>
      <c r="Q288">
        <v>2</v>
      </c>
      <c r="R288">
        <v>0</v>
      </c>
      <c r="S288">
        <v>0</v>
      </c>
      <c r="T288">
        <v>5</v>
      </c>
      <c r="U288">
        <v>9</v>
      </c>
      <c r="V288">
        <v>34</v>
      </c>
      <c r="W288">
        <v>18</v>
      </c>
      <c r="X288">
        <v>5</v>
      </c>
      <c r="Y288">
        <v>25</v>
      </c>
      <c r="Z288">
        <v>12</v>
      </c>
      <c r="AA288">
        <v>3.39</v>
      </c>
      <c r="AB288">
        <v>5.0999999999999996</v>
      </c>
      <c r="AC288">
        <v>0.2</v>
      </c>
      <c r="AD288">
        <v>599.79999999999995</v>
      </c>
      <c r="AE288">
        <v>16350</v>
      </c>
    </row>
    <row r="289" spans="1:31">
      <c r="A289" t="e">
        <f>MATCH(C289,ESPN_ADP_2!B$2:B$550, 0)</f>
        <v>#N/A</v>
      </c>
      <c r="B289">
        <v>288</v>
      </c>
      <c r="C289" t="s">
        <v>965</v>
      </c>
      <c r="D289" s="32">
        <f t="shared" si="34"/>
        <v>-5.6984361940887114</v>
      </c>
      <c r="E289" s="32">
        <f t="shared" si="35"/>
        <v>-0.73370890586394388</v>
      </c>
      <c r="F289" s="32">
        <f t="shared" si="36"/>
        <v>-0.39330396523802769</v>
      </c>
      <c r="G289" s="32">
        <f t="shared" si="37"/>
        <v>-1.1466897300218653</v>
      </c>
      <c r="H289" s="32">
        <f t="shared" si="38"/>
        <v>-1.2489999712260911</v>
      </c>
      <c r="I289" s="32">
        <f t="shared" si="39"/>
        <v>-1.4796214551096247</v>
      </c>
      <c r="J289" s="32">
        <f t="shared" si="40"/>
        <v>-0.69611216662915909</v>
      </c>
      <c r="K289" s="3">
        <v>28</v>
      </c>
      <c r="L289" s="3">
        <v>2</v>
      </c>
      <c r="M289" s="3">
        <v>4.8499999999999996</v>
      </c>
      <c r="N289" s="3">
        <v>1.44</v>
      </c>
      <c r="O289" s="3">
        <v>6.49</v>
      </c>
      <c r="P289" s="3">
        <f t="shared" si="41"/>
        <v>0</v>
      </c>
      <c r="Q289">
        <v>2</v>
      </c>
      <c r="R289">
        <v>0</v>
      </c>
      <c r="S289">
        <v>0</v>
      </c>
      <c r="T289">
        <v>5</v>
      </c>
      <c r="U289">
        <v>5</v>
      </c>
      <c r="V289">
        <v>30</v>
      </c>
      <c r="W289">
        <v>15</v>
      </c>
      <c r="X289">
        <v>4</v>
      </c>
      <c r="Y289">
        <v>20</v>
      </c>
      <c r="Z289">
        <v>10</v>
      </c>
      <c r="AA289">
        <v>3.1</v>
      </c>
      <c r="AB289">
        <v>4.75</v>
      </c>
      <c r="AC289">
        <v>0.3</v>
      </c>
      <c r="AD289">
        <v>999</v>
      </c>
      <c r="AE289" t="s">
        <v>966</v>
      </c>
    </row>
    <row r="290" spans="1:31">
      <c r="A290" t="e">
        <f>MATCH(C290,ESPN_ADP_2!B$2:B$550, 0)</f>
        <v>#N/A</v>
      </c>
      <c r="B290">
        <v>289</v>
      </c>
      <c r="C290" t="s">
        <v>908</v>
      </c>
      <c r="D290" s="32">
        <f t="shared" si="34"/>
        <v>-5.7590805673641379</v>
      </c>
      <c r="E290" s="32">
        <f t="shared" si="35"/>
        <v>-1.1507936663267335</v>
      </c>
      <c r="F290" s="32">
        <f t="shared" si="36"/>
        <v>-1.1195892016591711</v>
      </c>
      <c r="G290" s="32">
        <f t="shared" si="37"/>
        <v>-0.50006556710987182</v>
      </c>
      <c r="H290" s="32">
        <f t="shared" si="38"/>
        <v>-0.68110119276830416</v>
      </c>
      <c r="I290" s="32">
        <f t="shared" si="39"/>
        <v>-1.6114187728708984</v>
      </c>
      <c r="J290" s="32">
        <f t="shared" si="40"/>
        <v>-0.69611216662915909</v>
      </c>
      <c r="K290" s="3">
        <v>20</v>
      </c>
      <c r="L290" s="3">
        <v>1</v>
      </c>
      <c r="M290" s="3">
        <v>4.49</v>
      </c>
      <c r="N290" s="3">
        <v>1.38</v>
      </c>
      <c r="O290" s="3">
        <v>6.26</v>
      </c>
      <c r="P290" s="3">
        <f t="shared" si="41"/>
        <v>0</v>
      </c>
      <c r="Q290">
        <v>1</v>
      </c>
      <c r="R290">
        <v>0</v>
      </c>
      <c r="S290">
        <v>0</v>
      </c>
      <c r="T290">
        <v>2</v>
      </c>
      <c r="U290">
        <v>11</v>
      </c>
      <c r="V290">
        <v>22</v>
      </c>
      <c r="W290">
        <v>10</v>
      </c>
      <c r="X290">
        <v>3</v>
      </c>
      <c r="Y290">
        <v>14</v>
      </c>
      <c r="Z290">
        <v>5</v>
      </c>
      <c r="AA290">
        <v>2.44</v>
      </c>
      <c r="AB290">
        <v>4.46</v>
      </c>
      <c r="AC290">
        <v>0.2</v>
      </c>
      <c r="AD290">
        <v>585.6</v>
      </c>
      <c r="AE290">
        <v>23798</v>
      </c>
    </row>
    <row r="291" spans="1:31">
      <c r="A291" t="e">
        <f>MATCH(C291,ESPN_ADP_2!B$2:B$550, 0)</f>
        <v>#N/A</v>
      </c>
      <c r="B291">
        <v>290</v>
      </c>
      <c r="C291" t="s">
        <v>924</v>
      </c>
      <c r="D291" s="32">
        <f t="shared" si="34"/>
        <v>-6.2154998048557868</v>
      </c>
      <c r="E291" s="32">
        <f t="shared" si="35"/>
        <v>-1.4636072366738258</v>
      </c>
      <c r="F291" s="32">
        <f t="shared" si="36"/>
        <v>-1.1195892016591711</v>
      </c>
      <c r="G291" s="32">
        <f t="shared" si="37"/>
        <v>-1.0928043831125336</v>
      </c>
      <c r="H291" s="32">
        <f t="shared" si="38"/>
        <v>-1.3436497676357224</v>
      </c>
      <c r="I291" s="32">
        <f t="shared" si="39"/>
        <v>-0.49973704914537559</v>
      </c>
      <c r="J291" s="32">
        <f t="shared" si="40"/>
        <v>-0.69611216662915909</v>
      </c>
      <c r="K291" s="3">
        <v>14</v>
      </c>
      <c r="L291" s="3">
        <v>1</v>
      </c>
      <c r="M291" s="3">
        <v>4.82</v>
      </c>
      <c r="N291" s="3">
        <v>1.45</v>
      </c>
      <c r="O291" s="3">
        <v>8.1999999999999993</v>
      </c>
      <c r="P291" s="3">
        <f t="shared" si="41"/>
        <v>0</v>
      </c>
      <c r="Q291">
        <v>1</v>
      </c>
      <c r="R291">
        <v>0</v>
      </c>
      <c r="S291">
        <v>0</v>
      </c>
      <c r="T291">
        <v>2</v>
      </c>
      <c r="U291">
        <v>2</v>
      </c>
      <c r="V291">
        <v>14</v>
      </c>
      <c r="W291">
        <v>7</v>
      </c>
      <c r="X291">
        <v>2</v>
      </c>
      <c r="Y291">
        <v>13</v>
      </c>
      <c r="Z291">
        <v>6</v>
      </c>
      <c r="AA291">
        <v>3.98</v>
      </c>
      <c r="AB291">
        <v>4.82</v>
      </c>
      <c r="AC291">
        <v>0.2</v>
      </c>
      <c r="AD291">
        <v>999</v>
      </c>
      <c r="AE291" t="s">
        <v>925</v>
      </c>
    </row>
    <row r="292" spans="1:31">
      <c r="A292" t="e">
        <f>MATCH(C292,ESPN_ADP_2!B$2:B$550, 0)</f>
        <v>#N/A</v>
      </c>
      <c r="B292">
        <v>291</v>
      </c>
      <c r="C292" t="s">
        <v>975</v>
      </c>
      <c r="D292" s="32">
        <f t="shared" si="34"/>
        <v>-6.2815865759525282</v>
      </c>
      <c r="E292" s="32">
        <f t="shared" si="35"/>
        <v>-1.0986580712688849</v>
      </c>
      <c r="F292" s="32">
        <f t="shared" si="36"/>
        <v>-1.1195892016591711</v>
      </c>
      <c r="G292" s="32">
        <f t="shared" si="37"/>
        <v>-1.2005750769311985</v>
      </c>
      <c r="H292" s="32">
        <f t="shared" si="38"/>
        <v>-0.87040078558756651</v>
      </c>
      <c r="I292" s="32">
        <f t="shared" si="39"/>
        <v>-1.296251273876549</v>
      </c>
      <c r="J292" s="32">
        <f t="shared" si="40"/>
        <v>-0.69611216662915909</v>
      </c>
      <c r="K292" s="3">
        <v>21</v>
      </c>
      <c r="L292" s="3">
        <v>1</v>
      </c>
      <c r="M292" s="3">
        <v>4.88</v>
      </c>
      <c r="N292" s="3">
        <v>1.4</v>
      </c>
      <c r="O292" s="3">
        <v>6.81</v>
      </c>
      <c r="P292" s="3">
        <f t="shared" si="41"/>
        <v>0</v>
      </c>
      <c r="Q292">
        <v>1</v>
      </c>
      <c r="R292">
        <v>0</v>
      </c>
      <c r="S292">
        <v>0</v>
      </c>
      <c r="T292">
        <v>3</v>
      </c>
      <c r="U292">
        <v>7</v>
      </c>
      <c r="V292">
        <v>22</v>
      </c>
      <c r="W292">
        <v>11</v>
      </c>
      <c r="X292">
        <v>4</v>
      </c>
      <c r="Y292">
        <v>16</v>
      </c>
      <c r="Z292">
        <v>7</v>
      </c>
      <c r="AA292">
        <v>3.02</v>
      </c>
      <c r="AB292">
        <v>4.96</v>
      </c>
      <c r="AC292">
        <v>0.1</v>
      </c>
      <c r="AD292">
        <v>999</v>
      </c>
      <c r="AE292">
        <v>16980</v>
      </c>
    </row>
    <row r="293" spans="1:31">
      <c r="A293" t="e">
        <f>MATCH(C293,ESPN_ADP_2!B$2:B$550, 0)</f>
        <v>#N/A</v>
      </c>
      <c r="B293">
        <v>292</v>
      </c>
      <c r="C293" t="s">
        <v>1004</v>
      </c>
      <c r="D293" s="32">
        <f t="shared" si="34"/>
        <v>-6.2867592946784852</v>
      </c>
      <c r="E293" s="32">
        <f t="shared" si="35"/>
        <v>-0.21235295528545675</v>
      </c>
      <c r="F293" s="32">
        <f t="shared" si="36"/>
        <v>-0.39330396523802769</v>
      </c>
      <c r="G293" s="32">
        <f t="shared" si="37"/>
        <v>-2.4399380558458552</v>
      </c>
      <c r="H293" s="32">
        <f t="shared" si="38"/>
        <v>-1.0597003784068288</v>
      </c>
      <c r="I293" s="32">
        <f t="shared" si="39"/>
        <v>-1.4853517732731583</v>
      </c>
      <c r="J293" s="32">
        <f t="shared" si="40"/>
        <v>-0.69611216662915909</v>
      </c>
      <c r="K293" s="3">
        <v>38</v>
      </c>
      <c r="L293" s="3">
        <v>2</v>
      </c>
      <c r="M293" s="3">
        <v>5.57</v>
      </c>
      <c r="N293" s="3">
        <v>1.42</v>
      </c>
      <c r="O293" s="3">
        <v>6.48</v>
      </c>
      <c r="P293" s="3">
        <f t="shared" si="41"/>
        <v>0</v>
      </c>
      <c r="Q293">
        <v>3</v>
      </c>
      <c r="R293">
        <v>0</v>
      </c>
      <c r="S293">
        <v>0</v>
      </c>
      <c r="T293">
        <v>7</v>
      </c>
      <c r="U293">
        <v>7</v>
      </c>
      <c r="V293">
        <v>45</v>
      </c>
      <c r="W293">
        <v>24</v>
      </c>
      <c r="X293">
        <v>8</v>
      </c>
      <c r="Y293">
        <v>28</v>
      </c>
      <c r="Z293">
        <v>9</v>
      </c>
      <c r="AA293">
        <v>2.21</v>
      </c>
      <c r="AB293">
        <v>5.39</v>
      </c>
      <c r="AC293">
        <v>0.2</v>
      </c>
      <c r="AD293">
        <v>600.29999999999995</v>
      </c>
      <c r="AE293">
        <v>4505</v>
      </c>
    </row>
    <row r="294" spans="1:31">
      <c r="A294">
        <f>MATCH(C294,ESPN_ADP_2!B$2:B$550, 0)</f>
        <v>391</v>
      </c>
      <c r="B294">
        <v>293</v>
      </c>
      <c r="C294" t="s">
        <v>739</v>
      </c>
      <c r="D294" s="32">
        <f t="shared" si="34"/>
        <v>-6.4055559500335919</v>
      </c>
      <c r="E294" s="32">
        <f t="shared" si="35"/>
        <v>0.72608775575582007</v>
      </c>
      <c r="F294" s="32">
        <f t="shared" si="36"/>
        <v>0.33298127118311566</v>
      </c>
      <c r="G294" s="32">
        <f t="shared" si="37"/>
        <v>-2.4399380558458552</v>
      </c>
      <c r="H294" s="32">
        <f t="shared" si="38"/>
        <v>-2.3847975281416653</v>
      </c>
      <c r="I294" s="32">
        <f t="shared" si="39"/>
        <v>-1.9437772263558486</v>
      </c>
      <c r="J294" s="32">
        <f t="shared" si="40"/>
        <v>-0.69611216662915909</v>
      </c>
      <c r="K294" s="3">
        <v>56</v>
      </c>
      <c r="L294" s="3">
        <v>3</v>
      </c>
      <c r="M294" s="3">
        <v>5.57</v>
      </c>
      <c r="N294" s="3">
        <v>1.56</v>
      </c>
      <c r="O294" s="3">
        <v>5.68</v>
      </c>
      <c r="P294" s="3">
        <f t="shared" si="41"/>
        <v>0</v>
      </c>
      <c r="Q294">
        <v>4</v>
      </c>
      <c r="R294">
        <v>0</v>
      </c>
      <c r="S294">
        <v>0</v>
      </c>
      <c r="T294">
        <v>10</v>
      </c>
      <c r="U294">
        <v>10</v>
      </c>
      <c r="V294">
        <v>65</v>
      </c>
      <c r="W294">
        <v>34</v>
      </c>
      <c r="X294">
        <v>9</v>
      </c>
      <c r="Y294">
        <v>35</v>
      </c>
      <c r="Z294">
        <v>22</v>
      </c>
      <c r="AA294">
        <v>3.55</v>
      </c>
      <c r="AB294">
        <v>5.28</v>
      </c>
      <c r="AC294">
        <v>0.4</v>
      </c>
      <c r="AD294">
        <v>999</v>
      </c>
      <c r="AE294">
        <v>15488</v>
      </c>
    </row>
    <row r="295" spans="1:31">
      <c r="A295">
        <f>MATCH(C295,ESPN_ADP_2!B$2:B$550, 0)</f>
        <v>450</v>
      </c>
      <c r="B295">
        <v>294</v>
      </c>
      <c r="C295" t="s">
        <v>796</v>
      </c>
      <c r="D295" s="32">
        <f t="shared" si="34"/>
        <v>-6.5222437522989809</v>
      </c>
      <c r="E295" s="32">
        <f t="shared" si="35"/>
        <v>0.10046061506163552</v>
      </c>
      <c r="F295" s="32">
        <f t="shared" si="36"/>
        <v>-0.39330396523802769</v>
      </c>
      <c r="G295" s="32">
        <f t="shared" si="37"/>
        <v>-2.6554794434831868</v>
      </c>
      <c r="H295" s="32">
        <f t="shared" si="38"/>
        <v>-1.4382995640453535</v>
      </c>
      <c r="I295" s="32">
        <f t="shared" si="39"/>
        <v>-1.4395092279648898</v>
      </c>
      <c r="J295" s="32">
        <f t="shared" si="40"/>
        <v>-0.69611216662915909</v>
      </c>
      <c r="K295" s="3">
        <v>44</v>
      </c>
      <c r="L295" s="3">
        <v>2</v>
      </c>
      <c r="M295" s="3">
        <v>5.69</v>
      </c>
      <c r="N295" s="3">
        <v>1.46</v>
      </c>
      <c r="O295" s="3">
        <v>6.56</v>
      </c>
      <c r="P295" s="3">
        <f t="shared" si="41"/>
        <v>0</v>
      </c>
      <c r="Q295">
        <v>3</v>
      </c>
      <c r="R295">
        <v>0</v>
      </c>
      <c r="S295">
        <v>0</v>
      </c>
      <c r="T295">
        <v>8</v>
      </c>
      <c r="U295">
        <v>8</v>
      </c>
      <c r="V295">
        <v>51</v>
      </c>
      <c r="W295">
        <v>28</v>
      </c>
      <c r="X295">
        <v>10</v>
      </c>
      <c r="Y295">
        <v>32</v>
      </c>
      <c r="Z295">
        <v>13</v>
      </c>
      <c r="AA295">
        <v>2.75</v>
      </c>
      <c r="AB295">
        <v>5.64</v>
      </c>
      <c r="AC295">
        <v>0.3</v>
      </c>
      <c r="AD295">
        <v>999</v>
      </c>
      <c r="AE295">
        <v>5221</v>
      </c>
    </row>
    <row r="296" spans="1:31">
      <c r="A296" t="e">
        <f>MATCH(C296,ESPN_ADP_2!B$2:B$550, 0)</f>
        <v>#N/A</v>
      </c>
      <c r="B296">
        <v>295</v>
      </c>
      <c r="C296" t="s">
        <v>994</v>
      </c>
      <c r="D296" s="32">
        <f t="shared" si="34"/>
        <v>-6.8173588805030434</v>
      </c>
      <c r="E296" s="32">
        <f t="shared" si="35"/>
        <v>-0.89011569103749</v>
      </c>
      <c r="F296" s="32">
        <f t="shared" si="36"/>
        <v>-1.1195892016591711</v>
      </c>
      <c r="G296" s="32">
        <f t="shared" si="37"/>
        <v>-1.2364986415374213</v>
      </c>
      <c r="H296" s="32">
        <f t="shared" si="38"/>
        <v>-1.5329493604549846</v>
      </c>
      <c r="I296" s="32">
        <f t="shared" si="39"/>
        <v>-1.3420938191848177</v>
      </c>
      <c r="J296" s="32">
        <f t="shared" si="40"/>
        <v>-0.69611216662915909</v>
      </c>
      <c r="K296" s="3">
        <v>25</v>
      </c>
      <c r="L296" s="3">
        <v>1</v>
      </c>
      <c r="M296" s="3">
        <v>4.9000000000000004</v>
      </c>
      <c r="N296" s="3">
        <v>1.47</v>
      </c>
      <c r="O296" s="3">
        <v>6.73</v>
      </c>
      <c r="P296" s="3">
        <f t="shared" si="41"/>
        <v>0</v>
      </c>
      <c r="Q296">
        <v>1</v>
      </c>
      <c r="R296">
        <v>0</v>
      </c>
      <c r="S296">
        <v>0</v>
      </c>
      <c r="T296">
        <v>4</v>
      </c>
      <c r="U296">
        <v>8</v>
      </c>
      <c r="V296">
        <v>28</v>
      </c>
      <c r="W296">
        <v>14</v>
      </c>
      <c r="X296">
        <v>4</v>
      </c>
      <c r="Y296">
        <v>19</v>
      </c>
      <c r="Z296">
        <v>10</v>
      </c>
      <c r="AA296">
        <v>3.41</v>
      </c>
      <c r="AB296">
        <v>4.88</v>
      </c>
      <c r="AC296">
        <v>0.2</v>
      </c>
      <c r="AD296">
        <v>999</v>
      </c>
      <c r="AE296">
        <v>17425</v>
      </c>
    </row>
    <row r="297" spans="1:31">
      <c r="A297" t="e">
        <f>MATCH(C297,ESPN_ADP_2!B$2:B$550, 0)</f>
        <v>#N/A</v>
      </c>
      <c r="B297">
        <v>296</v>
      </c>
      <c r="C297" t="s">
        <v>982</v>
      </c>
      <c r="D297" s="32">
        <f t="shared" si="34"/>
        <v>-6.9207025198580396</v>
      </c>
      <c r="E297" s="32">
        <f t="shared" si="35"/>
        <v>-0.99438688115318741</v>
      </c>
      <c r="F297" s="32">
        <f t="shared" si="36"/>
        <v>-1.1195892016591711</v>
      </c>
      <c r="G297" s="32">
        <f t="shared" si="37"/>
        <v>-1.0029954715969776</v>
      </c>
      <c r="H297" s="32">
        <f t="shared" si="38"/>
        <v>-2.0061983425031404</v>
      </c>
      <c r="I297" s="32">
        <f t="shared" si="39"/>
        <v>-1.1014204563164054</v>
      </c>
      <c r="J297" s="32">
        <f t="shared" si="40"/>
        <v>-0.69611216662915909</v>
      </c>
      <c r="K297" s="3">
        <v>23</v>
      </c>
      <c r="L297" s="3">
        <v>1</v>
      </c>
      <c r="M297" s="3">
        <v>4.7699999999999996</v>
      </c>
      <c r="N297" s="3">
        <v>1.52</v>
      </c>
      <c r="O297" s="3">
        <v>7.15</v>
      </c>
      <c r="P297" s="3">
        <f t="shared" si="41"/>
        <v>0</v>
      </c>
      <c r="Q297">
        <v>2</v>
      </c>
      <c r="R297">
        <v>0</v>
      </c>
      <c r="S297">
        <v>0</v>
      </c>
      <c r="T297">
        <v>2</v>
      </c>
      <c r="U297">
        <v>12</v>
      </c>
      <c r="V297">
        <v>24</v>
      </c>
      <c r="W297">
        <v>12</v>
      </c>
      <c r="X297">
        <v>3</v>
      </c>
      <c r="Y297">
        <v>18</v>
      </c>
      <c r="Z297">
        <v>11</v>
      </c>
      <c r="AA297">
        <v>4.3</v>
      </c>
      <c r="AB297">
        <v>4.74</v>
      </c>
      <c r="AC297">
        <v>0.1</v>
      </c>
      <c r="AD297">
        <v>999</v>
      </c>
      <c r="AE297">
        <v>13287</v>
      </c>
    </row>
    <row r="298" spans="1:31">
      <c r="A298" t="e">
        <f>MATCH(C298,ESPN_ADP_2!B$2:B$550, 0)</f>
        <v>#N/A</v>
      </c>
      <c r="B298">
        <v>297</v>
      </c>
      <c r="C298" t="s">
        <v>1001</v>
      </c>
      <c r="D298" s="32">
        <f t="shared" si="34"/>
        <v>-7.0542855602548151</v>
      </c>
      <c r="E298" s="32">
        <f t="shared" si="35"/>
        <v>-1.1507936663267335</v>
      </c>
      <c r="F298" s="32">
        <f t="shared" si="36"/>
        <v>-1.1195892016591711</v>
      </c>
      <c r="G298" s="32">
        <f t="shared" si="37"/>
        <v>-1.6316578522058618</v>
      </c>
      <c r="H298" s="32">
        <f t="shared" si="38"/>
        <v>-0.96505058199719762</v>
      </c>
      <c r="I298" s="32">
        <f t="shared" si="39"/>
        <v>-1.4910820914366922</v>
      </c>
      <c r="J298" s="32">
        <f t="shared" si="40"/>
        <v>-0.69611216662915909</v>
      </c>
      <c r="K298" s="3">
        <v>20</v>
      </c>
      <c r="L298" s="3">
        <v>1</v>
      </c>
      <c r="M298" s="3">
        <v>5.12</v>
      </c>
      <c r="N298" s="3">
        <v>1.41</v>
      </c>
      <c r="O298" s="3">
        <v>6.47</v>
      </c>
      <c r="P298" s="3">
        <f t="shared" si="41"/>
        <v>0</v>
      </c>
      <c r="Q298">
        <v>1</v>
      </c>
      <c r="R298">
        <v>0</v>
      </c>
      <c r="S298">
        <v>0</v>
      </c>
      <c r="T298">
        <v>4</v>
      </c>
      <c r="U298">
        <v>4</v>
      </c>
      <c r="V298">
        <v>22</v>
      </c>
      <c r="W298">
        <v>12</v>
      </c>
      <c r="X298">
        <v>4</v>
      </c>
      <c r="Y298">
        <v>15</v>
      </c>
      <c r="Z298">
        <v>6</v>
      </c>
      <c r="AA298">
        <v>2.85</v>
      </c>
      <c r="AB298">
        <v>5.18</v>
      </c>
      <c r="AC298">
        <v>0.1</v>
      </c>
      <c r="AD298">
        <v>999</v>
      </c>
      <c r="AE298">
        <v>3543</v>
      </c>
    </row>
    <row r="299" spans="1:31">
      <c r="A299" t="e">
        <f>MATCH(C299,ESPN_ADP_2!B$2:B$550, 0)</f>
        <v>#N/A</v>
      </c>
      <c r="B299">
        <v>298</v>
      </c>
      <c r="C299" t="s">
        <v>981</v>
      </c>
      <c r="D299" s="32">
        <f t="shared" si="34"/>
        <v>-7.1748111512966029</v>
      </c>
      <c r="E299" s="32">
        <f t="shared" si="35"/>
        <v>-1.3072004515002797</v>
      </c>
      <c r="F299" s="32">
        <f t="shared" si="36"/>
        <v>-1.1195892016591711</v>
      </c>
      <c r="G299" s="32">
        <f t="shared" si="37"/>
        <v>-1.380192899962309</v>
      </c>
      <c r="H299" s="32">
        <f t="shared" si="38"/>
        <v>-1.6275991568646158</v>
      </c>
      <c r="I299" s="32">
        <f t="shared" si="39"/>
        <v>-1.0441172746810694</v>
      </c>
      <c r="J299" s="32">
        <f t="shared" si="40"/>
        <v>-0.69611216662915909</v>
      </c>
      <c r="K299" s="3">
        <v>17</v>
      </c>
      <c r="L299" s="3">
        <v>1</v>
      </c>
      <c r="M299" s="3">
        <v>4.9800000000000004</v>
      </c>
      <c r="N299" s="3">
        <v>1.48</v>
      </c>
      <c r="O299" s="3">
        <v>7.25</v>
      </c>
      <c r="P299" s="3">
        <f t="shared" si="41"/>
        <v>0</v>
      </c>
      <c r="Q299">
        <v>1</v>
      </c>
      <c r="R299">
        <v>0</v>
      </c>
      <c r="S299">
        <v>0</v>
      </c>
      <c r="T299">
        <v>3</v>
      </c>
      <c r="U299">
        <v>3</v>
      </c>
      <c r="V299">
        <v>18</v>
      </c>
      <c r="W299">
        <v>9</v>
      </c>
      <c r="X299">
        <v>3</v>
      </c>
      <c r="Y299">
        <v>14</v>
      </c>
      <c r="Z299">
        <v>7</v>
      </c>
      <c r="AA299">
        <v>3.59</v>
      </c>
      <c r="AB299">
        <v>4.95</v>
      </c>
      <c r="AC299">
        <v>0.2</v>
      </c>
      <c r="AD299">
        <v>600.70000000000005</v>
      </c>
      <c r="AE299">
        <v>18694</v>
      </c>
    </row>
    <row r="300" spans="1:31">
      <c r="A300" t="e">
        <f>MATCH(C300,ESPN_ADP_2!B$2:B$550, 0)</f>
        <v>#N/A</v>
      </c>
      <c r="B300">
        <v>299</v>
      </c>
      <c r="C300" t="s">
        <v>997</v>
      </c>
      <c r="D300" s="32">
        <f t="shared" si="34"/>
        <v>-7.4200401021541769</v>
      </c>
      <c r="E300" s="32">
        <f t="shared" si="35"/>
        <v>-1.4636072366738258</v>
      </c>
      <c r="F300" s="32">
        <f t="shared" si="36"/>
        <v>-1.1195892016591711</v>
      </c>
      <c r="G300" s="32">
        <f t="shared" si="37"/>
        <v>-1.6496196345089724</v>
      </c>
      <c r="H300" s="32">
        <f t="shared" si="38"/>
        <v>-1.5329493604549846</v>
      </c>
      <c r="I300" s="32">
        <f t="shared" si="39"/>
        <v>-0.95816250222806487</v>
      </c>
      <c r="J300" s="32">
        <f t="shared" si="40"/>
        <v>-0.69611216662915909</v>
      </c>
      <c r="K300" s="3">
        <v>14</v>
      </c>
      <c r="L300" s="3">
        <v>1</v>
      </c>
      <c r="M300" s="3">
        <v>5.13</v>
      </c>
      <c r="N300" s="3">
        <v>1.47</v>
      </c>
      <c r="O300" s="3">
        <v>7.4</v>
      </c>
      <c r="P300" s="3">
        <f t="shared" si="41"/>
        <v>0</v>
      </c>
      <c r="Q300">
        <v>1</v>
      </c>
      <c r="R300">
        <v>0</v>
      </c>
      <c r="S300">
        <v>0</v>
      </c>
      <c r="T300">
        <v>2</v>
      </c>
      <c r="U300">
        <v>2</v>
      </c>
      <c r="V300">
        <v>15</v>
      </c>
      <c r="W300">
        <v>8</v>
      </c>
      <c r="X300">
        <v>2</v>
      </c>
      <c r="Y300">
        <v>11</v>
      </c>
      <c r="Z300">
        <v>6</v>
      </c>
      <c r="AA300">
        <v>3.75</v>
      </c>
      <c r="AB300">
        <v>5.18</v>
      </c>
      <c r="AC300">
        <v>0.1</v>
      </c>
      <c r="AD300">
        <v>599.1</v>
      </c>
      <c r="AE300">
        <v>2608</v>
      </c>
    </row>
    <row r="301" spans="1:31">
      <c r="A301" t="e">
        <f>MATCH(C301,ESPN_ADP_2!B$2:B$550, 0)</f>
        <v>#N/A</v>
      </c>
      <c r="B301">
        <v>300</v>
      </c>
      <c r="C301" t="s">
        <v>1005</v>
      </c>
      <c r="D301" s="32">
        <f t="shared" si="34"/>
        <v>-7.5954031857038107</v>
      </c>
      <c r="E301" s="32">
        <f t="shared" si="35"/>
        <v>-0.9422512860953387</v>
      </c>
      <c r="F301" s="32">
        <f t="shared" si="36"/>
        <v>-1.1195892016591711</v>
      </c>
      <c r="G301" s="32">
        <f t="shared" si="37"/>
        <v>-2.3860527089365218</v>
      </c>
      <c r="H301" s="32">
        <f t="shared" si="38"/>
        <v>-1.9115485460935093</v>
      </c>
      <c r="I301" s="32">
        <f t="shared" si="39"/>
        <v>-0.53984927629011015</v>
      </c>
      <c r="J301" s="32">
        <f t="shared" si="40"/>
        <v>-0.69611216662915909</v>
      </c>
      <c r="K301" s="3">
        <v>24</v>
      </c>
      <c r="L301" s="3">
        <v>1</v>
      </c>
      <c r="M301" s="3">
        <v>5.54</v>
      </c>
      <c r="N301" s="3">
        <v>1.51</v>
      </c>
      <c r="O301" s="3">
        <v>8.1300000000000008</v>
      </c>
      <c r="P301" s="3">
        <f t="shared" si="41"/>
        <v>0</v>
      </c>
      <c r="Q301">
        <v>2</v>
      </c>
      <c r="R301">
        <v>0</v>
      </c>
      <c r="S301">
        <v>0</v>
      </c>
      <c r="T301">
        <v>4</v>
      </c>
      <c r="U301">
        <v>4</v>
      </c>
      <c r="V301">
        <v>26</v>
      </c>
      <c r="W301">
        <v>15</v>
      </c>
      <c r="X301">
        <v>5</v>
      </c>
      <c r="Y301">
        <v>22</v>
      </c>
      <c r="Z301">
        <v>11</v>
      </c>
      <c r="AA301">
        <v>4.08</v>
      </c>
      <c r="AB301">
        <v>5.62</v>
      </c>
      <c r="AC301">
        <v>0.1</v>
      </c>
      <c r="AD301">
        <v>999</v>
      </c>
      <c r="AE301" t="s">
        <v>1006</v>
      </c>
    </row>
    <row r="302" spans="1:31">
      <c r="A302" t="e">
        <f>MATCH(C302,ESPN_ADP_2!B$2:B$550, 0)</f>
        <v>#N/A</v>
      </c>
      <c r="B302">
        <v>301</v>
      </c>
      <c r="C302" t="s">
        <v>1007</v>
      </c>
      <c r="D302" s="32">
        <f t="shared" si="34"/>
        <v>-7.696681259620167</v>
      </c>
      <c r="E302" s="32">
        <f t="shared" si="35"/>
        <v>0.25686740023518168</v>
      </c>
      <c r="F302" s="32">
        <f t="shared" si="36"/>
        <v>-0.39330396523802769</v>
      </c>
      <c r="G302" s="32">
        <f t="shared" si="37"/>
        <v>-2.4578998381489656</v>
      </c>
      <c r="H302" s="32">
        <f t="shared" si="38"/>
        <v>-2.6687469173705587</v>
      </c>
      <c r="I302" s="32">
        <f t="shared" si="39"/>
        <v>-1.7374857724686379</v>
      </c>
      <c r="J302" s="32">
        <f t="shared" si="40"/>
        <v>-0.69611216662915909</v>
      </c>
      <c r="K302" s="3">
        <v>47</v>
      </c>
      <c r="L302" s="3">
        <v>2</v>
      </c>
      <c r="M302" s="3">
        <v>5.58</v>
      </c>
      <c r="N302" s="3">
        <v>1.59</v>
      </c>
      <c r="O302" s="3">
        <v>6.04</v>
      </c>
      <c r="P302" s="3">
        <f t="shared" si="41"/>
        <v>0</v>
      </c>
      <c r="Q302">
        <v>3</v>
      </c>
      <c r="R302">
        <v>0</v>
      </c>
      <c r="S302">
        <v>0</v>
      </c>
      <c r="T302">
        <v>8</v>
      </c>
      <c r="U302">
        <v>10</v>
      </c>
      <c r="V302">
        <v>53</v>
      </c>
      <c r="W302">
        <v>29</v>
      </c>
      <c r="X302">
        <v>8</v>
      </c>
      <c r="Y302">
        <v>32</v>
      </c>
      <c r="Z302">
        <v>22</v>
      </c>
      <c r="AA302">
        <v>4.1399999999999997</v>
      </c>
      <c r="AB302">
        <v>5.52</v>
      </c>
      <c r="AC302">
        <v>0.2</v>
      </c>
      <c r="AD302">
        <v>999</v>
      </c>
      <c r="AE302">
        <v>15502</v>
      </c>
    </row>
  </sheetData>
  <sortState xmlns:xlrd2="http://schemas.microsoft.com/office/spreadsheetml/2017/richdata2" ref="C2:AE709">
    <sortCondition descending="1" ref="D2:D70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1"/>
  <sheetViews>
    <sheetView workbookViewId="0">
      <selection activeCell="C3" sqref="C3"/>
    </sheetView>
  </sheetViews>
  <sheetFormatPr baseColWidth="10" defaultRowHeight="16"/>
  <cols>
    <col min="1" max="1" width="17.6640625" customWidth="1"/>
  </cols>
  <sheetData>
    <row r="1" spans="1:3">
      <c r="A1" t="s">
        <v>849</v>
      </c>
    </row>
    <row r="2" spans="1:3">
      <c r="B2" t="s">
        <v>850</v>
      </c>
      <c r="C2" t="s">
        <v>851</v>
      </c>
    </row>
    <row r="3" spans="1:3">
      <c r="A3" t="s">
        <v>70</v>
      </c>
      <c r="B3">
        <f>MATCH(A3,atc_projections_batter!A:A,0)</f>
        <v>100</v>
      </c>
    </row>
    <row r="4" spans="1:3">
      <c r="A4" t="s">
        <v>103</v>
      </c>
      <c r="B4">
        <f>MATCH(A4,atc_projections_batter!A:A,0)</f>
        <v>239</v>
      </c>
    </row>
    <row r="5" spans="1:3">
      <c r="A5" t="s">
        <v>164</v>
      </c>
      <c r="B5">
        <f>MATCH(A5,atc_projections_batter!A:A,0)</f>
        <v>417</v>
      </c>
    </row>
    <row r="6" spans="1:3">
      <c r="A6" t="s">
        <v>277</v>
      </c>
      <c r="B6">
        <f>MATCH(A6,atc_projections_batter!A:A,0)</f>
        <v>139</v>
      </c>
    </row>
    <row r="7" spans="1:3">
      <c r="A7" t="s">
        <v>236</v>
      </c>
      <c r="B7">
        <f>MATCH(A7,atc_projections_batter!A:A,0)</f>
        <v>141</v>
      </c>
    </row>
    <row r="8" spans="1:3">
      <c r="A8" t="s">
        <v>125</v>
      </c>
      <c r="B8">
        <f>MATCH(A8,atc_projections_batter!A:A,0)</f>
        <v>142</v>
      </c>
    </row>
    <row r="9" spans="1:3">
      <c r="A9" t="s">
        <v>157</v>
      </c>
      <c r="B9">
        <f>MATCH(A9,atc_projections_batter!A:A,0)</f>
        <v>143</v>
      </c>
    </row>
    <row r="10" spans="1:3">
      <c r="A10" t="s">
        <v>146</v>
      </c>
      <c r="B10">
        <f>MATCH(A10,atc_projections_batter!A:A,0)</f>
        <v>148</v>
      </c>
    </row>
    <row r="11" spans="1:3">
      <c r="A11" t="s">
        <v>254</v>
      </c>
      <c r="B11">
        <f>MATCH(A11,atc_projections_batter!A:A,0)</f>
        <v>164</v>
      </c>
    </row>
    <row r="12" spans="1:3">
      <c r="A12" t="s">
        <v>183</v>
      </c>
      <c r="B12">
        <f>MATCH(A12,atc_projections_batter!A:A,0)</f>
        <v>168</v>
      </c>
    </row>
    <row r="13" spans="1:3">
      <c r="A13" t="s">
        <v>171</v>
      </c>
      <c r="B13">
        <f>MATCH(A13,atc_projections_batter!A:A,0)</f>
        <v>169</v>
      </c>
    </row>
    <row r="14" spans="1:3">
      <c r="A14" t="s">
        <v>229</v>
      </c>
      <c r="B14">
        <f>MATCH(A14,atc_projections_batter!A:A,0)</f>
        <v>176</v>
      </c>
    </row>
    <row r="15" spans="1:3">
      <c r="A15" t="s">
        <v>342</v>
      </c>
      <c r="B15">
        <f>MATCH(A15,atc_projections_batter!A:A,0)</f>
        <v>180</v>
      </c>
    </row>
    <row r="16" spans="1:3">
      <c r="A16" t="s">
        <v>210</v>
      </c>
      <c r="B16">
        <f>MATCH(A16,atc_projections_batter!A:A,0)</f>
        <v>182</v>
      </c>
    </row>
    <row r="17" spans="1:2">
      <c r="A17" t="s">
        <v>315</v>
      </c>
      <c r="B17">
        <f>MATCH(A17,atc_projections_batter!A:A,0)</f>
        <v>184</v>
      </c>
    </row>
    <row r="18" spans="1:2">
      <c r="A18" t="s">
        <v>233</v>
      </c>
      <c r="B18">
        <f>MATCH(A18,atc_projections_batter!A:A,0)</f>
        <v>186</v>
      </c>
    </row>
    <row r="19" spans="1:2">
      <c r="A19" t="s">
        <v>142</v>
      </c>
      <c r="B19">
        <f>MATCH(A19,atc_projections_batter!A:A,0)</f>
        <v>187</v>
      </c>
    </row>
    <row r="20" spans="1:2">
      <c r="A20" t="s">
        <v>204</v>
      </c>
      <c r="B20">
        <f>MATCH(A20,atc_projections_batter!A:A,0)</f>
        <v>188</v>
      </c>
    </row>
    <row r="21" spans="1:2">
      <c r="A21" t="s">
        <v>187</v>
      </c>
      <c r="B21">
        <f>MATCH(A21,atc_projections_batter!A:A,0)</f>
        <v>193</v>
      </c>
    </row>
    <row r="22" spans="1:2">
      <c r="A22" t="s">
        <v>228</v>
      </c>
      <c r="B22">
        <f>MATCH(A22,atc_projections_batter!A:A,0)</f>
        <v>194</v>
      </c>
    </row>
    <row r="23" spans="1:2">
      <c r="A23" t="s">
        <v>355</v>
      </c>
      <c r="B23">
        <f>MATCH(A23,atc_projections_batter!A:A,0)</f>
        <v>198</v>
      </c>
    </row>
    <row r="24" spans="1:2">
      <c r="A24" t="s">
        <v>267</v>
      </c>
      <c r="B24">
        <f>MATCH(A24,atc_projections_batter!A:A,0)</f>
        <v>201</v>
      </c>
    </row>
    <row r="25" spans="1:2">
      <c r="A25" t="s">
        <v>220</v>
      </c>
      <c r="B25">
        <f>MATCH(A25,atc_projections_batter!A:A,0)</f>
        <v>205</v>
      </c>
    </row>
    <row r="26" spans="1:2">
      <c r="A26" t="s">
        <v>241</v>
      </c>
      <c r="B26">
        <f>MATCH(A26,atc_projections_batter!A:A,0)</f>
        <v>209</v>
      </c>
    </row>
    <row r="27" spans="1:2">
      <c r="A27" t="s">
        <v>284</v>
      </c>
      <c r="B27">
        <f>MATCH(A27,atc_projections_batter!A:A,0)</f>
        <v>212</v>
      </c>
    </row>
    <row r="28" spans="1:2">
      <c r="A28" t="s">
        <v>439</v>
      </c>
      <c r="B28">
        <f>MATCH(A28,atc_projections_batter!A:A,0)</f>
        <v>216</v>
      </c>
    </row>
    <row r="29" spans="1:2">
      <c r="A29" t="s">
        <v>261</v>
      </c>
      <c r="B29">
        <f>MATCH(A29,atc_projections_batter!A:A,0)</f>
        <v>217</v>
      </c>
    </row>
    <row r="30" spans="1:2">
      <c r="A30" t="s">
        <v>273</v>
      </c>
      <c r="B30">
        <f>MATCH(A30,atc_projections_batter!A:A,0)</f>
        <v>226</v>
      </c>
    </row>
    <row r="31" spans="1:2">
      <c r="A31" t="s">
        <v>122</v>
      </c>
      <c r="B31">
        <f>MATCH(A31,atc_projections_batter!A:A,0)</f>
        <v>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1"/>
  <sheetViews>
    <sheetView topLeftCell="A79" workbookViewId="0">
      <selection sqref="A1:F1048576"/>
    </sheetView>
  </sheetViews>
  <sheetFormatPr baseColWidth="10" defaultRowHeight="16"/>
  <cols>
    <col min="2" max="2" width="16" customWidth="1"/>
  </cols>
  <sheetData>
    <row r="1" spans="1:6">
      <c r="A1" t="s">
        <v>20</v>
      </c>
      <c r="B1" t="s">
        <v>841</v>
      </c>
      <c r="C1" t="s">
        <v>842</v>
      </c>
      <c r="D1" t="s">
        <v>843</v>
      </c>
      <c r="E1" t="s">
        <v>844</v>
      </c>
      <c r="F1" t="s">
        <v>845</v>
      </c>
    </row>
    <row r="2" spans="1:6">
      <c r="A2">
        <v>1</v>
      </c>
      <c r="B2" t="s">
        <v>22</v>
      </c>
      <c r="C2" t="s">
        <v>765</v>
      </c>
    </row>
    <row r="3" spans="1:6">
      <c r="A3">
        <v>2</v>
      </c>
      <c r="B3" t="s">
        <v>49</v>
      </c>
      <c r="C3" t="s">
        <v>766</v>
      </c>
      <c r="D3" t="s">
        <v>765</v>
      </c>
      <c r="E3" t="s">
        <v>767</v>
      </c>
    </row>
    <row r="4" spans="1:6">
      <c r="A4">
        <v>3</v>
      </c>
      <c r="B4" t="s">
        <v>24</v>
      </c>
      <c r="C4" t="s">
        <v>766</v>
      </c>
      <c r="D4" t="s">
        <v>767</v>
      </c>
    </row>
    <row r="5" spans="1:6">
      <c r="A5">
        <v>4</v>
      </c>
      <c r="B5" t="s">
        <v>28</v>
      </c>
      <c r="C5" t="s">
        <v>767</v>
      </c>
      <c r="D5" t="s">
        <v>828</v>
      </c>
      <c r="E5" t="s">
        <v>765</v>
      </c>
    </row>
    <row r="6" spans="1:6">
      <c r="A6">
        <v>5</v>
      </c>
      <c r="B6" t="s">
        <v>592</v>
      </c>
      <c r="C6" t="s">
        <v>826</v>
      </c>
    </row>
    <row r="7" spans="1:6">
      <c r="A7">
        <v>6</v>
      </c>
      <c r="B7" t="s">
        <v>39</v>
      </c>
      <c r="C7" t="s">
        <v>767</v>
      </c>
    </row>
    <row r="8" spans="1:6">
      <c r="A8">
        <v>7</v>
      </c>
      <c r="B8" t="s">
        <v>744</v>
      </c>
      <c r="C8" t="s">
        <v>826</v>
      </c>
    </row>
    <row r="9" spans="1:6">
      <c r="A9">
        <v>8</v>
      </c>
      <c r="B9" t="s">
        <v>82</v>
      </c>
      <c r="C9" t="s">
        <v>827</v>
      </c>
    </row>
    <row r="10" spans="1:6">
      <c r="A10">
        <v>9</v>
      </c>
      <c r="B10" t="s">
        <v>26</v>
      </c>
      <c r="C10" t="s">
        <v>766</v>
      </c>
    </row>
    <row r="11" spans="1:6">
      <c r="A11">
        <v>10</v>
      </c>
      <c r="B11" t="s">
        <v>40</v>
      </c>
      <c r="C11" t="s">
        <v>7</v>
      </c>
    </row>
    <row r="12" spans="1:6">
      <c r="A12">
        <v>11</v>
      </c>
      <c r="B12" t="s">
        <v>30</v>
      </c>
      <c r="C12" t="s">
        <v>7</v>
      </c>
      <c r="D12" t="s">
        <v>827</v>
      </c>
    </row>
    <row r="13" spans="1:6">
      <c r="A13">
        <v>12</v>
      </c>
      <c r="B13" t="s">
        <v>593</v>
      </c>
      <c r="C13" t="s">
        <v>826</v>
      </c>
    </row>
    <row r="14" spans="1:6">
      <c r="A14">
        <v>13</v>
      </c>
      <c r="B14" t="s">
        <v>118</v>
      </c>
      <c r="C14" t="s">
        <v>827</v>
      </c>
    </row>
    <row r="15" spans="1:6">
      <c r="A15">
        <v>14</v>
      </c>
      <c r="B15" t="s">
        <v>594</v>
      </c>
      <c r="C15" t="s">
        <v>826</v>
      </c>
    </row>
    <row r="16" spans="1:6">
      <c r="A16">
        <v>15</v>
      </c>
      <c r="B16" t="s">
        <v>59</v>
      </c>
      <c r="C16" t="s">
        <v>827</v>
      </c>
    </row>
    <row r="17" spans="1:5">
      <c r="A17">
        <v>16</v>
      </c>
      <c r="B17" t="s">
        <v>32</v>
      </c>
      <c r="C17" t="s">
        <v>766</v>
      </c>
      <c r="D17" t="s">
        <v>767</v>
      </c>
      <c r="E17" t="s">
        <v>831</v>
      </c>
    </row>
    <row r="18" spans="1:5">
      <c r="A18">
        <v>17</v>
      </c>
      <c r="B18" t="s">
        <v>34</v>
      </c>
      <c r="C18" t="s">
        <v>828</v>
      </c>
    </row>
    <row r="19" spans="1:5">
      <c r="A19">
        <v>18</v>
      </c>
      <c r="B19" t="s">
        <v>45</v>
      </c>
      <c r="C19" t="s">
        <v>767</v>
      </c>
    </row>
    <row r="20" spans="1:5">
      <c r="A20">
        <v>19</v>
      </c>
      <c r="B20" t="s">
        <v>595</v>
      </c>
      <c r="C20" t="s">
        <v>826</v>
      </c>
    </row>
    <row r="21" spans="1:5">
      <c r="A21">
        <v>20</v>
      </c>
      <c r="B21" t="s">
        <v>42</v>
      </c>
      <c r="C21" t="s">
        <v>7</v>
      </c>
    </row>
    <row r="22" spans="1:5">
      <c r="A22">
        <v>21</v>
      </c>
      <c r="B22" t="s">
        <v>596</v>
      </c>
      <c r="C22" t="s">
        <v>826</v>
      </c>
    </row>
    <row r="23" spans="1:5">
      <c r="A23">
        <v>22</v>
      </c>
      <c r="B23" t="s">
        <v>58</v>
      </c>
      <c r="C23" t="s">
        <v>7</v>
      </c>
    </row>
    <row r="24" spans="1:5">
      <c r="A24">
        <v>23</v>
      </c>
      <c r="B24" t="s">
        <v>597</v>
      </c>
      <c r="C24" t="s">
        <v>828</v>
      </c>
    </row>
    <row r="25" spans="1:5">
      <c r="A25">
        <v>24</v>
      </c>
      <c r="B25" t="s">
        <v>71</v>
      </c>
      <c r="C25" t="s">
        <v>7</v>
      </c>
    </row>
    <row r="26" spans="1:5">
      <c r="A26">
        <v>25</v>
      </c>
      <c r="B26" t="s">
        <v>598</v>
      </c>
      <c r="C26" t="s">
        <v>826</v>
      </c>
    </row>
    <row r="27" spans="1:5">
      <c r="A27">
        <v>26</v>
      </c>
      <c r="B27" t="s">
        <v>156</v>
      </c>
      <c r="C27" t="s">
        <v>827</v>
      </c>
    </row>
    <row r="28" spans="1:5">
      <c r="A28">
        <v>27</v>
      </c>
      <c r="B28" t="s">
        <v>63</v>
      </c>
      <c r="C28" t="s">
        <v>6</v>
      </c>
    </row>
    <row r="29" spans="1:5">
      <c r="A29">
        <v>28</v>
      </c>
      <c r="B29" t="s">
        <v>53</v>
      </c>
      <c r="C29" t="s">
        <v>765</v>
      </c>
      <c r="D29" t="s">
        <v>767</v>
      </c>
    </row>
    <row r="30" spans="1:5">
      <c r="A30">
        <v>29</v>
      </c>
      <c r="B30" t="s">
        <v>599</v>
      </c>
      <c r="C30" t="s">
        <v>826</v>
      </c>
    </row>
    <row r="31" spans="1:5">
      <c r="A31">
        <v>30</v>
      </c>
      <c r="B31" t="s">
        <v>131</v>
      </c>
      <c r="C31" t="s">
        <v>765</v>
      </c>
    </row>
    <row r="32" spans="1:5">
      <c r="A32">
        <v>31</v>
      </c>
      <c r="B32" t="s">
        <v>97</v>
      </c>
      <c r="C32" t="s">
        <v>827</v>
      </c>
      <c r="D32" t="s">
        <v>6</v>
      </c>
    </row>
    <row r="33" spans="1:5">
      <c r="A33">
        <v>32</v>
      </c>
      <c r="B33" t="s">
        <v>93</v>
      </c>
      <c r="C33" t="s">
        <v>827</v>
      </c>
    </row>
    <row r="34" spans="1:5">
      <c r="A34">
        <v>33</v>
      </c>
      <c r="B34" t="s">
        <v>54</v>
      </c>
      <c r="C34" t="s">
        <v>765</v>
      </c>
      <c r="D34" t="s">
        <v>767</v>
      </c>
    </row>
    <row r="35" spans="1:5">
      <c r="A35">
        <v>34</v>
      </c>
      <c r="B35" t="s">
        <v>600</v>
      </c>
      <c r="C35" t="s">
        <v>826</v>
      </c>
    </row>
    <row r="36" spans="1:5">
      <c r="A36">
        <v>35</v>
      </c>
      <c r="B36" t="s">
        <v>601</v>
      </c>
      <c r="C36" t="s">
        <v>826</v>
      </c>
    </row>
    <row r="37" spans="1:5">
      <c r="A37">
        <v>36</v>
      </c>
      <c r="B37" t="s">
        <v>66</v>
      </c>
      <c r="C37" t="s">
        <v>827</v>
      </c>
    </row>
    <row r="38" spans="1:5">
      <c r="A38">
        <v>37</v>
      </c>
      <c r="B38" t="s">
        <v>114</v>
      </c>
      <c r="C38" t="s">
        <v>6</v>
      </c>
    </row>
    <row r="39" spans="1:5">
      <c r="A39">
        <v>38</v>
      </c>
      <c r="B39" t="s">
        <v>111</v>
      </c>
      <c r="C39" t="s">
        <v>7</v>
      </c>
      <c r="D39" t="s">
        <v>827</v>
      </c>
    </row>
    <row r="40" spans="1:5">
      <c r="A40">
        <v>39</v>
      </c>
      <c r="B40" t="s">
        <v>50</v>
      </c>
      <c r="C40" t="s">
        <v>828</v>
      </c>
    </row>
    <row r="41" spans="1:5">
      <c r="A41">
        <v>40</v>
      </c>
      <c r="B41" t="s">
        <v>75</v>
      </c>
      <c r="C41" t="s">
        <v>765</v>
      </c>
      <c r="D41" t="s">
        <v>6</v>
      </c>
    </row>
    <row r="42" spans="1:5">
      <c r="A42">
        <v>41</v>
      </c>
      <c r="B42" t="s">
        <v>55</v>
      </c>
      <c r="C42" t="s">
        <v>7</v>
      </c>
      <c r="D42" t="s">
        <v>766</v>
      </c>
      <c r="E42" t="s">
        <v>767</v>
      </c>
    </row>
    <row r="43" spans="1:5">
      <c r="A43">
        <v>42</v>
      </c>
      <c r="B43" t="s">
        <v>68</v>
      </c>
      <c r="C43" t="s">
        <v>767</v>
      </c>
      <c r="D43" t="s">
        <v>766</v>
      </c>
      <c r="E43" t="s">
        <v>831</v>
      </c>
    </row>
    <row r="44" spans="1:5">
      <c r="A44">
        <v>43</v>
      </c>
      <c r="B44" t="s">
        <v>602</v>
      </c>
      <c r="C44" t="s">
        <v>826</v>
      </c>
    </row>
    <row r="45" spans="1:5">
      <c r="A45">
        <v>44</v>
      </c>
      <c r="B45" t="s">
        <v>603</v>
      </c>
      <c r="C45" t="s">
        <v>826</v>
      </c>
    </row>
    <row r="46" spans="1:5">
      <c r="A46">
        <v>45</v>
      </c>
      <c r="B46" t="s">
        <v>80</v>
      </c>
      <c r="C46" t="s">
        <v>828</v>
      </c>
    </row>
    <row r="47" spans="1:5">
      <c r="A47">
        <v>46</v>
      </c>
      <c r="B47" t="s">
        <v>604</v>
      </c>
      <c r="C47" t="s">
        <v>826</v>
      </c>
    </row>
    <row r="48" spans="1:5">
      <c r="A48">
        <v>47</v>
      </c>
      <c r="B48" t="s">
        <v>38</v>
      </c>
      <c r="C48" t="s">
        <v>831</v>
      </c>
    </row>
    <row r="49" spans="1:5">
      <c r="A49">
        <v>48</v>
      </c>
      <c r="B49" t="s">
        <v>84</v>
      </c>
      <c r="C49" t="s">
        <v>766</v>
      </c>
    </row>
    <row r="50" spans="1:5">
      <c r="A50">
        <v>49</v>
      </c>
      <c r="B50" t="s">
        <v>605</v>
      </c>
      <c r="C50" t="s">
        <v>825</v>
      </c>
    </row>
    <row r="51" spans="1:5">
      <c r="A51">
        <v>50</v>
      </c>
      <c r="B51" t="s">
        <v>606</v>
      </c>
      <c r="C51" t="s">
        <v>826</v>
      </c>
    </row>
    <row r="52" spans="1:5">
      <c r="A52">
        <v>51</v>
      </c>
      <c r="B52" t="s">
        <v>135</v>
      </c>
      <c r="C52" t="s">
        <v>829</v>
      </c>
    </row>
    <row r="53" spans="1:5">
      <c r="A53">
        <v>52</v>
      </c>
      <c r="B53" t="s">
        <v>47</v>
      </c>
      <c r="C53" t="s">
        <v>766</v>
      </c>
      <c r="D53" t="s">
        <v>765</v>
      </c>
    </row>
    <row r="54" spans="1:5">
      <c r="A54">
        <v>53</v>
      </c>
      <c r="B54" t="s">
        <v>86</v>
      </c>
      <c r="C54" t="s">
        <v>828</v>
      </c>
    </row>
    <row r="55" spans="1:5">
      <c r="A55">
        <v>54</v>
      </c>
      <c r="B55" t="s">
        <v>56</v>
      </c>
      <c r="C55" t="s">
        <v>828</v>
      </c>
    </row>
    <row r="56" spans="1:5">
      <c r="A56">
        <v>55</v>
      </c>
      <c r="B56" t="s">
        <v>67</v>
      </c>
      <c r="C56" t="s">
        <v>767</v>
      </c>
    </row>
    <row r="57" spans="1:5">
      <c r="A57">
        <v>56</v>
      </c>
      <c r="B57" t="s">
        <v>607</v>
      </c>
      <c r="C57" t="s">
        <v>826</v>
      </c>
    </row>
    <row r="58" spans="1:5">
      <c r="A58">
        <v>57</v>
      </c>
      <c r="B58" t="s">
        <v>608</v>
      </c>
      <c r="C58" t="s">
        <v>826</v>
      </c>
    </row>
    <row r="59" spans="1:5">
      <c r="A59">
        <v>58</v>
      </c>
      <c r="B59" t="s">
        <v>186</v>
      </c>
      <c r="C59" t="s">
        <v>6</v>
      </c>
      <c r="D59" t="s">
        <v>767</v>
      </c>
    </row>
    <row r="60" spans="1:5">
      <c r="A60">
        <v>59</v>
      </c>
      <c r="B60" t="s">
        <v>609</v>
      </c>
      <c r="C60" t="s">
        <v>826</v>
      </c>
    </row>
    <row r="61" spans="1:5">
      <c r="A61">
        <v>60</v>
      </c>
      <c r="B61" t="s">
        <v>137</v>
      </c>
      <c r="C61" t="s">
        <v>766</v>
      </c>
    </row>
    <row r="62" spans="1:5">
      <c r="A62">
        <v>61</v>
      </c>
      <c r="B62" t="s">
        <v>43</v>
      </c>
      <c r="C62" t="s">
        <v>831</v>
      </c>
    </row>
    <row r="63" spans="1:5">
      <c r="A63">
        <v>62</v>
      </c>
      <c r="B63" t="s">
        <v>95</v>
      </c>
      <c r="C63" t="s">
        <v>765</v>
      </c>
      <c r="D63" t="s">
        <v>766</v>
      </c>
      <c r="E63" t="s">
        <v>831</v>
      </c>
    </row>
    <row r="64" spans="1:5">
      <c r="A64">
        <v>63</v>
      </c>
      <c r="B64" t="s">
        <v>108</v>
      </c>
      <c r="C64" t="s">
        <v>6</v>
      </c>
    </row>
    <row r="65" spans="1:5">
      <c r="A65">
        <v>64</v>
      </c>
      <c r="B65" t="s">
        <v>36</v>
      </c>
      <c r="C65" t="s">
        <v>767</v>
      </c>
    </row>
    <row r="66" spans="1:5">
      <c r="A66">
        <v>65</v>
      </c>
      <c r="B66" t="s">
        <v>127</v>
      </c>
      <c r="C66" t="s">
        <v>827</v>
      </c>
    </row>
    <row r="67" spans="1:5">
      <c r="A67">
        <v>66</v>
      </c>
      <c r="B67" t="s">
        <v>110</v>
      </c>
      <c r="C67" t="s">
        <v>766</v>
      </c>
    </row>
    <row r="68" spans="1:5">
      <c r="A68">
        <v>67</v>
      </c>
      <c r="B68" t="s">
        <v>155</v>
      </c>
      <c r="C68" t="s">
        <v>6</v>
      </c>
      <c r="D68" t="s">
        <v>828</v>
      </c>
      <c r="E68" t="s">
        <v>7</v>
      </c>
    </row>
    <row r="69" spans="1:5">
      <c r="A69">
        <v>68</v>
      </c>
      <c r="B69" t="s">
        <v>610</v>
      </c>
      <c r="C69" t="s">
        <v>825</v>
      </c>
    </row>
    <row r="70" spans="1:5">
      <c r="A70">
        <v>69</v>
      </c>
      <c r="B70" t="s">
        <v>611</v>
      </c>
      <c r="C70" t="s">
        <v>826</v>
      </c>
    </row>
    <row r="71" spans="1:5">
      <c r="A71">
        <v>70</v>
      </c>
      <c r="B71" t="s">
        <v>83</v>
      </c>
      <c r="C71" t="s">
        <v>831</v>
      </c>
      <c r="D71" t="s">
        <v>826</v>
      </c>
    </row>
    <row r="72" spans="1:5">
      <c r="A72">
        <v>71</v>
      </c>
      <c r="B72" t="s">
        <v>128</v>
      </c>
      <c r="C72" t="s">
        <v>828</v>
      </c>
      <c r="D72" t="s">
        <v>831</v>
      </c>
    </row>
    <row r="73" spans="1:5">
      <c r="A73">
        <v>72</v>
      </c>
      <c r="B73" t="s">
        <v>346</v>
      </c>
      <c r="C73" t="s">
        <v>6</v>
      </c>
      <c r="D73" t="s">
        <v>827</v>
      </c>
    </row>
    <row r="74" spans="1:5">
      <c r="A74">
        <v>73</v>
      </c>
      <c r="B74" t="s">
        <v>99</v>
      </c>
      <c r="C74" t="s">
        <v>7</v>
      </c>
    </row>
    <row r="75" spans="1:5">
      <c r="A75">
        <v>74</v>
      </c>
      <c r="B75" t="s">
        <v>64</v>
      </c>
      <c r="C75" t="s">
        <v>7</v>
      </c>
    </row>
    <row r="76" spans="1:5">
      <c r="A76">
        <v>75</v>
      </c>
      <c r="B76" t="s">
        <v>745</v>
      </c>
      <c r="C76" t="s">
        <v>825</v>
      </c>
    </row>
    <row r="77" spans="1:5">
      <c r="A77">
        <v>76</v>
      </c>
      <c r="B77" t="s">
        <v>104</v>
      </c>
      <c r="C77" t="s">
        <v>767</v>
      </c>
    </row>
    <row r="78" spans="1:5">
      <c r="A78">
        <v>77</v>
      </c>
      <c r="B78" t="s">
        <v>612</v>
      </c>
      <c r="C78" t="s">
        <v>825</v>
      </c>
    </row>
    <row r="79" spans="1:5">
      <c r="A79">
        <v>78</v>
      </c>
      <c r="B79" t="s">
        <v>77</v>
      </c>
      <c r="C79" t="s">
        <v>7</v>
      </c>
      <c r="D79" t="s">
        <v>831</v>
      </c>
    </row>
    <row r="80" spans="1:5">
      <c r="A80">
        <v>79</v>
      </c>
      <c r="B80" t="s">
        <v>119</v>
      </c>
      <c r="C80" t="s">
        <v>829</v>
      </c>
    </row>
    <row r="81" spans="1:6">
      <c r="A81">
        <v>80</v>
      </c>
      <c r="B81" t="s">
        <v>96</v>
      </c>
      <c r="C81" t="s">
        <v>766</v>
      </c>
      <c r="D81" t="s">
        <v>6</v>
      </c>
      <c r="E81" t="s">
        <v>7</v>
      </c>
      <c r="F81" t="s">
        <v>767</v>
      </c>
    </row>
    <row r="82" spans="1:6">
      <c r="A82">
        <v>81</v>
      </c>
      <c r="B82" t="s">
        <v>613</v>
      </c>
      <c r="C82" t="s">
        <v>826</v>
      </c>
    </row>
    <row r="83" spans="1:6">
      <c r="A83">
        <v>82</v>
      </c>
      <c r="B83" t="s">
        <v>73</v>
      </c>
      <c r="C83" t="s">
        <v>6</v>
      </c>
      <c r="D83" t="s">
        <v>828</v>
      </c>
      <c r="E83" t="s">
        <v>7</v>
      </c>
    </row>
    <row r="84" spans="1:6">
      <c r="A84">
        <v>83</v>
      </c>
      <c r="B84" t="s">
        <v>614</v>
      </c>
      <c r="C84" t="s">
        <v>826</v>
      </c>
    </row>
    <row r="85" spans="1:6">
      <c r="A85">
        <v>84</v>
      </c>
      <c r="B85" t="s">
        <v>615</v>
      </c>
      <c r="C85" t="s">
        <v>826</v>
      </c>
    </row>
    <row r="86" spans="1:6">
      <c r="A86">
        <v>85</v>
      </c>
      <c r="B86" t="s">
        <v>616</v>
      </c>
      <c r="C86" t="s">
        <v>826</v>
      </c>
    </row>
    <row r="87" spans="1:6">
      <c r="A87">
        <v>86</v>
      </c>
      <c r="B87" t="s">
        <v>91</v>
      </c>
      <c r="C87" t="s">
        <v>827</v>
      </c>
    </row>
    <row r="88" spans="1:6">
      <c r="A88">
        <v>87</v>
      </c>
      <c r="B88" t="s">
        <v>89</v>
      </c>
      <c r="C88" t="s">
        <v>767</v>
      </c>
      <c r="D88" t="s">
        <v>831</v>
      </c>
    </row>
    <row r="89" spans="1:6">
      <c r="A89">
        <v>88</v>
      </c>
      <c r="B89" t="s">
        <v>199</v>
      </c>
      <c r="C89" t="s">
        <v>765</v>
      </c>
    </row>
    <row r="90" spans="1:6">
      <c r="A90">
        <v>89</v>
      </c>
      <c r="B90" t="s">
        <v>62</v>
      </c>
      <c r="C90" t="s">
        <v>766</v>
      </c>
    </row>
    <row r="91" spans="1:6">
      <c r="A91">
        <v>90</v>
      </c>
      <c r="B91" t="s">
        <v>617</v>
      </c>
      <c r="C91" t="s">
        <v>825</v>
      </c>
    </row>
    <row r="92" spans="1:6">
      <c r="A92">
        <v>91</v>
      </c>
      <c r="B92" t="s">
        <v>153</v>
      </c>
      <c r="C92" t="s">
        <v>827</v>
      </c>
    </row>
    <row r="93" spans="1:6">
      <c r="A93">
        <v>92</v>
      </c>
      <c r="B93" t="s">
        <v>618</v>
      </c>
      <c r="C93" t="s">
        <v>825</v>
      </c>
    </row>
    <row r="94" spans="1:6">
      <c r="A94">
        <v>93</v>
      </c>
      <c r="B94" t="s">
        <v>619</v>
      </c>
      <c r="C94" t="s">
        <v>826</v>
      </c>
    </row>
    <row r="95" spans="1:6">
      <c r="A95">
        <v>94</v>
      </c>
      <c r="B95" t="s">
        <v>436</v>
      </c>
      <c r="C95" t="s">
        <v>827</v>
      </c>
    </row>
    <row r="96" spans="1:6">
      <c r="A96">
        <v>95</v>
      </c>
      <c r="B96" t="s">
        <v>79</v>
      </c>
      <c r="C96" t="s">
        <v>766</v>
      </c>
      <c r="D96" t="s">
        <v>765</v>
      </c>
      <c r="E96" t="s">
        <v>767</v>
      </c>
    </row>
    <row r="97" spans="1:4">
      <c r="A97">
        <v>96</v>
      </c>
      <c r="B97" t="s">
        <v>52</v>
      </c>
      <c r="C97" t="s">
        <v>7</v>
      </c>
    </row>
    <row r="98" spans="1:4">
      <c r="A98">
        <v>97</v>
      </c>
      <c r="B98" t="s">
        <v>144</v>
      </c>
      <c r="C98" t="s">
        <v>7</v>
      </c>
      <c r="D98" t="s">
        <v>6</v>
      </c>
    </row>
    <row r="99" spans="1:4">
      <c r="A99">
        <v>98</v>
      </c>
      <c r="B99" t="s">
        <v>74</v>
      </c>
      <c r="C99" t="s">
        <v>828</v>
      </c>
    </row>
    <row r="100" spans="1:4">
      <c r="A100">
        <v>99</v>
      </c>
      <c r="B100" t="s">
        <v>116</v>
      </c>
      <c r="C100" t="s">
        <v>766</v>
      </c>
      <c r="D100" t="s">
        <v>831</v>
      </c>
    </row>
    <row r="101" spans="1:4">
      <c r="A101">
        <v>100</v>
      </c>
      <c r="B101" t="s">
        <v>121</v>
      </c>
      <c r="C101" t="s">
        <v>829</v>
      </c>
      <c r="D101" t="s">
        <v>828</v>
      </c>
    </row>
    <row r="102" spans="1:4">
      <c r="A102">
        <v>101</v>
      </c>
      <c r="B102" t="s">
        <v>145</v>
      </c>
      <c r="C102" t="s">
        <v>766</v>
      </c>
    </row>
    <row r="103" spans="1:4">
      <c r="A103">
        <v>102</v>
      </c>
      <c r="B103" t="s">
        <v>88</v>
      </c>
      <c r="C103" t="s">
        <v>828</v>
      </c>
      <c r="D103" t="s">
        <v>831</v>
      </c>
    </row>
    <row r="104" spans="1:4">
      <c r="A104">
        <v>103</v>
      </c>
      <c r="B104" t="s">
        <v>620</v>
      </c>
      <c r="C104" t="s">
        <v>826</v>
      </c>
      <c r="D104" t="s">
        <v>825</v>
      </c>
    </row>
    <row r="105" spans="1:4">
      <c r="A105">
        <v>104</v>
      </c>
      <c r="B105" t="s">
        <v>621</v>
      </c>
      <c r="C105" t="s">
        <v>825</v>
      </c>
    </row>
    <row r="106" spans="1:4">
      <c r="A106">
        <v>105</v>
      </c>
      <c r="B106" t="s">
        <v>622</v>
      </c>
      <c r="C106" t="s">
        <v>826</v>
      </c>
    </row>
    <row r="107" spans="1:4">
      <c r="A107">
        <v>106</v>
      </c>
      <c r="B107" t="s">
        <v>623</v>
      </c>
      <c r="C107" t="s">
        <v>826</v>
      </c>
    </row>
    <row r="108" spans="1:4">
      <c r="A108">
        <v>107</v>
      </c>
      <c r="B108" t="s">
        <v>163</v>
      </c>
      <c r="C108" t="s">
        <v>765</v>
      </c>
    </row>
    <row r="109" spans="1:4">
      <c r="A109">
        <v>108</v>
      </c>
      <c r="B109" t="s">
        <v>123</v>
      </c>
      <c r="C109" t="s">
        <v>7</v>
      </c>
    </row>
    <row r="110" spans="1:4">
      <c r="A110">
        <v>109</v>
      </c>
      <c r="B110" t="s">
        <v>746</v>
      </c>
      <c r="C110" t="s">
        <v>825</v>
      </c>
    </row>
    <row r="111" spans="1:4">
      <c r="A111">
        <v>110</v>
      </c>
      <c r="B111" t="s">
        <v>193</v>
      </c>
      <c r="C111" t="s">
        <v>7</v>
      </c>
      <c r="D111" t="s">
        <v>6</v>
      </c>
    </row>
    <row r="112" spans="1:4">
      <c r="A112">
        <v>111</v>
      </c>
      <c r="B112" t="s">
        <v>624</v>
      </c>
      <c r="C112" t="s">
        <v>825</v>
      </c>
    </row>
    <row r="113" spans="1:4">
      <c r="A113">
        <v>112</v>
      </c>
      <c r="B113" t="s">
        <v>115</v>
      </c>
      <c r="C113" t="s">
        <v>827</v>
      </c>
    </row>
    <row r="114" spans="1:4">
      <c r="A114">
        <v>113</v>
      </c>
      <c r="B114" t="s">
        <v>124</v>
      </c>
      <c r="C114" t="s">
        <v>767</v>
      </c>
      <c r="D114" t="s">
        <v>765</v>
      </c>
    </row>
    <row r="115" spans="1:4">
      <c r="A115">
        <v>114</v>
      </c>
      <c r="B115" t="s">
        <v>625</v>
      </c>
      <c r="C115" t="s">
        <v>826</v>
      </c>
    </row>
    <row r="116" spans="1:4">
      <c r="A116">
        <v>115</v>
      </c>
      <c r="B116" t="s">
        <v>271</v>
      </c>
      <c r="C116" t="s">
        <v>827</v>
      </c>
    </row>
    <row r="117" spans="1:4">
      <c r="A117">
        <v>116</v>
      </c>
      <c r="B117" t="s">
        <v>223</v>
      </c>
      <c r="C117" t="s">
        <v>765</v>
      </c>
    </row>
    <row r="118" spans="1:4">
      <c r="A118">
        <v>117</v>
      </c>
      <c r="B118" t="s">
        <v>626</v>
      </c>
      <c r="C118" t="s">
        <v>826</v>
      </c>
    </row>
    <row r="119" spans="1:4">
      <c r="A119">
        <v>118</v>
      </c>
      <c r="B119" t="s">
        <v>100</v>
      </c>
      <c r="C119" t="s">
        <v>767</v>
      </c>
      <c r="D119" t="s">
        <v>831</v>
      </c>
    </row>
    <row r="120" spans="1:4">
      <c r="A120">
        <v>119</v>
      </c>
      <c r="B120" t="s">
        <v>627</v>
      </c>
      <c r="C120" t="s">
        <v>825</v>
      </c>
    </row>
    <row r="121" spans="1:4">
      <c r="A121">
        <v>120</v>
      </c>
      <c r="B121" t="s">
        <v>747</v>
      </c>
      <c r="C121" t="s">
        <v>826</v>
      </c>
    </row>
    <row r="122" spans="1:4">
      <c r="A122">
        <v>121</v>
      </c>
      <c r="B122" t="s">
        <v>120</v>
      </c>
      <c r="C122" t="s">
        <v>829</v>
      </c>
    </row>
    <row r="123" spans="1:4">
      <c r="A123">
        <v>122</v>
      </c>
      <c r="B123" t="s">
        <v>107</v>
      </c>
      <c r="C123" t="s">
        <v>829</v>
      </c>
    </row>
    <row r="124" spans="1:4">
      <c r="A124">
        <v>123</v>
      </c>
      <c r="B124" t="s">
        <v>628</v>
      </c>
      <c r="C124" t="s">
        <v>825</v>
      </c>
    </row>
    <row r="125" spans="1:4">
      <c r="A125">
        <v>124</v>
      </c>
      <c r="B125" t="s">
        <v>172</v>
      </c>
      <c r="C125" t="s">
        <v>828</v>
      </c>
      <c r="D125" t="s">
        <v>7</v>
      </c>
    </row>
    <row r="126" spans="1:4">
      <c r="A126">
        <v>125</v>
      </c>
      <c r="B126" t="s">
        <v>629</v>
      </c>
      <c r="C126" t="s">
        <v>826</v>
      </c>
    </row>
    <row r="127" spans="1:4">
      <c r="A127">
        <v>126</v>
      </c>
      <c r="B127" t="s">
        <v>630</v>
      </c>
      <c r="C127" t="s">
        <v>826</v>
      </c>
    </row>
    <row r="128" spans="1:4">
      <c r="A128">
        <v>127</v>
      </c>
      <c r="B128" t="s">
        <v>631</v>
      </c>
      <c r="C128" t="s">
        <v>826</v>
      </c>
    </row>
    <row r="129" spans="1:5">
      <c r="A129">
        <v>128</v>
      </c>
      <c r="B129" t="s">
        <v>92</v>
      </c>
      <c r="C129" t="s">
        <v>7</v>
      </c>
    </row>
    <row r="130" spans="1:5">
      <c r="A130">
        <v>129</v>
      </c>
      <c r="B130" t="s">
        <v>632</v>
      </c>
      <c r="C130" t="s">
        <v>825</v>
      </c>
    </row>
    <row r="131" spans="1:5">
      <c r="A131">
        <v>130</v>
      </c>
      <c r="B131" t="s">
        <v>633</v>
      </c>
      <c r="C131" t="s">
        <v>826</v>
      </c>
    </row>
    <row r="132" spans="1:5">
      <c r="A132">
        <v>131</v>
      </c>
      <c r="B132" t="s">
        <v>321</v>
      </c>
      <c r="C132" t="s">
        <v>765</v>
      </c>
      <c r="D132" t="s">
        <v>766</v>
      </c>
    </row>
    <row r="133" spans="1:5">
      <c r="A133">
        <v>132</v>
      </c>
      <c r="B133" t="s">
        <v>126</v>
      </c>
      <c r="C133" t="s">
        <v>767</v>
      </c>
    </row>
    <row r="134" spans="1:5">
      <c r="A134">
        <v>133</v>
      </c>
      <c r="B134" t="s">
        <v>113</v>
      </c>
      <c r="C134" t="s">
        <v>766</v>
      </c>
      <c r="D134" t="s">
        <v>765</v>
      </c>
      <c r="E134" t="s">
        <v>767</v>
      </c>
    </row>
    <row r="135" spans="1:5">
      <c r="A135">
        <v>134</v>
      </c>
      <c r="B135" t="s">
        <v>159</v>
      </c>
      <c r="C135" t="s">
        <v>6</v>
      </c>
    </row>
    <row r="136" spans="1:5">
      <c r="A136">
        <v>135</v>
      </c>
      <c r="B136" t="s">
        <v>226</v>
      </c>
      <c r="C136" t="s">
        <v>766</v>
      </c>
    </row>
    <row r="137" spans="1:5">
      <c r="A137">
        <v>136</v>
      </c>
      <c r="B137" t="s">
        <v>61</v>
      </c>
      <c r="C137" t="s">
        <v>7</v>
      </c>
    </row>
    <row r="138" spans="1:5">
      <c r="A138">
        <v>137</v>
      </c>
      <c r="B138" t="s">
        <v>133</v>
      </c>
      <c r="C138" t="s">
        <v>827</v>
      </c>
    </row>
    <row r="139" spans="1:5">
      <c r="A139">
        <v>138</v>
      </c>
      <c r="B139" t="s">
        <v>634</v>
      </c>
      <c r="C139" t="s">
        <v>826</v>
      </c>
    </row>
    <row r="140" spans="1:5">
      <c r="A140">
        <v>139</v>
      </c>
      <c r="B140" t="s">
        <v>635</v>
      </c>
      <c r="C140" t="s">
        <v>825</v>
      </c>
    </row>
    <row r="141" spans="1:5">
      <c r="A141">
        <v>140</v>
      </c>
      <c r="B141" t="s">
        <v>102</v>
      </c>
      <c r="C141" t="s">
        <v>766</v>
      </c>
      <c r="D141" t="s">
        <v>828</v>
      </c>
      <c r="E141" t="s">
        <v>767</v>
      </c>
    </row>
    <row r="142" spans="1:5">
      <c r="A142">
        <v>141</v>
      </c>
      <c r="B142" t="s">
        <v>281</v>
      </c>
      <c r="C142" t="s">
        <v>765</v>
      </c>
    </row>
    <row r="143" spans="1:5">
      <c r="A143">
        <v>142</v>
      </c>
      <c r="B143" t="s">
        <v>636</v>
      </c>
      <c r="C143" t="s">
        <v>825</v>
      </c>
    </row>
    <row r="144" spans="1:5">
      <c r="A144">
        <v>143</v>
      </c>
      <c r="B144" t="s">
        <v>637</v>
      </c>
      <c r="C144" t="s">
        <v>826</v>
      </c>
    </row>
    <row r="145" spans="1:5">
      <c r="A145">
        <v>144</v>
      </c>
      <c r="B145" t="s">
        <v>638</v>
      </c>
      <c r="C145" t="s">
        <v>825</v>
      </c>
    </row>
    <row r="146" spans="1:5">
      <c r="A146">
        <v>145</v>
      </c>
      <c r="B146" t="s">
        <v>112</v>
      </c>
      <c r="C146" t="s">
        <v>828</v>
      </c>
      <c r="D146" t="s">
        <v>831</v>
      </c>
    </row>
    <row r="147" spans="1:5">
      <c r="A147">
        <v>146</v>
      </c>
      <c r="B147" t="s">
        <v>759</v>
      </c>
      <c r="C147" t="s">
        <v>825</v>
      </c>
    </row>
    <row r="148" spans="1:5">
      <c r="A148">
        <v>147</v>
      </c>
      <c r="B148" t="s">
        <v>166</v>
      </c>
      <c r="C148" t="s">
        <v>6</v>
      </c>
    </row>
    <row r="149" spans="1:5">
      <c r="A149">
        <v>148</v>
      </c>
      <c r="B149" t="s">
        <v>129</v>
      </c>
      <c r="C149" t="s">
        <v>765</v>
      </c>
      <c r="D149" t="s">
        <v>766</v>
      </c>
      <c r="E149" t="s">
        <v>767</v>
      </c>
    </row>
    <row r="150" spans="1:5">
      <c r="A150">
        <v>149</v>
      </c>
      <c r="B150" t="s">
        <v>748</v>
      </c>
      <c r="C150" t="s">
        <v>826</v>
      </c>
    </row>
    <row r="151" spans="1:5">
      <c r="A151">
        <v>150</v>
      </c>
      <c r="B151" t="s">
        <v>639</v>
      </c>
      <c r="C151" t="s">
        <v>826</v>
      </c>
    </row>
    <row r="152" spans="1:5">
      <c r="A152">
        <v>151</v>
      </c>
      <c r="B152" t="s">
        <v>175</v>
      </c>
      <c r="C152" t="s">
        <v>831</v>
      </c>
    </row>
    <row r="153" spans="1:5">
      <c r="A153">
        <v>152</v>
      </c>
      <c r="B153" t="s">
        <v>640</v>
      </c>
      <c r="C153" t="s">
        <v>826</v>
      </c>
    </row>
    <row r="154" spans="1:5">
      <c r="A154">
        <v>153</v>
      </c>
      <c r="B154" t="s">
        <v>641</v>
      </c>
      <c r="C154" t="s">
        <v>826</v>
      </c>
      <c r="D154" t="s">
        <v>825</v>
      </c>
    </row>
    <row r="155" spans="1:5">
      <c r="A155">
        <v>154</v>
      </c>
      <c r="B155" t="s">
        <v>642</v>
      </c>
      <c r="C155" t="s">
        <v>825</v>
      </c>
      <c r="D155" t="s">
        <v>826</v>
      </c>
    </row>
    <row r="156" spans="1:5">
      <c r="A156">
        <v>155</v>
      </c>
      <c r="B156" t="s">
        <v>643</v>
      </c>
      <c r="C156" t="s">
        <v>825</v>
      </c>
    </row>
    <row r="157" spans="1:5">
      <c r="A157">
        <v>156</v>
      </c>
      <c r="B157" t="s">
        <v>212</v>
      </c>
      <c r="C157" t="s">
        <v>765</v>
      </c>
    </row>
    <row r="158" spans="1:5">
      <c r="A158">
        <v>157</v>
      </c>
      <c r="B158" t="s">
        <v>214</v>
      </c>
      <c r="C158" t="s">
        <v>829</v>
      </c>
    </row>
    <row r="159" spans="1:5">
      <c r="A159">
        <v>158</v>
      </c>
      <c r="B159" t="s">
        <v>105</v>
      </c>
      <c r="C159" t="s">
        <v>767</v>
      </c>
      <c r="D159" t="s">
        <v>766</v>
      </c>
    </row>
    <row r="160" spans="1:5">
      <c r="A160">
        <v>159</v>
      </c>
      <c r="B160" t="s">
        <v>347</v>
      </c>
      <c r="C160" t="s">
        <v>827</v>
      </c>
    </row>
    <row r="161" spans="1:4">
      <c r="A161">
        <v>160</v>
      </c>
      <c r="B161" t="s">
        <v>644</v>
      </c>
      <c r="C161" t="s">
        <v>826</v>
      </c>
    </row>
    <row r="162" spans="1:4">
      <c r="A162">
        <v>161</v>
      </c>
      <c r="B162" t="s">
        <v>645</v>
      </c>
      <c r="C162" t="s">
        <v>826</v>
      </c>
    </row>
    <row r="163" spans="1:4">
      <c r="A163">
        <v>162</v>
      </c>
      <c r="B163" t="s">
        <v>646</v>
      </c>
      <c r="C163" t="s">
        <v>825</v>
      </c>
    </row>
    <row r="164" spans="1:4">
      <c r="A164">
        <v>163</v>
      </c>
      <c r="B164" t="s">
        <v>647</v>
      </c>
      <c r="C164" t="s">
        <v>826</v>
      </c>
    </row>
    <row r="165" spans="1:4">
      <c r="A165">
        <v>164</v>
      </c>
      <c r="B165" t="s">
        <v>136</v>
      </c>
      <c r="C165" t="s">
        <v>766</v>
      </c>
      <c r="D165" t="s">
        <v>7</v>
      </c>
    </row>
    <row r="166" spans="1:4">
      <c r="A166">
        <v>165</v>
      </c>
      <c r="B166" t="s">
        <v>218</v>
      </c>
      <c r="C166" t="s">
        <v>825</v>
      </c>
    </row>
    <row r="167" spans="1:4">
      <c r="A167">
        <v>166</v>
      </c>
      <c r="B167" t="s">
        <v>150</v>
      </c>
      <c r="C167" t="s">
        <v>766</v>
      </c>
    </row>
    <row r="168" spans="1:4">
      <c r="A168">
        <v>167</v>
      </c>
      <c r="B168" t="s">
        <v>648</v>
      </c>
      <c r="C168" t="s">
        <v>826</v>
      </c>
    </row>
    <row r="169" spans="1:4">
      <c r="A169">
        <v>168</v>
      </c>
      <c r="B169" t="s">
        <v>403</v>
      </c>
      <c r="C169" t="s">
        <v>827</v>
      </c>
    </row>
    <row r="170" spans="1:4">
      <c r="A170">
        <v>169</v>
      </c>
      <c r="B170" t="s">
        <v>649</v>
      </c>
      <c r="C170" t="s">
        <v>826</v>
      </c>
    </row>
    <row r="171" spans="1:4">
      <c r="A171">
        <v>170</v>
      </c>
      <c r="B171" t="s">
        <v>189</v>
      </c>
      <c r="C171" t="s">
        <v>827</v>
      </c>
    </row>
    <row r="172" spans="1:4">
      <c r="A172">
        <v>171</v>
      </c>
      <c r="B172" t="s">
        <v>385</v>
      </c>
      <c r="C172" t="s">
        <v>765</v>
      </c>
      <c r="D172" t="s">
        <v>7</v>
      </c>
    </row>
    <row r="173" spans="1:4">
      <c r="A173">
        <v>172</v>
      </c>
      <c r="B173" t="s">
        <v>650</v>
      </c>
      <c r="C173" t="s">
        <v>825</v>
      </c>
    </row>
    <row r="174" spans="1:4">
      <c r="A174">
        <v>173</v>
      </c>
      <c r="B174" t="s">
        <v>651</v>
      </c>
      <c r="C174" t="s">
        <v>825</v>
      </c>
    </row>
    <row r="175" spans="1:4">
      <c r="A175">
        <v>174</v>
      </c>
      <c r="B175" t="s">
        <v>652</v>
      </c>
      <c r="C175" t="s">
        <v>825</v>
      </c>
    </row>
    <row r="176" spans="1:4">
      <c r="A176">
        <v>175</v>
      </c>
      <c r="B176" t="s">
        <v>388</v>
      </c>
      <c r="C176" t="s">
        <v>829</v>
      </c>
    </row>
    <row r="177" spans="1:5">
      <c r="A177">
        <v>176</v>
      </c>
      <c r="B177" t="s">
        <v>151</v>
      </c>
      <c r="C177" t="s">
        <v>7</v>
      </c>
      <c r="D177" t="s">
        <v>767</v>
      </c>
    </row>
    <row r="178" spans="1:5">
      <c r="A178">
        <v>177</v>
      </c>
      <c r="B178" t="s">
        <v>217</v>
      </c>
      <c r="C178" t="s">
        <v>7</v>
      </c>
      <c r="D178" t="s">
        <v>6</v>
      </c>
    </row>
    <row r="179" spans="1:5">
      <c r="A179">
        <v>178</v>
      </c>
      <c r="B179" t="s">
        <v>263</v>
      </c>
      <c r="C179" t="s">
        <v>827</v>
      </c>
    </row>
    <row r="180" spans="1:5">
      <c r="A180">
        <v>179</v>
      </c>
      <c r="B180" t="s">
        <v>138</v>
      </c>
      <c r="C180" t="s">
        <v>6</v>
      </c>
      <c r="D180" t="s">
        <v>766</v>
      </c>
    </row>
    <row r="181" spans="1:5">
      <c r="A181">
        <v>180</v>
      </c>
      <c r="B181" t="s">
        <v>196</v>
      </c>
      <c r="C181" t="s">
        <v>766</v>
      </c>
    </row>
    <row r="182" spans="1:5">
      <c r="A182">
        <v>181</v>
      </c>
      <c r="B182" t="s">
        <v>117</v>
      </c>
      <c r="C182" t="s">
        <v>828</v>
      </c>
    </row>
    <row r="183" spans="1:5">
      <c r="A183">
        <v>182</v>
      </c>
      <c r="B183" t="s">
        <v>653</v>
      </c>
      <c r="C183" t="s">
        <v>826</v>
      </c>
    </row>
    <row r="184" spans="1:5">
      <c r="A184">
        <v>183</v>
      </c>
      <c r="B184" t="s">
        <v>218</v>
      </c>
      <c r="C184" t="s">
        <v>829</v>
      </c>
    </row>
    <row r="185" spans="1:5">
      <c r="A185">
        <v>184</v>
      </c>
      <c r="B185" t="s">
        <v>168</v>
      </c>
      <c r="C185" t="s">
        <v>828</v>
      </c>
    </row>
    <row r="186" spans="1:5">
      <c r="A186">
        <v>185</v>
      </c>
      <c r="B186" t="s">
        <v>353</v>
      </c>
      <c r="C186" t="s">
        <v>766</v>
      </c>
      <c r="D186" t="s">
        <v>828</v>
      </c>
      <c r="E186" t="s">
        <v>765</v>
      </c>
    </row>
    <row r="187" spans="1:5">
      <c r="A187">
        <v>186</v>
      </c>
      <c r="B187" t="s">
        <v>266</v>
      </c>
      <c r="C187" t="s">
        <v>827</v>
      </c>
    </row>
    <row r="188" spans="1:5">
      <c r="A188">
        <v>187</v>
      </c>
      <c r="B188" t="s">
        <v>170</v>
      </c>
      <c r="C188" t="s">
        <v>765</v>
      </c>
    </row>
    <row r="189" spans="1:5">
      <c r="A189">
        <v>188</v>
      </c>
      <c r="B189" t="s">
        <v>749</v>
      </c>
      <c r="C189" t="s">
        <v>826</v>
      </c>
    </row>
    <row r="190" spans="1:5">
      <c r="A190">
        <v>189</v>
      </c>
      <c r="B190" t="s">
        <v>165</v>
      </c>
      <c r="C190" t="s">
        <v>828</v>
      </c>
    </row>
    <row r="191" spans="1:5">
      <c r="A191">
        <v>190</v>
      </c>
      <c r="B191" t="s">
        <v>176</v>
      </c>
      <c r="C191" t="s">
        <v>6</v>
      </c>
    </row>
    <row r="192" spans="1:5">
      <c r="A192">
        <v>191</v>
      </c>
      <c r="B192" t="s">
        <v>180</v>
      </c>
      <c r="C192" t="s">
        <v>766</v>
      </c>
    </row>
    <row r="193" spans="1:5">
      <c r="A193">
        <v>192</v>
      </c>
      <c r="B193" t="s">
        <v>654</v>
      </c>
      <c r="C193" t="s">
        <v>826</v>
      </c>
    </row>
    <row r="194" spans="1:5">
      <c r="A194">
        <v>193</v>
      </c>
      <c r="B194" t="s">
        <v>106</v>
      </c>
      <c r="C194" t="s">
        <v>767</v>
      </c>
      <c r="D194" t="s">
        <v>766</v>
      </c>
      <c r="E194" t="s">
        <v>765</v>
      </c>
    </row>
    <row r="195" spans="1:5">
      <c r="A195">
        <v>194</v>
      </c>
      <c r="B195" t="s">
        <v>655</v>
      </c>
      <c r="C195" t="s">
        <v>826</v>
      </c>
    </row>
    <row r="196" spans="1:5">
      <c r="A196">
        <v>195</v>
      </c>
      <c r="B196" t="s">
        <v>656</v>
      </c>
      <c r="C196" t="s">
        <v>825</v>
      </c>
    </row>
    <row r="197" spans="1:5">
      <c r="A197">
        <v>196</v>
      </c>
      <c r="B197" t="s">
        <v>185</v>
      </c>
      <c r="C197" t="s">
        <v>7</v>
      </c>
      <c r="D197" t="s">
        <v>767</v>
      </c>
    </row>
    <row r="198" spans="1:5">
      <c r="A198">
        <v>197</v>
      </c>
      <c r="B198" t="s">
        <v>657</v>
      </c>
      <c r="C198" t="s">
        <v>826</v>
      </c>
    </row>
    <row r="199" spans="1:5">
      <c r="A199">
        <v>198</v>
      </c>
      <c r="B199" t="s">
        <v>658</v>
      </c>
      <c r="C199" t="s">
        <v>825</v>
      </c>
    </row>
    <row r="200" spans="1:5">
      <c r="A200">
        <v>199</v>
      </c>
      <c r="B200" t="s">
        <v>219</v>
      </c>
      <c r="C200" t="s">
        <v>831</v>
      </c>
    </row>
    <row r="201" spans="1:5">
      <c r="A201">
        <v>200</v>
      </c>
      <c r="B201" t="s">
        <v>659</v>
      </c>
      <c r="C201" t="s">
        <v>826</v>
      </c>
    </row>
    <row r="202" spans="1:5">
      <c r="A202">
        <v>201</v>
      </c>
      <c r="B202" t="s">
        <v>488</v>
      </c>
      <c r="C202" t="s">
        <v>765</v>
      </c>
      <c r="D202" t="s">
        <v>767</v>
      </c>
    </row>
    <row r="203" spans="1:5">
      <c r="A203">
        <v>202</v>
      </c>
      <c r="B203" t="s">
        <v>660</v>
      </c>
      <c r="C203" t="s">
        <v>825</v>
      </c>
    </row>
    <row r="204" spans="1:5">
      <c r="A204">
        <v>203</v>
      </c>
      <c r="B204" t="s">
        <v>661</v>
      </c>
      <c r="C204" t="s">
        <v>826</v>
      </c>
    </row>
    <row r="205" spans="1:5">
      <c r="A205">
        <v>204</v>
      </c>
      <c r="B205" t="s">
        <v>221</v>
      </c>
      <c r="C205" t="s">
        <v>6</v>
      </c>
      <c r="D205" t="s">
        <v>7</v>
      </c>
    </row>
    <row r="206" spans="1:5">
      <c r="A206">
        <v>205</v>
      </c>
      <c r="B206" t="s">
        <v>358</v>
      </c>
      <c r="C206" t="s">
        <v>829</v>
      </c>
    </row>
    <row r="207" spans="1:5">
      <c r="A207">
        <v>206</v>
      </c>
      <c r="B207" t="s">
        <v>306</v>
      </c>
      <c r="C207" t="s">
        <v>828</v>
      </c>
    </row>
    <row r="208" spans="1:5">
      <c r="A208">
        <v>207</v>
      </c>
      <c r="B208" t="s">
        <v>425</v>
      </c>
      <c r="C208" t="s">
        <v>829</v>
      </c>
    </row>
    <row r="209" spans="1:5">
      <c r="A209">
        <v>208</v>
      </c>
      <c r="B209" t="s">
        <v>101</v>
      </c>
      <c r="C209" t="s">
        <v>828</v>
      </c>
      <c r="D209" t="s">
        <v>831</v>
      </c>
    </row>
    <row r="210" spans="1:5">
      <c r="A210">
        <v>209</v>
      </c>
      <c r="B210" t="s">
        <v>750</v>
      </c>
      <c r="C210" t="s">
        <v>825</v>
      </c>
    </row>
    <row r="211" spans="1:5">
      <c r="A211">
        <v>210</v>
      </c>
      <c r="B211" t="s">
        <v>344</v>
      </c>
      <c r="C211" t="s">
        <v>827</v>
      </c>
      <c r="D211" t="s">
        <v>6</v>
      </c>
    </row>
    <row r="212" spans="1:5">
      <c r="A212">
        <v>211</v>
      </c>
      <c r="B212" t="s">
        <v>662</v>
      </c>
      <c r="C212" t="s">
        <v>826</v>
      </c>
    </row>
    <row r="213" spans="1:5">
      <c r="A213">
        <v>212</v>
      </c>
      <c r="B213" t="s">
        <v>181</v>
      </c>
      <c r="C213" t="s">
        <v>767</v>
      </c>
      <c r="D213" t="s">
        <v>831</v>
      </c>
    </row>
    <row r="214" spans="1:5">
      <c r="A214">
        <v>213</v>
      </c>
      <c r="B214" t="s">
        <v>663</v>
      </c>
      <c r="C214" t="s">
        <v>826</v>
      </c>
    </row>
    <row r="215" spans="1:5">
      <c r="A215">
        <v>214</v>
      </c>
      <c r="B215" t="s">
        <v>167</v>
      </c>
      <c r="C215" t="s">
        <v>6</v>
      </c>
      <c r="D215" t="s">
        <v>7</v>
      </c>
    </row>
    <row r="216" spans="1:5">
      <c r="A216">
        <v>215</v>
      </c>
      <c r="B216" t="s">
        <v>664</v>
      </c>
      <c r="C216" t="s">
        <v>7</v>
      </c>
    </row>
    <row r="217" spans="1:5">
      <c r="A217">
        <v>216</v>
      </c>
      <c r="B217" t="s">
        <v>665</v>
      </c>
      <c r="C217" t="s">
        <v>825</v>
      </c>
    </row>
    <row r="218" spans="1:5">
      <c r="A218">
        <v>217</v>
      </c>
      <c r="B218" t="s">
        <v>160</v>
      </c>
      <c r="C218" t="s">
        <v>767</v>
      </c>
      <c r="D218" t="s">
        <v>766</v>
      </c>
      <c r="E218" t="s">
        <v>831</v>
      </c>
    </row>
    <row r="219" spans="1:5">
      <c r="A219">
        <v>218</v>
      </c>
      <c r="B219" t="s">
        <v>98</v>
      </c>
      <c r="C219" t="s">
        <v>828</v>
      </c>
      <c r="D219" t="s">
        <v>6</v>
      </c>
    </row>
    <row r="220" spans="1:5">
      <c r="A220">
        <v>219</v>
      </c>
      <c r="B220" t="s">
        <v>666</v>
      </c>
      <c r="C220" t="s">
        <v>825</v>
      </c>
      <c r="D220" t="s">
        <v>826</v>
      </c>
    </row>
    <row r="221" spans="1:5">
      <c r="A221">
        <v>220</v>
      </c>
      <c r="B221" t="s">
        <v>280</v>
      </c>
      <c r="C221" t="s">
        <v>6</v>
      </c>
    </row>
    <row r="222" spans="1:5">
      <c r="A222">
        <v>221</v>
      </c>
      <c r="B222" t="s">
        <v>154</v>
      </c>
      <c r="C222" t="s">
        <v>766</v>
      </c>
    </row>
    <row r="223" spans="1:5">
      <c r="A223">
        <v>222</v>
      </c>
      <c r="B223" t="s">
        <v>667</v>
      </c>
      <c r="C223" t="s">
        <v>825</v>
      </c>
    </row>
    <row r="224" spans="1:5">
      <c r="A224">
        <v>223</v>
      </c>
      <c r="B224" t="s">
        <v>668</v>
      </c>
      <c r="C224" t="s">
        <v>825</v>
      </c>
      <c r="D224" t="s">
        <v>826</v>
      </c>
    </row>
    <row r="225" spans="1:4">
      <c r="A225">
        <v>224</v>
      </c>
      <c r="B225" t="s">
        <v>288</v>
      </c>
      <c r="C225" t="s">
        <v>6</v>
      </c>
    </row>
    <row r="226" spans="1:4">
      <c r="A226">
        <v>225</v>
      </c>
      <c r="B226" t="s">
        <v>109</v>
      </c>
      <c r="C226" t="s">
        <v>765</v>
      </c>
      <c r="D226" t="s">
        <v>767</v>
      </c>
    </row>
    <row r="227" spans="1:4">
      <c r="A227">
        <v>226</v>
      </c>
      <c r="B227" t="s">
        <v>141</v>
      </c>
      <c r="C227" t="s">
        <v>7</v>
      </c>
      <c r="D227" t="s">
        <v>828</v>
      </c>
    </row>
    <row r="228" spans="1:4">
      <c r="A228">
        <v>227</v>
      </c>
      <c r="B228" t="s">
        <v>669</v>
      </c>
      <c r="C228" t="s">
        <v>826</v>
      </c>
    </row>
    <row r="229" spans="1:4">
      <c r="A229">
        <v>228</v>
      </c>
      <c r="B229" t="s">
        <v>161</v>
      </c>
      <c r="C229" t="s">
        <v>828</v>
      </c>
    </row>
    <row r="230" spans="1:4">
      <c r="A230">
        <v>229</v>
      </c>
      <c r="B230" t="s">
        <v>207</v>
      </c>
      <c r="C230" t="s">
        <v>766</v>
      </c>
      <c r="D230" t="s">
        <v>767</v>
      </c>
    </row>
    <row r="231" spans="1:4">
      <c r="A231">
        <v>230</v>
      </c>
      <c r="B231" t="s">
        <v>670</v>
      </c>
      <c r="C231" t="s">
        <v>825</v>
      </c>
    </row>
    <row r="232" spans="1:4">
      <c r="A232">
        <v>231</v>
      </c>
      <c r="B232" t="s">
        <v>158</v>
      </c>
      <c r="C232" t="s">
        <v>767</v>
      </c>
    </row>
    <row r="233" spans="1:4">
      <c r="A233">
        <v>232</v>
      </c>
      <c r="B233" t="s">
        <v>173</v>
      </c>
      <c r="C233" t="s">
        <v>829</v>
      </c>
    </row>
    <row r="234" spans="1:4">
      <c r="A234">
        <v>233</v>
      </c>
      <c r="B234" t="s">
        <v>230</v>
      </c>
      <c r="C234" t="s">
        <v>6</v>
      </c>
      <c r="D234" t="s">
        <v>765</v>
      </c>
    </row>
    <row r="235" spans="1:4">
      <c r="A235">
        <v>234</v>
      </c>
      <c r="B235" t="s">
        <v>751</v>
      </c>
      <c r="C235" t="s">
        <v>825</v>
      </c>
    </row>
    <row r="236" spans="1:4">
      <c r="A236">
        <v>235</v>
      </c>
      <c r="B236" t="s">
        <v>671</v>
      </c>
      <c r="C236" t="s">
        <v>826</v>
      </c>
    </row>
    <row r="237" spans="1:4">
      <c r="A237">
        <v>236</v>
      </c>
      <c r="B237" t="s">
        <v>672</v>
      </c>
      <c r="C237" t="s">
        <v>826</v>
      </c>
    </row>
    <row r="238" spans="1:4">
      <c r="A238">
        <v>237</v>
      </c>
      <c r="B238" t="s">
        <v>760</v>
      </c>
      <c r="C238" t="s">
        <v>826</v>
      </c>
    </row>
    <row r="239" spans="1:4">
      <c r="A239">
        <v>238</v>
      </c>
      <c r="B239" t="s">
        <v>208</v>
      </c>
      <c r="C239" t="s">
        <v>765</v>
      </c>
    </row>
    <row r="240" spans="1:4">
      <c r="A240">
        <v>239</v>
      </c>
      <c r="B240" t="s">
        <v>197</v>
      </c>
      <c r="C240" t="s">
        <v>6</v>
      </c>
      <c r="D240" t="s">
        <v>7</v>
      </c>
    </row>
    <row r="241" spans="1:6">
      <c r="A241">
        <v>240</v>
      </c>
      <c r="B241" t="s">
        <v>390</v>
      </c>
      <c r="C241" t="s">
        <v>7</v>
      </c>
      <c r="D241" t="s">
        <v>6</v>
      </c>
      <c r="E241" t="s">
        <v>827</v>
      </c>
      <c r="F241" t="s">
        <v>766</v>
      </c>
    </row>
    <row r="242" spans="1:6">
      <c r="A242">
        <v>241</v>
      </c>
      <c r="B242" t="s">
        <v>139</v>
      </c>
      <c r="C242" t="s">
        <v>7</v>
      </c>
    </row>
    <row r="243" spans="1:6">
      <c r="A243">
        <v>242</v>
      </c>
      <c r="B243" t="s">
        <v>274</v>
      </c>
      <c r="C243" t="s">
        <v>828</v>
      </c>
      <c r="D243" t="s">
        <v>831</v>
      </c>
    </row>
    <row r="244" spans="1:6">
      <c r="A244">
        <v>243</v>
      </c>
      <c r="B244" t="s">
        <v>673</v>
      </c>
      <c r="C244" t="s">
        <v>825</v>
      </c>
    </row>
    <row r="245" spans="1:6">
      <c r="A245">
        <v>244</v>
      </c>
      <c r="B245" t="s">
        <v>216</v>
      </c>
      <c r="C245" t="s">
        <v>766</v>
      </c>
    </row>
    <row r="246" spans="1:6">
      <c r="A246">
        <v>245</v>
      </c>
      <c r="B246" t="s">
        <v>147</v>
      </c>
      <c r="C246" t="s">
        <v>766</v>
      </c>
    </row>
    <row r="247" spans="1:6">
      <c r="A247">
        <v>246</v>
      </c>
      <c r="B247" t="s">
        <v>269</v>
      </c>
      <c r="C247" t="s">
        <v>827</v>
      </c>
    </row>
    <row r="248" spans="1:6">
      <c r="A248">
        <v>247</v>
      </c>
      <c r="B248" t="s">
        <v>674</v>
      </c>
      <c r="C248" t="s">
        <v>826</v>
      </c>
    </row>
    <row r="249" spans="1:6">
      <c r="A249">
        <v>248</v>
      </c>
      <c r="B249" t="s">
        <v>242</v>
      </c>
      <c r="C249" t="s">
        <v>6</v>
      </c>
    </row>
    <row r="250" spans="1:6">
      <c r="A250">
        <v>249</v>
      </c>
      <c r="B250" t="s">
        <v>289</v>
      </c>
      <c r="C250" t="s">
        <v>828</v>
      </c>
      <c r="D250" t="s">
        <v>6</v>
      </c>
    </row>
    <row r="251" spans="1:6">
      <c r="A251">
        <v>250</v>
      </c>
      <c r="B251" t="s">
        <v>252</v>
      </c>
      <c r="C251" t="s">
        <v>767</v>
      </c>
      <c r="D251" t="s">
        <v>765</v>
      </c>
    </row>
    <row r="252" spans="1:6">
      <c r="A252">
        <v>251</v>
      </c>
      <c r="B252" t="s">
        <v>140</v>
      </c>
      <c r="C252" t="s">
        <v>766</v>
      </c>
    </row>
    <row r="253" spans="1:6">
      <c r="A253">
        <v>252</v>
      </c>
      <c r="B253" t="s">
        <v>675</v>
      </c>
      <c r="C253" t="s">
        <v>826</v>
      </c>
    </row>
    <row r="254" spans="1:6">
      <c r="A254">
        <v>253</v>
      </c>
      <c r="B254" t="s">
        <v>191</v>
      </c>
      <c r="C254" t="s">
        <v>767</v>
      </c>
      <c r="D254" t="s">
        <v>765</v>
      </c>
    </row>
    <row r="255" spans="1:6">
      <c r="A255">
        <v>254</v>
      </c>
      <c r="B255" t="s">
        <v>676</v>
      </c>
      <c r="C255" t="s">
        <v>826</v>
      </c>
    </row>
    <row r="256" spans="1:6">
      <c r="A256">
        <v>255</v>
      </c>
      <c r="B256" t="s">
        <v>677</v>
      </c>
      <c r="C256" t="s">
        <v>825</v>
      </c>
    </row>
    <row r="257" spans="1:4">
      <c r="A257">
        <v>256</v>
      </c>
      <c r="B257" t="s">
        <v>678</v>
      </c>
      <c r="C257" t="s">
        <v>825</v>
      </c>
    </row>
    <row r="258" spans="1:4">
      <c r="A258">
        <v>257</v>
      </c>
      <c r="B258" t="s">
        <v>679</v>
      </c>
      <c r="C258" t="s">
        <v>826</v>
      </c>
    </row>
    <row r="259" spans="1:4">
      <c r="A259">
        <v>258</v>
      </c>
      <c r="B259" t="s">
        <v>680</v>
      </c>
      <c r="C259" t="s">
        <v>826</v>
      </c>
      <c r="D259" t="s">
        <v>825</v>
      </c>
    </row>
    <row r="260" spans="1:4">
      <c r="A260">
        <v>259</v>
      </c>
      <c r="B260" t="s">
        <v>260</v>
      </c>
      <c r="C260" t="s">
        <v>767</v>
      </c>
    </row>
    <row r="261" spans="1:4">
      <c r="A261">
        <v>260</v>
      </c>
      <c r="B261" t="s">
        <v>366</v>
      </c>
      <c r="C261" t="s">
        <v>829</v>
      </c>
      <c r="D261" t="s">
        <v>828</v>
      </c>
    </row>
    <row r="262" spans="1:4">
      <c r="A262">
        <v>261</v>
      </c>
      <c r="B262" t="s">
        <v>681</v>
      </c>
      <c r="C262" t="s">
        <v>825</v>
      </c>
    </row>
    <row r="263" spans="1:4">
      <c r="A263">
        <v>262</v>
      </c>
      <c r="B263" t="s">
        <v>227</v>
      </c>
      <c r="C263" t="s">
        <v>828</v>
      </c>
      <c r="D263" t="s">
        <v>831</v>
      </c>
    </row>
    <row r="264" spans="1:4">
      <c r="A264">
        <v>263</v>
      </c>
      <c r="B264" t="s">
        <v>132</v>
      </c>
      <c r="C264" t="s">
        <v>829</v>
      </c>
    </row>
    <row r="265" spans="1:4">
      <c r="A265">
        <v>264</v>
      </c>
      <c r="B265" t="s">
        <v>752</v>
      </c>
      <c r="C265" t="s">
        <v>825</v>
      </c>
    </row>
    <row r="266" spans="1:4">
      <c r="A266">
        <v>265</v>
      </c>
      <c r="B266" t="s">
        <v>231</v>
      </c>
      <c r="C266" t="s">
        <v>767</v>
      </c>
      <c r="D266" t="s">
        <v>766</v>
      </c>
    </row>
    <row r="267" spans="1:4">
      <c r="A267">
        <v>266</v>
      </c>
      <c r="B267" t="s">
        <v>753</v>
      </c>
      <c r="C267" t="s">
        <v>826</v>
      </c>
    </row>
    <row r="268" spans="1:4">
      <c r="A268">
        <v>267</v>
      </c>
      <c r="B268" t="s">
        <v>311</v>
      </c>
      <c r="C268" t="s">
        <v>7</v>
      </c>
    </row>
    <row r="269" spans="1:4">
      <c r="A269">
        <v>268</v>
      </c>
      <c r="B269" t="s">
        <v>682</v>
      </c>
      <c r="C269" t="s">
        <v>826</v>
      </c>
    </row>
    <row r="270" spans="1:4">
      <c r="A270">
        <v>269</v>
      </c>
      <c r="B270" t="s">
        <v>683</v>
      </c>
      <c r="C270" t="s">
        <v>826</v>
      </c>
    </row>
    <row r="271" spans="1:4">
      <c r="A271">
        <v>270</v>
      </c>
      <c r="B271" t="s">
        <v>209</v>
      </c>
      <c r="C271" t="s">
        <v>766</v>
      </c>
    </row>
    <row r="272" spans="1:4">
      <c r="A272">
        <v>271</v>
      </c>
      <c r="B272" t="s">
        <v>268</v>
      </c>
      <c r="C272" t="s">
        <v>766</v>
      </c>
      <c r="D272" t="s">
        <v>765</v>
      </c>
    </row>
    <row r="273" spans="1:5">
      <c r="A273">
        <v>272</v>
      </c>
      <c r="B273" t="s">
        <v>182</v>
      </c>
      <c r="C273" t="s">
        <v>765</v>
      </c>
    </row>
    <row r="274" spans="1:5">
      <c r="A274">
        <v>273</v>
      </c>
      <c r="B274" t="s">
        <v>684</v>
      </c>
      <c r="C274" t="s">
        <v>826</v>
      </c>
    </row>
    <row r="275" spans="1:5">
      <c r="A275">
        <v>274</v>
      </c>
      <c r="B275" t="s">
        <v>348</v>
      </c>
      <c r="C275" t="s">
        <v>827</v>
      </c>
      <c r="D275" t="s">
        <v>6</v>
      </c>
      <c r="E275" t="s">
        <v>766</v>
      </c>
    </row>
    <row r="276" spans="1:5">
      <c r="A276">
        <v>275</v>
      </c>
      <c r="B276" t="s">
        <v>754</v>
      </c>
      <c r="C276" t="s">
        <v>826</v>
      </c>
      <c r="D276" t="s">
        <v>825</v>
      </c>
    </row>
    <row r="277" spans="1:5">
      <c r="A277">
        <v>276</v>
      </c>
      <c r="B277" t="s">
        <v>410</v>
      </c>
      <c r="C277" t="s">
        <v>827</v>
      </c>
      <c r="D277" t="s">
        <v>7</v>
      </c>
      <c r="E277" t="s">
        <v>765</v>
      </c>
    </row>
    <row r="278" spans="1:5">
      <c r="A278">
        <v>277</v>
      </c>
      <c r="B278" t="s">
        <v>249</v>
      </c>
      <c r="C278" t="s">
        <v>767</v>
      </c>
    </row>
    <row r="279" spans="1:5">
      <c r="A279">
        <v>278</v>
      </c>
      <c r="B279" t="s">
        <v>251</v>
      </c>
      <c r="C279" t="s">
        <v>767</v>
      </c>
    </row>
    <row r="280" spans="1:5">
      <c r="A280">
        <v>279</v>
      </c>
      <c r="B280" t="s">
        <v>234</v>
      </c>
      <c r="C280" t="s">
        <v>767</v>
      </c>
    </row>
    <row r="281" spans="1:5">
      <c r="A281">
        <v>280</v>
      </c>
      <c r="B281" t="s">
        <v>328</v>
      </c>
      <c r="C281" t="s">
        <v>6</v>
      </c>
    </row>
    <row r="282" spans="1:5">
      <c r="A282">
        <v>281</v>
      </c>
      <c r="B282" t="s">
        <v>685</v>
      </c>
      <c r="C282" t="s">
        <v>826</v>
      </c>
    </row>
    <row r="283" spans="1:5">
      <c r="A283">
        <v>282</v>
      </c>
      <c r="B283" t="s">
        <v>686</v>
      </c>
      <c r="C283" t="s">
        <v>826</v>
      </c>
    </row>
    <row r="284" spans="1:5">
      <c r="A284">
        <v>283</v>
      </c>
      <c r="B284" t="s">
        <v>687</v>
      </c>
      <c r="C284" t="s">
        <v>826</v>
      </c>
    </row>
    <row r="285" spans="1:5">
      <c r="A285">
        <v>284</v>
      </c>
      <c r="B285" t="s">
        <v>239</v>
      </c>
      <c r="C285" t="s">
        <v>6</v>
      </c>
    </row>
    <row r="286" spans="1:5">
      <c r="A286">
        <v>285</v>
      </c>
      <c r="B286" t="s">
        <v>688</v>
      </c>
      <c r="C286" t="s">
        <v>826</v>
      </c>
    </row>
    <row r="287" spans="1:5">
      <c r="A287">
        <v>286</v>
      </c>
      <c r="B287" t="s">
        <v>253</v>
      </c>
      <c r="C287" t="s">
        <v>6</v>
      </c>
    </row>
    <row r="288" spans="1:5">
      <c r="A288">
        <v>287</v>
      </c>
      <c r="B288" t="s">
        <v>689</v>
      </c>
      <c r="C288" t="s">
        <v>825</v>
      </c>
    </row>
    <row r="289" spans="1:4">
      <c r="A289">
        <v>288</v>
      </c>
      <c r="B289" t="s">
        <v>690</v>
      </c>
      <c r="C289" t="s">
        <v>826</v>
      </c>
    </row>
    <row r="290" spans="1:4">
      <c r="A290">
        <v>289</v>
      </c>
      <c r="B290" t="s">
        <v>691</v>
      </c>
      <c r="C290" t="s">
        <v>825</v>
      </c>
    </row>
    <row r="291" spans="1:4">
      <c r="A291">
        <v>290</v>
      </c>
      <c r="B291" t="s">
        <v>235</v>
      </c>
      <c r="C291" t="s">
        <v>767</v>
      </c>
      <c r="D291" t="s">
        <v>765</v>
      </c>
    </row>
    <row r="292" spans="1:4">
      <c r="A292">
        <v>291</v>
      </c>
      <c r="B292" t="s">
        <v>692</v>
      </c>
      <c r="C292" t="s">
        <v>826</v>
      </c>
    </row>
    <row r="293" spans="1:4">
      <c r="A293">
        <v>292</v>
      </c>
      <c r="B293" t="s">
        <v>755</v>
      </c>
      <c r="C293" t="s">
        <v>829</v>
      </c>
    </row>
    <row r="294" spans="1:4">
      <c r="A294">
        <v>293</v>
      </c>
      <c r="B294" t="s">
        <v>761</v>
      </c>
      <c r="C294" t="s">
        <v>826</v>
      </c>
    </row>
    <row r="295" spans="1:4">
      <c r="A295">
        <v>294</v>
      </c>
      <c r="B295" t="s">
        <v>369</v>
      </c>
      <c r="C295" t="s">
        <v>765</v>
      </c>
      <c r="D295" t="s">
        <v>767</v>
      </c>
    </row>
    <row r="296" spans="1:4">
      <c r="A296">
        <v>295</v>
      </c>
      <c r="B296" t="s">
        <v>693</v>
      </c>
      <c r="C296" t="s">
        <v>826</v>
      </c>
    </row>
    <row r="297" spans="1:4">
      <c r="A297">
        <v>296</v>
      </c>
      <c r="B297" t="s">
        <v>694</v>
      </c>
      <c r="C297" t="s">
        <v>826</v>
      </c>
    </row>
    <row r="298" spans="1:4">
      <c r="A298">
        <v>297</v>
      </c>
      <c r="B298" t="s">
        <v>461</v>
      </c>
      <c r="C298" t="s">
        <v>828</v>
      </c>
      <c r="D298" t="s">
        <v>831</v>
      </c>
    </row>
    <row r="299" spans="1:4">
      <c r="A299">
        <v>298</v>
      </c>
      <c r="B299" t="s">
        <v>695</v>
      </c>
      <c r="C299" t="s">
        <v>825</v>
      </c>
    </row>
    <row r="300" spans="1:4">
      <c r="A300">
        <v>299</v>
      </c>
      <c r="B300" t="s">
        <v>243</v>
      </c>
      <c r="C300" t="s">
        <v>767</v>
      </c>
    </row>
    <row r="301" spans="1:4">
      <c r="A301">
        <v>300</v>
      </c>
      <c r="B301" t="s">
        <v>696</v>
      </c>
      <c r="C301" t="s">
        <v>825</v>
      </c>
    </row>
    <row r="302" spans="1:4">
      <c r="A302">
        <v>301</v>
      </c>
      <c r="B302" t="s">
        <v>697</v>
      </c>
      <c r="C302" t="s">
        <v>826</v>
      </c>
    </row>
    <row r="303" spans="1:4">
      <c r="A303">
        <v>302</v>
      </c>
      <c r="B303" t="s">
        <v>698</v>
      </c>
      <c r="C303" t="s">
        <v>826</v>
      </c>
    </row>
    <row r="304" spans="1:4">
      <c r="A304">
        <v>303</v>
      </c>
      <c r="B304" t="s">
        <v>134</v>
      </c>
      <c r="C304" t="s">
        <v>828</v>
      </c>
    </row>
    <row r="305" spans="1:5">
      <c r="A305">
        <v>304</v>
      </c>
      <c r="B305" t="s">
        <v>303</v>
      </c>
      <c r="C305" t="s">
        <v>765</v>
      </c>
    </row>
    <row r="306" spans="1:5">
      <c r="A306">
        <v>305</v>
      </c>
      <c r="B306" t="s">
        <v>130</v>
      </c>
      <c r="C306" t="s">
        <v>767</v>
      </c>
      <c r="D306" t="s">
        <v>766</v>
      </c>
      <c r="E306" t="s">
        <v>765</v>
      </c>
    </row>
    <row r="307" spans="1:5">
      <c r="A307">
        <v>306</v>
      </c>
      <c r="B307" t="s">
        <v>359</v>
      </c>
      <c r="C307" t="s">
        <v>765</v>
      </c>
    </row>
    <row r="308" spans="1:5">
      <c r="A308">
        <v>307</v>
      </c>
      <c r="B308" t="s">
        <v>258</v>
      </c>
      <c r="C308" t="s">
        <v>829</v>
      </c>
    </row>
    <row r="309" spans="1:5">
      <c r="A309">
        <v>308</v>
      </c>
      <c r="B309" t="s">
        <v>699</v>
      </c>
      <c r="C309" t="s">
        <v>825</v>
      </c>
    </row>
    <row r="310" spans="1:5">
      <c r="A310">
        <v>309</v>
      </c>
      <c r="B310" t="s">
        <v>700</v>
      </c>
      <c r="C310" t="s">
        <v>826</v>
      </c>
    </row>
    <row r="311" spans="1:5">
      <c r="A311">
        <v>310</v>
      </c>
      <c r="B311" t="s">
        <v>701</v>
      </c>
      <c r="C311" t="s">
        <v>826</v>
      </c>
    </row>
    <row r="312" spans="1:5">
      <c r="A312">
        <v>311</v>
      </c>
      <c r="B312" t="s">
        <v>702</v>
      </c>
      <c r="C312" t="s">
        <v>825</v>
      </c>
      <c r="D312" t="s">
        <v>826</v>
      </c>
    </row>
    <row r="313" spans="1:5">
      <c r="A313">
        <v>312</v>
      </c>
      <c r="B313" t="s">
        <v>756</v>
      </c>
      <c r="C313" t="s">
        <v>826</v>
      </c>
    </row>
    <row r="314" spans="1:5">
      <c r="A314">
        <v>313</v>
      </c>
      <c r="B314" t="s">
        <v>349</v>
      </c>
      <c r="C314" t="s">
        <v>767</v>
      </c>
      <c r="D314" t="s">
        <v>765</v>
      </c>
    </row>
    <row r="315" spans="1:5">
      <c r="A315">
        <v>314</v>
      </c>
      <c r="B315" t="s">
        <v>762</v>
      </c>
      <c r="C315" t="s">
        <v>826</v>
      </c>
    </row>
    <row r="316" spans="1:5">
      <c r="A316">
        <v>315</v>
      </c>
      <c r="B316" t="s">
        <v>201</v>
      </c>
      <c r="C316" t="s">
        <v>765</v>
      </c>
    </row>
    <row r="317" spans="1:5">
      <c r="A317">
        <v>316</v>
      </c>
      <c r="B317" t="s">
        <v>371</v>
      </c>
      <c r="C317" t="s">
        <v>827</v>
      </c>
    </row>
    <row r="318" spans="1:5">
      <c r="A318">
        <v>317</v>
      </c>
      <c r="B318" t="s">
        <v>703</v>
      </c>
      <c r="C318" t="s">
        <v>826</v>
      </c>
      <c r="D318" t="s">
        <v>825</v>
      </c>
    </row>
    <row r="319" spans="1:5">
      <c r="A319">
        <v>318</v>
      </c>
      <c r="B319" t="s">
        <v>704</v>
      </c>
      <c r="C319" t="s">
        <v>827</v>
      </c>
    </row>
    <row r="320" spans="1:5">
      <c r="A320">
        <v>319</v>
      </c>
      <c r="B320" t="s">
        <v>763</v>
      </c>
      <c r="C320" t="s">
        <v>766</v>
      </c>
      <c r="D320" t="s">
        <v>828</v>
      </c>
      <c r="E320" t="s">
        <v>767</v>
      </c>
    </row>
    <row r="321" spans="1:6">
      <c r="A321">
        <v>320</v>
      </c>
      <c r="B321" t="s">
        <v>222</v>
      </c>
      <c r="C321" t="s">
        <v>766</v>
      </c>
      <c r="D321" t="s">
        <v>6</v>
      </c>
      <c r="E321" t="s">
        <v>827</v>
      </c>
      <c r="F321" t="s">
        <v>765</v>
      </c>
    </row>
    <row r="322" spans="1:6">
      <c r="A322">
        <v>321</v>
      </c>
      <c r="B322" t="s">
        <v>295</v>
      </c>
      <c r="C322" t="s">
        <v>6</v>
      </c>
      <c r="D322" t="s">
        <v>765</v>
      </c>
    </row>
    <row r="323" spans="1:6">
      <c r="A323">
        <v>322</v>
      </c>
      <c r="B323" t="s">
        <v>211</v>
      </c>
      <c r="C323" t="s">
        <v>767</v>
      </c>
      <c r="D323" t="s">
        <v>828</v>
      </c>
      <c r="E323" t="s">
        <v>7</v>
      </c>
    </row>
    <row r="324" spans="1:6">
      <c r="A324">
        <v>323</v>
      </c>
      <c r="B324" t="s">
        <v>705</v>
      </c>
      <c r="C324" t="s">
        <v>826</v>
      </c>
    </row>
    <row r="325" spans="1:6">
      <c r="A325">
        <v>324</v>
      </c>
      <c r="B325" t="s">
        <v>706</v>
      </c>
      <c r="C325" t="s">
        <v>826</v>
      </c>
    </row>
    <row r="326" spans="1:6">
      <c r="A326">
        <v>325</v>
      </c>
      <c r="B326" t="s">
        <v>757</v>
      </c>
      <c r="C326" t="s">
        <v>826</v>
      </c>
    </row>
    <row r="327" spans="1:6">
      <c r="A327">
        <v>326</v>
      </c>
      <c r="B327" t="s">
        <v>707</v>
      </c>
      <c r="C327" t="s">
        <v>826</v>
      </c>
    </row>
    <row r="328" spans="1:6">
      <c r="A328">
        <v>327</v>
      </c>
      <c r="B328" t="s">
        <v>708</v>
      </c>
      <c r="C328" t="s">
        <v>826</v>
      </c>
    </row>
    <row r="329" spans="1:6">
      <c r="A329">
        <v>328</v>
      </c>
      <c r="B329" t="s">
        <v>709</v>
      </c>
      <c r="C329" t="s">
        <v>826</v>
      </c>
    </row>
    <row r="330" spans="1:6">
      <c r="A330">
        <v>329</v>
      </c>
      <c r="B330" t="s">
        <v>758</v>
      </c>
      <c r="C330" t="s">
        <v>826</v>
      </c>
    </row>
    <row r="331" spans="1:6">
      <c r="A331">
        <v>330</v>
      </c>
      <c r="B331" t="s">
        <v>710</v>
      </c>
      <c r="C331" t="s">
        <v>825</v>
      </c>
    </row>
    <row r="332" spans="1:6">
      <c r="A332">
        <v>331</v>
      </c>
      <c r="B332" t="s">
        <v>188</v>
      </c>
      <c r="C332" t="s">
        <v>829</v>
      </c>
    </row>
    <row r="333" spans="1:6">
      <c r="A333">
        <v>332</v>
      </c>
      <c r="B333" t="s">
        <v>451</v>
      </c>
      <c r="C333" t="s">
        <v>765</v>
      </c>
    </row>
    <row r="334" spans="1:6">
      <c r="A334">
        <v>333</v>
      </c>
      <c r="B334" t="s">
        <v>711</v>
      </c>
      <c r="C334" t="s">
        <v>825</v>
      </c>
    </row>
    <row r="335" spans="1:6">
      <c r="A335">
        <v>334</v>
      </c>
      <c r="B335" t="s">
        <v>323</v>
      </c>
      <c r="C335" t="s">
        <v>767</v>
      </c>
      <c r="D335" t="s">
        <v>766</v>
      </c>
      <c r="E335" t="s">
        <v>765</v>
      </c>
    </row>
    <row r="336" spans="1:6">
      <c r="A336">
        <v>335</v>
      </c>
      <c r="B336" t="s">
        <v>195</v>
      </c>
      <c r="C336" t="s">
        <v>765</v>
      </c>
    </row>
    <row r="337" spans="1:4">
      <c r="A337">
        <v>336</v>
      </c>
      <c r="B337" t="s">
        <v>712</v>
      </c>
      <c r="C337" t="s">
        <v>825</v>
      </c>
    </row>
    <row r="338" spans="1:4">
      <c r="A338">
        <v>337</v>
      </c>
      <c r="B338" t="s">
        <v>713</v>
      </c>
      <c r="C338" t="s">
        <v>826</v>
      </c>
    </row>
    <row r="339" spans="1:4">
      <c r="A339">
        <v>338</v>
      </c>
      <c r="B339" t="s">
        <v>714</v>
      </c>
      <c r="C339" t="s">
        <v>825</v>
      </c>
      <c r="D339" t="s">
        <v>826</v>
      </c>
    </row>
    <row r="340" spans="1:4">
      <c r="A340">
        <v>339</v>
      </c>
      <c r="B340" t="s">
        <v>149</v>
      </c>
      <c r="C340" t="s">
        <v>831</v>
      </c>
    </row>
    <row r="341" spans="1:4">
      <c r="A341">
        <v>340</v>
      </c>
      <c r="B341" t="s">
        <v>247</v>
      </c>
      <c r="C341" t="s">
        <v>827</v>
      </c>
    </row>
    <row r="342" spans="1:4">
      <c r="A342">
        <v>341</v>
      </c>
      <c r="B342" t="s">
        <v>298</v>
      </c>
      <c r="C342" t="s">
        <v>766</v>
      </c>
      <c r="D342" t="s">
        <v>765</v>
      </c>
    </row>
    <row r="343" spans="1:4">
      <c r="A343">
        <v>342</v>
      </c>
      <c r="B343" t="s">
        <v>715</v>
      </c>
      <c r="C343" t="s">
        <v>829</v>
      </c>
    </row>
    <row r="344" spans="1:4">
      <c r="A344">
        <v>343</v>
      </c>
      <c r="B344" t="s">
        <v>716</v>
      </c>
      <c r="C344" t="s">
        <v>826</v>
      </c>
      <c r="D344" t="s">
        <v>825</v>
      </c>
    </row>
    <row r="345" spans="1:4">
      <c r="A345">
        <v>344</v>
      </c>
      <c r="B345" t="s">
        <v>238</v>
      </c>
      <c r="C345" t="s">
        <v>829</v>
      </c>
    </row>
    <row r="346" spans="1:4">
      <c r="A346">
        <v>345</v>
      </c>
      <c r="B346" t="s">
        <v>493</v>
      </c>
      <c r="C346" t="s">
        <v>829</v>
      </c>
      <c r="D346" t="s">
        <v>7</v>
      </c>
    </row>
    <row r="347" spans="1:4">
      <c r="A347">
        <v>346</v>
      </c>
      <c r="B347" t="s">
        <v>406</v>
      </c>
      <c r="C347" t="s">
        <v>6</v>
      </c>
      <c r="D347" t="s">
        <v>7</v>
      </c>
    </row>
    <row r="348" spans="1:4">
      <c r="A348">
        <v>347</v>
      </c>
      <c r="B348" t="s">
        <v>717</v>
      </c>
      <c r="C348" t="s">
        <v>825</v>
      </c>
    </row>
    <row r="349" spans="1:4">
      <c r="A349">
        <v>348</v>
      </c>
      <c r="B349" t="s">
        <v>718</v>
      </c>
      <c r="C349" t="s">
        <v>826</v>
      </c>
    </row>
    <row r="350" spans="1:4">
      <c r="A350">
        <v>349</v>
      </c>
      <c r="B350" t="s">
        <v>200</v>
      </c>
      <c r="C350" t="s">
        <v>7</v>
      </c>
      <c r="D350" t="s">
        <v>6</v>
      </c>
    </row>
    <row r="351" spans="1:4">
      <c r="A351">
        <v>350</v>
      </c>
      <c r="B351" t="s">
        <v>719</v>
      </c>
      <c r="C351" t="s">
        <v>826</v>
      </c>
    </row>
    <row r="352" spans="1:4">
      <c r="A352">
        <v>351</v>
      </c>
      <c r="B352" t="s">
        <v>720</v>
      </c>
      <c r="C352" t="s">
        <v>826</v>
      </c>
    </row>
    <row r="353" spans="1:4">
      <c r="A353">
        <v>352</v>
      </c>
      <c r="B353" t="s">
        <v>721</v>
      </c>
      <c r="C353" t="s">
        <v>825</v>
      </c>
    </row>
    <row r="354" spans="1:4">
      <c r="A354">
        <v>353</v>
      </c>
      <c r="B354" t="s">
        <v>466</v>
      </c>
      <c r="C354" t="s">
        <v>765</v>
      </c>
    </row>
    <row r="355" spans="1:4">
      <c r="A355">
        <v>354</v>
      </c>
      <c r="B355" t="s">
        <v>402</v>
      </c>
      <c r="C355" t="s">
        <v>829</v>
      </c>
    </row>
    <row r="356" spans="1:4">
      <c r="A356">
        <v>355</v>
      </c>
      <c r="B356" t="s">
        <v>722</v>
      </c>
      <c r="C356" t="s">
        <v>826</v>
      </c>
    </row>
    <row r="357" spans="1:4">
      <c r="A357">
        <v>356</v>
      </c>
      <c r="B357" t="s">
        <v>723</v>
      </c>
      <c r="C357" t="s">
        <v>825</v>
      </c>
      <c r="D357" t="s">
        <v>826</v>
      </c>
    </row>
    <row r="358" spans="1:4">
      <c r="A358">
        <v>357</v>
      </c>
      <c r="B358" t="s">
        <v>435</v>
      </c>
      <c r="C358" t="s">
        <v>829</v>
      </c>
    </row>
    <row r="359" spans="1:4">
      <c r="A359">
        <v>358</v>
      </c>
      <c r="B359" t="s">
        <v>367</v>
      </c>
      <c r="C359" t="s">
        <v>828</v>
      </c>
      <c r="D359" t="s">
        <v>7</v>
      </c>
    </row>
    <row r="360" spans="1:4">
      <c r="A360">
        <v>359</v>
      </c>
      <c r="B360" t="s">
        <v>724</v>
      </c>
      <c r="C360" t="s">
        <v>825</v>
      </c>
    </row>
    <row r="361" spans="1:4">
      <c r="A361">
        <v>360</v>
      </c>
      <c r="B361" t="s">
        <v>316</v>
      </c>
      <c r="C361" t="s">
        <v>829</v>
      </c>
    </row>
    <row r="362" spans="1:4">
      <c r="A362">
        <v>361</v>
      </c>
      <c r="B362" t="s">
        <v>725</v>
      </c>
      <c r="C362" t="s">
        <v>826</v>
      </c>
    </row>
    <row r="363" spans="1:4">
      <c r="A363">
        <v>362</v>
      </c>
      <c r="B363" t="s">
        <v>307</v>
      </c>
      <c r="C363" t="s">
        <v>767</v>
      </c>
      <c r="D363" t="s">
        <v>766</v>
      </c>
    </row>
    <row r="364" spans="1:4">
      <c r="A364">
        <v>363</v>
      </c>
      <c r="B364" t="s">
        <v>837</v>
      </c>
      <c r="C364" t="s">
        <v>826</v>
      </c>
    </row>
    <row r="365" spans="1:4">
      <c r="A365">
        <v>364</v>
      </c>
      <c r="B365" t="s">
        <v>409</v>
      </c>
      <c r="C365" t="s">
        <v>7</v>
      </c>
      <c r="D365" t="s">
        <v>828</v>
      </c>
    </row>
    <row r="366" spans="1:4">
      <c r="A366">
        <v>365</v>
      </c>
      <c r="B366" t="s">
        <v>726</v>
      </c>
      <c r="C366" t="s">
        <v>825</v>
      </c>
    </row>
    <row r="367" spans="1:4">
      <c r="A367">
        <v>366</v>
      </c>
      <c r="B367" t="s">
        <v>240</v>
      </c>
      <c r="C367" t="s">
        <v>6</v>
      </c>
    </row>
    <row r="368" spans="1:4">
      <c r="A368">
        <v>367</v>
      </c>
      <c r="B368" t="s">
        <v>727</v>
      </c>
      <c r="C368" t="s">
        <v>826</v>
      </c>
    </row>
    <row r="369" spans="1:4">
      <c r="A369">
        <v>368</v>
      </c>
      <c r="B369" t="s">
        <v>490</v>
      </c>
      <c r="C369" t="s">
        <v>829</v>
      </c>
    </row>
    <row r="370" spans="1:4">
      <c r="A370">
        <v>369</v>
      </c>
      <c r="B370" t="s">
        <v>728</v>
      </c>
      <c r="C370" t="s">
        <v>825</v>
      </c>
    </row>
    <row r="371" spans="1:4">
      <c r="A371">
        <v>370</v>
      </c>
      <c r="B371" t="s">
        <v>441</v>
      </c>
      <c r="C371" t="s">
        <v>829</v>
      </c>
    </row>
    <row r="372" spans="1:4">
      <c r="A372">
        <v>371</v>
      </c>
      <c r="B372" t="s">
        <v>255</v>
      </c>
      <c r="C372" t="s">
        <v>767</v>
      </c>
    </row>
    <row r="373" spans="1:4">
      <c r="A373">
        <v>372</v>
      </c>
      <c r="B373" t="s">
        <v>729</v>
      </c>
      <c r="C373" t="s">
        <v>828</v>
      </c>
      <c r="D373" t="s">
        <v>767</v>
      </c>
    </row>
    <row r="374" spans="1:4">
      <c r="A374">
        <v>373</v>
      </c>
      <c r="B374" t="s">
        <v>395</v>
      </c>
      <c r="C374" t="s">
        <v>765</v>
      </c>
    </row>
    <row r="375" spans="1:4">
      <c r="A375">
        <v>374</v>
      </c>
      <c r="B375" t="s">
        <v>730</v>
      </c>
      <c r="C375" t="s">
        <v>825</v>
      </c>
      <c r="D375" t="s">
        <v>826</v>
      </c>
    </row>
    <row r="376" spans="1:4">
      <c r="A376">
        <v>375</v>
      </c>
      <c r="B376" t="s">
        <v>832</v>
      </c>
      <c r="C376" t="s">
        <v>825</v>
      </c>
    </row>
    <row r="377" spans="1:4">
      <c r="A377">
        <v>376</v>
      </c>
      <c r="B377" t="s">
        <v>731</v>
      </c>
      <c r="C377" t="s">
        <v>826</v>
      </c>
    </row>
    <row r="378" spans="1:4">
      <c r="A378">
        <v>377</v>
      </c>
      <c r="B378" t="s">
        <v>525</v>
      </c>
      <c r="C378" t="s">
        <v>6</v>
      </c>
    </row>
    <row r="379" spans="1:4">
      <c r="A379">
        <v>378</v>
      </c>
      <c r="B379" t="s">
        <v>732</v>
      </c>
      <c r="C379" t="s">
        <v>7</v>
      </c>
    </row>
    <row r="380" spans="1:4">
      <c r="A380">
        <v>379</v>
      </c>
      <c r="B380" t="s">
        <v>733</v>
      </c>
      <c r="C380" t="s">
        <v>825</v>
      </c>
    </row>
    <row r="381" spans="1:4">
      <c r="A381">
        <v>380</v>
      </c>
      <c r="B381" t="s">
        <v>734</v>
      </c>
      <c r="C381" t="s">
        <v>825</v>
      </c>
    </row>
    <row r="382" spans="1:4">
      <c r="A382">
        <v>381</v>
      </c>
      <c r="B382" t="s">
        <v>471</v>
      </c>
      <c r="C382" t="s">
        <v>827</v>
      </c>
      <c r="D382" t="s">
        <v>6</v>
      </c>
    </row>
    <row r="383" spans="1:4">
      <c r="A383">
        <v>382</v>
      </c>
      <c r="B383" t="s">
        <v>735</v>
      </c>
      <c r="C383" t="s">
        <v>825</v>
      </c>
    </row>
    <row r="384" spans="1:4">
      <c r="A384">
        <v>383</v>
      </c>
      <c r="B384" t="s">
        <v>736</v>
      </c>
      <c r="C384" t="s">
        <v>766</v>
      </c>
    </row>
    <row r="385" spans="1:4">
      <c r="A385">
        <v>384</v>
      </c>
      <c r="B385" t="s">
        <v>838</v>
      </c>
      <c r="C385" t="s">
        <v>825</v>
      </c>
    </row>
    <row r="386" spans="1:4">
      <c r="A386">
        <v>385</v>
      </c>
      <c r="B386" t="s">
        <v>737</v>
      </c>
      <c r="C386" t="s">
        <v>765</v>
      </c>
      <c r="D386" t="s">
        <v>766</v>
      </c>
    </row>
    <row r="387" spans="1:4">
      <c r="A387">
        <v>386</v>
      </c>
      <c r="B387" t="s">
        <v>738</v>
      </c>
      <c r="C387" t="s">
        <v>825</v>
      </c>
    </row>
    <row r="388" spans="1:4">
      <c r="A388">
        <v>387</v>
      </c>
      <c r="B388" t="s">
        <v>318</v>
      </c>
      <c r="C388" t="s">
        <v>6</v>
      </c>
    </row>
    <row r="389" spans="1:4">
      <c r="A389">
        <v>388</v>
      </c>
      <c r="B389" t="s">
        <v>338</v>
      </c>
      <c r="C389" t="s">
        <v>6</v>
      </c>
      <c r="D389" t="s">
        <v>828</v>
      </c>
    </row>
    <row r="390" spans="1:4">
      <c r="A390">
        <v>389</v>
      </c>
      <c r="B390" t="s">
        <v>475</v>
      </c>
      <c r="C390" t="s">
        <v>766</v>
      </c>
    </row>
    <row r="391" spans="1:4">
      <c r="A391">
        <v>390</v>
      </c>
      <c r="B391" t="s">
        <v>352</v>
      </c>
      <c r="C391" t="s">
        <v>7</v>
      </c>
    </row>
    <row r="392" spans="1:4">
      <c r="A392">
        <v>391</v>
      </c>
      <c r="B392" t="s">
        <v>739</v>
      </c>
      <c r="C392" t="s">
        <v>826</v>
      </c>
    </row>
    <row r="393" spans="1:4">
      <c r="A393">
        <v>392</v>
      </c>
      <c r="B393" t="s">
        <v>740</v>
      </c>
      <c r="C393" t="s">
        <v>7</v>
      </c>
    </row>
    <row r="394" spans="1:4">
      <c r="A394">
        <v>393</v>
      </c>
      <c r="B394" t="s">
        <v>427</v>
      </c>
      <c r="C394" t="s">
        <v>7</v>
      </c>
    </row>
    <row r="395" spans="1:4">
      <c r="A395">
        <v>394</v>
      </c>
      <c r="B395" t="s">
        <v>741</v>
      </c>
      <c r="C395" t="s">
        <v>826</v>
      </c>
    </row>
    <row r="396" spans="1:4">
      <c r="A396">
        <v>395</v>
      </c>
      <c r="B396" t="s">
        <v>742</v>
      </c>
      <c r="C396" t="s">
        <v>825</v>
      </c>
      <c r="D396" t="s">
        <v>826</v>
      </c>
    </row>
    <row r="397" spans="1:4">
      <c r="A397">
        <v>396</v>
      </c>
      <c r="B397" t="s">
        <v>456</v>
      </c>
      <c r="C397" t="s">
        <v>827</v>
      </c>
    </row>
    <row r="398" spans="1:4">
      <c r="A398">
        <v>397</v>
      </c>
      <c r="B398" t="s">
        <v>743</v>
      </c>
      <c r="C398" t="s">
        <v>765</v>
      </c>
      <c r="D398" t="s">
        <v>766</v>
      </c>
    </row>
    <row r="399" spans="1:4">
      <c r="A399">
        <v>398</v>
      </c>
      <c r="B399" t="s">
        <v>553</v>
      </c>
      <c r="C399" t="s">
        <v>828</v>
      </c>
    </row>
    <row r="400" spans="1:4">
      <c r="A400">
        <v>399</v>
      </c>
      <c r="B400" t="s">
        <v>404</v>
      </c>
      <c r="C400" t="s">
        <v>827</v>
      </c>
    </row>
    <row r="401" spans="1:4">
      <c r="A401">
        <v>400</v>
      </c>
      <c r="B401" t="s">
        <v>567</v>
      </c>
      <c r="C401" t="s">
        <v>827</v>
      </c>
    </row>
    <row r="402" spans="1:4">
      <c r="A402">
        <v>401</v>
      </c>
      <c r="B402" t="s">
        <v>768</v>
      </c>
      <c r="C402" t="s">
        <v>825</v>
      </c>
    </row>
    <row r="403" spans="1:4">
      <c r="A403">
        <v>402</v>
      </c>
      <c r="B403" t="s">
        <v>326</v>
      </c>
      <c r="C403" t="s">
        <v>829</v>
      </c>
    </row>
    <row r="404" spans="1:4">
      <c r="A404">
        <v>403</v>
      </c>
      <c r="B404" t="s">
        <v>769</v>
      </c>
      <c r="C404" t="s">
        <v>825</v>
      </c>
    </row>
    <row r="405" spans="1:4">
      <c r="A405">
        <v>404</v>
      </c>
      <c r="B405" t="s">
        <v>770</v>
      </c>
      <c r="C405" t="s">
        <v>827</v>
      </c>
    </row>
    <row r="406" spans="1:4">
      <c r="A406">
        <v>405</v>
      </c>
      <c r="B406" t="s">
        <v>771</v>
      </c>
      <c r="C406" t="s">
        <v>829</v>
      </c>
    </row>
    <row r="407" spans="1:4">
      <c r="A407">
        <v>406</v>
      </c>
      <c r="B407" t="s">
        <v>833</v>
      </c>
      <c r="C407" t="s">
        <v>767</v>
      </c>
    </row>
    <row r="408" spans="1:4">
      <c r="A408">
        <v>407</v>
      </c>
      <c r="B408" t="s">
        <v>772</v>
      </c>
      <c r="C408" t="s">
        <v>826</v>
      </c>
    </row>
    <row r="409" spans="1:4">
      <c r="A409">
        <v>408</v>
      </c>
      <c r="B409" t="s">
        <v>773</v>
      </c>
      <c r="C409" t="s">
        <v>6</v>
      </c>
    </row>
    <row r="410" spans="1:4">
      <c r="A410">
        <v>409</v>
      </c>
      <c r="B410" t="s">
        <v>774</v>
      </c>
      <c r="C410" t="s">
        <v>825</v>
      </c>
    </row>
    <row r="411" spans="1:4">
      <c r="A411">
        <v>410</v>
      </c>
      <c r="B411" t="s">
        <v>775</v>
      </c>
      <c r="C411" t="s">
        <v>826</v>
      </c>
      <c r="D411" t="s">
        <v>825</v>
      </c>
    </row>
    <row r="412" spans="1:4">
      <c r="A412">
        <v>411</v>
      </c>
      <c r="B412" t="s">
        <v>518</v>
      </c>
      <c r="C412" t="s">
        <v>6</v>
      </c>
    </row>
    <row r="413" spans="1:4">
      <c r="A413">
        <v>412</v>
      </c>
      <c r="B413" t="s">
        <v>776</v>
      </c>
      <c r="C413" t="s">
        <v>827</v>
      </c>
    </row>
    <row r="414" spans="1:4">
      <c r="A414">
        <v>413</v>
      </c>
      <c r="B414" t="s">
        <v>836</v>
      </c>
      <c r="C414" t="s">
        <v>826</v>
      </c>
    </row>
    <row r="415" spans="1:4">
      <c r="A415">
        <v>414</v>
      </c>
      <c r="B415" t="s">
        <v>777</v>
      </c>
      <c r="C415" t="s">
        <v>765</v>
      </c>
    </row>
    <row r="416" spans="1:4">
      <c r="A416">
        <v>415</v>
      </c>
      <c r="B416" t="s">
        <v>363</v>
      </c>
      <c r="C416" t="s">
        <v>829</v>
      </c>
    </row>
    <row r="417" spans="1:4">
      <c r="A417">
        <v>416</v>
      </c>
      <c r="B417" t="s">
        <v>778</v>
      </c>
      <c r="C417" t="s">
        <v>765</v>
      </c>
    </row>
    <row r="418" spans="1:4">
      <c r="A418">
        <v>417</v>
      </c>
      <c r="B418" t="s">
        <v>779</v>
      </c>
      <c r="C418" t="s">
        <v>7</v>
      </c>
    </row>
    <row r="419" spans="1:4">
      <c r="A419">
        <v>418</v>
      </c>
      <c r="B419" t="s">
        <v>194</v>
      </c>
      <c r="C419" t="s">
        <v>765</v>
      </c>
      <c r="D419" t="s">
        <v>767</v>
      </c>
    </row>
    <row r="420" spans="1:4">
      <c r="A420">
        <v>419</v>
      </c>
      <c r="B420" t="s">
        <v>780</v>
      </c>
      <c r="C420" t="s">
        <v>766</v>
      </c>
    </row>
    <row r="421" spans="1:4">
      <c r="A421">
        <v>420</v>
      </c>
      <c r="B421" t="s">
        <v>781</v>
      </c>
      <c r="C421" t="s">
        <v>767</v>
      </c>
    </row>
    <row r="422" spans="1:4">
      <c r="A422">
        <v>421</v>
      </c>
      <c r="B422" t="s">
        <v>782</v>
      </c>
      <c r="C422" t="s">
        <v>7</v>
      </c>
    </row>
    <row r="423" spans="1:4">
      <c r="A423">
        <v>422</v>
      </c>
      <c r="B423" t="s">
        <v>783</v>
      </c>
      <c r="C423" t="s">
        <v>766</v>
      </c>
    </row>
    <row r="424" spans="1:4">
      <c r="A424">
        <v>423</v>
      </c>
      <c r="B424" t="s">
        <v>784</v>
      </c>
      <c r="C424" t="s">
        <v>826</v>
      </c>
    </row>
    <row r="425" spans="1:4">
      <c r="A425">
        <v>424</v>
      </c>
      <c r="B425" t="s">
        <v>785</v>
      </c>
      <c r="C425" t="s">
        <v>826</v>
      </c>
    </row>
    <row r="426" spans="1:4">
      <c r="A426">
        <v>425</v>
      </c>
      <c r="B426" t="s">
        <v>786</v>
      </c>
      <c r="C426" t="s">
        <v>825</v>
      </c>
    </row>
    <row r="427" spans="1:4">
      <c r="A427">
        <v>426</v>
      </c>
      <c r="B427" t="s">
        <v>787</v>
      </c>
      <c r="C427" t="s">
        <v>825</v>
      </c>
    </row>
    <row r="428" spans="1:4">
      <c r="A428">
        <v>427</v>
      </c>
      <c r="B428" t="s">
        <v>788</v>
      </c>
      <c r="C428" t="s">
        <v>765</v>
      </c>
    </row>
    <row r="429" spans="1:4">
      <c r="A429">
        <v>428</v>
      </c>
      <c r="B429" t="s">
        <v>789</v>
      </c>
      <c r="C429" t="s">
        <v>825</v>
      </c>
    </row>
    <row r="430" spans="1:4">
      <c r="A430">
        <v>429</v>
      </c>
      <c r="B430" t="s">
        <v>483</v>
      </c>
      <c r="C430" t="s">
        <v>6</v>
      </c>
      <c r="D430" t="s">
        <v>827</v>
      </c>
    </row>
    <row r="431" spans="1:4">
      <c r="A431">
        <v>430</v>
      </c>
      <c r="B431" t="s">
        <v>477</v>
      </c>
      <c r="C431" t="s">
        <v>829</v>
      </c>
    </row>
    <row r="432" spans="1:4">
      <c r="A432">
        <v>431</v>
      </c>
      <c r="B432" t="s">
        <v>365</v>
      </c>
      <c r="C432" t="s">
        <v>766</v>
      </c>
    </row>
    <row r="433" spans="1:4">
      <c r="A433">
        <v>432</v>
      </c>
      <c r="B433" t="s">
        <v>790</v>
      </c>
      <c r="C433" t="s">
        <v>826</v>
      </c>
    </row>
    <row r="434" spans="1:4">
      <c r="A434">
        <v>433</v>
      </c>
      <c r="B434" t="s">
        <v>415</v>
      </c>
      <c r="C434" t="s">
        <v>829</v>
      </c>
    </row>
    <row r="435" spans="1:4">
      <c r="A435">
        <v>434</v>
      </c>
      <c r="B435" t="s">
        <v>148</v>
      </c>
      <c r="C435" t="s">
        <v>766</v>
      </c>
    </row>
    <row r="436" spans="1:4">
      <c r="A436">
        <v>435</v>
      </c>
      <c r="B436" t="s">
        <v>834</v>
      </c>
      <c r="C436" t="s">
        <v>828</v>
      </c>
    </row>
    <row r="437" spans="1:4">
      <c r="A437">
        <v>436</v>
      </c>
      <c r="B437" t="s">
        <v>290</v>
      </c>
      <c r="C437" t="s">
        <v>767</v>
      </c>
    </row>
    <row r="438" spans="1:4">
      <c r="A438">
        <v>437</v>
      </c>
      <c r="B438" t="s">
        <v>434</v>
      </c>
      <c r="C438" t="s">
        <v>6</v>
      </c>
    </row>
    <row r="439" spans="1:4">
      <c r="A439">
        <v>438</v>
      </c>
      <c r="B439" t="s">
        <v>272</v>
      </c>
      <c r="C439" t="s">
        <v>767</v>
      </c>
      <c r="D439" t="s">
        <v>765</v>
      </c>
    </row>
    <row r="440" spans="1:4">
      <c r="A440">
        <v>439</v>
      </c>
      <c r="B440" t="s">
        <v>791</v>
      </c>
      <c r="C440" t="s">
        <v>765</v>
      </c>
    </row>
    <row r="441" spans="1:4">
      <c r="A441">
        <v>440</v>
      </c>
      <c r="B441" t="s">
        <v>792</v>
      </c>
      <c r="C441" t="s">
        <v>826</v>
      </c>
    </row>
    <row r="442" spans="1:4">
      <c r="A442">
        <v>441</v>
      </c>
      <c r="B442" t="s">
        <v>561</v>
      </c>
      <c r="C442" t="s">
        <v>829</v>
      </c>
    </row>
    <row r="443" spans="1:4">
      <c r="A443">
        <v>442</v>
      </c>
      <c r="B443" t="s">
        <v>793</v>
      </c>
      <c r="C443" t="s">
        <v>826</v>
      </c>
    </row>
    <row r="444" spans="1:4">
      <c r="A444">
        <v>443</v>
      </c>
      <c r="B444" t="s">
        <v>514</v>
      </c>
      <c r="C444" t="s">
        <v>6</v>
      </c>
    </row>
    <row r="445" spans="1:4">
      <c r="A445">
        <v>444</v>
      </c>
      <c r="B445" t="s">
        <v>246</v>
      </c>
      <c r="C445" t="s">
        <v>829</v>
      </c>
      <c r="D445" t="s">
        <v>828</v>
      </c>
    </row>
    <row r="446" spans="1:4">
      <c r="A446">
        <v>445</v>
      </c>
      <c r="B446" t="s">
        <v>794</v>
      </c>
      <c r="C446" t="s">
        <v>826</v>
      </c>
    </row>
    <row r="447" spans="1:4">
      <c r="A447">
        <v>446</v>
      </c>
      <c r="B447" t="s">
        <v>507</v>
      </c>
      <c r="C447" t="s">
        <v>765</v>
      </c>
    </row>
    <row r="448" spans="1:4">
      <c r="A448">
        <v>447</v>
      </c>
      <c r="B448" t="s">
        <v>299</v>
      </c>
      <c r="C448" t="s">
        <v>7</v>
      </c>
      <c r="D448" t="s">
        <v>6</v>
      </c>
    </row>
    <row r="449" spans="1:4">
      <c r="A449">
        <v>448</v>
      </c>
      <c r="B449" t="s">
        <v>795</v>
      </c>
      <c r="C449" t="s">
        <v>7</v>
      </c>
    </row>
    <row r="450" spans="1:4">
      <c r="A450">
        <v>449</v>
      </c>
      <c r="B450" t="s">
        <v>177</v>
      </c>
      <c r="C450" t="s">
        <v>765</v>
      </c>
      <c r="D450" t="s">
        <v>766</v>
      </c>
    </row>
    <row r="451" spans="1:4">
      <c r="A451">
        <v>450</v>
      </c>
      <c r="B451" t="s">
        <v>796</v>
      </c>
      <c r="C451" t="s">
        <v>825</v>
      </c>
      <c r="D451" t="s">
        <v>826</v>
      </c>
    </row>
    <row r="452" spans="1:4">
      <c r="A452">
        <v>451</v>
      </c>
      <c r="B452" t="s">
        <v>479</v>
      </c>
      <c r="C452" t="s">
        <v>767</v>
      </c>
    </row>
    <row r="453" spans="1:4">
      <c r="A453">
        <v>452</v>
      </c>
      <c r="B453" t="s">
        <v>202</v>
      </c>
      <c r="C453" t="s">
        <v>7</v>
      </c>
      <c r="D453" t="s">
        <v>6</v>
      </c>
    </row>
    <row r="454" spans="1:4">
      <c r="A454">
        <v>453</v>
      </c>
      <c r="B454" t="s">
        <v>330</v>
      </c>
      <c r="C454" t="s">
        <v>6</v>
      </c>
    </row>
    <row r="455" spans="1:4">
      <c r="A455">
        <v>454</v>
      </c>
      <c r="B455" t="s">
        <v>846</v>
      </c>
      <c r="C455" t="s">
        <v>826</v>
      </c>
    </row>
    <row r="456" spans="1:4">
      <c r="A456">
        <v>455</v>
      </c>
      <c r="B456" t="s">
        <v>103</v>
      </c>
      <c r="C456" t="s">
        <v>828</v>
      </c>
    </row>
    <row r="457" spans="1:4">
      <c r="A457">
        <v>456</v>
      </c>
      <c r="B457" t="s">
        <v>426</v>
      </c>
      <c r="C457" t="s">
        <v>829</v>
      </c>
    </row>
    <row r="458" spans="1:4">
      <c r="A458">
        <v>457</v>
      </c>
      <c r="B458" t="s">
        <v>797</v>
      </c>
      <c r="C458" t="s">
        <v>826</v>
      </c>
    </row>
    <row r="459" spans="1:4">
      <c r="A459">
        <v>458</v>
      </c>
      <c r="B459" t="s">
        <v>453</v>
      </c>
      <c r="C459" t="s">
        <v>765</v>
      </c>
    </row>
    <row r="460" spans="1:4">
      <c r="A460">
        <v>459</v>
      </c>
      <c r="B460" t="s">
        <v>798</v>
      </c>
      <c r="C460" t="s">
        <v>825</v>
      </c>
    </row>
    <row r="461" spans="1:4">
      <c r="A461">
        <v>460</v>
      </c>
      <c r="B461" t="s">
        <v>799</v>
      </c>
      <c r="C461" t="s">
        <v>828</v>
      </c>
    </row>
    <row r="462" spans="1:4">
      <c r="A462">
        <v>461</v>
      </c>
      <c r="B462" t="s">
        <v>800</v>
      </c>
      <c r="C462" t="s">
        <v>825</v>
      </c>
    </row>
    <row r="463" spans="1:4">
      <c r="A463">
        <v>462</v>
      </c>
      <c r="B463" t="s">
        <v>537</v>
      </c>
      <c r="C463" t="s">
        <v>6</v>
      </c>
    </row>
    <row r="464" spans="1:4">
      <c r="A464">
        <v>463</v>
      </c>
      <c r="B464" t="s">
        <v>375</v>
      </c>
      <c r="C464" t="s">
        <v>765</v>
      </c>
      <c r="D464" t="s">
        <v>766</v>
      </c>
    </row>
    <row r="465" spans="1:3">
      <c r="A465">
        <v>464</v>
      </c>
      <c r="B465" t="s">
        <v>801</v>
      </c>
      <c r="C465" t="s">
        <v>825</v>
      </c>
    </row>
    <row r="466" spans="1:3">
      <c r="A466">
        <v>465</v>
      </c>
      <c r="B466" t="s">
        <v>802</v>
      </c>
      <c r="C466" t="s">
        <v>825</v>
      </c>
    </row>
    <row r="467" spans="1:3">
      <c r="A467">
        <v>466</v>
      </c>
      <c r="B467" t="s">
        <v>803</v>
      </c>
      <c r="C467" t="s">
        <v>827</v>
      </c>
    </row>
    <row r="468" spans="1:3">
      <c r="A468">
        <v>467</v>
      </c>
      <c r="B468" t="s">
        <v>804</v>
      </c>
      <c r="C468" t="s">
        <v>828</v>
      </c>
    </row>
    <row r="469" spans="1:3">
      <c r="A469">
        <v>468</v>
      </c>
      <c r="B469" t="s">
        <v>384</v>
      </c>
      <c r="C469" t="s">
        <v>7</v>
      </c>
    </row>
    <row r="470" spans="1:3">
      <c r="A470">
        <v>469</v>
      </c>
      <c r="B470" t="s">
        <v>203</v>
      </c>
      <c r="C470" t="s">
        <v>828</v>
      </c>
    </row>
    <row r="471" spans="1:3">
      <c r="A471">
        <v>470</v>
      </c>
      <c r="B471" t="s">
        <v>805</v>
      </c>
      <c r="C471" t="s">
        <v>7</v>
      </c>
    </row>
    <row r="472" spans="1:3">
      <c r="A472">
        <v>471</v>
      </c>
      <c r="B472" t="s">
        <v>806</v>
      </c>
      <c r="C472" t="s">
        <v>6</v>
      </c>
    </row>
    <row r="473" spans="1:3">
      <c r="A473">
        <v>472</v>
      </c>
      <c r="B473" t="s">
        <v>807</v>
      </c>
      <c r="C473" t="s">
        <v>827</v>
      </c>
    </row>
    <row r="474" spans="1:3">
      <c r="A474">
        <v>473</v>
      </c>
      <c r="B474" t="s">
        <v>808</v>
      </c>
      <c r="C474" t="s">
        <v>828</v>
      </c>
    </row>
    <row r="475" spans="1:3">
      <c r="A475">
        <v>474</v>
      </c>
      <c r="B475" t="s">
        <v>809</v>
      </c>
      <c r="C475" t="s">
        <v>826</v>
      </c>
    </row>
    <row r="476" spans="1:3">
      <c r="A476">
        <v>475</v>
      </c>
      <c r="B476" t="s">
        <v>810</v>
      </c>
      <c r="C476" t="s">
        <v>828</v>
      </c>
    </row>
    <row r="477" spans="1:3">
      <c r="A477">
        <v>476</v>
      </c>
      <c r="B477" t="s">
        <v>811</v>
      </c>
      <c r="C477" t="s">
        <v>828</v>
      </c>
    </row>
    <row r="478" spans="1:3">
      <c r="A478">
        <v>477</v>
      </c>
      <c r="B478" t="s">
        <v>812</v>
      </c>
      <c r="C478" t="s">
        <v>6</v>
      </c>
    </row>
    <row r="479" spans="1:3">
      <c r="A479">
        <v>478</v>
      </c>
      <c r="B479" t="s">
        <v>813</v>
      </c>
      <c r="C479" t="s">
        <v>6</v>
      </c>
    </row>
    <row r="480" spans="1:3">
      <c r="A480">
        <v>479</v>
      </c>
      <c r="B480" t="s">
        <v>814</v>
      </c>
      <c r="C480" t="s">
        <v>825</v>
      </c>
    </row>
    <row r="481" spans="1:5">
      <c r="A481">
        <v>480</v>
      </c>
      <c r="B481" t="s">
        <v>577</v>
      </c>
      <c r="C481" t="s">
        <v>829</v>
      </c>
    </row>
    <row r="482" spans="1:5">
      <c r="A482">
        <v>481</v>
      </c>
      <c r="B482" t="s">
        <v>815</v>
      </c>
      <c r="C482" t="s">
        <v>826</v>
      </c>
    </row>
    <row r="483" spans="1:5">
      <c r="A483">
        <v>482</v>
      </c>
      <c r="B483" t="s">
        <v>839</v>
      </c>
      <c r="C483" t="s">
        <v>6</v>
      </c>
    </row>
    <row r="484" spans="1:5">
      <c r="A484">
        <v>483</v>
      </c>
      <c r="B484" t="s">
        <v>294</v>
      </c>
      <c r="C484" t="s">
        <v>6</v>
      </c>
      <c r="D484" t="s">
        <v>827</v>
      </c>
    </row>
    <row r="485" spans="1:5">
      <c r="A485">
        <v>484</v>
      </c>
      <c r="B485" t="s">
        <v>816</v>
      </c>
      <c r="C485" t="s">
        <v>825</v>
      </c>
    </row>
    <row r="486" spans="1:5">
      <c r="A486">
        <v>485</v>
      </c>
      <c r="B486" t="s">
        <v>817</v>
      </c>
      <c r="C486" t="s">
        <v>826</v>
      </c>
    </row>
    <row r="487" spans="1:5">
      <c r="A487">
        <v>486</v>
      </c>
      <c r="B487" t="s">
        <v>818</v>
      </c>
      <c r="C487" t="s">
        <v>825</v>
      </c>
    </row>
    <row r="488" spans="1:5">
      <c r="A488">
        <v>487</v>
      </c>
      <c r="B488" t="s">
        <v>819</v>
      </c>
      <c r="C488" t="s">
        <v>828</v>
      </c>
    </row>
    <row r="489" spans="1:5">
      <c r="A489">
        <v>488</v>
      </c>
      <c r="B489" t="s">
        <v>429</v>
      </c>
      <c r="C489" t="s">
        <v>7</v>
      </c>
      <c r="D489" t="s">
        <v>828</v>
      </c>
      <c r="E489" t="s">
        <v>827</v>
      </c>
    </row>
    <row r="490" spans="1:5">
      <c r="A490">
        <v>489</v>
      </c>
      <c r="B490" t="s">
        <v>412</v>
      </c>
      <c r="C490" t="s">
        <v>828</v>
      </c>
      <c r="D490" t="s">
        <v>766</v>
      </c>
    </row>
    <row r="491" spans="1:5">
      <c r="A491">
        <v>490</v>
      </c>
      <c r="B491" t="s">
        <v>820</v>
      </c>
      <c r="C491" t="s">
        <v>766</v>
      </c>
    </row>
    <row r="492" spans="1:5">
      <c r="A492">
        <v>491</v>
      </c>
      <c r="B492" t="s">
        <v>821</v>
      </c>
      <c r="C492" t="s">
        <v>829</v>
      </c>
    </row>
    <row r="493" spans="1:5">
      <c r="A493">
        <v>492</v>
      </c>
      <c r="B493" t="s">
        <v>397</v>
      </c>
      <c r="C493" t="s">
        <v>6</v>
      </c>
    </row>
    <row r="494" spans="1:5">
      <c r="A494">
        <v>493</v>
      </c>
      <c r="B494" t="s">
        <v>457</v>
      </c>
      <c r="C494" t="s">
        <v>827</v>
      </c>
    </row>
    <row r="495" spans="1:5">
      <c r="A495">
        <v>494</v>
      </c>
      <c r="B495" t="s">
        <v>822</v>
      </c>
      <c r="C495" t="s">
        <v>827</v>
      </c>
    </row>
    <row r="496" spans="1:5">
      <c r="A496">
        <v>495</v>
      </c>
      <c r="B496" t="s">
        <v>494</v>
      </c>
      <c r="C496" t="s">
        <v>765</v>
      </c>
    </row>
    <row r="497" spans="1:4">
      <c r="A497">
        <v>496</v>
      </c>
      <c r="B497" t="s">
        <v>823</v>
      </c>
      <c r="C497" t="s">
        <v>829</v>
      </c>
      <c r="D497" t="s">
        <v>828</v>
      </c>
    </row>
    <row r="498" spans="1:4">
      <c r="A498">
        <v>497</v>
      </c>
      <c r="B498" t="s">
        <v>500</v>
      </c>
      <c r="C498" t="s">
        <v>6</v>
      </c>
    </row>
    <row r="499" spans="1:4">
      <c r="A499">
        <v>498</v>
      </c>
      <c r="B499" t="s">
        <v>840</v>
      </c>
      <c r="C499" t="s">
        <v>827</v>
      </c>
    </row>
    <row r="500" spans="1:4">
      <c r="A500">
        <v>499</v>
      </c>
      <c r="B500" t="s">
        <v>824</v>
      </c>
      <c r="C500" t="s">
        <v>828</v>
      </c>
    </row>
    <row r="501" spans="1:4">
      <c r="A501">
        <v>500</v>
      </c>
      <c r="B501" t="s">
        <v>835</v>
      </c>
      <c r="C501" t="s">
        <v>826</v>
      </c>
    </row>
  </sheetData>
  <autoFilter ref="A2:C501" xr:uid="{00000000-0009-0000-0000-00000F000000}"/>
  <sortState xmlns:xlrd2="http://schemas.microsoft.com/office/spreadsheetml/2017/richdata2" ref="A2:F502">
    <sortCondition ref="A2:A5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topLeftCell="B1" workbookViewId="0">
      <selection activeCell="I12" sqref="I12"/>
    </sheetView>
  </sheetViews>
  <sheetFormatPr baseColWidth="10" defaultRowHeight="16"/>
  <cols>
    <col min="1" max="1" width="16.1640625" style="143" customWidth="1"/>
    <col min="2" max="8" width="19" customWidth="1"/>
    <col min="9" max="9" width="37.6640625" customWidth="1"/>
    <col min="10" max="11" width="19" customWidth="1"/>
    <col min="12" max="99" width="11.6640625" customWidth="1"/>
    <col min="100" max="999" width="12.6640625" customWidth="1"/>
    <col min="1000" max="9999" width="13.6640625" customWidth="1"/>
    <col min="10000" max="16384" width="14.6640625" customWidth="1"/>
  </cols>
  <sheetData>
    <row r="1" spans="1:16384">
      <c r="A1" s="143" t="s">
        <v>1130</v>
      </c>
      <c r="B1" t="s">
        <v>1120</v>
      </c>
      <c r="C1" t="s">
        <v>1121</v>
      </c>
      <c r="D1" t="s">
        <v>1122</v>
      </c>
      <c r="E1" t="s">
        <v>1123</v>
      </c>
      <c r="F1" t="s">
        <v>1124</v>
      </c>
      <c r="G1" t="s">
        <v>1125</v>
      </c>
      <c r="H1" t="s">
        <v>1126</v>
      </c>
      <c r="I1" t="s">
        <v>1127</v>
      </c>
      <c r="J1" t="s">
        <v>1128</v>
      </c>
      <c r="K1" t="s">
        <v>1129</v>
      </c>
    </row>
    <row r="2" spans="1:16384">
      <c r="A2" s="143" t="s">
        <v>1132</v>
      </c>
      <c r="B2" t="s">
        <v>1133</v>
      </c>
      <c r="C2" t="s">
        <v>1134</v>
      </c>
      <c r="D2" t="s">
        <v>1135</v>
      </c>
      <c r="E2" t="s">
        <v>1136</v>
      </c>
      <c r="F2" t="s">
        <v>1137</v>
      </c>
      <c r="G2" t="s">
        <v>1138</v>
      </c>
      <c r="H2" t="s">
        <v>1139</v>
      </c>
      <c r="I2" t="s">
        <v>1140</v>
      </c>
      <c r="J2" t="s">
        <v>1141</v>
      </c>
      <c r="K2" t="s">
        <v>1142</v>
      </c>
      <c r="L2" t="s">
        <v>1143</v>
      </c>
      <c r="M2" t="s">
        <v>1144</v>
      </c>
      <c r="N2" t="s">
        <v>1145</v>
      </c>
      <c r="O2" t="s">
        <v>1146</v>
      </c>
      <c r="P2" t="s">
        <v>1147</v>
      </c>
      <c r="Q2" t="s">
        <v>1148</v>
      </c>
      <c r="R2" t="s">
        <v>1149</v>
      </c>
      <c r="S2" t="s">
        <v>1150</v>
      </c>
      <c r="T2" t="s">
        <v>1151</v>
      </c>
      <c r="U2" t="s">
        <v>1152</v>
      </c>
      <c r="V2" t="s">
        <v>1153</v>
      </c>
      <c r="W2" t="s">
        <v>1154</v>
      </c>
      <c r="X2" t="s">
        <v>1155</v>
      </c>
      <c r="Y2" t="s">
        <v>1156</v>
      </c>
      <c r="Z2" t="s">
        <v>1157</v>
      </c>
      <c r="AA2" t="s">
        <v>1158</v>
      </c>
      <c r="AB2" t="s">
        <v>1159</v>
      </c>
      <c r="AC2" t="s">
        <v>1160</v>
      </c>
      <c r="AD2" t="s">
        <v>1161</v>
      </c>
      <c r="AE2" t="s">
        <v>1162</v>
      </c>
      <c r="AF2" t="s">
        <v>1163</v>
      </c>
      <c r="AG2" t="s">
        <v>1164</v>
      </c>
      <c r="AH2" t="s">
        <v>1165</v>
      </c>
      <c r="AI2" t="s">
        <v>1166</v>
      </c>
      <c r="AJ2" t="s">
        <v>1167</v>
      </c>
      <c r="AK2" t="s">
        <v>1168</v>
      </c>
      <c r="AL2" t="s">
        <v>1169</v>
      </c>
      <c r="AM2" t="s">
        <v>1170</v>
      </c>
      <c r="AN2" t="s">
        <v>1171</v>
      </c>
      <c r="AO2" t="s">
        <v>1172</v>
      </c>
      <c r="AP2" t="s">
        <v>1173</v>
      </c>
      <c r="AQ2" t="s">
        <v>1174</v>
      </c>
      <c r="AR2" t="s">
        <v>1175</v>
      </c>
      <c r="AS2" t="s">
        <v>1176</v>
      </c>
      <c r="AT2" t="s">
        <v>1177</v>
      </c>
      <c r="AU2" t="s">
        <v>1178</v>
      </c>
      <c r="AV2" t="s">
        <v>1179</v>
      </c>
      <c r="AW2" t="s">
        <v>1180</v>
      </c>
      <c r="AX2" t="s">
        <v>1181</v>
      </c>
      <c r="AY2" t="s">
        <v>1182</v>
      </c>
      <c r="AZ2" t="s">
        <v>1183</v>
      </c>
      <c r="BA2" t="s">
        <v>1184</v>
      </c>
      <c r="BB2" t="s">
        <v>1185</v>
      </c>
      <c r="BC2" t="s">
        <v>1186</v>
      </c>
      <c r="BD2" t="s">
        <v>1187</v>
      </c>
      <c r="BE2" t="s">
        <v>1188</v>
      </c>
      <c r="BF2" t="s">
        <v>1189</v>
      </c>
      <c r="BG2" t="s">
        <v>1190</v>
      </c>
      <c r="BH2" t="s">
        <v>1191</v>
      </c>
      <c r="BI2" t="s">
        <v>1192</v>
      </c>
      <c r="BJ2" t="s">
        <v>1193</v>
      </c>
      <c r="BK2" t="s">
        <v>1194</v>
      </c>
      <c r="BL2" t="s">
        <v>1195</v>
      </c>
      <c r="BM2" t="s">
        <v>1196</v>
      </c>
      <c r="BN2" t="s">
        <v>1197</v>
      </c>
      <c r="BO2" t="s">
        <v>1198</v>
      </c>
      <c r="BP2" t="s">
        <v>1199</v>
      </c>
      <c r="BQ2" t="s">
        <v>1200</v>
      </c>
      <c r="BR2" t="s">
        <v>1201</v>
      </c>
      <c r="BS2" t="s">
        <v>1202</v>
      </c>
      <c r="BT2" t="s">
        <v>1203</v>
      </c>
      <c r="BU2" t="s">
        <v>1204</v>
      </c>
      <c r="BV2" t="s">
        <v>1205</v>
      </c>
      <c r="BW2" t="s">
        <v>1206</v>
      </c>
      <c r="BX2" t="s">
        <v>1207</v>
      </c>
      <c r="BY2" t="s">
        <v>1208</v>
      </c>
      <c r="BZ2" t="s">
        <v>1209</v>
      </c>
      <c r="CA2" t="s">
        <v>1210</v>
      </c>
      <c r="CB2" t="s">
        <v>1211</v>
      </c>
      <c r="CC2" t="s">
        <v>1212</v>
      </c>
      <c r="CD2" t="s">
        <v>1213</v>
      </c>
      <c r="CE2" t="s">
        <v>1214</v>
      </c>
      <c r="CF2" t="s">
        <v>1215</v>
      </c>
      <c r="CG2" t="s">
        <v>1216</v>
      </c>
      <c r="CH2" t="s">
        <v>1217</v>
      </c>
      <c r="CI2" t="s">
        <v>1218</v>
      </c>
      <c r="CJ2" t="s">
        <v>1219</v>
      </c>
      <c r="CK2" t="s">
        <v>1220</v>
      </c>
      <c r="CL2" t="s">
        <v>1221</v>
      </c>
      <c r="CM2" t="s">
        <v>1222</v>
      </c>
      <c r="CN2" t="s">
        <v>1223</v>
      </c>
      <c r="CO2" t="s">
        <v>1224</v>
      </c>
      <c r="CP2" t="s">
        <v>1225</v>
      </c>
      <c r="CQ2" t="s">
        <v>1226</v>
      </c>
      <c r="CR2" t="s">
        <v>1227</v>
      </c>
      <c r="CS2" t="s">
        <v>1228</v>
      </c>
      <c r="CT2" t="s">
        <v>1229</v>
      </c>
      <c r="CU2" t="s">
        <v>1230</v>
      </c>
      <c r="CV2" t="s">
        <v>1231</v>
      </c>
      <c r="CW2" t="s">
        <v>1232</v>
      </c>
      <c r="CX2" t="s">
        <v>1233</v>
      </c>
      <c r="CY2" t="s">
        <v>1234</v>
      </c>
      <c r="CZ2" t="s">
        <v>1235</v>
      </c>
      <c r="DA2" t="s">
        <v>1236</v>
      </c>
      <c r="DB2" t="s">
        <v>1237</v>
      </c>
      <c r="DC2" t="s">
        <v>1238</v>
      </c>
      <c r="DD2" t="s">
        <v>1239</v>
      </c>
      <c r="DE2" t="s">
        <v>1240</v>
      </c>
      <c r="DF2" t="s">
        <v>1241</v>
      </c>
      <c r="DG2" t="s">
        <v>1242</v>
      </c>
      <c r="DH2" t="s">
        <v>1243</v>
      </c>
      <c r="DI2" t="s">
        <v>1244</v>
      </c>
      <c r="DJ2" t="s">
        <v>1245</v>
      </c>
      <c r="DK2" t="s">
        <v>1246</v>
      </c>
      <c r="DL2" t="s">
        <v>1247</v>
      </c>
      <c r="DM2" t="s">
        <v>1248</v>
      </c>
      <c r="DN2" t="s">
        <v>1249</v>
      </c>
      <c r="DO2" t="s">
        <v>1250</v>
      </c>
      <c r="DP2" t="s">
        <v>1251</v>
      </c>
      <c r="DQ2" t="s">
        <v>1252</v>
      </c>
      <c r="DR2" t="s">
        <v>1253</v>
      </c>
      <c r="DS2" t="s">
        <v>1254</v>
      </c>
      <c r="DT2" t="s">
        <v>1255</v>
      </c>
      <c r="DU2" t="s">
        <v>1256</v>
      </c>
      <c r="DV2" t="s">
        <v>1257</v>
      </c>
      <c r="DW2" t="s">
        <v>1258</v>
      </c>
      <c r="DX2" t="s">
        <v>1259</v>
      </c>
      <c r="DY2" t="s">
        <v>1260</v>
      </c>
      <c r="DZ2" t="s">
        <v>1261</v>
      </c>
      <c r="EA2" t="s">
        <v>1262</v>
      </c>
      <c r="EB2" t="s">
        <v>1263</v>
      </c>
      <c r="EC2" t="s">
        <v>1264</v>
      </c>
      <c r="ED2" t="s">
        <v>1265</v>
      </c>
      <c r="EE2" t="s">
        <v>1266</v>
      </c>
      <c r="EF2" t="s">
        <v>1267</v>
      </c>
      <c r="EG2" t="s">
        <v>1268</v>
      </c>
      <c r="EH2" t="s">
        <v>1269</v>
      </c>
      <c r="EI2" t="s">
        <v>1270</v>
      </c>
      <c r="EJ2" t="s">
        <v>1271</v>
      </c>
      <c r="EK2" t="s">
        <v>1272</v>
      </c>
      <c r="EL2" t="s">
        <v>1273</v>
      </c>
      <c r="EM2" t="s">
        <v>1274</v>
      </c>
      <c r="EN2" t="s">
        <v>1275</v>
      </c>
      <c r="EO2" t="s">
        <v>1276</v>
      </c>
      <c r="EP2" t="s">
        <v>1277</v>
      </c>
      <c r="EQ2" t="s">
        <v>1278</v>
      </c>
      <c r="ER2" t="s">
        <v>1279</v>
      </c>
      <c r="ES2" t="s">
        <v>1280</v>
      </c>
      <c r="ET2" t="s">
        <v>1281</v>
      </c>
      <c r="EU2" t="s">
        <v>1282</v>
      </c>
      <c r="EV2" t="s">
        <v>1283</v>
      </c>
      <c r="EW2" t="s">
        <v>1284</v>
      </c>
      <c r="EX2" t="s">
        <v>1285</v>
      </c>
      <c r="EY2" t="s">
        <v>1286</v>
      </c>
      <c r="EZ2" t="s">
        <v>1287</v>
      </c>
      <c r="FA2" t="s">
        <v>1288</v>
      </c>
      <c r="FB2" t="s">
        <v>1289</v>
      </c>
      <c r="FC2" t="s">
        <v>1290</v>
      </c>
      <c r="FD2" t="s">
        <v>1291</v>
      </c>
      <c r="FE2" t="s">
        <v>1292</v>
      </c>
      <c r="FF2" t="s">
        <v>1293</v>
      </c>
      <c r="FG2" t="s">
        <v>1294</v>
      </c>
      <c r="FH2" t="s">
        <v>1295</v>
      </c>
      <c r="FI2" t="s">
        <v>1296</v>
      </c>
      <c r="FJ2" t="s">
        <v>1297</v>
      </c>
      <c r="FK2" t="s">
        <v>1298</v>
      </c>
      <c r="FL2" t="s">
        <v>1299</v>
      </c>
      <c r="FM2" t="s">
        <v>1300</v>
      </c>
      <c r="FN2" t="s">
        <v>1301</v>
      </c>
      <c r="FO2" t="s">
        <v>1302</v>
      </c>
      <c r="FP2" t="s">
        <v>1303</v>
      </c>
      <c r="FQ2" t="s">
        <v>1304</v>
      </c>
      <c r="FR2" t="s">
        <v>1305</v>
      </c>
      <c r="FS2" t="s">
        <v>1306</v>
      </c>
      <c r="FT2" t="s">
        <v>1307</v>
      </c>
      <c r="FU2" t="s">
        <v>1308</v>
      </c>
      <c r="FV2" t="s">
        <v>1309</v>
      </c>
      <c r="FW2" t="s">
        <v>1310</v>
      </c>
      <c r="FX2" t="s">
        <v>1311</v>
      </c>
      <c r="FY2" t="s">
        <v>1312</v>
      </c>
      <c r="FZ2" t="s">
        <v>1313</v>
      </c>
      <c r="GA2" t="s">
        <v>1314</v>
      </c>
      <c r="GB2" t="s">
        <v>1315</v>
      </c>
      <c r="GC2" t="s">
        <v>1316</v>
      </c>
      <c r="GD2" t="s">
        <v>1317</v>
      </c>
      <c r="GE2" t="s">
        <v>1318</v>
      </c>
      <c r="GF2" t="s">
        <v>1319</v>
      </c>
      <c r="GG2" t="s">
        <v>1320</v>
      </c>
      <c r="GH2" t="s">
        <v>1321</v>
      </c>
      <c r="GI2" t="s">
        <v>1322</v>
      </c>
      <c r="GJ2" t="s">
        <v>1323</v>
      </c>
      <c r="GK2" t="s">
        <v>1324</v>
      </c>
      <c r="GL2" t="s">
        <v>1325</v>
      </c>
      <c r="GM2" t="s">
        <v>1326</v>
      </c>
      <c r="GN2" t="s">
        <v>1327</v>
      </c>
      <c r="GO2" t="s">
        <v>1328</v>
      </c>
      <c r="GP2" t="s">
        <v>1329</v>
      </c>
      <c r="GQ2" t="s">
        <v>1330</v>
      </c>
      <c r="GR2" t="s">
        <v>1331</v>
      </c>
      <c r="GS2" t="s">
        <v>1332</v>
      </c>
      <c r="GT2" t="s">
        <v>1333</v>
      </c>
      <c r="GU2" t="s">
        <v>1334</v>
      </c>
      <c r="GV2" t="s">
        <v>1335</v>
      </c>
      <c r="GW2" t="s">
        <v>1336</v>
      </c>
      <c r="GX2" t="s">
        <v>1337</v>
      </c>
      <c r="GY2" t="s">
        <v>1338</v>
      </c>
      <c r="GZ2" t="s">
        <v>1339</v>
      </c>
      <c r="HA2" t="s">
        <v>1340</v>
      </c>
      <c r="HB2" t="s">
        <v>1341</v>
      </c>
      <c r="HC2" t="s">
        <v>1342</v>
      </c>
      <c r="HD2" t="s">
        <v>1343</v>
      </c>
      <c r="HE2" t="s">
        <v>1344</v>
      </c>
      <c r="HF2" t="s">
        <v>1345</v>
      </c>
      <c r="HG2" t="s">
        <v>1346</v>
      </c>
      <c r="HH2" t="s">
        <v>1347</v>
      </c>
      <c r="HI2" t="s">
        <v>1348</v>
      </c>
      <c r="HJ2" t="s">
        <v>1349</v>
      </c>
      <c r="HK2" t="s">
        <v>1350</v>
      </c>
      <c r="HL2" t="s">
        <v>1351</v>
      </c>
      <c r="HM2" t="s">
        <v>1352</v>
      </c>
      <c r="HN2" t="s">
        <v>1353</v>
      </c>
      <c r="HO2" t="s">
        <v>1354</v>
      </c>
      <c r="HP2" t="s">
        <v>1355</v>
      </c>
      <c r="HQ2" t="s">
        <v>1356</v>
      </c>
      <c r="HR2" t="s">
        <v>1357</v>
      </c>
      <c r="HS2" t="s">
        <v>1358</v>
      </c>
      <c r="HT2" t="s">
        <v>1359</v>
      </c>
      <c r="HU2" t="s">
        <v>1360</v>
      </c>
      <c r="HV2" t="s">
        <v>1361</v>
      </c>
      <c r="HW2" t="s">
        <v>1362</v>
      </c>
      <c r="HX2" t="s">
        <v>1363</v>
      </c>
      <c r="HY2" t="s">
        <v>1364</v>
      </c>
      <c r="HZ2" t="s">
        <v>1365</v>
      </c>
      <c r="IA2" t="s">
        <v>1366</v>
      </c>
      <c r="IB2" t="s">
        <v>1367</v>
      </c>
      <c r="IC2" t="s">
        <v>1368</v>
      </c>
      <c r="ID2" t="s">
        <v>1369</v>
      </c>
      <c r="IE2" t="s">
        <v>1370</v>
      </c>
      <c r="IF2" t="s">
        <v>1371</v>
      </c>
      <c r="IG2" t="s">
        <v>1372</v>
      </c>
      <c r="IH2" t="s">
        <v>1373</v>
      </c>
      <c r="II2" t="s">
        <v>1374</v>
      </c>
      <c r="IJ2" t="s">
        <v>1375</v>
      </c>
      <c r="IK2" t="s">
        <v>1376</v>
      </c>
      <c r="IL2" t="s">
        <v>1377</v>
      </c>
      <c r="IM2" t="s">
        <v>1378</v>
      </c>
      <c r="IN2" t="s">
        <v>1379</v>
      </c>
      <c r="IO2" t="s">
        <v>1380</v>
      </c>
      <c r="IP2" t="s">
        <v>1381</v>
      </c>
      <c r="IQ2" t="s">
        <v>1382</v>
      </c>
      <c r="IR2" t="s">
        <v>1383</v>
      </c>
      <c r="IS2" t="s">
        <v>1384</v>
      </c>
      <c r="IT2" t="s">
        <v>1385</v>
      </c>
      <c r="IU2" t="s">
        <v>1386</v>
      </c>
      <c r="IV2" t="s">
        <v>1387</v>
      </c>
      <c r="IW2" t="s">
        <v>1388</v>
      </c>
      <c r="IX2" t="s">
        <v>1389</v>
      </c>
      <c r="IY2" t="s">
        <v>1390</v>
      </c>
      <c r="IZ2" t="s">
        <v>1391</v>
      </c>
      <c r="JA2" t="s">
        <v>1392</v>
      </c>
      <c r="JB2" t="s">
        <v>1393</v>
      </c>
      <c r="JC2" t="s">
        <v>1394</v>
      </c>
      <c r="JD2" t="s">
        <v>1395</v>
      </c>
      <c r="JE2" t="s">
        <v>1396</v>
      </c>
      <c r="JF2" t="s">
        <v>1397</v>
      </c>
      <c r="JG2" t="s">
        <v>1398</v>
      </c>
      <c r="JH2" t="s">
        <v>1399</v>
      </c>
      <c r="JI2" t="s">
        <v>1400</v>
      </c>
      <c r="JJ2" t="s">
        <v>1401</v>
      </c>
      <c r="JK2" t="s">
        <v>1402</v>
      </c>
      <c r="JL2" t="s">
        <v>1403</v>
      </c>
      <c r="JM2" t="s">
        <v>1404</v>
      </c>
      <c r="JN2" t="s">
        <v>1405</v>
      </c>
      <c r="JO2" t="s">
        <v>1406</v>
      </c>
      <c r="JP2" t="s">
        <v>1407</v>
      </c>
      <c r="JQ2" t="s">
        <v>1408</v>
      </c>
      <c r="JR2" t="s">
        <v>1409</v>
      </c>
      <c r="JS2" t="s">
        <v>1410</v>
      </c>
      <c r="JT2" t="s">
        <v>1411</v>
      </c>
      <c r="JU2" t="s">
        <v>1412</v>
      </c>
      <c r="JV2" t="s">
        <v>1413</v>
      </c>
      <c r="JW2" t="s">
        <v>1414</v>
      </c>
      <c r="JX2" t="s">
        <v>1415</v>
      </c>
      <c r="JY2" t="s">
        <v>1416</v>
      </c>
      <c r="JZ2" t="s">
        <v>1417</v>
      </c>
      <c r="KA2" t="s">
        <v>1418</v>
      </c>
      <c r="KB2" t="s">
        <v>1419</v>
      </c>
      <c r="KC2" t="s">
        <v>1420</v>
      </c>
      <c r="KD2" t="s">
        <v>1421</v>
      </c>
      <c r="KE2" t="s">
        <v>1422</v>
      </c>
      <c r="KF2" t="s">
        <v>1423</v>
      </c>
      <c r="KG2" t="s">
        <v>1424</v>
      </c>
      <c r="KH2" t="s">
        <v>1425</v>
      </c>
      <c r="KI2" t="s">
        <v>1426</v>
      </c>
      <c r="KJ2" t="s">
        <v>1427</v>
      </c>
      <c r="KK2" t="s">
        <v>1428</v>
      </c>
      <c r="KL2" t="s">
        <v>1429</v>
      </c>
      <c r="KM2" t="s">
        <v>1430</v>
      </c>
      <c r="KN2" t="s">
        <v>1431</v>
      </c>
      <c r="KO2" t="s">
        <v>1432</v>
      </c>
      <c r="KP2" t="s">
        <v>1433</v>
      </c>
      <c r="KQ2" t="s">
        <v>1434</v>
      </c>
      <c r="KR2" t="s">
        <v>1435</v>
      </c>
      <c r="KS2" t="s">
        <v>1436</v>
      </c>
      <c r="KT2" t="s">
        <v>1437</v>
      </c>
      <c r="KU2" t="s">
        <v>1438</v>
      </c>
      <c r="KV2" t="s">
        <v>1439</v>
      </c>
      <c r="KW2" t="s">
        <v>1440</v>
      </c>
      <c r="KX2" t="s">
        <v>1441</v>
      </c>
      <c r="KY2" t="s">
        <v>1442</v>
      </c>
      <c r="KZ2" t="s">
        <v>1443</v>
      </c>
      <c r="LA2" t="s">
        <v>1444</v>
      </c>
      <c r="LB2" t="s">
        <v>1445</v>
      </c>
      <c r="LC2" t="s">
        <v>1446</v>
      </c>
      <c r="LD2" t="s">
        <v>1447</v>
      </c>
      <c r="LE2" t="s">
        <v>1448</v>
      </c>
      <c r="LF2" t="s">
        <v>1449</v>
      </c>
      <c r="LG2" t="s">
        <v>1450</v>
      </c>
      <c r="LH2" t="s">
        <v>1451</v>
      </c>
      <c r="LI2" t="s">
        <v>1452</v>
      </c>
      <c r="LJ2" t="s">
        <v>1453</v>
      </c>
      <c r="LK2" t="s">
        <v>1454</v>
      </c>
      <c r="LL2" t="s">
        <v>1455</v>
      </c>
      <c r="LM2" t="s">
        <v>1456</v>
      </c>
      <c r="LN2" t="s">
        <v>1457</v>
      </c>
      <c r="LO2" t="s">
        <v>1458</v>
      </c>
      <c r="LP2" t="s">
        <v>1459</v>
      </c>
      <c r="LQ2" t="s">
        <v>1460</v>
      </c>
      <c r="LR2" t="s">
        <v>1461</v>
      </c>
      <c r="LS2" t="s">
        <v>1462</v>
      </c>
      <c r="LT2" t="s">
        <v>1463</v>
      </c>
      <c r="LU2" t="s">
        <v>1464</v>
      </c>
      <c r="LV2" t="s">
        <v>1465</v>
      </c>
      <c r="LW2" t="s">
        <v>1466</v>
      </c>
      <c r="LX2" t="s">
        <v>1467</v>
      </c>
      <c r="LY2" t="s">
        <v>1468</v>
      </c>
      <c r="LZ2" t="s">
        <v>1469</v>
      </c>
      <c r="MA2" t="s">
        <v>1470</v>
      </c>
      <c r="MB2" t="s">
        <v>1471</v>
      </c>
      <c r="MC2" t="s">
        <v>1472</v>
      </c>
      <c r="MD2" t="s">
        <v>1473</v>
      </c>
      <c r="ME2" t="s">
        <v>1474</v>
      </c>
      <c r="MF2" t="s">
        <v>1475</v>
      </c>
      <c r="MG2" t="s">
        <v>1476</v>
      </c>
      <c r="MH2" t="s">
        <v>1477</v>
      </c>
      <c r="MI2" t="s">
        <v>1478</v>
      </c>
      <c r="MJ2" t="s">
        <v>1479</v>
      </c>
      <c r="MK2" t="s">
        <v>1480</v>
      </c>
      <c r="ML2" t="s">
        <v>1481</v>
      </c>
      <c r="MM2" t="s">
        <v>1482</v>
      </c>
      <c r="MN2" t="s">
        <v>1483</v>
      </c>
      <c r="MO2" t="s">
        <v>1484</v>
      </c>
      <c r="MP2" t="s">
        <v>1485</v>
      </c>
      <c r="MQ2" t="s">
        <v>1486</v>
      </c>
      <c r="MR2" t="s">
        <v>1487</v>
      </c>
      <c r="MS2" t="s">
        <v>1488</v>
      </c>
      <c r="MT2" t="s">
        <v>1489</v>
      </c>
      <c r="MU2" t="s">
        <v>1490</v>
      </c>
      <c r="MV2" t="s">
        <v>1491</v>
      </c>
      <c r="MW2" t="s">
        <v>1492</v>
      </c>
      <c r="MX2" t="s">
        <v>1493</v>
      </c>
      <c r="MY2" t="s">
        <v>1494</v>
      </c>
      <c r="MZ2" t="s">
        <v>1495</v>
      </c>
      <c r="NA2" t="s">
        <v>1496</v>
      </c>
      <c r="NB2" t="s">
        <v>1497</v>
      </c>
      <c r="NC2" t="s">
        <v>1498</v>
      </c>
      <c r="ND2" t="s">
        <v>1499</v>
      </c>
      <c r="NE2" t="s">
        <v>1500</v>
      </c>
      <c r="NF2" t="s">
        <v>1501</v>
      </c>
      <c r="NG2" t="s">
        <v>1502</v>
      </c>
      <c r="NH2" t="s">
        <v>1503</v>
      </c>
      <c r="NI2" t="s">
        <v>1504</v>
      </c>
      <c r="NJ2" t="s">
        <v>1505</v>
      </c>
      <c r="NK2" t="s">
        <v>1506</v>
      </c>
      <c r="NL2" t="s">
        <v>1507</v>
      </c>
      <c r="NM2" t="s">
        <v>1508</v>
      </c>
      <c r="NN2" t="s">
        <v>1509</v>
      </c>
      <c r="NO2" t="s">
        <v>1510</v>
      </c>
      <c r="NP2" t="s">
        <v>1511</v>
      </c>
      <c r="NQ2" t="s">
        <v>1512</v>
      </c>
      <c r="NR2" t="s">
        <v>1513</v>
      </c>
      <c r="NS2" t="s">
        <v>1514</v>
      </c>
      <c r="NT2" t="s">
        <v>1515</v>
      </c>
      <c r="NU2" t="s">
        <v>1516</v>
      </c>
      <c r="NV2" t="s">
        <v>1517</v>
      </c>
      <c r="NW2" t="s">
        <v>1518</v>
      </c>
      <c r="NX2" t="s">
        <v>1519</v>
      </c>
      <c r="NY2" t="s">
        <v>1520</v>
      </c>
      <c r="NZ2" t="s">
        <v>1521</v>
      </c>
      <c r="OA2" t="s">
        <v>1522</v>
      </c>
      <c r="OB2" t="s">
        <v>1523</v>
      </c>
      <c r="OC2" t="s">
        <v>1524</v>
      </c>
      <c r="OD2" t="s">
        <v>1525</v>
      </c>
      <c r="OE2" t="s">
        <v>1526</v>
      </c>
      <c r="OF2" t="s">
        <v>1527</v>
      </c>
      <c r="OG2" t="s">
        <v>1528</v>
      </c>
      <c r="OH2" t="s">
        <v>1529</v>
      </c>
      <c r="OI2" t="s">
        <v>1530</v>
      </c>
      <c r="OJ2" t="s">
        <v>1531</v>
      </c>
      <c r="OK2" t="s">
        <v>1532</v>
      </c>
      <c r="OL2" t="s">
        <v>1533</v>
      </c>
      <c r="OM2" t="s">
        <v>1534</v>
      </c>
      <c r="ON2" t="s">
        <v>1535</v>
      </c>
      <c r="OO2" t="s">
        <v>1536</v>
      </c>
      <c r="OP2" t="s">
        <v>1537</v>
      </c>
      <c r="OQ2" t="s">
        <v>1538</v>
      </c>
      <c r="OR2" t="s">
        <v>1539</v>
      </c>
      <c r="OS2" t="s">
        <v>1540</v>
      </c>
      <c r="OT2" t="s">
        <v>1541</v>
      </c>
      <c r="OU2" t="s">
        <v>1542</v>
      </c>
      <c r="OV2" t="s">
        <v>1543</v>
      </c>
      <c r="OW2" t="s">
        <v>1544</v>
      </c>
      <c r="OX2" t="s">
        <v>1545</v>
      </c>
      <c r="OY2" t="s">
        <v>1546</v>
      </c>
      <c r="OZ2" t="s">
        <v>1547</v>
      </c>
      <c r="PA2" t="s">
        <v>1548</v>
      </c>
      <c r="PB2" t="s">
        <v>1549</v>
      </c>
      <c r="PC2" t="s">
        <v>1550</v>
      </c>
      <c r="PD2" t="s">
        <v>1551</v>
      </c>
      <c r="PE2" t="s">
        <v>1552</v>
      </c>
      <c r="PF2" t="s">
        <v>1553</v>
      </c>
      <c r="PG2" t="s">
        <v>1554</v>
      </c>
      <c r="PH2" t="s">
        <v>1555</v>
      </c>
      <c r="PI2" t="s">
        <v>1556</v>
      </c>
      <c r="PJ2" t="s">
        <v>1557</v>
      </c>
      <c r="PK2" t="s">
        <v>1558</v>
      </c>
      <c r="PL2" t="s">
        <v>1559</v>
      </c>
      <c r="PM2" t="s">
        <v>1560</v>
      </c>
      <c r="PN2" t="s">
        <v>1561</v>
      </c>
      <c r="PO2" t="s">
        <v>1562</v>
      </c>
      <c r="PP2" t="s">
        <v>1563</v>
      </c>
      <c r="PQ2" t="s">
        <v>1564</v>
      </c>
      <c r="PR2" t="s">
        <v>1565</v>
      </c>
      <c r="PS2" t="s">
        <v>1566</v>
      </c>
      <c r="PT2" t="s">
        <v>1567</v>
      </c>
      <c r="PU2" t="s">
        <v>1568</v>
      </c>
      <c r="PV2" t="s">
        <v>1569</v>
      </c>
      <c r="PW2" t="s">
        <v>1570</v>
      </c>
      <c r="PX2" t="s">
        <v>1571</v>
      </c>
      <c r="PY2" t="s">
        <v>1572</v>
      </c>
      <c r="PZ2" t="s">
        <v>1573</v>
      </c>
      <c r="QA2" t="s">
        <v>1574</v>
      </c>
      <c r="QB2" t="s">
        <v>1575</v>
      </c>
      <c r="QC2" t="s">
        <v>1576</v>
      </c>
      <c r="QD2" t="s">
        <v>1577</v>
      </c>
      <c r="QE2" t="s">
        <v>1578</v>
      </c>
      <c r="QF2" t="s">
        <v>1579</v>
      </c>
      <c r="QG2" t="s">
        <v>1580</v>
      </c>
      <c r="QH2" t="s">
        <v>1581</v>
      </c>
      <c r="QI2" t="s">
        <v>1582</v>
      </c>
      <c r="QJ2" t="s">
        <v>1583</v>
      </c>
      <c r="QK2" t="s">
        <v>1584</v>
      </c>
      <c r="QL2" t="s">
        <v>1585</v>
      </c>
      <c r="QM2" t="s">
        <v>1586</v>
      </c>
      <c r="QN2" t="s">
        <v>1587</v>
      </c>
      <c r="QO2" t="s">
        <v>1588</v>
      </c>
      <c r="QP2" t="s">
        <v>1589</v>
      </c>
      <c r="QQ2" t="s">
        <v>1590</v>
      </c>
      <c r="QR2" t="s">
        <v>1591</v>
      </c>
      <c r="QS2" t="s">
        <v>1592</v>
      </c>
      <c r="QT2" t="s">
        <v>1593</v>
      </c>
      <c r="QU2" t="s">
        <v>1594</v>
      </c>
      <c r="QV2" t="s">
        <v>1595</v>
      </c>
      <c r="QW2" t="s">
        <v>1596</v>
      </c>
      <c r="QX2" t="s">
        <v>1597</v>
      </c>
      <c r="QY2" t="s">
        <v>1598</v>
      </c>
      <c r="QZ2" t="s">
        <v>1599</v>
      </c>
      <c r="RA2" t="s">
        <v>1600</v>
      </c>
      <c r="RB2" t="s">
        <v>1601</v>
      </c>
      <c r="RC2" t="s">
        <v>1602</v>
      </c>
      <c r="RD2" t="s">
        <v>1603</v>
      </c>
      <c r="RE2" t="s">
        <v>1604</v>
      </c>
      <c r="RF2" t="s">
        <v>1605</v>
      </c>
      <c r="RG2" t="s">
        <v>1606</v>
      </c>
      <c r="RH2" t="s">
        <v>1607</v>
      </c>
      <c r="RI2" t="s">
        <v>1608</v>
      </c>
      <c r="RJ2" t="s">
        <v>1609</v>
      </c>
      <c r="RK2" t="s">
        <v>1610</v>
      </c>
      <c r="RL2" t="s">
        <v>1611</v>
      </c>
      <c r="RM2" t="s">
        <v>1612</v>
      </c>
      <c r="RN2" t="s">
        <v>1613</v>
      </c>
      <c r="RO2" t="s">
        <v>1614</v>
      </c>
      <c r="RP2" t="s">
        <v>1615</v>
      </c>
      <c r="RQ2" t="s">
        <v>1616</v>
      </c>
      <c r="RR2" t="s">
        <v>1617</v>
      </c>
      <c r="RS2" t="s">
        <v>1618</v>
      </c>
      <c r="RT2" t="s">
        <v>1619</v>
      </c>
      <c r="RU2" t="s">
        <v>1620</v>
      </c>
      <c r="RV2" t="s">
        <v>1621</v>
      </c>
      <c r="RW2" t="s">
        <v>1622</v>
      </c>
      <c r="RX2" t="s">
        <v>1623</v>
      </c>
      <c r="RY2" t="s">
        <v>1624</v>
      </c>
      <c r="RZ2" t="s">
        <v>1625</v>
      </c>
      <c r="SA2" t="s">
        <v>1626</v>
      </c>
      <c r="SB2" t="s">
        <v>1627</v>
      </c>
      <c r="SC2" t="s">
        <v>1628</v>
      </c>
      <c r="SD2" t="s">
        <v>1629</v>
      </c>
      <c r="SE2" t="s">
        <v>1630</v>
      </c>
      <c r="SF2" t="s">
        <v>1631</v>
      </c>
      <c r="SG2" t="s">
        <v>1632</v>
      </c>
      <c r="SH2" t="s">
        <v>1633</v>
      </c>
      <c r="SI2" t="s">
        <v>1634</v>
      </c>
      <c r="SJ2" t="s">
        <v>1635</v>
      </c>
      <c r="SK2" t="s">
        <v>1636</v>
      </c>
      <c r="SL2" t="s">
        <v>1637</v>
      </c>
      <c r="SM2" t="s">
        <v>1638</v>
      </c>
      <c r="SN2" t="s">
        <v>1639</v>
      </c>
      <c r="SO2" t="s">
        <v>1640</v>
      </c>
      <c r="SP2" t="s">
        <v>1641</v>
      </c>
      <c r="SQ2" t="s">
        <v>1642</v>
      </c>
      <c r="SR2" t="s">
        <v>1643</v>
      </c>
      <c r="SS2" t="s">
        <v>1644</v>
      </c>
      <c r="ST2" t="s">
        <v>1645</v>
      </c>
      <c r="SU2" t="s">
        <v>1646</v>
      </c>
      <c r="SV2" t="s">
        <v>1647</v>
      </c>
      <c r="SW2" t="s">
        <v>1648</v>
      </c>
      <c r="SX2" t="s">
        <v>1649</v>
      </c>
      <c r="SY2" t="s">
        <v>1650</v>
      </c>
      <c r="SZ2" t="s">
        <v>1651</v>
      </c>
      <c r="TA2" t="s">
        <v>1652</v>
      </c>
      <c r="TB2" t="s">
        <v>1653</v>
      </c>
      <c r="TC2" t="s">
        <v>1654</v>
      </c>
      <c r="TD2" t="s">
        <v>1655</v>
      </c>
      <c r="TE2" t="s">
        <v>1656</v>
      </c>
      <c r="TF2" t="s">
        <v>1657</v>
      </c>
      <c r="TG2" t="s">
        <v>1658</v>
      </c>
      <c r="TH2" t="s">
        <v>1659</v>
      </c>
      <c r="TI2" t="s">
        <v>1660</v>
      </c>
      <c r="TJ2" t="s">
        <v>1661</v>
      </c>
      <c r="TK2" t="s">
        <v>1662</v>
      </c>
      <c r="TL2" t="s">
        <v>1663</v>
      </c>
      <c r="TM2" t="s">
        <v>1664</v>
      </c>
      <c r="TN2" t="s">
        <v>1665</v>
      </c>
      <c r="TO2" t="s">
        <v>1666</v>
      </c>
      <c r="TP2" t="s">
        <v>1667</v>
      </c>
      <c r="TQ2" t="s">
        <v>1668</v>
      </c>
      <c r="TR2" t="s">
        <v>1669</v>
      </c>
      <c r="TS2" t="s">
        <v>1670</v>
      </c>
      <c r="TT2" t="s">
        <v>1671</v>
      </c>
      <c r="TU2" t="s">
        <v>1672</v>
      </c>
      <c r="TV2" t="s">
        <v>1673</v>
      </c>
      <c r="TW2" t="s">
        <v>1674</v>
      </c>
      <c r="TX2" t="s">
        <v>1675</v>
      </c>
      <c r="TY2" t="s">
        <v>1676</v>
      </c>
      <c r="TZ2" t="s">
        <v>1677</v>
      </c>
      <c r="UA2" t="s">
        <v>1678</v>
      </c>
      <c r="UB2" t="s">
        <v>1679</v>
      </c>
      <c r="UC2" t="s">
        <v>1680</v>
      </c>
      <c r="UD2" t="s">
        <v>1681</v>
      </c>
      <c r="UE2" t="s">
        <v>1682</v>
      </c>
      <c r="UF2" t="s">
        <v>1683</v>
      </c>
      <c r="UG2" t="s">
        <v>1684</v>
      </c>
      <c r="UH2" t="s">
        <v>1685</v>
      </c>
      <c r="UI2" t="s">
        <v>1686</v>
      </c>
      <c r="UJ2" t="s">
        <v>1687</v>
      </c>
      <c r="UK2" t="s">
        <v>1688</v>
      </c>
      <c r="UL2" t="s">
        <v>1689</v>
      </c>
      <c r="UM2" t="s">
        <v>1690</v>
      </c>
      <c r="UN2" t="s">
        <v>1691</v>
      </c>
      <c r="UO2" t="s">
        <v>1692</v>
      </c>
      <c r="UP2" t="s">
        <v>1693</v>
      </c>
      <c r="UQ2" t="s">
        <v>1694</v>
      </c>
      <c r="UR2" t="s">
        <v>1695</v>
      </c>
      <c r="US2" t="s">
        <v>1696</v>
      </c>
      <c r="UT2" t="s">
        <v>1697</v>
      </c>
      <c r="UU2" t="s">
        <v>1698</v>
      </c>
      <c r="UV2" t="s">
        <v>1699</v>
      </c>
      <c r="UW2" t="s">
        <v>1700</v>
      </c>
      <c r="UX2" t="s">
        <v>1701</v>
      </c>
      <c r="UY2" t="s">
        <v>1702</v>
      </c>
      <c r="UZ2" t="s">
        <v>1703</v>
      </c>
      <c r="VA2" t="s">
        <v>1704</v>
      </c>
      <c r="VB2" t="s">
        <v>1705</v>
      </c>
      <c r="VC2" t="s">
        <v>1706</v>
      </c>
      <c r="VD2" t="s">
        <v>1707</v>
      </c>
      <c r="VE2" t="s">
        <v>1708</v>
      </c>
      <c r="VF2" t="s">
        <v>1709</v>
      </c>
      <c r="VG2" t="s">
        <v>1710</v>
      </c>
      <c r="VH2" t="s">
        <v>1711</v>
      </c>
      <c r="VI2" t="s">
        <v>1712</v>
      </c>
      <c r="VJ2" t="s">
        <v>1713</v>
      </c>
      <c r="VK2" t="s">
        <v>1714</v>
      </c>
      <c r="VL2" t="s">
        <v>1715</v>
      </c>
      <c r="VM2" t="s">
        <v>1716</v>
      </c>
      <c r="VN2" t="s">
        <v>1717</v>
      </c>
      <c r="VO2" t="s">
        <v>1718</v>
      </c>
      <c r="VP2" t="s">
        <v>1719</v>
      </c>
      <c r="VQ2" t="s">
        <v>1720</v>
      </c>
      <c r="VR2" t="s">
        <v>1721</v>
      </c>
      <c r="VS2" t="s">
        <v>1722</v>
      </c>
      <c r="VT2" t="s">
        <v>1723</v>
      </c>
      <c r="VU2" t="s">
        <v>1724</v>
      </c>
      <c r="VV2" t="s">
        <v>1725</v>
      </c>
      <c r="VW2" t="s">
        <v>1726</v>
      </c>
      <c r="VX2" t="s">
        <v>1727</v>
      </c>
      <c r="VY2" t="s">
        <v>1728</v>
      </c>
      <c r="VZ2" t="s">
        <v>1729</v>
      </c>
      <c r="WA2" t="s">
        <v>1730</v>
      </c>
      <c r="WB2" t="s">
        <v>1731</v>
      </c>
      <c r="WC2" t="s">
        <v>1732</v>
      </c>
      <c r="WD2" t="s">
        <v>1733</v>
      </c>
      <c r="WE2" t="s">
        <v>1734</v>
      </c>
      <c r="WF2" t="s">
        <v>1735</v>
      </c>
      <c r="WG2" t="s">
        <v>1736</v>
      </c>
      <c r="WH2" t="s">
        <v>1737</v>
      </c>
      <c r="WI2" t="s">
        <v>1738</v>
      </c>
      <c r="WJ2" t="s">
        <v>1739</v>
      </c>
      <c r="WK2" t="s">
        <v>1740</v>
      </c>
      <c r="WL2" t="s">
        <v>1741</v>
      </c>
      <c r="WM2" t="s">
        <v>1742</v>
      </c>
      <c r="WN2" t="s">
        <v>1743</v>
      </c>
      <c r="WO2" t="s">
        <v>1744</v>
      </c>
      <c r="WP2" t="s">
        <v>1745</v>
      </c>
      <c r="WQ2" t="s">
        <v>1746</v>
      </c>
      <c r="WR2" t="s">
        <v>1747</v>
      </c>
      <c r="WS2" t="s">
        <v>1748</v>
      </c>
      <c r="WT2" t="s">
        <v>1749</v>
      </c>
      <c r="WU2" t="s">
        <v>1750</v>
      </c>
      <c r="WV2" t="s">
        <v>1751</v>
      </c>
      <c r="WW2" t="s">
        <v>1752</v>
      </c>
      <c r="WX2" t="s">
        <v>1753</v>
      </c>
      <c r="WY2" t="s">
        <v>1754</v>
      </c>
      <c r="WZ2" t="s">
        <v>1755</v>
      </c>
      <c r="XA2" t="s">
        <v>1756</v>
      </c>
      <c r="XB2" t="s">
        <v>1757</v>
      </c>
      <c r="XC2" t="s">
        <v>1758</v>
      </c>
      <c r="XD2" t="s">
        <v>1759</v>
      </c>
      <c r="XE2" t="s">
        <v>1760</v>
      </c>
      <c r="XF2" t="s">
        <v>1761</v>
      </c>
      <c r="XG2" t="s">
        <v>1762</v>
      </c>
      <c r="XH2" t="s">
        <v>1763</v>
      </c>
      <c r="XI2" t="s">
        <v>1764</v>
      </c>
      <c r="XJ2" t="s">
        <v>1765</v>
      </c>
      <c r="XK2" t="s">
        <v>1766</v>
      </c>
      <c r="XL2" t="s">
        <v>1767</v>
      </c>
      <c r="XM2" t="s">
        <v>1768</v>
      </c>
      <c r="XN2" t="s">
        <v>1769</v>
      </c>
      <c r="XO2" t="s">
        <v>1770</v>
      </c>
      <c r="XP2" t="s">
        <v>1771</v>
      </c>
      <c r="XQ2" t="s">
        <v>1772</v>
      </c>
      <c r="XR2" t="s">
        <v>1773</v>
      </c>
      <c r="XS2" t="s">
        <v>1774</v>
      </c>
      <c r="XT2" t="s">
        <v>1775</v>
      </c>
      <c r="XU2" t="s">
        <v>1776</v>
      </c>
      <c r="XV2" t="s">
        <v>1777</v>
      </c>
      <c r="XW2" t="s">
        <v>1778</v>
      </c>
      <c r="XX2" t="s">
        <v>1779</v>
      </c>
      <c r="XY2" t="s">
        <v>1780</v>
      </c>
      <c r="XZ2" t="s">
        <v>1781</v>
      </c>
      <c r="YA2" t="s">
        <v>1782</v>
      </c>
      <c r="YB2" t="s">
        <v>1783</v>
      </c>
      <c r="YC2" t="s">
        <v>1784</v>
      </c>
      <c r="YD2" t="s">
        <v>1785</v>
      </c>
      <c r="YE2" t="s">
        <v>1786</v>
      </c>
      <c r="YF2" t="s">
        <v>1787</v>
      </c>
      <c r="YG2" t="s">
        <v>1788</v>
      </c>
      <c r="YH2" t="s">
        <v>1789</v>
      </c>
      <c r="YI2" t="s">
        <v>1790</v>
      </c>
      <c r="YJ2" t="s">
        <v>1791</v>
      </c>
      <c r="YK2" t="s">
        <v>1792</v>
      </c>
      <c r="YL2" t="s">
        <v>1793</v>
      </c>
      <c r="YM2" t="s">
        <v>1794</v>
      </c>
      <c r="YN2" t="s">
        <v>1795</v>
      </c>
      <c r="YO2" t="s">
        <v>1796</v>
      </c>
      <c r="YP2" t="s">
        <v>1797</v>
      </c>
      <c r="YQ2" t="s">
        <v>1798</v>
      </c>
      <c r="YR2" t="s">
        <v>1799</v>
      </c>
      <c r="YS2" t="s">
        <v>1800</v>
      </c>
      <c r="YT2" t="s">
        <v>1801</v>
      </c>
      <c r="YU2" t="s">
        <v>1802</v>
      </c>
      <c r="YV2" t="s">
        <v>1803</v>
      </c>
      <c r="YW2" t="s">
        <v>1804</v>
      </c>
      <c r="YX2" t="s">
        <v>1805</v>
      </c>
      <c r="YY2" t="s">
        <v>1806</v>
      </c>
      <c r="YZ2" t="s">
        <v>1807</v>
      </c>
      <c r="ZA2" t="s">
        <v>1808</v>
      </c>
      <c r="ZB2" t="s">
        <v>1809</v>
      </c>
      <c r="ZC2" t="s">
        <v>1810</v>
      </c>
      <c r="ZD2" t="s">
        <v>1811</v>
      </c>
      <c r="ZE2" t="s">
        <v>1812</v>
      </c>
      <c r="ZF2" t="s">
        <v>1813</v>
      </c>
      <c r="ZG2" t="s">
        <v>1814</v>
      </c>
      <c r="ZH2" t="s">
        <v>1815</v>
      </c>
      <c r="ZI2" t="s">
        <v>1816</v>
      </c>
      <c r="ZJ2" t="s">
        <v>1817</v>
      </c>
      <c r="ZK2" t="s">
        <v>1818</v>
      </c>
      <c r="ZL2" t="s">
        <v>1819</v>
      </c>
      <c r="ZM2" t="s">
        <v>1820</v>
      </c>
      <c r="ZN2" t="s">
        <v>1821</v>
      </c>
      <c r="ZO2" t="s">
        <v>1822</v>
      </c>
      <c r="ZP2" t="s">
        <v>1823</v>
      </c>
      <c r="ZQ2" t="s">
        <v>1824</v>
      </c>
      <c r="ZR2" t="s">
        <v>1825</v>
      </c>
      <c r="ZS2" t="s">
        <v>1826</v>
      </c>
      <c r="ZT2" t="s">
        <v>1827</v>
      </c>
      <c r="ZU2" t="s">
        <v>1828</v>
      </c>
      <c r="ZV2" t="s">
        <v>1829</v>
      </c>
      <c r="ZW2" t="s">
        <v>1830</v>
      </c>
      <c r="ZX2" t="s">
        <v>1831</v>
      </c>
      <c r="ZY2" t="s">
        <v>1832</v>
      </c>
      <c r="ZZ2" t="s">
        <v>1833</v>
      </c>
      <c r="AAA2" t="s">
        <v>1834</v>
      </c>
      <c r="AAB2" t="s">
        <v>1835</v>
      </c>
      <c r="AAC2" t="s">
        <v>1836</v>
      </c>
      <c r="AAD2" t="s">
        <v>1837</v>
      </c>
      <c r="AAE2" t="s">
        <v>1838</v>
      </c>
      <c r="AAF2" t="s">
        <v>1839</v>
      </c>
      <c r="AAG2" t="s">
        <v>1840</v>
      </c>
      <c r="AAH2" t="s">
        <v>1841</v>
      </c>
      <c r="AAI2" t="s">
        <v>1842</v>
      </c>
      <c r="AAJ2" t="s">
        <v>1843</v>
      </c>
      <c r="AAK2" t="s">
        <v>1844</v>
      </c>
      <c r="AAL2" t="s">
        <v>1845</v>
      </c>
      <c r="AAM2" t="s">
        <v>1846</v>
      </c>
      <c r="AAN2" t="s">
        <v>1847</v>
      </c>
      <c r="AAO2" t="s">
        <v>1848</v>
      </c>
      <c r="AAP2" t="s">
        <v>1849</v>
      </c>
      <c r="AAQ2" t="s">
        <v>1850</v>
      </c>
      <c r="AAR2" t="s">
        <v>1851</v>
      </c>
      <c r="AAS2" t="s">
        <v>1852</v>
      </c>
      <c r="AAT2" t="s">
        <v>1853</v>
      </c>
      <c r="AAU2" t="s">
        <v>1854</v>
      </c>
      <c r="AAV2" t="s">
        <v>1855</v>
      </c>
      <c r="AAW2" t="s">
        <v>1856</v>
      </c>
      <c r="AAX2" t="s">
        <v>1857</v>
      </c>
      <c r="AAY2" t="s">
        <v>1858</v>
      </c>
      <c r="AAZ2" t="s">
        <v>1859</v>
      </c>
      <c r="ABA2" t="s">
        <v>1860</v>
      </c>
      <c r="ABB2" t="s">
        <v>1861</v>
      </c>
      <c r="ABC2" t="s">
        <v>1862</v>
      </c>
      <c r="ABD2" t="s">
        <v>1863</v>
      </c>
      <c r="ABE2" t="s">
        <v>1864</v>
      </c>
      <c r="ABF2" t="s">
        <v>1865</v>
      </c>
      <c r="ABG2" t="s">
        <v>1866</v>
      </c>
      <c r="ABH2" t="s">
        <v>1867</v>
      </c>
      <c r="ABI2" t="s">
        <v>1868</v>
      </c>
      <c r="ABJ2" t="s">
        <v>1869</v>
      </c>
      <c r="ABK2" t="s">
        <v>1870</v>
      </c>
      <c r="ABL2" t="s">
        <v>1871</v>
      </c>
      <c r="ABM2" t="s">
        <v>1872</v>
      </c>
      <c r="ABN2" t="s">
        <v>1873</v>
      </c>
      <c r="ABO2" t="s">
        <v>1874</v>
      </c>
      <c r="ABP2" t="s">
        <v>1875</v>
      </c>
      <c r="ABQ2" t="s">
        <v>1876</v>
      </c>
      <c r="ABR2" t="s">
        <v>1877</v>
      </c>
      <c r="ABS2" t="s">
        <v>1878</v>
      </c>
      <c r="ABT2" t="s">
        <v>1879</v>
      </c>
      <c r="ABU2" t="s">
        <v>1880</v>
      </c>
      <c r="ABV2" t="s">
        <v>1881</v>
      </c>
      <c r="ABW2" t="s">
        <v>1882</v>
      </c>
      <c r="ABX2" t="s">
        <v>1883</v>
      </c>
      <c r="ABY2" t="s">
        <v>1884</v>
      </c>
      <c r="ABZ2" t="s">
        <v>1885</v>
      </c>
      <c r="ACA2" t="s">
        <v>1886</v>
      </c>
      <c r="ACB2" t="s">
        <v>1887</v>
      </c>
      <c r="ACC2" t="s">
        <v>1888</v>
      </c>
      <c r="ACD2" t="s">
        <v>1889</v>
      </c>
      <c r="ACE2" t="s">
        <v>1890</v>
      </c>
      <c r="ACF2" t="s">
        <v>1891</v>
      </c>
      <c r="ACG2" t="s">
        <v>1892</v>
      </c>
      <c r="ACH2" t="s">
        <v>1893</v>
      </c>
      <c r="ACI2" t="s">
        <v>1894</v>
      </c>
      <c r="ACJ2" t="s">
        <v>1895</v>
      </c>
      <c r="ACK2" t="s">
        <v>1896</v>
      </c>
      <c r="ACL2" t="s">
        <v>1897</v>
      </c>
      <c r="ACM2" t="s">
        <v>1898</v>
      </c>
      <c r="ACN2" t="s">
        <v>1899</v>
      </c>
      <c r="ACO2" t="s">
        <v>1900</v>
      </c>
      <c r="ACP2" t="s">
        <v>1901</v>
      </c>
      <c r="ACQ2" t="s">
        <v>1902</v>
      </c>
      <c r="ACR2" t="s">
        <v>1903</v>
      </c>
      <c r="ACS2" t="s">
        <v>1904</v>
      </c>
      <c r="ACT2" t="s">
        <v>1905</v>
      </c>
      <c r="ACU2" t="s">
        <v>1906</v>
      </c>
      <c r="ACV2" t="s">
        <v>1907</v>
      </c>
      <c r="ACW2" t="s">
        <v>1908</v>
      </c>
      <c r="ACX2" t="s">
        <v>1909</v>
      </c>
      <c r="ACY2" t="s">
        <v>1910</v>
      </c>
      <c r="ACZ2" t="s">
        <v>1911</v>
      </c>
      <c r="ADA2" t="s">
        <v>1912</v>
      </c>
      <c r="ADB2" t="s">
        <v>1913</v>
      </c>
      <c r="ADC2" t="s">
        <v>1914</v>
      </c>
      <c r="ADD2" t="s">
        <v>1915</v>
      </c>
      <c r="ADE2" t="s">
        <v>1916</v>
      </c>
      <c r="ADF2" t="s">
        <v>1917</v>
      </c>
      <c r="ADG2" t="s">
        <v>1918</v>
      </c>
      <c r="ADH2" t="s">
        <v>1919</v>
      </c>
      <c r="ADI2" t="s">
        <v>1920</v>
      </c>
      <c r="ADJ2" t="s">
        <v>1921</v>
      </c>
      <c r="ADK2" t="s">
        <v>1922</v>
      </c>
      <c r="ADL2" t="s">
        <v>1923</v>
      </c>
      <c r="ADM2" t="s">
        <v>1924</v>
      </c>
      <c r="ADN2" t="s">
        <v>1925</v>
      </c>
      <c r="ADO2" t="s">
        <v>1926</v>
      </c>
      <c r="ADP2" t="s">
        <v>1927</v>
      </c>
      <c r="ADQ2" t="s">
        <v>1928</v>
      </c>
      <c r="ADR2" t="s">
        <v>1929</v>
      </c>
      <c r="ADS2" t="s">
        <v>1930</v>
      </c>
      <c r="ADT2" t="s">
        <v>1931</v>
      </c>
      <c r="ADU2" t="s">
        <v>1932</v>
      </c>
      <c r="ADV2" t="s">
        <v>1933</v>
      </c>
      <c r="ADW2" t="s">
        <v>1934</v>
      </c>
      <c r="ADX2" t="s">
        <v>1935</v>
      </c>
      <c r="ADY2" t="s">
        <v>1936</v>
      </c>
      <c r="ADZ2" t="s">
        <v>1937</v>
      </c>
      <c r="AEA2" t="s">
        <v>1938</v>
      </c>
      <c r="AEB2" t="s">
        <v>1939</v>
      </c>
      <c r="AEC2" t="s">
        <v>1940</v>
      </c>
      <c r="AED2" t="s">
        <v>1941</v>
      </c>
      <c r="AEE2" t="s">
        <v>1942</v>
      </c>
      <c r="AEF2" t="s">
        <v>1943</v>
      </c>
      <c r="AEG2" t="s">
        <v>1944</v>
      </c>
      <c r="AEH2" t="s">
        <v>1945</v>
      </c>
      <c r="AEI2" t="s">
        <v>1946</v>
      </c>
      <c r="AEJ2" t="s">
        <v>1947</v>
      </c>
      <c r="AEK2" t="s">
        <v>1948</v>
      </c>
      <c r="AEL2" t="s">
        <v>1949</v>
      </c>
      <c r="AEM2" t="s">
        <v>1950</v>
      </c>
      <c r="AEN2" t="s">
        <v>1951</v>
      </c>
      <c r="AEO2" t="s">
        <v>1952</v>
      </c>
      <c r="AEP2" t="s">
        <v>1953</v>
      </c>
      <c r="AEQ2" t="s">
        <v>1954</v>
      </c>
      <c r="AER2" t="s">
        <v>1955</v>
      </c>
      <c r="AES2" t="s">
        <v>1956</v>
      </c>
      <c r="AET2" t="s">
        <v>1957</v>
      </c>
      <c r="AEU2" t="s">
        <v>1958</v>
      </c>
      <c r="AEV2" t="s">
        <v>1959</v>
      </c>
      <c r="AEW2" t="s">
        <v>1960</v>
      </c>
      <c r="AEX2" t="s">
        <v>1961</v>
      </c>
      <c r="AEY2" t="s">
        <v>1962</v>
      </c>
      <c r="AEZ2" t="s">
        <v>1963</v>
      </c>
      <c r="AFA2" t="s">
        <v>1964</v>
      </c>
      <c r="AFB2" t="s">
        <v>1965</v>
      </c>
      <c r="AFC2" t="s">
        <v>1966</v>
      </c>
      <c r="AFD2" t="s">
        <v>1967</v>
      </c>
      <c r="AFE2" t="s">
        <v>1968</v>
      </c>
      <c r="AFF2" t="s">
        <v>1969</v>
      </c>
      <c r="AFG2" t="s">
        <v>1970</v>
      </c>
      <c r="AFH2" t="s">
        <v>1971</v>
      </c>
      <c r="AFI2" t="s">
        <v>1972</v>
      </c>
      <c r="AFJ2" t="s">
        <v>1973</v>
      </c>
      <c r="AFK2" t="s">
        <v>1974</v>
      </c>
      <c r="AFL2" t="s">
        <v>1975</v>
      </c>
      <c r="AFM2" t="s">
        <v>1976</v>
      </c>
      <c r="AFN2" t="s">
        <v>1977</v>
      </c>
      <c r="AFO2" t="s">
        <v>1978</v>
      </c>
      <c r="AFP2" t="s">
        <v>1979</v>
      </c>
      <c r="AFQ2" t="s">
        <v>1980</v>
      </c>
      <c r="AFR2" t="s">
        <v>1981</v>
      </c>
      <c r="AFS2" t="s">
        <v>1982</v>
      </c>
      <c r="AFT2" t="s">
        <v>1983</v>
      </c>
      <c r="AFU2" t="s">
        <v>1984</v>
      </c>
      <c r="AFV2" t="s">
        <v>1985</v>
      </c>
      <c r="AFW2" t="s">
        <v>1986</v>
      </c>
      <c r="AFX2" t="s">
        <v>1987</v>
      </c>
      <c r="AFY2" t="s">
        <v>1988</v>
      </c>
      <c r="AFZ2" t="s">
        <v>1989</v>
      </c>
      <c r="AGA2" t="s">
        <v>1990</v>
      </c>
      <c r="AGB2" t="s">
        <v>1991</v>
      </c>
      <c r="AGC2" t="s">
        <v>1992</v>
      </c>
      <c r="AGD2" t="s">
        <v>1993</v>
      </c>
      <c r="AGE2" t="s">
        <v>1994</v>
      </c>
      <c r="AGF2" t="s">
        <v>1995</v>
      </c>
      <c r="AGG2" t="s">
        <v>1996</v>
      </c>
      <c r="AGH2" t="s">
        <v>1997</v>
      </c>
      <c r="AGI2" t="s">
        <v>1998</v>
      </c>
      <c r="AGJ2" t="s">
        <v>1999</v>
      </c>
      <c r="AGK2" t="s">
        <v>2000</v>
      </c>
      <c r="AGL2" t="s">
        <v>2001</v>
      </c>
      <c r="AGM2" t="s">
        <v>2002</v>
      </c>
      <c r="AGN2" t="s">
        <v>2003</v>
      </c>
      <c r="AGO2" t="s">
        <v>2004</v>
      </c>
      <c r="AGP2" t="s">
        <v>2005</v>
      </c>
      <c r="AGQ2" t="s">
        <v>2006</v>
      </c>
      <c r="AGR2" t="s">
        <v>2007</v>
      </c>
      <c r="AGS2" t="s">
        <v>2008</v>
      </c>
      <c r="AGT2" t="s">
        <v>2009</v>
      </c>
      <c r="AGU2" t="s">
        <v>2010</v>
      </c>
      <c r="AGV2" t="s">
        <v>2011</v>
      </c>
      <c r="AGW2" t="s">
        <v>2012</v>
      </c>
      <c r="AGX2" t="s">
        <v>2013</v>
      </c>
      <c r="AGY2" t="s">
        <v>2014</v>
      </c>
      <c r="AGZ2" t="s">
        <v>2015</v>
      </c>
      <c r="AHA2" t="s">
        <v>2016</v>
      </c>
      <c r="AHB2" t="s">
        <v>2017</v>
      </c>
      <c r="AHC2" t="s">
        <v>2018</v>
      </c>
      <c r="AHD2" t="s">
        <v>2019</v>
      </c>
      <c r="AHE2" t="s">
        <v>2020</v>
      </c>
      <c r="AHF2" t="s">
        <v>2021</v>
      </c>
      <c r="AHG2" t="s">
        <v>2022</v>
      </c>
      <c r="AHH2" t="s">
        <v>2023</v>
      </c>
      <c r="AHI2" t="s">
        <v>2024</v>
      </c>
      <c r="AHJ2" t="s">
        <v>2025</v>
      </c>
      <c r="AHK2" t="s">
        <v>2026</v>
      </c>
      <c r="AHL2" t="s">
        <v>2027</v>
      </c>
      <c r="AHM2" t="s">
        <v>2028</v>
      </c>
      <c r="AHN2" t="s">
        <v>2029</v>
      </c>
      <c r="AHO2" t="s">
        <v>2030</v>
      </c>
      <c r="AHP2" t="s">
        <v>2031</v>
      </c>
      <c r="AHQ2" t="s">
        <v>2032</v>
      </c>
      <c r="AHR2" t="s">
        <v>2033</v>
      </c>
      <c r="AHS2" t="s">
        <v>2034</v>
      </c>
      <c r="AHT2" t="s">
        <v>2035</v>
      </c>
      <c r="AHU2" t="s">
        <v>2036</v>
      </c>
      <c r="AHV2" t="s">
        <v>2037</v>
      </c>
      <c r="AHW2" t="s">
        <v>2038</v>
      </c>
      <c r="AHX2" t="s">
        <v>2039</v>
      </c>
      <c r="AHY2" t="s">
        <v>2040</v>
      </c>
      <c r="AHZ2" t="s">
        <v>2041</v>
      </c>
      <c r="AIA2" t="s">
        <v>2042</v>
      </c>
      <c r="AIB2" t="s">
        <v>2043</v>
      </c>
      <c r="AIC2" t="s">
        <v>2044</v>
      </c>
      <c r="AID2" t="s">
        <v>2045</v>
      </c>
      <c r="AIE2" t="s">
        <v>2046</v>
      </c>
      <c r="AIF2" t="s">
        <v>2047</v>
      </c>
      <c r="AIG2" t="s">
        <v>2048</v>
      </c>
      <c r="AIH2" t="s">
        <v>2049</v>
      </c>
      <c r="AII2" t="s">
        <v>2050</v>
      </c>
      <c r="AIJ2" t="s">
        <v>2051</v>
      </c>
      <c r="AIK2" t="s">
        <v>2052</v>
      </c>
      <c r="AIL2" t="s">
        <v>2053</v>
      </c>
      <c r="AIM2" t="s">
        <v>2054</v>
      </c>
      <c r="AIN2" t="s">
        <v>2055</v>
      </c>
      <c r="AIO2" t="s">
        <v>2056</v>
      </c>
      <c r="AIP2" t="s">
        <v>2057</v>
      </c>
      <c r="AIQ2" t="s">
        <v>2058</v>
      </c>
      <c r="AIR2" t="s">
        <v>2059</v>
      </c>
      <c r="AIS2" t="s">
        <v>2060</v>
      </c>
      <c r="AIT2" t="s">
        <v>2061</v>
      </c>
      <c r="AIU2" t="s">
        <v>2062</v>
      </c>
      <c r="AIV2" t="s">
        <v>2063</v>
      </c>
      <c r="AIW2" t="s">
        <v>2064</v>
      </c>
      <c r="AIX2" t="s">
        <v>2065</v>
      </c>
      <c r="AIY2" t="s">
        <v>2066</v>
      </c>
      <c r="AIZ2" t="s">
        <v>2067</v>
      </c>
      <c r="AJA2" t="s">
        <v>2068</v>
      </c>
      <c r="AJB2" t="s">
        <v>2069</v>
      </c>
      <c r="AJC2" t="s">
        <v>2070</v>
      </c>
      <c r="AJD2" t="s">
        <v>2071</v>
      </c>
      <c r="AJE2" t="s">
        <v>2072</v>
      </c>
      <c r="AJF2" t="s">
        <v>2073</v>
      </c>
      <c r="AJG2" t="s">
        <v>2074</v>
      </c>
      <c r="AJH2" t="s">
        <v>2075</v>
      </c>
      <c r="AJI2" t="s">
        <v>2076</v>
      </c>
      <c r="AJJ2" t="s">
        <v>2077</v>
      </c>
      <c r="AJK2" t="s">
        <v>2078</v>
      </c>
      <c r="AJL2" t="s">
        <v>2079</v>
      </c>
      <c r="AJM2" t="s">
        <v>2080</v>
      </c>
      <c r="AJN2" t="s">
        <v>2081</v>
      </c>
      <c r="AJO2" t="s">
        <v>2082</v>
      </c>
      <c r="AJP2" t="s">
        <v>2083</v>
      </c>
      <c r="AJQ2" t="s">
        <v>2084</v>
      </c>
      <c r="AJR2" t="s">
        <v>2085</v>
      </c>
      <c r="AJS2" t="s">
        <v>2086</v>
      </c>
      <c r="AJT2" t="s">
        <v>2087</v>
      </c>
      <c r="AJU2" t="s">
        <v>2088</v>
      </c>
      <c r="AJV2" t="s">
        <v>2089</v>
      </c>
      <c r="AJW2" t="s">
        <v>2090</v>
      </c>
      <c r="AJX2" t="s">
        <v>2091</v>
      </c>
      <c r="AJY2" t="s">
        <v>2092</v>
      </c>
      <c r="AJZ2" t="s">
        <v>2093</v>
      </c>
      <c r="AKA2" t="s">
        <v>2094</v>
      </c>
      <c r="AKB2" t="s">
        <v>2095</v>
      </c>
      <c r="AKC2" t="s">
        <v>2096</v>
      </c>
      <c r="AKD2" t="s">
        <v>2097</v>
      </c>
      <c r="AKE2" t="s">
        <v>2098</v>
      </c>
      <c r="AKF2" t="s">
        <v>2099</v>
      </c>
      <c r="AKG2" t="s">
        <v>2100</v>
      </c>
      <c r="AKH2" t="s">
        <v>2101</v>
      </c>
      <c r="AKI2" t="s">
        <v>2102</v>
      </c>
      <c r="AKJ2" t="s">
        <v>2103</v>
      </c>
      <c r="AKK2" t="s">
        <v>2104</v>
      </c>
      <c r="AKL2" t="s">
        <v>2105</v>
      </c>
      <c r="AKM2" t="s">
        <v>2106</v>
      </c>
      <c r="AKN2" t="s">
        <v>2107</v>
      </c>
      <c r="AKO2" t="s">
        <v>2108</v>
      </c>
      <c r="AKP2" t="s">
        <v>2109</v>
      </c>
      <c r="AKQ2" t="s">
        <v>2110</v>
      </c>
      <c r="AKR2" t="s">
        <v>2111</v>
      </c>
      <c r="AKS2" t="s">
        <v>2112</v>
      </c>
      <c r="AKT2" t="s">
        <v>2113</v>
      </c>
      <c r="AKU2" t="s">
        <v>2114</v>
      </c>
      <c r="AKV2" t="s">
        <v>2115</v>
      </c>
      <c r="AKW2" t="s">
        <v>2116</v>
      </c>
      <c r="AKX2" t="s">
        <v>2117</v>
      </c>
      <c r="AKY2" t="s">
        <v>2118</v>
      </c>
      <c r="AKZ2" t="s">
        <v>2119</v>
      </c>
      <c r="ALA2" t="s">
        <v>2120</v>
      </c>
      <c r="ALB2" t="s">
        <v>2121</v>
      </c>
      <c r="ALC2" t="s">
        <v>2122</v>
      </c>
      <c r="ALD2" t="s">
        <v>2123</v>
      </c>
      <c r="ALE2" t="s">
        <v>2124</v>
      </c>
      <c r="ALF2" t="s">
        <v>2125</v>
      </c>
      <c r="ALG2" t="s">
        <v>2126</v>
      </c>
      <c r="ALH2" t="s">
        <v>2127</v>
      </c>
      <c r="ALI2" t="s">
        <v>2128</v>
      </c>
      <c r="ALJ2" t="s">
        <v>2129</v>
      </c>
      <c r="ALK2" t="s">
        <v>2130</v>
      </c>
      <c r="ALL2" t="s">
        <v>2131</v>
      </c>
      <c r="ALM2" t="s">
        <v>2132</v>
      </c>
      <c r="ALN2" t="s">
        <v>2133</v>
      </c>
      <c r="ALO2" t="s">
        <v>2134</v>
      </c>
      <c r="ALP2" t="s">
        <v>2135</v>
      </c>
      <c r="ALQ2" t="s">
        <v>2136</v>
      </c>
      <c r="ALR2" t="s">
        <v>2137</v>
      </c>
      <c r="ALS2" t="s">
        <v>2138</v>
      </c>
      <c r="ALT2" t="s">
        <v>2139</v>
      </c>
      <c r="ALU2" t="s">
        <v>2140</v>
      </c>
      <c r="ALV2" t="s">
        <v>2141</v>
      </c>
      <c r="ALW2" t="s">
        <v>2142</v>
      </c>
      <c r="ALX2" t="s">
        <v>2143</v>
      </c>
      <c r="ALY2" t="s">
        <v>2144</v>
      </c>
      <c r="ALZ2" t="s">
        <v>2145</v>
      </c>
      <c r="AMA2" t="s">
        <v>2146</v>
      </c>
      <c r="AMB2" t="s">
        <v>2147</v>
      </c>
      <c r="AMC2" t="s">
        <v>2148</v>
      </c>
      <c r="AMD2" t="s">
        <v>2149</v>
      </c>
      <c r="AME2" t="s">
        <v>2150</v>
      </c>
      <c r="AMF2" t="s">
        <v>2151</v>
      </c>
      <c r="AMG2" t="s">
        <v>2152</v>
      </c>
      <c r="AMH2" t="s">
        <v>2153</v>
      </c>
      <c r="AMI2" t="s">
        <v>2154</v>
      </c>
      <c r="AMJ2" t="s">
        <v>2155</v>
      </c>
      <c r="AMK2" t="s">
        <v>2156</v>
      </c>
      <c r="AML2" t="s">
        <v>2157</v>
      </c>
      <c r="AMM2" t="s">
        <v>2158</v>
      </c>
      <c r="AMN2" t="s">
        <v>2159</v>
      </c>
      <c r="AMO2" t="s">
        <v>2160</v>
      </c>
      <c r="AMP2" t="s">
        <v>2161</v>
      </c>
      <c r="AMQ2" t="s">
        <v>2162</v>
      </c>
      <c r="AMR2" t="s">
        <v>2163</v>
      </c>
      <c r="AMS2" t="s">
        <v>2164</v>
      </c>
      <c r="AMT2" t="s">
        <v>2165</v>
      </c>
      <c r="AMU2" t="s">
        <v>2166</v>
      </c>
      <c r="AMV2" t="s">
        <v>2167</v>
      </c>
      <c r="AMW2" t="s">
        <v>2168</v>
      </c>
      <c r="AMX2" t="s">
        <v>2169</v>
      </c>
      <c r="AMY2" t="s">
        <v>2170</v>
      </c>
      <c r="AMZ2" t="s">
        <v>2171</v>
      </c>
      <c r="ANA2" t="s">
        <v>2172</v>
      </c>
      <c r="ANB2" t="s">
        <v>2173</v>
      </c>
      <c r="ANC2" t="s">
        <v>2174</v>
      </c>
      <c r="AND2" t="s">
        <v>2175</v>
      </c>
      <c r="ANE2" t="s">
        <v>2176</v>
      </c>
      <c r="ANF2" t="s">
        <v>2177</v>
      </c>
      <c r="ANG2" t="s">
        <v>2178</v>
      </c>
      <c r="ANH2" t="s">
        <v>2179</v>
      </c>
      <c r="ANI2" t="s">
        <v>2180</v>
      </c>
      <c r="ANJ2" t="s">
        <v>2181</v>
      </c>
      <c r="ANK2" t="s">
        <v>2182</v>
      </c>
      <c r="ANL2" t="s">
        <v>2183</v>
      </c>
      <c r="ANM2" t="s">
        <v>2184</v>
      </c>
      <c r="ANN2" t="s">
        <v>2185</v>
      </c>
      <c r="ANO2" t="s">
        <v>2186</v>
      </c>
      <c r="ANP2" t="s">
        <v>2187</v>
      </c>
      <c r="ANQ2" t="s">
        <v>2188</v>
      </c>
      <c r="ANR2" t="s">
        <v>2189</v>
      </c>
      <c r="ANS2" t="s">
        <v>2190</v>
      </c>
      <c r="ANT2" t="s">
        <v>2191</v>
      </c>
      <c r="ANU2" t="s">
        <v>2192</v>
      </c>
      <c r="ANV2" t="s">
        <v>2193</v>
      </c>
      <c r="ANW2" t="s">
        <v>2194</v>
      </c>
      <c r="ANX2" t="s">
        <v>2195</v>
      </c>
      <c r="ANY2" t="s">
        <v>2196</v>
      </c>
      <c r="ANZ2" t="s">
        <v>2197</v>
      </c>
      <c r="AOA2" t="s">
        <v>2198</v>
      </c>
      <c r="AOB2" t="s">
        <v>2199</v>
      </c>
      <c r="AOC2" t="s">
        <v>2200</v>
      </c>
      <c r="AOD2" t="s">
        <v>2201</v>
      </c>
      <c r="AOE2" t="s">
        <v>2202</v>
      </c>
      <c r="AOF2" t="s">
        <v>2203</v>
      </c>
      <c r="AOG2" t="s">
        <v>2204</v>
      </c>
      <c r="AOH2" t="s">
        <v>2205</v>
      </c>
      <c r="AOI2" t="s">
        <v>2206</v>
      </c>
      <c r="AOJ2" t="s">
        <v>2207</v>
      </c>
      <c r="AOK2" t="s">
        <v>2208</v>
      </c>
      <c r="AOL2" t="s">
        <v>2209</v>
      </c>
      <c r="AOM2" t="s">
        <v>2210</v>
      </c>
      <c r="AON2" t="s">
        <v>2211</v>
      </c>
      <c r="AOO2" t="s">
        <v>2212</v>
      </c>
      <c r="AOP2" t="s">
        <v>2213</v>
      </c>
      <c r="AOQ2" t="s">
        <v>2214</v>
      </c>
      <c r="AOR2" t="s">
        <v>2215</v>
      </c>
      <c r="AOS2" t="s">
        <v>2216</v>
      </c>
      <c r="AOT2" t="s">
        <v>2217</v>
      </c>
      <c r="AOU2" t="s">
        <v>2218</v>
      </c>
      <c r="AOV2" t="s">
        <v>2219</v>
      </c>
      <c r="AOW2" t="s">
        <v>2220</v>
      </c>
      <c r="AOX2" t="s">
        <v>2221</v>
      </c>
      <c r="AOY2" t="s">
        <v>2222</v>
      </c>
      <c r="AOZ2" t="s">
        <v>2223</v>
      </c>
      <c r="APA2" t="s">
        <v>2224</v>
      </c>
      <c r="APB2" t="s">
        <v>2225</v>
      </c>
      <c r="APC2" t="s">
        <v>2226</v>
      </c>
      <c r="APD2" t="s">
        <v>2227</v>
      </c>
      <c r="APE2" t="s">
        <v>2228</v>
      </c>
      <c r="APF2" t="s">
        <v>2229</v>
      </c>
      <c r="APG2" t="s">
        <v>2230</v>
      </c>
      <c r="APH2" t="s">
        <v>2231</v>
      </c>
      <c r="API2" t="s">
        <v>2232</v>
      </c>
      <c r="APJ2" t="s">
        <v>2233</v>
      </c>
      <c r="APK2" t="s">
        <v>2234</v>
      </c>
      <c r="APL2" t="s">
        <v>2235</v>
      </c>
      <c r="APM2" t="s">
        <v>2236</v>
      </c>
      <c r="APN2" t="s">
        <v>2237</v>
      </c>
      <c r="APO2" t="s">
        <v>2238</v>
      </c>
      <c r="APP2" t="s">
        <v>2239</v>
      </c>
      <c r="APQ2" t="s">
        <v>2240</v>
      </c>
      <c r="APR2" t="s">
        <v>2241</v>
      </c>
      <c r="APS2" t="s">
        <v>2242</v>
      </c>
      <c r="APT2" t="s">
        <v>2243</v>
      </c>
      <c r="APU2" t="s">
        <v>2244</v>
      </c>
      <c r="APV2" t="s">
        <v>2245</v>
      </c>
      <c r="APW2" t="s">
        <v>2246</v>
      </c>
      <c r="APX2" t="s">
        <v>2247</v>
      </c>
      <c r="APY2" t="s">
        <v>2248</v>
      </c>
      <c r="APZ2" t="s">
        <v>2249</v>
      </c>
      <c r="AQA2" t="s">
        <v>2250</v>
      </c>
      <c r="AQB2" t="s">
        <v>2251</v>
      </c>
      <c r="AQC2" t="s">
        <v>2252</v>
      </c>
      <c r="AQD2" t="s">
        <v>2253</v>
      </c>
      <c r="AQE2" t="s">
        <v>2254</v>
      </c>
      <c r="AQF2" t="s">
        <v>2255</v>
      </c>
      <c r="AQG2" t="s">
        <v>2256</v>
      </c>
      <c r="AQH2" t="s">
        <v>2257</v>
      </c>
      <c r="AQI2" t="s">
        <v>2258</v>
      </c>
      <c r="AQJ2" t="s">
        <v>2259</v>
      </c>
      <c r="AQK2" t="s">
        <v>2260</v>
      </c>
      <c r="AQL2" t="s">
        <v>2261</v>
      </c>
      <c r="AQM2" t="s">
        <v>2262</v>
      </c>
      <c r="AQN2" t="s">
        <v>2263</v>
      </c>
      <c r="AQO2" t="s">
        <v>2264</v>
      </c>
      <c r="AQP2" t="s">
        <v>2265</v>
      </c>
      <c r="AQQ2" t="s">
        <v>2266</v>
      </c>
      <c r="AQR2" t="s">
        <v>2267</v>
      </c>
      <c r="AQS2" t="s">
        <v>2268</v>
      </c>
      <c r="AQT2" t="s">
        <v>2269</v>
      </c>
      <c r="AQU2" t="s">
        <v>2270</v>
      </c>
      <c r="AQV2" t="s">
        <v>2271</v>
      </c>
      <c r="AQW2" t="s">
        <v>2272</v>
      </c>
      <c r="AQX2" t="s">
        <v>2273</v>
      </c>
      <c r="AQY2" t="s">
        <v>2274</v>
      </c>
      <c r="AQZ2" t="s">
        <v>2275</v>
      </c>
      <c r="ARA2" t="s">
        <v>2276</v>
      </c>
      <c r="ARB2" t="s">
        <v>2277</v>
      </c>
      <c r="ARC2" t="s">
        <v>2278</v>
      </c>
      <c r="ARD2" t="s">
        <v>2279</v>
      </c>
      <c r="ARE2" t="s">
        <v>2280</v>
      </c>
      <c r="ARF2" t="s">
        <v>2281</v>
      </c>
      <c r="ARG2" t="s">
        <v>2282</v>
      </c>
      <c r="ARH2" t="s">
        <v>2283</v>
      </c>
      <c r="ARI2" t="s">
        <v>2284</v>
      </c>
      <c r="ARJ2" t="s">
        <v>2285</v>
      </c>
      <c r="ARK2" t="s">
        <v>2286</v>
      </c>
      <c r="ARL2" t="s">
        <v>2287</v>
      </c>
      <c r="ARM2" t="s">
        <v>2288</v>
      </c>
      <c r="ARN2" t="s">
        <v>2289</v>
      </c>
      <c r="ARO2" t="s">
        <v>2290</v>
      </c>
      <c r="ARP2" t="s">
        <v>2291</v>
      </c>
      <c r="ARQ2" t="s">
        <v>2292</v>
      </c>
      <c r="ARR2" t="s">
        <v>2293</v>
      </c>
      <c r="ARS2" t="s">
        <v>2294</v>
      </c>
      <c r="ART2" t="s">
        <v>2295</v>
      </c>
      <c r="ARU2" t="s">
        <v>2296</v>
      </c>
      <c r="ARV2" t="s">
        <v>2297</v>
      </c>
      <c r="ARW2" t="s">
        <v>2298</v>
      </c>
      <c r="ARX2" t="s">
        <v>2299</v>
      </c>
      <c r="ARY2" t="s">
        <v>2300</v>
      </c>
      <c r="ARZ2" t="s">
        <v>2301</v>
      </c>
      <c r="ASA2" t="s">
        <v>2302</v>
      </c>
      <c r="ASB2" t="s">
        <v>2303</v>
      </c>
      <c r="ASC2" t="s">
        <v>2304</v>
      </c>
      <c r="ASD2" t="s">
        <v>2305</v>
      </c>
      <c r="ASE2" t="s">
        <v>2306</v>
      </c>
      <c r="ASF2" t="s">
        <v>2307</v>
      </c>
      <c r="ASG2" t="s">
        <v>2308</v>
      </c>
      <c r="ASH2" t="s">
        <v>2309</v>
      </c>
      <c r="ASI2" t="s">
        <v>2310</v>
      </c>
      <c r="ASJ2" t="s">
        <v>2311</v>
      </c>
      <c r="ASK2" t="s">
        <v>2312</v>
      </c>
      <c r="ASL2" t="s">
        <v>2313</v>
      </c>
      <c r="ASM2" t="s">
        <v>2314</v>
      </c>
      <c r="ASN2" t="s">
        <v>2315</v>
      </c>
      <c r="ASO2" t="s">
        <v>2316</v>
      </c>
      <c r="ASP2" t="s">
        <v>2317</v>
      </c>
      <c r="ASQ2" t="s">
        <v>2318</v>
      </c>
      <c r="ASR2" t="s">
        <v>2319</v>
      </c>
      <c r="ASS2" t="s">
        <v>2320</v>
      </c>
      <c r="AST2" t="s">
        <v>2321</v>
      </c>
      <c r="ASU2" t="s">
        <v>2322</v>
      </c>
      <c r="ASV2" t="s">
        <v>2323</v>
      </c>
      <c r="ASW2" t="s">
        <v>2324</v>
      </c>
      <c r="ASX2" t="s">
        <v>2325</v>
      </c>
      <c r="ASY2" t="s">
        <v>2326</v>
      </c>
      <c r="ASZ2" t="s">
        <v>2327</v>
      </c>
      <c r="ATA2" t="s">
        <v>2328</v>
      </c>
      <c r="ATB2" t="s">
        <v>2329</v>
      </c>
      <c r="ATC2" t="s">
        <v>2330</v>
      </c>
      <c r="ATD2" t="s">
        <v>2331</v>
      </c>
      <c r="ATE2" t="s">
        <v>2332</v>
      </c>
      <c r="ATF2" t="s">
        <v>2333</v>
      </c>
      <c r="ATG2" t="s">
        <v>2334</v>
      </c>
      <c r="ATH2" t="s">
        <v>2335</v>
      </c>
      <c r="ATI2" t="s">
        <v>2336</v>
      </c>
      <c r="ATJ2" t="s">
        <v>2337</v>
      </c>
      <c r="ATK2" t="s">
        <v>2338</v>
      </c>
      <c r="ATL2" t="s">
        <v>2339</v>
      </c>
      <c r="ATM2" t="s">
        <v>2340</v>
      </c>
      <c r="ATN2" t="s">
        <v>2341</v>
      </c>
      <c r="ATO2" t="s">
        <v>2342</v>
      </c>
      <c r="ATP2" t="s">
        <v>2343</v>
      </c>
      <c r="ATQ2" t="s">
        <v>2344</v>
      </c>
      <c r="ATR2" t="s">
        <v>2345</v>
      </c>
      <c r="ATS2" t="s">
        <v>2346</v>
      </c>
      <c r="ATT2" t="s">
        <v>2347</v>
      </c>
      <c r="ATU2" t="s">
        <v>2348</v>
      </c>
      <c r="ATV2" t="s">
        <v>2349</v>
      </c>
      <c r="ATW2" t="s">
        <v>2350</v>
      </c>
      <c r="ATX2" t="s">
        <v>2351</v>
      </c>
      <c r="ATY2" t="s">
        <v>2352</v>
      </c>
      <c r="ATZ2" t="s">
        <v>2353</v>
      </c>
      <c r="AUA2" t="s">
        <v>2354</v>
      </c>
      <c r="AUB2" t="s">
        <v>2355</v>
      </c>
      <c r="AUC2" t="s">
        <v>2356</v>
      </c>
      <c r="AUD2" t="s">
        <v>2357</v>
      </c>
      <c r="AUE2" t="s">
        <v>2358</v>
      </c>
      <c r="AUF2" t="s">
        <v>2359</v>
      </c>
      <c r="AUG2" t="s">
        <v>2360</v>
      </c>
      <c r="AUH2" t="s">
        <v>2361</v>
      </c>
      <c r="AUI2" t="s">
        <v>2362</v>
      </c>
      <c r="AUJ2" t="s">
        <v>2363</v>
      </c>
      <c r="AUK2" t="s">
        <v>2364</v>
      </c>
      <c r="AUL2" t="s">
        <v>2365</v>
      </c>
      <c r="AUM2" t="s">
        <v>2366</v>
      </c>
      <c r="AUN2" t="s">
        <v>2367</v>
      </c>
      <c r="AUO2" t="s">
        <v>2368</v>
      </c>
      <c r="AUP2" t="s">
        <v>2369</v>
      </c>
      <c r="AUQ2" t="s">
        <v>2370</v>
      </c>
      <c r="AUR2" t="s">
        <v>2371</v>
      </c>
      <c r="AUS2" t="s">
        <v>2372</v>
      </c>
      <c r="AUT2" t="s">
        <v>2373</v>
      </c>
      <c r="AUU2" t="s">
        <v>2374</v>
      </c>
      <c r="AUV2" t="s">
        <v>2375</v>
      </c>
      <c r="AUW2" t="s">
        <v>2376</v>
      </c>
      <c r="AUX2" t="s">
        <v>2377</v>
      </c>
      <c r="AUY2" t="s">
        <v>2378</v>
      </c>
      <c r="AUZ2" t="s">
        <v>2379</v>
      </c>
      <c r="AVA2" t="s">
        <v>2380</v>
      </c>
      <c r="AVB2" t="s">
        <v>2381</v>
      </c>
      <c r="AVC2" t="s">
        <v>2382</v>
      </c>
      <c r="AVD2" t="s">
        <v>2383</v>
      </c>
      <c r="AVE2" t="s">
        <v>2384</v>
      </c>
      <c r="AVF2" t="s">
        <v>2385</v>
      </c>
      <c r="AVG2" t="s">
        <v>2386</v>
      </c>
      <c r="AVH2" t="s">
        <v>2387</v>
      </c>
      <c r="AVI2" t="s">
        <v>2388</v>
      </c>
      <c r="AVJ2" t="s">
        <v>2389</v>
      </c>
      <c r="AVK2" t="s">
        <v>2390</v>
      </c>
      <c r="AVL2" t="s">
        <v>2391</v>
      </c>
      <c r="AVM2" t="s">
        <v>2392</v>
      </c>
      <c r="AVN2" t="s">
        <v>2393</v>
      </c>
      <c r="AVO2" t="s">
        <v>2394</v>
      </c>
      <c r="AVP2" t="s">
        <v>2395</v>
      </c>
      <c r="AVQ2" t="s">
        <v>2396</v>
      </c>
      <c r="AVR2" t="s">
        <v>2397</v>
      </c>
      <c r="AVS2" t="s">
        <v>2398</v>
      </c>
      <c r="AVT2" t="s">
        <v>2399</v>
      </c>
      <c r="AVU2" t="s">
        <v>2400</v>
      </c>
      <c r="AVV2" t="s">
        <v>2401</v>
      </c>
      <c r="AVW2" t="s">
        <v>2402</v>
      </c>
      <c r="AVX2" t="s">
        <v>2403</v>
      </c>
      <c r="AVY2" t="s">
        <v>2404</v>
      </c>
      <c r="AVZ2" t="s">
        <v>2405</v>
      </c>
      <c r="AWA2" t="s">
        <v>2406</v>
      </c>
      <c r="AWB2" t="s">
        <v>2407</v>
      </c>
      <c r="AWC2" t="s">
        <v>2408</v>
      </c>
      <c r="AWD2" t="s">
        <v>2409</v>
      </c>
      <c r="AWE2" t="s">
        <v>2410</v>
      </c>
      <c r="AWF2" t="s">
        <v>2411</v>
      </c>
      <c r="AWG2" t="s">
        <v>2412</v>
      </c>
      <c r="AWH2" t="s">
        <v>2413</v>
      </c>
      <c r="AWI2" t="s">
        <v>2414</v>
      </c>
      <c r="AWJ2" t="s">
        <v>2415</v>
      </c>
      <c r="AWK2" t="s">
        <v>2416</v>
      </c>
      <c r="AWL2" t="s">
        <v>2417</v>
      </c>
      <c r="AWM2" t="s">
        <v>2418</v>
      </c>
      <c r="AWN2" t="s">
        <v>2419</v>
      </c>
      <c r="AWO2" t="s">
        <v>2420</v>
      </c>
      <c r="AWP2" t="s">
        <v>2421</v>
      </c>
      <c r="AWQ2" t="s">
        <v>2422</v>
      </c>
      <c r="AWR2" t="s">
        <v>2423</v>
      </c>
      <c r="AWS2" t="s">
        <v>2424</v>
      </c>
      <c r="AWT2" t="s">
        <v>2425</v>
      </c>
      <c r="AWU2" t="s">
        <v>2426</v>
      </c>
      <c r="AWV2" t="s">
        <v>2427</v>
      </c>
      <c r="AWW2" t="s">
        <v>2428</v>
      </c>
      <c r="AWX2" t="s">
        <v>2429</v>
      </c>
      <c r="AWY2" t="s">
        <v>2430</v>
      </c>
      <c r="AWZ2" t="s">
        <v>2431</v>
      </c>
      <c r="AXA2" t="s">
        <v>2432</v>
      </c>
      <c r="AXB2" t="s">
        <v>2433</v>
      </c>
      <c r="AXC2" t="s">
        <v>2434</v>
      </c>
      <c r="AXD2" t="s">
        <v>2435</v>
      </c>
      <c r="AXE2" t="s">
        <v>2436</v>
      </c>
      <c r="AXF2" t="s">
        <v>2437</v>
      </c>
      <c r="AXG2" t="s">
        <v>2438</v>
      </c>
      <c r="AXH2" t="s">
        <v>2439</v>
      </c>
      <c r="AXI2" t="s">
        <v>2440</v>
      </c>
      <c r="AXJ2" t="s">
        <v>2441</v>
      </c>
      <c r="AXK2" t="s">
        <v>2442</v>
      </c>
      <c r="AXL2" t="s">
        <v>2443</v>
      </c>
      <c r="AXM2" t="s">
        <v>2444</v>
      </c>
      <c r="AXN2" t="s">
        <v>2445</v>
      </c>
      <c r="AXO2" t="s">
        <v>2446</v>
      </c>
      <c r="AXP2" t="s">
        <v>2447</v>
      </c>
      <c r="AXQ2" t="s">
        <v>2448</v>
      </c>
      <c r="AXR2" t="s">
        <v>2449</v>
      </c>
      <c r="AXS2" t="s">
        <v>2450</v>
      </c>
      <c r="AXT2" t="s">
        <v>2451</v>
      </c>
      <c r="AXU2" t="s">
        <v>2452</v>
      </c>
      <c r="AXV2" t="s">
        <v>2453</v>
      </c>
      <c r="AXW2" t="s">
        <v>2454</v>
      </c>
      <c r="AXX2" t="s">
        <v>2455</v>
      </c>
      <c r="AXY2" t="s">
        <v>2456</v>
      </c>
      <c r="AXZ2" t="s">
        <v>2457</v>
      </c>
      <c r="AYA2" t="s">
        <v>2458</v>
      </c>
      <c r="AYB2" t="s">
        <v>2459</v>
      </c>
      <c r="AYC2" t="s">
        <v>2460</v>
      </c>
      <c r="AYD2" t="s">
        <v>2461</v>
      </c>
      <c r="AYE2" t="s">
        <v>2462</v>
      </c>
      <c r="AYF2" t="s">
        <v>2463</v>
      </c>
      <c r="AYG2" t="s">
        <v>2464</v>
      </c>
      <c r="AYH2" t="s">
        <v>2465</v>
      </c>
      <c r="AYI2" t="s">
        <v>2466</v>
      </c>
      <c r="AYJ2" t="s">
        <v>2467</v>
      </c>
      <c r="AYK2" t="s">
        <v>2468</v>
      </c>
      <c r="AYL2" t="s">
        <v>2469</v>
      </c>
      <c r="AYM2" t="s">
        <v>2470</v>
      </c>
      <c r="AYN2" t="s">
        <v>2471</v>
      </c>
      <c r="AYO2" t="s">
        <v>2472</v>
      </c>
      <c r="AYP2" t="s">
        <v>2473</v>
      </c>
      <c r="AYQ2" t="s">
        <v>2474</v>
      </c>
      <c r="AYR2" t="s">
        <v>2475</v>
      </c>
      <c r="AYS2" t="s">
        <v>2476</v>
      </c>
      <c r="AYT2" t="s">
        <v>2477</v>
      </c>
      <c r="AYU2" t="s">
        <v>2478</v>
      </c>
      <c r="AYV2" t="s">
        <v>2479</v>
      </c>
      <c r="AYW2" t="s">
        <v>2480</v>
      </c>
      <c r="AYX2" t="s">
        <v>2481</v>
      </c>
      <c r="AYY2" t="s">
        <v>2482</v>
      </c>
      <c r="AYZ2" t="s">
        <v>2483</v>
      </c>
      <c r="AZA2" t="s">
        <v>2484</v>
      </c>
      <c r="AZB2" t="s">
        <v>2485</v>
      </c>
      <c r="AZC2" t="s">
        <v>2486</v>
      </c>
      <c r="AZD2" t="s">
        <v>2487</v>
      </c>
      <c r="AZE2" t="s">
        <v>2488</v>
      </c>
      <c r="AZF2" t="s">
        <v>2489</v>
      </c>
      <c r="AZG2" t="s">
        <v>2490</v>
      </c>
      <c r="AZH2" t="s">
        <v>2491</v>
      </c>
      <c r="AZI2" t="s">
        <v>2492</v>
      </c>
      <c r="AZJ2" t="s">
        <v>2493</v>
      </c>
      <c r="AZK2" t="s">
        <v>2494</v>
      </c>
      <c r="AZL2" t="s">
        <v>2495</v>
      </c>
      <c r="AZM2" t="s">
        <v>2496</v>
      </c>
      <c r="AZN2" t="s">
        <v>2497</v>
      </c>
      <c r="AZO2" t="s">
        <v>2498</v>
      </c>
      <c r="AZP2" t="s">
        <v>2499</v>
      </c>
      <c r="AZQ2" t="s">
        <v>2500</v>
      </c>
      <c r="AZR2" t="s">
        <v>2501</v>
      </c>
      <c r="AZS2" t="s">
        <v>2502</v>
      </c>
      <c r="AZT2" t="s">
        <v>2503</v>
      </c>
      <c r="AZU2" t="s">
        <v>2504</v>
      </c>
      <c r="AZV2" t="s">
        <v>2505</v>
      </c>
      <c r="AZW2" t="s">
        <v>2506</v>
      </c>
      <c r="AZX2" t="s">
        <v>2507</v>
      </c>
      <c r="AZY2" t="s">
        <v>2508</v>
      </c>
      <c r="AZZ2" t="s">
        <v>2509</v>
      </c>
      <c r="BAA2" t="s">
        <v>2510</v>
      </c>
      <c r="BAB2" t="s">
        <v>2511</v>
      </c>
      <c r="BAC2" t="s">
        <v>2512</v>
      </c>
      <c r="BAD2" t="s">
        <v>2513</v>
      </c>
      <c r="BAE2" t="s">
        <v>2514</v>
      </c>
      <c r="BAF2" t="s">
        <v>2515</v>
      </c>
      <c r="BAG2" t="s">
        <v>2516</v>
      </c>
      <c r="BAH2" t="s">
        <v>2517</v>
      </c>
      <c r="BAI2" t="s">
        <v>2518</v>
      </c>
      <c r="BAJ2" t="s">
        <v>2519</v>
      </c>
      <c r="BAK2" t="s">
        <v>2520</v>
      </c>
      <c r="BAL2" t="s">
        <v>2521</v>
      </c>
      <c r="BAM2" t="s">
        <v>2522</v>
      </c>
      <c r="BAN2" t="s">
        <v>2523</v>
      </c>
      <c r="BAO2" t="s">
        <v>2524</v>
      </c>
      <c r="BAP2" t="s">
        <v>2525</v>
      </c>
      <c r="BAQ2" t="s">
        <v>2526</v>
      </c>
      <c r="BAR2" t="s">
        <v>2527</v>
      </c>
      <c r="BAS2" t="s">
        <v>2528</v>
      </c>
      <c r="BAT2" t="s">
        <v>2529</v>
      </c>
      <c r="BAU2" t="s">
        <v>2530</v>
      </c>
      <c r="BAV2" t="s">
        <v>2531</v>
      </c>
      <c r="BAW2" t="s">
        <v>2532</v>
      </c>
      <c r="BAX2" t="s">
        <v>2533</v>
      </c>
      <c r="BAY2" t="s">
        <v>2534</v>
      </c>
      <c r="BAZ2" t="s">
        <v>2535</v>
      </c>
      <c r="BBA2" t="s">
        <v>2536</v>
      </c>
      <c r="BBB2" t="s">
        <v>2537</v>
      </c>
      <c r="BBC2" t="s">
        <v>2538</v>
      </c>
      <c r="BBD2" t="s">
        <v>2539</v>
      </c>
      <c r="BBE2" t="s">
        <v>2540</v>
      </c>
      <c r="BBF2" t="s">
        <v>2541</v>
      </c>
      <c r="BBG2" t="s">
        <v>2542</v>
      </c>
      <c r="BBH2" t="s">
        <v>2543</v>
      </c>
      <c r="BBI2" t="s">
        <v>2544</v>
      </c>
      <c r="BBJ2" t="s">
        <v>2545</v>
      </c>
      <c r="BBK2" t="s">
        <v>2546</v>
      </c>
      <c r="BBL2" t="s">
        <v>2547</v>
      </c>
      <c r="BBM2" t="s">
        <v>2548</v>
      </c>
      <c r="BBN2" t="s">
        <v>2549</v>
      </c>
      <c r="BBO2" t="s">
        <v>2550</v>
      </c>
      <c r="BBP2" t="s">
        <v>2551</v>
      </c>
      <c r="BBQ2" t="s">
        <v>2552</v>
      </c>
      <c r="BBR2" t="s">
        <v>2553</v>
      </c>
      <c r="BBS2" t="s">
        <v>2554</v>
      </c>
      <c r="BBT2" t="s">
        <v>2555</v>
      </c>
      <c r="BBU2" t="s">
        <v>2556</v>
      </c>
      <c r="BBV2" t="s">
        <v>2557</v>
      </c>
      <c r="BBW2" t="s">
        <v>2558</v>
      </c>
      <c r="BBX2" t="s">
        <v>2559</v>
      </c>
      <c r="BBY2" t="s">
        <v>2560</v>
      </c>
      <c r="BBZ2" t="s">
        <v>2561</v>
      </c>
      <c r="BCA2" t="s">
        <v>2562</v>
      </c>
      <c r="BCB2" t="s">
        <v>2563</v>
      </c>
      <c r="BCC2" t="s">
        <v>2564</v>
      </c>
      <c r="BCD2" t="s">
        <v>2565</v>
      </c>
      <c r="BCE2" t="s">
        <v>2566</v>
      </c>
      <c r="BCF2" t="s">
        <v>2567</v>
      </c>
      <c r="BCG2" t="s">
        <v>2568</v>
      </c>
      <c r="BCH2" t="s">
        <v>2569</v>
      </c>
      <c r="BCI2" t="s">
        <v>2570</v>
      </c>
      <c r="BCJ2" t="s">
        <v>2571</v>
      </c>
      <c r="BCK2" t="s">
        <v>2572</v>
      </c>
      <c r="BCL2" t="s">
        <v>2573</v>
      </c>
      <c r="BCM2" t="s">
        <v>2574</v>
      </c>
      <c r="BCN2" t="s">
        <v>2575</v>
      </c>
      <c r="BCO2" t="s">
        <v>2576</v>
      </c>
      <c r="BCP2" t="s">
        <v>2577</v>
      </c>
      <c r="BCQ2" t="s">
        <v>2578</v>
      </c>
      <c r="BCR2" t="s">
        <v>2579</v>
      </c>
      <c r="BCS2" t="s">
        <v>2580</v>
      </c>
      <c r="BCT2" t="s">
        <v>2581</v>
      </c>
      <c r="BCU2" t="s">
        <v>2582</v>
      </c>
      <c r="BCV2" t="s">
        <v>2583</v>
      </c>
      <c r="BCW2" t="s">
        <v>2584</v>
      </c>
      <c r="BCX2" t="s">
        <v>2585</v>
      </c>
      <c r="BCY2" t="s">
        <v>2586</v>
      </c>
      <c r="BCZ2" t="s">
        <v>2587</v>
      </c>
      <c r="BDA2" t="s">
        <v>2588</v>
      </c>
      <c r="BDB2" t="s">
        <v>2589</v>
      </c>
      <c r="BDC2" t="s">
        <v>2590</v>
      </c>
      <c r="BDD2" t="s">
        <v>2591</v>
      </c>
      <c r="BDE2" t="s">
        <v>2592</v>
      </c>
      <c r="BDF2" t="s">
        <v>2593</v>
      </c>
      <c r="BDG2" t="s">
        <v>2594</v>
      </c>
      <c r="BDH2" t="s">
        <v>2595</v>
      </c>
      <c r="BDI2" t="s">
        <v>2596</v>
      </c>
      <c r="BDJ2" t="s">
        <v>2597</v>
      </c>
      <c r="BDK2" t="s">
        <v>2598</v>
      </c>
      <c r="BDL2" t="s">
        <v>2599</v>
      </c>
      <c r="BDM2" t="s">
        <v>2600</v>
      </c>
      <c r="BDN2" t="s">
        <v>2601</v>
      </c>
      <c r="BDO2" t="s">
        <v>2602</v>
      </c>
      <c r="BDP2" t="s">
        <v>2603</v>
      </c>
      <c r="BDQ2" t="s">
        <v>2604</v>
      </c>
      <c r="BDR2" t="s">
        <v>2605</v>
      </c>
      <c r="BDS2" t="s">
        <v>2606</v>
      </c>
      <c r="BDT2" t="s">
        <v>2607</v>
      </c>
      <c r="BDU2" t="s">
        <v>2608</v>
      </c>
      <c r="BDV2" t="s">
        <v>2609</v>
      </c>
      <c r="BDW2" t="s">
        <v>2610</v>
      </c>
      <c r="BDX2" t="s">
        <v>2611</v>
      </c>
      <c r="BDY2" t="s">
        <v>2612</v>
      </c>
      <c r="BDZ2" t="s">
        <v>2613</v>
      </c>
      <c r="BEA2" t="s">
        <v>2614</v>
      </c>
      <c r="BEB2" t="s">
        <v>2615</v>
      </c>
      <c r="BEC2" t="s">
        <v>2616</v>
      </c>
      <c r="BED2" t="s">
        <v>2617</v>
      </c>
      <c r="BEE2" t="s">
        <v>2618</v>
      </c>
      <c r="BEF2" t="s">
        <v>2619</v>
      </c>
      <c r="BEG2" t="s">
        <v>2620</v>
      </c>
      <c r="BEH2" t="s">
        <v>2621</v>
      </c>
      <c r="BEI2" t="s">
        <v>2622</v>
      </c>
      <c r="BEJ2" t="s">
        <v>2623</v>
      </c>
      <c r="BEK2" t="s">
        <v>2624</v>
      </c>
      <c r="BEL2" t="s">
        <v>2625</v>
      </c>
      <c r="BEM2" t="s">
        <v>2626</v>
      </c>
      <c r="BEN2" t="s">
        <v>2627</v>
      </c>
      <c r="BEO2" t="s">
        <v>2628</v>
      </c>
      <c r="BEP2" t="s">
        <v>2629</v>
      </c>
      <c r="BEQ2" t="s">
        <v>2630</v>
      </c>
      <c r="BER2" t="s">
        <v>2631</v>
      </c>
      <c r="BES2" t="s">
        <v>2632</v>
      </c>
      <c r="BET2" t="s">
        <v>2633</v>
      </c>
      <c r="BEU2" t="s">
        <v>2634</v>
      </c>
      <c r="BEV2" t="s">
        <v>2635</v>
      </c>
      <c r="BEW2" t="s">
        <v>2636</v>
      </c>
      <c r="BEX2" t="s">
        <v>2637</v>
      </c>
      <c r="BEY2" t="s">
        <v>2638</v>
      </c>
      <c r="BEZ2" t="s">
        <v>2639</v>
      </c>
      <c r="BFA2" t="s">
        <v>2640</v>
      </c>
      <c r="BFB2" t="s">
        <v>2641</v>
      </c>
      <c r="BFC2" t="s">
        <v>2642</v>
      </c>
      <c r="BFD2" t="s">
        <v>2643</v>
      </c>
      <c r="BFE2" t="s">
        <v>2644</v>
      </c>
      <c r="BFF2" t="s">
        <v>2645</v>
      </c>
      <c r="BFG2" t="s">
        <v>2646</v>
      </c>
      <c r="BFH2" t="s">
        <v>2647</v>
      </c>
      <c r="BFI2" t="s">
        <v>2648</v>
      </c>
      <c r="BFJ2" t="s">
        <v>2649</v>
      </c>
      <c r="BFK2" t="s">
        <v>2650</v>
      </c>
      <c r="BFL2" t="s">
        <v>2651</v>
      </c>
      <c r="BFM2" t="s">
        <v>2652</v>
      </c>
      <c r="BFN2" t="s">
        <v>2653</v>
      </c>
      <c r="BFO2" t="s">
        <v>2654</v>
      </c>
      <c r="BFP2" t="s">
        <v>2655</v>
      </c>
      <c r="BFQ2" t="s">
        <v>2656</v>
      </c>
      <c r="BFR2" t="s">
        <v>2657</v>
      </c>
      <c r="BFS2" t="s">
        <v>2658</v>
      </c>
      <c r="BFT2" t="s">
        <v>2659</v>
      </c>
      <c r="BFU2" t="s">
        <v>2660</v>
      </c>
      <c r="BFV2" t="s">
        <v>2661</v>
      </c>
      <c r="BFW2" t="s">
        <v>2662</v>
      </c>
      <c r="BFX2" t="s">
        <v>2663</v>
      </c>
      <c r="BFY2" t="s">
        <v>2664</v>
      </c>
      <c r="BFZ2" t="s">
        <v>2665</v>
      </c>
      <c r="BGA2" t="s">
        <v>2666</v>
      </c>
      <c r="BGB2" t="s">
        <v>2667</v>
      </c>
      <c r="BGC2" t="s">
        <v>2668</v>
      </c>
      <c r="BGD2" t="s">
        <v>2669</v>
      </c>
      <c r="BGE2" t="s">
        <v>2670</v>
      </c>
      <c r="BGF2" t="s">
        <v>2671</v>
      </c>
      <c r="BGG2" t="s">
        <v>2672</v>
      </c>
      <c r="BGH2" t="s">
        <v>2673</v>
      </c>
      <c r="BGI2" t="s">
        <v>2674</v>
      </c>
      <c r="BGJ2" t="s">
        <v>2675</v>
      </c>
      <c r="BGK2" t="s">
        <v>2676</v>
      </c>
      <c r="BGL2" t="s">
        <v>2677</v>
      </c>
      <c r="BGM2" t="s">
        <v>2678</v>
      </c>
      <c r="BGN2" t="s">
        <v>2679</v>
      </c>
      <c r="BGO2" t="s">
        <v>2680</v>
      </c>
      <c r="BGP2" t="s">
        <v>2681</v>
      </c>
      <c r="BGQ2" t="s">
        <v>2682</v>
      </c>
      <c r="BGR2" t="s">
        <v>2683</v>
      </c>
      <c r="BGS2" t="s">
        <v>2684</v>
      </c>
      <c r="BGT2" t="s">
        <v>2685</v>
      </c>
      <c r="BGU2" t="s">
        <v>2686</v>
      </c>
      <c r="BGV2" t="s">
        <v>2687</v>
      </c>
      <c r="BGW2" t="s">
        <v>2688</v>
      </c>
      <c r="BGX2" t="s">
        <v>2689</v>
      </c>
      <c r="BGY2" t="s">
        <v>2690</v>
      </c>
      <c r="BGZ2" t="s">
        <v>2691</v>
      </c>
      <c r="BHA2" t="s">
        <v>2692</v>
      </c>
      <c r="BHB2" t="s">
        <v>2693</v>
      </c>
      <c r="BHC2" t="s">
        <v>2694</v>
      </c>
      <c r="BHD2" t="s">
        <v>2695</v>
      </c>
      <c r="BHE2" t="s">
        <v>2696</v>
      </c>
      <c r="BHF2" t="s">
        <v>2697</v>
      </c>
      <c r="BHG2" t="s">
        <v>2698</v>
      </c>
      <c r="BHH2" t="s">
        <v>2699</v>
      </c>
      <c r="BHI2" t="s">
        <v>2700</v>
      </c>
      <c r="BHJ2" t="s">
        <v>2701</v>
      </c>
      <c r="BHK2" t="s">
        <v>2702</v>
      </c>
      <c r="BHL2" t="s">
        <v>2703</v>
      </c>
      <c r="BHM2" t="s">
        <v>2704</v>
      </c>
      <c r="BHN2" t="s">
        <v>2705</v>
      </c>
      <c r="BHO2" t="s">
        <v>2706</v>
      </c>
      <c r="BHP2" t="s">
        <v>2707</v>
      </c>
      <c r="BHQ2" t="s">
        <v>2708</v>
      </c>
      <c r="BHR2" t="s">
        <v>2709</v>
      </c>
      <c r="BHS2" t="s">
        <v>2710</v>
      </c>
      <c r="BHT2" t="s">
        <v>2711</v>
      </c>
      <c r="BHU2" t="s">
        <v>2712</v>
      </c>
      <c r="BHV2" t="s">
        <v>2713</v>
      </c>
      <c r="BHW2" t="s">
        <v>2714</v>
      </c>
      <c r="BHX2" t="s">
        <v>2715</v>
      </c>
      <c r="BHY2" t="s">
        <v>2716</v>
      </c>
      <c r="BHZ2" t="s">
        <v>2717</v>
      </c>
      <c r="BIA2" t="s">
        <v>2718</v>
      </c>
      <c r="BIB2" t="s">
        <v>2719</v>
      </c>
      <c r="BIC2" t="s">
        <v>2720</v>
      </c>
      <c r="BID2" t="s">
        <v>2721</v>
      </c>
      <c r="BIE2" t="s">
        <v>2722</v>
      </c>
      <c r="BIF2" t="s">
        <v>2723</v>
      </c>
      <c r="BIG2" t="s">
        <v>2724</v>
      </c>
      <c r="BIH2" t="s">
        <v>2725</v>
      </c>
      <c r="BII2" t="s">
        <v>2726</v>
      </c>
      <c r="BIJ2" t="s">
        <v>2727</v>
      </c>
      <c r="BIK2" t="s">
        <v>2728</v>
      </c>
      <c r="BIL2" t="s">
        <v>2729</v>
      </c>
      <c r="BIM2" t="s">
        <v>2730</v>
      </c>
      <c r="BIN2" t="s">
        <v>2731</v>
      </c>
      <c r="BIO2" t="s">
        <v>2732</v>
      </c>
      <c r="BIP2" t="s">
        <v>2733</v>
      </c>
      <c r="BIQ2" t="s">
        <v>2734</v>
      </c>
      <c r="BIR2" t="s">
        <v>2735</v>
      </c>
      <c r="BIS2" t="s">
        <v>2736</v>
      </c>
      <c r="BIT2" t="s">
        <v>2737</v>
      </c>
      <c r="BIU2" t="s">
        <v>2738</v>
      </c>
      <c r="BIV2" t="s">
        <v>2739</v>
      </c>
      <c r="BIW2" t="s">
        <v>2740</v>
      </c>
      <c r="BIX2" t="s">
        <v>2741</v>
      </c>
      <c r="BIY2" t="s">
        <v>2742</v>
      </c>
      <c r="BIZ2" t="s">
        <v>2743</v>
      </c>
      <c r="BJA2" t="s">
        <v>2744</v>
      </c>
      <c r="BJB2" t="s">
        <v>2745</v>
      </c>
      <c r="BJC2" t="s">
        <v>2746</v>
      </c>
      <c r="BJD2" t="s">
        <v>2747</v>
      </c>
      <c r="BJE2" t="s">
        <v>2748</v>
      </c>
      <c r="BJF2" t="s">
        <v>2749</v>
      </c>
      <c r="BJG2" t="s">
        <v>2750</v>
      </c>
      <c r="BJH2" t="s">
        <v>2751</v>
      </c>
      <c r="BJI2" t="s">
        <v>2752</v>
      </c>
      <c r="BJJ2" t="s">
        <v>2753</v>
      </c>
      <c r="BJK2" t="s">
        <v>2754</v>
      </c>
      <c r="BJL2" t="s">
        <v>2755</v>
      </c>
      <c r="BJM2" t="s">
        <v>2756</v>
      </c>
      <c r="BJN2" t="s">
        <v>2757</v>
      </c>
      <c r="BJO2" t="s">
        <v>2758</v>
      </c>
      <c r="BJP2" t="s">
        <v>2759</v>
      </c>
      <c r="BJQ2" t="s">
        <v>2760</v>
      </c>
      <c r="BJR2" t="s">
        <v>2761</v>
      </c>
      <c r="BJS2" t="s">
        <v>2762</v>
      </c>
      <c r="BJT2" t="s">
        <v>2763</v>
      </c>
      <c r="BJU2" t="s">
        <v>2764</v>
      </c>
      <c r="BJV2" t="s">
        <v>2765</v>
      </c>
      <c r="BJW2" t="s">
        <v>2766</v>
      </c>
      <c r="BJX2" t="s">
        <v>2767</v>
      </c>
      <c r="BJY2" t="s">
        <v>2768</v>
      </c>
      <c r="BJZ2" t="s">
        <v>2769</v>
      </c>
      <c r="BKA2" t="s">
        <v>2770</v>
      </c>
      <c r="BKB2" t="s">
        <v>2771</v>
      </c>
      <c r="BKC2" t="s">
        <v>2772</v>
      </c>
      <c r="BKD2" t="s">
        <v>2773</v>
      </c>
      <c r="BKE2" t="s">
        <v>2774</v>
      </c>
      <c r="BKF2" t="s">
        <v>2775</v>
      </c>
      <c r="BKG2" t="s">
        <v>2776</v>
      </c>
      <c r="BKH2" t="s">
        <v>2777</v>
      </c>
      <c r="BKI2" t="s">
        <v>2778</v>
      </c>
      <c r="BKJ2" t="s">
        <v>2779</v>
      </c>
      <c r="BKK2" t="s">
        <v>2780</v>
      </c>
      <c r="BKL2" t="s">
        <v>2781</v>
      </c>
      <c r="BKM2" t="s">
        <v>2782</v>
      </c>
      <c r="BKN2" t="s">
        <v>2783</v>
      </c>
      <c r="BKO2" t="s">
        <v>2784</v>
      </c>
      <c r="BKP2" t="s">
        <v>2785</v>
      </c>
      <c r="BKQ2" t="s">
        <v>2786</v>
      </c>
      <c r="BKR2" t="s">
        <v>2787</v>
      </c>
      <c r="BKS2" t="s">
        <v>2788</v>
      </c>
      <c r="BKT2" t="s">
        <v>2789</v>
      </c>
      <c r="BKU2" t="s">
        <v>2790</v>
      </c>
      <c r="BKV2" t="s">
        <v>2791</v>
      </c>
      <c r="BKW2" t="s">
        <v>2792</v>
      </c>
      <c r="BKX2" t="s">
        <v>2793</v>
      </c>
      <c r="BKY2" t="s">
        <v>2794</v>
      </c>
      <c r="BKZ2" t="s">
        <v>2795</v>
      </c>
      <c r="BLA2" t="s">
        <v>2796</v>
      </c>
      <c r="BLB2" t="s">
        <v>2797</v>
      </c>
      <c r="BLC2" t="s">
        <v>2798</v>
      </c>
      <c r="BLD2" t="s">
        <v>2799</v>
      </c>
      <c r="BLE2" t="s">
        <v>2800</v>
      </c>
      <c r="BLF2" t="s">
        <v>2801</v>
      </c>
      <c r="BLG2" t="s">
        <v>2802</v>
      </c>
      <c r="BLH2" t="s">
        <v>2803</v>
      </c>
      <c r="BLI2" t="s">
        <v>2804</v>
      </c>
      <c r="BLJ2" t="s">
        <v>2805</v>
      </c>
      <c r="BLK2" t="s">
        <v>2806</v>
      </c>
      <c r="BLL2" t="s">
        <v>2807</v>
      </c>
      <c r="BLM2" t="s">
        <v>2808</v>
      </c>
      <c r="BLN2" t="s">
        <v>2809</v>
      </c>
      <c r="BLO2" t="s">
        <v>2810</v>
      </c>
      <c r="BLP2" t="s">
        <v>2811</v>
      </c>
      <c r="BLQ2" t="s">
        <v>2812</v>
      </c>
      <c r="BLR2" t="s">
        <v>2813</v>
      </c>
      <c r="BLS2" t="s">
        <v>2814</v>
      </c>
      <c r="BLT2" t="s">
        <v>2815</v>
      </c>
      <c r="BLU2" t="s">
        <v>2816</v>
      </c>
      <c r="BLV2" t="s">
        <v>2817</v>
      </c>
      <c r="BLW2" t="s">
        <v>2818</v>
      </c>
      <c r="BLX2" t="s">
        <v>2819</v>
      </c>
      <c r="BLY2" t="s">
        <v>2820</v>
      </c>
      <c r="BLZ2" t="s">
        <v>2821</v>
      </c>
      <c r="BMA2" t="s">
        <v>2822</v>
      </c>
      <c r="BMB2" t="s">
        <v>2823</v>
      </c>
      <c r="BMC2" t="s">
        <v>2824</v>
      </c>
      <c r="BMD2" t="s">
        <v>2825</v>
      </c>
      <c r="BME2" t="s">
        <v>2826</v>
      </c>
      <c r="BMF2" t="s">
        <v>2827</v>
      </c>
      <c r="BMG2" t="s">
        <v>2828</v>
      </c>
      <c r="BMH2" t="s">
        <v>2829</v>
      </c>
      <c r="BMI2" t="s">
        <v>2830</v>
      </c>
      <c r="BMJ2" t="s">
        <v>2831</v>
      </c>
      <c r="BMK2" t="s">
        <v>2832</v>
      </c>
      <c r="BML2" t="s">
        <v>2833</v>
      </c>
      <c r="BMM2" t="s">
        <v>2834</v>
      </c>
      <c r="BMN2" t="s">
        <v>2835</v>
      </c>
      <c r="BMO2" t="s">
        <v>2836</v>
      </c>
      <c r="BMP2" t="s">
        <v>2837</v>
      </c>
      <c r="BMQ2" t="s">
        <v>2838</v>
      </c>
      <c r="BMR2" t="s">
        <v>2839</v>
      </c>
      <c r="BMS2" t="s">
        <v>2840</v>
      </c>
      <c r="BMT2" t="s">
        <v>2841</v>
      </c>
      <c r="BMU2" t="s">
        <v>2842</v>
      </c>
      <c r="BMV2" t="s">
        <v>2843</v>
      </c>
      <c r="BMW2" t="s">
        <v>2844</v>
      </c>
      <c r="BMX2" t="s">
        <v>2845</v>
      </c>
      <c r="BMY2" t="s">
        <v>2846</v>
      </c>
      <c r="BMZ2" t="s">
        <v>2847</v>
      </c>
      <c r="BNA2" t="s">
        <v>2848</v>
      </c>
      <c r="BNB2" t="s">
        <v>2849</v>
      </c>
      <c r="BNC2" t="s">
        <v>2850</v>
      </c>
      <c r="BND2" t="s">
        <v>2851</v>
      </c>
      <c r="BNE2" t="s">
        <v>2852</v>
      </c>
      <c r="BNF2" t="s">
        <v>2853</v>
      </c>
      <c r="BNG2" t="s">
        <v>2854</v>
      </c>
      <c r="BNH2" t="s">
        <v>2855</v>
      </c>
      <c r="BNI2" t="s">
        <v>2856</v>
      </c>
      <c r="BNJ2" t="s">
        <v>2857</v>
      </c>
      <c r="BNK2" t="s">
        <v>2858</v>
      </c>
      <c r="BNL2" t="s">
        <v>2859</v>
      </c>
      <c r="BNM2" t="s">
        <v>2860</v>
      </c>
      <c r="BNN2" t="s">
        <v>2861</v>
      </c>
      <c r="BNO2" t="s">
        <v>2862</v>
      </c>
      <c r="BNP2" t="s">
        <v>2863</v>
      </c>
      <c r="BNQ2" t="s">
        <v>2864</v>
      </c>
      <c r="BNR2" t="s">
        <v>2865</v>
      </c>
      <c r="BNS2" t="s">
        <v>2866</v>
      </c>
      <c r="BNT2" t="s">
        <v>2867</v>
      </c>
      <c r="BNU2" t="s">
        <v>2868</v>
      </c>
      <c r="BNV2" t="s">
        <v>2869</v>
      </c>
      <c r="BNW2" t="s">
        <v>2870</v>
      </c>
      <c r="BNX2" t="s">
        <v>2871</v>
      </c>
      <c r="BNY2" t="s">
        <v>2872</v>
      </c>
      <c r="BNZ2" t="s">
        <v>2873</v>
      </c>
      <c r="BOA2" t="s">
        <v>2874</v>
      </c>
      <c r="BOB2" t="s">
        <v>2875</v>
      </c>
      <c r="BOC2" t="s">
        <v>2876</v>
      </c>
      <c r="BOD2" t="s">
        <v>2877</v>
      </c>
      <c r="BOE2" t="s">
        <v>2878</v>
      </c>
      <c r="BOF2" t="s">
        <v>2879</v>
      </c>
      <c r="BOG2" t="s">
        <v>2880</v>
      </c>
      <c r="BOH2" t="s">
        <v>2881</v>
      </c>
      <c r="BOI2" t="s">
        <v>2882</v>
      </c>
      <c r="BOJ2" t="s">
        <v>2883</v>
      </c>
      <c r="BOK2" t="s">
        <v>2884</v>
      </c>
      <c r="BOL2" t="s">
        <v>2885</v>
      </c>
      <c r="BOM2" t="s">
        <v>2886</v>
      </c>
      <c r="BON2" t="s">
        <v>2887</v>
      </c>
      <c r="BOO2" t="s">
        <v>2888</v>
      </c>
      <c r="BOP2" t="s">
        <v>2889</v>
      </c>
      <c r="BOQ2" t="s">
        <v>2890</v>
      </c>
      <c r="BOR2" t="s">
        <v>2891</v>
      </c>
      <c r="BOS2" t="s">
        <v>2892</v>
      </c>
      <c r="BOT2" t="s">
        <v>2893</v>
      </c>
      <c r="BOU2" t="s">
        <v>2894</v>
      </c>
      <c r="BOV2" t="s">
        <v>2895</v>
      </c>
      <c r="BOW2" t="s">
        <v>2896</v>
      </c>
      <c r="BOX2" t="s">
        <v>2897</v>
      </c>
      <c r="BOY2" t="s">
        <v>2898</v>
      </c>
      <c r="BOZ2" t="s">
        <v>2899</v>
      </c>
      <c r="BPA2" t="s">
        <v>2900</v>
      </c>
      <c r="BPB2" t="s">
        <v>2901</v>
      </c>
      <c r="BPC2" t="s">
        <v>2902</v>
      </c>
      <c r="BPD2" t="s">
        <v>2903</v>
      </c>
      <c r="BPE2" t="s">
        <v>2904</v>
      </c>
      <c r="BPF2" t="s">
        <v>2905</v>
      </c>
      <c r="BPG2" t="s">
        <v>2906</v>
      </c>
      <c r="BPH2" t="s">
        <v>2907</v>
      </c>
      <c r="BPI2" t="s">
        <v>2908</v>
      </c>
      <c r="BPJ2" t="s">
        <v>2909</v>
      </c>
      <c r="BPK2" t="s">
        <v>2910</v>
      </c>
      <c r="BPL2" t="s">
        <v>2911</v>
      </c>
      <c r="BPM2" t="s">
        <v>2912</v>
      </c>
      <c r="BPN2" t="s">
        <v>2913</v>
      </c>
      <c r="BPO2" t="s">
        <v>2914</v>
      </c>
      <c r="BPP2" t="s">
        <v>2915</v>
      </c>
      <c r="BPQ2" t="s">
        <v>2916</v>
      </c>
      <c r="BPR2" t="s">
        <v>2917</v>
      </c>
      <c r="BPS2" t="s">
        <v>2918</v>
      </c>
      <c r="BPT2" t="s">
        <v>2919</v>
      </c>
      <c r="BPU2" t="s">
        <v>2920</v>
      </c>
      <c r="BPV2" t="s">
        <v>2921</v>
      </c>
      <c r="BPW2" t="s">
        <v>2922</v>
      </c>
      <c r="BPX2" t="s">
        <v>2923</v>
      </c>
      <c r="BPY2" t="s">
        <v>2924</v>
      </c>
      <c r="BPZ2" t="s">
        <v>2925</v>
      </c>
      <c r="BQA2" t="s">
        <v>2926</v>
      </c>
      <c r="BQB2" t="s">
        <v>2927</v>
      </c>
      <c r="BQC2" t="s">
        <v>2928</v>
      </c>
      <c r="BQD2" t="s">
        <v>2929</v>
      </c>
      <c r="BQE2" t="s">
        <v>2930</v>
      </c>
      <c r="BQF2" t="s">
        <v>2931</v>
      </c>
      <c r="BQG2" t="s">
        <v>2932</v>
      </c>
      <c r="BQH2" t="s">
        <v>2933</v>
      </c>
      <c r="BQI2" t="s">
        <v>2934</v>
      </c>
      <c r="BQJ2" t="s">
        <v>2935</v>
      </c>
      <c r="BQK2" t="s">
        <v>2936</v>
      </c>
      <c r="BQL2" t="s">
        <v>2937</v>
      </c>
      <c r="BQM2" t="s">
        <v>2938</v>
      </c>
      <c r="BQN2" t="s">
        <v>2939</v>
      </c>
      <c r="BQO2" t="s">
        <v>2940</v>
      </c>
      <c r="BQP2" t="s">
        <v>2941</v>
      </c>
      <c r="BQQ2" t="s">
        <v>2942</v>
      </c>
      <c r="BQR2" t="s">
        <v>2943</v>
      </c>
      <c r="BQS2" t="s">
        <v>2944</v>
      </c>
      <c r="BQT2" t="s">
        <v>2945</v>
      </c>
      <c r="BQU2" t="s">
        <v>2946</v>
      </c>
      <c r="BQV2" t="s">
        <v>2947</v>
      </c>
      <c r="BQW2" t="s">
        <v>2948</v>
      </c>
      <c r="BQX2" t="s">
        <v>2949</v>
      </c>
      <c r="BQY2" t="s">
        <v>2950</v>
      </c>
      <c r="BQZ2" t="s">
        <v>2951</v>
      </c>
      <c r="BRA2" t="s">
        <v>2952</v>
      </c>
      <c r="BRB2" t="s">
        <v>2953</v>
      </c>
      <c r="BRC2" t="s">
        <v>2954</v>
      </c>
      <c r="BRD2" t="s">
        <v>2955</v>
      </c>
      <c r="BRE2" t="s">
        <v>2956</v>
      </c>
      <c r="BRF2" t="s">
        <v>2957</v>
      </c>
      <c r="BRG2" t="s">
        <v>2958</v>
      </c>
      <c r="BRH2" t="s">
        <v>2959</v>
      </c>
      <c r="BRI2" t="s">
        <v>2960</v>
      </c>
      <c r="BRJ2" t="s">
        <v>2961</v>
      </c>
      <c r="BRK2" t="s">
        <v>2962</v>
      </c>
      <c r="BRL2" t="s">
        <v>2963</v>
      </c>
      <c r="BRM2" t="s">
        <v>2964</v>
      </c>
      <c r="BRN2" t="s">
        <v>2965</v>
      </c>
      <c r="BRO2" t="s">
        <v>2966</v>
      </c>
      <c r="BRP2" t="s">
        <v>2967</v>
      </c>
      <c r="BRQ2" t="s">
        <v>2968</v>
      </c>
      <c r="BRR2" t="s">
        <v>2969</v>
      </c>
      <c r="BRS2" t="s">
        <v>2970</v>
      </c>
      <c r="BRT2" t="s">
        <v>2971</v>
      </c>
      <c r="BRU2" t="s">
        <v>2972</v>
      </c>
      <c r="BRV2" t="s">
        <v>2973</v>
      </c>
      <c r="BRW2" t="s">
        <v>2974</v>
      </c>
      <c r="BRX2" t="s">
        <v>2975</v>
      </c>
      <c r="BRY2" t="s">
        <v>2976</v>
      </c>
      <c r="BRZ2" t="s">
        <v>2977</v>
      </c>
      <c r="BSA2" t="s">
        <v>2978</v>
      </c>
      <c r="BSB2" t="s">
        <v>2979</v>
      </c>
      <c r="BSC2" t="s">
        <v>2980</v>
      </c>
      <c r="BSD2" t="s">
        <v>2981</v>
      </c>
      <c r="BSE2" t="s">
        <v>2982</v>
      </c>
      <c r="BSF2" t="s">
        <v>2983</v>
      </c>
      <c r="BSG2" t="s">
        <v>2984</v>
      </c>
      <c r="BSH2" t="s">
        <v>2985</v>
      </c>
      <c r="BSI2" t="s">
        <v>2986</v>
      </c>
      <c r="BSJ2" t="s">
        <v>2987</v>
      </c>
      <c r="BSK2" t="s">
        <v>2988</v>
      </c>
      <c r="BSL2" t="s">
        <v>2989</v>
      </c>
      <c r="BSM2" t="s">
        <v>2990</v>
      </c>
      <c r="BSN2" t="s">
        <v>2991</v>
      </c>
      <c r="BSO2" t="s">
        <v>2992</v>
      </c>
      <c r="BSP2" t="s">
        <v>2993</v>
      </c>
      <c r="BSQ2" t="s">
        <v>2994</v>
      </c>
      <c r="BSR2" t="s">
        <v>2995</v>
      </c>
      <c r="BSS2" t="s">
        <v>2996</v>
      </c>
      <c r="BST2" t="s">
        <v>2997</v>
      </c>
      <c r="BSU2" t="s">
        <v>2998</v>
      </c>
      <c r="BSV2" t="s">
        <v>2999</v>
      </c>
      <c r="BSW2" t="s">
        <v>3000</v>
      </c>
      <c r="BSX2" t="s">
        <v>3001</v>
      </c>
      <c r="BSY2" t="s">
        <v>3002</v>
      </c>
      <c r="BSZ2" t="s">
        <v>3003</v>
      </c>
      <c r="BTA2" t="s">
        <v>3004</v>
      </c>
      <c r="BTB2" t="s">
        <v>3005</v>
      </c>
      <c r="BTC2" t="s">
        <v>3006</v>
      </c>
      <c r="BTD2" t="s">
        <v>3007</v>
      </c>
      <c r="BTE2" t="s">
        <v>3008</v>
      </c>
      <c r="BTF2" t="s">
        <v>3009</v>
      </c>
      <c r="BTG2" t="s">
        <v>3010</v>
      </c>
      <c r="BTH2" t="s">
        <v>3011</v>
      </c>
      <c r="BTI2" t="s">
        <v>3012</v>
      </c>
      <c r="BTJ2" t="s">
        <v>3013</v>
      </c>
      <c r="BTK2" t="s">
        <v>3014</v>
      </c>
      <c r="BTL2" t="s">
        <v>3015</v>
      </c>
      <c r="BTM2" t="s">
        <v>3016</v>
      </c>
      <c r="BTN2" t="s">
        <v>3017</v>
      </c>
      <c r="BTO2" t="s">
        <v>3018</v>
      </c>
      <c r="BTP2" t="s">
        <v>3019</v>
      </c>
      <c r="BTQ2" t="s">
        <v>3020</v>
      </c>
      <c r="BTR2" t="s">
        <v>3021</v>
      </c>
      <c r="BTS2" t="s">
        <v>3022</v>
      </c>
      <c r="BTT2" t="s">
        <v>3023</v>
      </c>
      <c r="BTU2" t="s">
        <v>3024</v>
      </c>
      <c r="BTV2" t="s">
        <v>3025</v>
      </c>
      <c r="BTW2" t="s">
        <v>3026</v>
      </c>
      <c r="BTX2" t="s">
        <v>3027</v>
      </c>
      <c r="BTY2" t="s">
        <v>3028</v>
      </c>
      <c r="BTZ2" t="s">
        <v>3029</v>
      </c>
      <c r="BUA2" t="s">
        <v>3030</v>
      </c>
      <c r="BUB2" t="s">
        <v>3031</v>
      </c>
      <c r="BUC2" t="s">
        <v>3032</v>
      </c>
      <c r="BUD2" t="s">
        <v>3033</v>
      </c>
      <c r="BUE2" t="s">
        <v>3034</v>
      </c>
      <c r="BUF2" t="s">
        <v>3035</v>
      </c>
      <c r="BUG2" t="s">
        <v>3036</v>
      </c>
      <c r="BUH2" t="s">
        <v>3037</v>
      </c>
      <c r="BUI2" t="s">
        <v>3038</v>
      </c>
      <c r="BUJ2" t="s">
        <v>3039</v>
      </c>
      <c r="BUK2" t="s">
        <v>3040</v>
      </c>
      <c r="BUL2" t="s">
        <v>3041</v>
      </c>
      <c r="BUM2" t="s">
        <v>3042</v>
      </c>
      <c r="BUN2" t="s">
        <v>3043</v>
      </c>
      <c r="BUO2" t="s">
        <v>3044</v>
      </c>
      <c r="BUP2" t="s">
        <v>3045</v>
      </c>
      <c r="BUQ2" t="s">
        <v>3046</v>
      </c>
      <c r="BUR2" t="s">
        <v>3047</v>
      </c>
      <c r="BUS2" t="s">
        <v>3048</v>
      </c>
      <c r="BUT2" t="s">
        <v>3049</v>
      </c>
      <c r="BUU2" t="s">
        <v>3050</v>
      </c>
      <c r="BUV2" t="s">
        <v>3051</v>
      </c>
      <c r="BUW2" t="s">
        <v>3052</v>
      </c>
      <c r="BUX2" t="s">
        <v>3053</v>
      </c>
      <c r="BUY2" t="s">
        <v>3054</v>
      </c>
      <c r="BUZ2" t="s">
        <v>3055</v>
      </c>
      <c r="BVA2" t="s">
        <v>3056</v>
      </c>
      <c r="BVB2" t="s">
        <v>3057</v>
      </c>
      <c r="BVC2" t="s">
        <v>3058</v>
      </c>
      <c r="BVD2" t="s">
        <v>3059</v>
      </c>
      <c r="BVE2" t="s">
        <v>3060</v>
      </c>
      <c r="BVF2" t="s">
        <v>3061</v>
      </c>
      <c r="BVG2" t="s">
        <v>3062</v>
      </c>
      <c r="BVH2" t="s">
        <v>3063</v>
      </c>
      <c r="BVI2" t="s">
        <v>3064</v>
      </c>
      <c r="BVJ2" t="s">
        <v>3065</v>
      </c>
      <c r="BVK2" t="s">
        <v>3066</v>
      </c>
      <c r="BVL2" t="s">
        <v>3067</v>
      </c>
      <c r="BVM2" t="s">
        <v>3068</v>
      </c>
      <c r="BVN2" t="s">
        <v>3069</v>
      </c>
      <c r="BVO2" t="s">
        <v>3070</v>
      </c>
      <c r="BVP2" t="s">
        <v>3071</v>
      </c>
      <c r="BVQ2" t="s">
        <v>3072</v>
      </c>
      <c r="BVR2" t="s">
        <v>3073</v>
      </c>
      <c r="BVS2" t="s">
        <v>3074</v>
      </c>
      <c r="BVT2" t="s">
        <v>3075</v>
      </c>
      <c r="BVU2" t="s">
        <v>3076</v>
      </c>
      <c r="BVV2" t="s">
        <v>3077</v>
      </c>
      <c r="BVW2" t="s">
        <v>3078</v>
      </c>
      <c r="BVX2" t="s">
        <v>3079</v>
      </c>
      <c r="BVY2" t="s">
        <v>3080</v>
      </c>
      <c r="BVZ2" t="s">
        <v>3081</v>
      </c>
      <c r="BWA2" t="s">
        <v>3082</v>
      </c>
      <c r="BWB2" t="s">
        <v>3083</v>
      </c>
      <c r="BWC2" t="s">
        <v>3084</v>
      </c>
      <c r="BWD2" t="s">
        <v>3085</v>
      </c>
      <c r="BWE2" t="s">
        <v>3086</v>
      </c>
      <c r="BWF2" t="s">
        <v>3087</v>
      </c>
      <c r="BWG2" t="s">
        <v>3088</v>
      </c>
      <c r="BWH2" t="s">
        <v>3089</v>
      </c>
      <c r="BWI2" t="s">
        <v>3090</v>
      </c>
      <c r="BWJ2" t="s">
        <v>3091</v>
      </c>
      <c r="BWK2" t="s">
        <v>3092</v>
      </c>
      <c r="BWL2" t="s">
        <v>3093</v>
      </c>
      <c r="BWM2" t="s">
        <v>3094</v>
      </c>
      <c r="BWN2" t="s">
        <v>3095</v>
      </c>
      <c r="BWO2" t="s">
        <v>3096</v>
      </c>
      <c r="BWP2" t="s">
        <v>3097</v>
      </c>
      <c r="BWQ2" t="s">
        <v>3098</v>
      </c>
      <c r="BWR2" t="s">
        <v>3099</v>
      </c>
      <c r="BWS2" t="s">
        <v>3100</v>
      </c>
      <c r="BWT2" t="s">
        <v>3101</v>
      </c>
      <c r="BWU2" t="s">
        <v>3102</v>
      </c>
      <c r="BWV2" t="s">
        <v>3103</v>
      </c>
      <c r="BWW2" t="s">
        <v>3104</v>
      </c>
      <c r="BWX2" t="s">
        <v>3105</v>
      </c>
      <c r="BWY2" t="s">
        <v>3106</v>
      </c>
      <c r="BWZ2" t="s">
        <v>3107</v>
      </c>
      <c r="BXA2" t="s">
        <v>3108</v>
      </c>
      <c r="BXB2" t="s">
        <v>3109</v>
      </c>
      <c r="BXC2" t="s">
        <v>3110</v>
      </c>
      <c r="BXD2" t="s">
        <v>3111</v>
      </c>
      <c r="BXE2" t="s">
        <v>3112</v>
      </c>
      <c r="BXF2" t="s">
        <v>3113</v>
      </c>
      <c r="BXG2" t="s">
        <v>3114</v>
      </c>
      <c r="BXH2" t="s">
        <v>3115</v>
      </c>
      <c r="BXI2" t="s">
        <v>3116</v>
      </c>
      <c r="BXJ2" t="s">
        <v>3117</v>
      </c>
      <c r="BXK2" t="s">
        <v>3118</v>
      </c>
      <c r="BXL2" t="s">
        <v>3119</v>
      </c>
      <c r="BXM2" t="s">
        <v>3120</v>
      </c>
      <c r="BXN2" t="s">
        <v>3121</v>
      </c>
      <c r="BXO2" t="s">
        <v>3122</v>
      </c>
      <c r="BXP2" t="s">
        <v>3123</v>
      </c>
      <c r="BXQ2" t="s">
        <v>3124</v>
      </c>
      <c r="BXR2" t="s">
        <v>3125</v>
      </c>
      <c r="BXS2" t="s">
        <v>3126</v>
      </c>
      <c r="BXT2" t="s">
        <v>3127</v>
      </c>
      <c r="BXU2" t="s">
        <v>3128</v>
      </c>
      <c r="BXV2" t="s">
        <v>3129</v>
      </c>
      <c r="BXW2" t="s">
        <v>3130</v>
      </c>
      <c r="BXX2" t="s">
        <v>3131</v>
      </c>
      <c r="BXY2" t="s">
        <v>3132</v>
      </c>
      <c r="BXZ2" t="s">
        <v>3133</v>
      </c>
      <c r="BYA2" t="s">
        <v>3134</v>
      </c>
      <c r="BYB2" t="s">
        <v>3135</v>
      </c>
      <c r="BYC2" t="s">
        <v>3136</v>
      </c>
      <c r="BYD2" t="s">
        <v>3137</v>
      </c>
      <c r="BYE2" t="s">
        <v>3138</v>
      </c>
      <c r="BYF2" t="s">
        <v>3139</v>
      </c>
      <c r="BYG2" t="s">
        <v>3140</v>
      </c>
      <c r="BYH2" t="s">
        <v>3141</v>
      </c>
      <c r="BYI2" t="s">
        <v>3142</v>
      </c>
      <c r="BYJ2" t="s">
        <v>3143</v>
      </c>
      <c r="BYK2" t="s">
        <v>3144</v>
      </c>
      <c r="BYL2" t="s">
        <v>3145</v>
      </c>
      <c r="BYM2" t="s">
        <v>3146</v>
      </c>
      <c r="BYN2" t="s">
        <v>3147</v>
      </c>
      <c r="BYO2" t="s">
        <v>3148</v>
      </c>
      <c r="BYP2" t="s">
        <v>3149</v>
      </c>
      <c r="BYQ2" t="s">
        <v>3150</v>
      </c>
      <c r="BYR2" t="s">
        <v>3151</v>
      </c>
      <c r="BYS2" t="s">
        <v>3152</v>
      </c>
      <c r="BYT2" t="s">
        <v>3153</v>
      </c>
      <c r="BYU2" t="s">
        <v>3154</v>
      </c>
      <c r="BYV2" t="s">
        <v>3155</v>
      </c>
      <c r="BYW2" t="s">
        <v>3156</v>
      </c>
      <c r="BYX2" t="s">
        <v>3157</v>
      </c>
      <c r="BYY2" t="s">
        <v>3158</v>
      </c>
      <c r="BYZ2" t="s">
        <v>3159</v>
      </c>
      <c r="BZA2" t="s">
        <v>3160</v>
      </c>
      <c r="BZB2" t="s">
        <v>3161</v>
      </c>
      <c r="BZC2" t="s">
        <v>3162</v>
      </c>
      <c r="BZD2" t="s">
        <v>3163</v>
      </c>
      <c r="BZE2" t="s">
        <v>3164</v>
      </c>
      <c r="BZF2" t="s">
        <v>3165</v>
      </c>
      <c r="BZG2" t="s">
        <v>3166</v>
      </c>
      <c r="BZH2" t="s">
        <v>3167</v>
      </c>
      <c r="BZI2" t="s">
        <v>3168</v>
      </c>
      <c r="BZJ2" t="s">
        <v>3169</v>
      </c>
      <c r="BZK2" t="s">
        <v>3170</v>
      </c>
      <c r="BZL2" t="s">
        <v>3171</v>
      </c>
      <c r="BZM2" t="s">
        <v>3172</v>
      </c>
      <c r="BZN2" t="s">
        <v>3173</v>
      </c>
      <c r="BZO2" t="s">
        <v>3174</v>
      </c>
      <c r="BZP2" t="s">
        <v>3175</v>
      </c>
      <c r="BZQ2" t="s">
        <v>3176</v>
      </c>
      <c r="BZR2" t="s">
        <v>3177</v>
      </c>
      <c r="BZS2" t="s">
        <v>3178</v>
      </c>
      <c r="BZT2" t="s">
        <v>3179</v>
      </c>
      <c r="BZU2" t="s">
        <v>3180</v>
      </c>
      <c r="BZV2" t="s">
        <v>3181</v>
      </c>
      <c r="BZW2" t="s">
        <v>3182</v>
      </c>
      <c r="BZX2" t="s">
        <v>3183</v>
      </c>
      <c r="BZY2" t="s">
        <v>3184</v>
      </c>
      <c r="BZZ2" t="s">
        <v>3185</v>
      </c>
      <c r="CAA2" t="s">
        <v>3186</v>
      </c>
      <c r="CAB2" t="s">
        <v>3187</v>
      </c>
      <c r="CAC2" t="s">
        <v>3188</v>
      </c>
      <c r="CAD2" t="s">
        <v>3189</v>
      </c>
      <c r="CAE2" t="s">
        <v>3190</v>
      </c>
      <c r="CAF2" t="s">
        <v>3191</v>
      </c>
      <c r="CAG2" t="s">
        <v>3192</v>
      </c>
      <c r="CAH2" t="s">
        <v>3193</v>
      </c>
      <c r="CAI2" t="s">
        <v>3194</v>
      </c>
      <c r="CAJ2" t="s">
        <v>3195</v>
      </c>
      <c r="CAK2" t="s">
        <v>3196</v>
      </c>
      <c r="CAL2" t="s">
        <v>3197</v>
      </c>
      <c r="CAM2" t="s">
        <v>3198</v>
      </c>
      <c r="CAN2" t="s">
        <v>3199</v>
      </c>
      <c r="CAO2" t="s">
        <v>3200</v>
      </c>
      <c r="CAP2" t="s">
        <v>3201</v>
      </c>
      <c r="CAQ2" t="s">
        <v>3202</v>
      </c>
      <c r="CAR2" t="s">
        <v>3203</v>
      </c>
      <c r="CAS2" t="s">
        <v>3204</v>
      </c>
      <c r="CAT2" t="s">
        <v>3205</v>
      </c>
      <c r="CAU2" t="s">
        <v>3206</v>
      </c>
      <c r="CAV2" t="s">
        <v>3207</v>
      </c>
      <c r="CAW2" t="s">
        <v>3208</v>
      </c>
      <c r="CAX2" t="s">
        <v>3209</v>
      </c>
      <c r="CAY2" t="s">
        <v>3210</v>
      </c>
      <c r="CAZ2" t="s">
        <v>3211</v>
      </c>
      <c r="CBA2" t="s">
        <v>3212</v>
      </c>
      <c r="CBB2" t="s">
        <v>3213</v>
      </c>
      <c r="CBC2" t="s">
        <v>3214</v>
      </c>
      <c r="CBD2" t="s">
        <v>3215</v>
      </c>
      <c r="CBE2" t="s">
        <v>3216</v>
      </c>
      <c r="CBF2" t="s">
        <v>3217</v>
      </c>
      <c r="CBG2" t="s">
        <v>3218</v>
      </c>
      <c r="CBH2" t="s">
        <v>3219</v>
      </c>
      <c r="CBI2" t="s">
        <v>3220</v>
      </c>
      <c r="CBJ2" t="s">
        <v>3221</v>
      </c>
      <c r="CBK2" t="s">
        <v>3222</v>
      </c>
      <c r="CBL2" t="s">
        <v>3223</v>
      </c>
      <c r="CBM2" t="s">
        <v>3224</v>
      </c>
      <c r="CBN2" t="s">
        <v>3225</v>
      </c>
      <c r="CBO2" t="s">
        <v>3226</v>
      </c>
      <c r="CBP2" t="s">
        <v>3227</v>
      </c>
      <c r="CBQ2" t="s">
        <v>3228</v>
      </c>
      <c r="CBR2" t="s">
        <v>3229</v>
      </c>
      <c r="CBS2" t="s">
        <v>3230</v>
      </c>
      <c r="CBT2" t="s">
        <v>3231</v>
      </c>
      <c r="CBU2" t="s">
        <v>3232</v>
      </c>
      <c r="CBV2" t="s">
        <v>3233</v>
      </c>
      <c r="CBW2" t="s">
        <v>3234</v>
      </c>
      <c r="CBX2" t="s">
        <v>3235</v>
      </c>
      <c r="CBY2" t="s">
        <v>3236</v>
      </c>
      <c r="CBZ2" t="s">
        <v>3237</v>
      </c>
      <c r="CCA2" t="s">
        <v>3238</v>
      </c>
      <c r="CCB2" t="s">
        <v>3239</v>
      </c>
      <c r="CCC2" t="s">
        <v>3240</v>
      </c>
      <c r="CCD2" t="s">
        <v>3241</v>
      </c>
      <c r="CCE2" t="s">
        <v>3242</v>
      </c>
      <c r="CCF2" t="s">
        <v>3243</v>
      </c>
      <c r="CCG2" t="s">
        <v>3244</v>
      </c>
      <c r="CCH2" t="s">
        <v>3245</v>
      </c>
      <c r="CCI2" t="s">
        <v>3246</v>
      </c>
      <c r="CCJ2" t="s">
        <v>3247</v>
      </c>
      <c r="CCK2" t="s">
        <v>3248</v>
      </c>
      <c r="CCL2" t="s">
        <v>3249</v>
      </c>
      <c r="CCM2" t="s">
        <v>3250</v>
      </c>
      <c r="CCN2" t="s">
        <v>3251</v>
      </c>
      <c r="CCO2" t="s">
        <v>3252</v>
      </c>
      <c r="CCP2" t="s">
        <v>3253</v>
      </c>
      <c r="CCQ2" t="s">
        <v>3254</v>
      </c>
      <c r="CCR2" t="s">
        <v>3255</v>
      </c>
      <c r="CCS2" t="s">
        <v>3256</v>
      </c>
      <c r="CCT2" t="s">
        <v>3257</v>
      </c>
      <c r="CCU2" t="s">
        <v>3258</v>
      </c>
      <c r="CCV2" t="s">
        <v>3259</v>
      </c>
      <c r="CCW2" t="s">
        <v>3260</v>
      </c>
      <c r="CCX2" t="s">
        <v>3261</v>
      </c>
      <c r="CCY2" t="s">
        <v>3262</v>
      </c>
      <c r="CCZ2" t="s">
        <v>3263</v>
      </c>
      <c r="CDA2" t="s">
        <v>3264</v>
      </c>
      <c r="CDB2" t="s">
        <v>3265</v>
      </c>
      <c r="CDC2" t="s">
        <v>3266</v>
      </c>
      <c r="CDD2" t="s">
        <v>3267</v>
      </c>
      <c r="CDE2" t="s">
        <v>3268</v>
      </c>
      <c r="CDF2" t="s">
        <v>3269</v>
      </c>
      <c r="CDG2" t="s">
        <v>3270</v>
      </c>
      <c r="CDH2" t="s">
        <v>3271</v>
      </c>
      <c r="CDI2" t="s">
        <v>3272</v>
      </c>
      <c r="CDJ2" t="s">
        <v>3273</v>
      </c>
      <c r="CDK2" t="s">
        <v>3274</v>
      </c>
      <c r="CDL2" t="s">
        <v>3275</v>
      </c>
      <c r="CDM2" t="s">
        <v>3276</v>
      </c>
      <c r="CDN2" t="s">
        <v>3277</v>
      </c>
      <c r="CDO2" t="s">
        <v>3278</v>
      </c>
      <c r="CDP2" t="s">
        <v>3279</v>
      </c>
      <c r="CDQ2" t="s">
        <v>3280</v>
      </c>
      <c r="CDR2" t="s">
        <v>3281</v>
      </c>
      <c r="CDS2" t="s">
        <v>3282</v>
      </c>
      <c r="CDT2" t="s">
        <v>3283</v>
      </c>
      <c r="CDU2" t="s">
        <v>3284</v>
      </c>
      <c r="CDV2" t="s">
        <v>3285</v>
      </c>
      <c r="CDW2" t="s">
        <v>3286</v>
      </c>
      <c r="CDX2" t="s">
        <v>3287</v>
      </c>
      <c r="CDY2" t="s">
        <v>3288</v>
      </c>
      <c r="CDZ2" t="s">
        <v>3289</v>
      </c>
      <c r="CEA2" t="s">
        <v>3290</v>
      </c>
      <c r="CEB2" t="s">
        <v>3291</v>
      </c>
      <c r="CEC2" t="s">
        <v>3292</v>
      </c>
      <c r="CED2" t="s">
        <v>3293</v>
      </c>
      <c r="CEE2" t="s">
        <v>3294</v>
      </c>
      <c r="CEF2" t="s">
        <v>3295</v>
      </c>
      <c r="CEG2" t="s">
        <v>3296</v>
      </c>
      <c r="CEH2" t="s">
        <v>3297</v>
      </c>
      <c r="CEI2" t="s">
        <v>3298</v>
      </c>
      <c r="CEJ2" t="s">
        <v>3299</v>
      </c>
      <c r="CEK2" t="s">
        <v>3300</v>
      </c>
      <c r="CEL2" t="s">
        <v>3301</v>
      </c>
      <c r="CEM2" t="s">
        <v>3302</v>
      </c>
      <c r="CEN2" t="s">
        <v>3303</v>
      </c>
      <c r="CEO2" t="s">
        <v>3304</v>
      </c>
      <c r="CEP2" t="s">
        <v>3305</v>
      </c>
      <c r="CEQ2" t="s">
        <v>3306</v>
      </c>
      <c r="CER2" t="s">
        <v>3307</v>
      </c>
      <c r="CES2" t="s">
        <v>3308</v>
      </c>
      <c r="CET2" t="s">
        <v>3309</v>
      </c>
      <c r="CEU2" t="s">
        <v>3310</v>
      </c>
      <c r="CEV2" t="s">
        <v>3311</v>
      </c>
      <c r="CEW2" t="s">
        <v>3312</v>
      </c>
      <c r="CEX2" t="s">
        <v>3313</v>
      </c>
      <c r="CEY2" t="s">
        <v>3314</v>
      </c>
      <c r="CEZ2" t="s">
        <v>3315</v>
      </c>
      <c r="CFA2" t="s">
        <v>3316</v>
      </c>
      <c r="CFB2" t="s">
        <v>3317</v>
      </c>
      <c r="CFC2" t="s">
        <v>3318</v>
      </c>
      <c r="CFD2" t="s">
        <v>3319</v>
      </c>
      <c r="CFE2" t="s">
        <v>3320</v>
      </c>
      <c r="CFF2" t="s">
        <v>3321</v>
      </c>
      <c r="CFG2" t="s">
        <v>3322</v>
      </c>
      <c r="CFH2" t="s">
        <v>3323</v>
      </c>
      <c r="CFI2" t="s">
        <v>3324</v>
      </c>
      <c r="CFJ2" t="s">
        <v>3325</v>
      </c>
      <c r="CFK2" t="s">
        <v>3326</v>
      </c>
      <c r="CFL2" t="s">
        <v>3327</v>
      </c>
      <c r="CFM2" t="s">
        <v>3328</v>
      </c>
      <c r="CFN2" t="s">
        <v>3329</v>
      </c>
      <c r="CFO2" t="s">
        <v>3330</v>
      </c>
      <c r="CFP2" t="s">
        <v>3331</v>
      </c>
      <c r="CFQ2" t="s">
        <v>3332</v>
      </c>
      <c r="CFR2" t="s">
        <v>3333</v>
      </c>
      <c r="CFS2" t="s">
        <v>3334</v>
      </c>
      <c r="CFT2" t="s">
        <v>3335</v>
      </c>
      <c r="CFU2" t="s">
        <v>3336</v>
      </c>
      <c r="CFV2" t="s">
        <v>3337</v>
      </c>
      <c r="CFW2" t="s">
        <v>3338</v>
      </c>
      <c r="CFX2" t="s">
        <v>3339</v>
      </c>
      <c r="CFY2" t="s">
        <v>3340</v>
      </c>
      <c r="CFZ2" t="s">
        <v>3341</v>
      </c>
      <c r="CGA2" t="s">
        <v>3342</v>
      </c>
      <c r="CGB2" t="s">
        <v>3343</v>
      </c>
      <c r="CGC2" t="s">
        <v>3344</v>
      </c>
      <c r="CGD2" t="s">
        <v>3345</v>
      </c>
      <c r="CGE2" t="s">
        <v>3346</v>
      </c>
      <c r="CGF2" t="s">
        <v>3347</v>
      </c>
      <c r="CGG2" t="s">
        <v>3348</v>
      </c>
      <c r="CGH2" t="s">
        <v>3349</v>
      </c>
      <c r="CGI2" t="s">
        <v>3350</v>
      </c>
      <c r="CGJ2" t="s">
        <v>3351</v>
      </c>
      <c r="CGK2" t="s">
        <v>3352</v>
      </c>
      <c r="CGL2" t="s">
        <v>3353</v>
      </c>
      <c r="CGM2" t="s">
        <v>3354</v>
      </c>
      <c r="CGN2" t="s">
        <v>3355</v>
      </c>
      <c r="CGO2" t="s">
        <v>3356</v>
      </c>
      <c r="CGP2" t="s">
        <v>3357</v>
      </c>
      <c r="CGQ2" t="s">
        <v>3358</v>
      </c>
      <c r="CGR2" t="s">
        <v>3359</v>
      </c>
      <c r="CGS2" t="s">
        <v>3360</v>
      </c>
      <c r="CGT2" t="s">
        <v>3361</v>
      </c>
      <c r="CGU2" t="s">
        <v>3362</v>
      </c>
      <c r="CGV2" t="s">
        <v>3363</v>
      </c>
      <c r="CGW2" t="s">
        <v>3364</v>
      </c>
      <c r="CGX2" t="s">
        <v>3365</v>
      </c>
      <c r="CGY2" t="s">
        <v>3366</v>
      </c>
      <c r="CGZ2" t="s">
        <v>3367</v>
      </c>
      <c r="CHA2" t="s">
        <v>3368</v>
      </c>
      <c r="CHB2" t="s">
        <v>3369</v>
      </c>
      <c r="CHC2" t="s">
        <v>3370</v>
      </c>
      <c r="CHD2" t="s">
        <v>3371</v>
      </c>
      <c r="CHE2" t="s">
        <v>3372</v>
      </c>
      <c r="CHF2" t="s">
        <v>3373</v>
      </c>
      <c r="CHG2" t="s">
        <v>3374</v>
      </c>
      <c r="CHH2" t="s">
        <v>3375</v>
      </c>
      <c r="CHI2" t="s">
        <v>3376</v>
      </c>
      <c r="CHJ2" t="s">
        <v>3377</v>
      </c>
      <c r="CHK2" t="s">
        <v>3378</v>
      </c>
      <c r="CHL2" t="s">
        <v>3379</v>
      </c>
      <c r="CHM2" t="s">
        <v>3380</v>
      </c>
      <c r="CHN2" t="s">
        <v>3381</v>
      </c>
      <c r="CHO2" t="s">
        <v>3382</v>
      </c>
      <c r="CHP2" t="s">
        <v>3383</v>
      </c>
      <c r="CHQ2" t="s">
        <v>3384</v>
      </c>
      <c r="CHR2" t="s">
        <v>3385</v>
      </c>
      <c r="CHS2" t="s">
        <v>3386</v>
      </c>
      <c r="CHT2" t="s">
        <v>3387</v>
      </c>
      <c r="CHU2" t="s">
        <v>3388</v>
      </c>
      <c r="CHV2" t="s">
        <v>3389</v>
      </c>
      <c r="CHW2" t="s">
        <v>3390</v>
      </c>
      <c r="CHX2" t="s">
        <v>3391</v>
      </c>
      <c r="CHY2" t="s">
        <v>3392</v>
      </c>
      <c r="CHZ2" t="s">
        <v>3393</v>
      </c>
      <c r="CIA2" t="s">
        <v>3394</v>
      </c>
      <c r="CIB2" t="s">
        <v>3395</v>
      </c>
      <c r="CIC2" t="s">
        <v>3396</v>
      </c>
      <c r="CID2" t="s">
        <v>3397</v>
      </c>
      <c r="CIE2" t="s">
        <v>3398</v>
      </c>
      <c r="CIF2" t="s">
        <v>3399</v>
      </c>
      <c r="CIG2" t="s">
        <v>3400</v>
      </c>
      <c r="CIH2" t="s">
        <v>3401</v>
      </c>
      <c r="CII2" t="s">
        <v>3402</v>
      </c>
      <c r="CIJ2" t="s">
        <v>3403</v>
      </c>
      <c r="CIK2" t="s">
        <v>3404</v>
      </c>
      <c r="CIL2" t="s">
        <v>3405</v>
      </c>
      <c r="CIM2" t="s">
        <v>3406</v>
      </c>
      <c r="CIN2" t="s">
        <v>3407</v>
      </c>
      <c r="CIO2" t="s">
        <v>3408</v>
      </c>
      <c r="CIP2" t="s">
        <v>3409</v>
      </c>
      <c r="CIQ2" t="s">
        <v>3410</v>
      </c>
      <c r="CIR2" t="s">
        <v>3411</v>
      </c>
      <c r="CIS2" t="s">
        <v>3412</v>
      </c>
      <c r="CIT2" t="s">
        <v>3413</v>
      </c>
      <c r="CIU2" t="s">
        <v>3414</v>
      </c>
      <c r="CIV2" t="s">
        <v>3415</v>
      </c>
      <c r="CIW2" t="s">
        <v>3416</v>
      </c>
      <c r="CIX2" t="s">
        <v>3417</v>
      </c>
      <c r="CIY2" t="s">
        <v>3418</v>
      </c>
      <c r="CIZ2" t="s">
        <v>3419</v>
      </c>
      <c r="CJA2" t="s">
        <v>3420</v>
      </c>
      <c r="CJB2" t="s">
        <v>3421</v>
      </c>
      <c r="CJC2" t="s">
        <v>3422</v>
      </c>
      <c r="CJD2" t="s">
        <v>3423</v>
      </c>
      <c r="CJE2" t="s">
        <v>3424</v>
      </c>
      <c r="CJF2" t="s">
        <v>3425</v>
      </c>
      <c r="CJG2" t="s">
        <v>3426</v>
      </c>
      <c r="CJH2" t="s">
        <v>3427</v>
      </c>
      <c r="CJI2" t="s">
        <v>3428</v>
      </c>
      <c r="CJJ2" t="s">
        <v>3429</v>
      </c>
      <c r="CJK2" t="s">
        <v>3430</v>
      </c>
      <c r="CJL2" t="s">
        <v>3431</v>
      </c>
      <c r="CJM2" t="s">
        <v>3432</v>
      </c>
      <c r="CJN2" t="s">
        <v>3433</v>
      </c>
      <c r="CJO2" t="s">
        <v>3434</v>
      </c>
      <c r="CJP2" t="s">
        <v>3435</v>
      </c>
      <c r="CJQ2" t="s">
        <v>3436</v>
      </c>
      <c r="CJR2" t="s">
        <v>3437</v>
      </c>
      <c r="CJS2" t="s">
        <v>3438</v>
      </c>
      <c r="CJT2" t="s">
        <v>3439</v>
      </c>
      <c r="CJU2" t="s">
        <v>3440</v>
      </c>
      <c r="CJV2" t="s">
        <v>3441</v>
      </c>
      <c r="CJW2" t="s">
        <v>3442</v>
      </c>
      <c r="CJX2" t="s">
        <v>3443</v>
      </c>
      <c r="CJY2" t="s">
        <v>3444</v>
      </c>
      <c r="CJZ2" t="s">
        <v>3445</v>
      </c>
      <c r="CKA2" t="s">
        <v>3446</v>
      </c>
      <c r="CKB2" t="s">
        <v>3447</v>
      </c>
      <c r="CKC2" t="s">
        <v>3448</v>
      </c>
      <c r="CKD2" t="s">
        <v>3449</v>
      </c>
      <c r="CKE2" t="s">
        <v>3450</v>
      </c>
      <c r="CKF2" t="s">
        <v>3451</v>
      </c>
      <c r="CKG2" t="s">
        <v>3452</v>
      </c>
      <c r="CKH2" t="s">
        <v>3453</v>
      </c>
      <c r="CKI2" t="s">
        <v>3454</v>
      </c>
      <c r="CKJ2" t="s">
        <v>3455</v>
      </c>
      <c r="CKK2" t="s">
        <v>3456</v>
      </c>
      <c r="CKL2" t="s">
        <v>3457</v>
      </c>
      <c r="CKM2" t="s">
        <v>3458</v>
      </c>
      <c r="CKN2" t="s">
        <v>3459</v>
      </c>
      <c r="CKO2" t="s">
        <v>3460</v>
      </c>
      <c r="CKP2" t="s">
        <v>3461</v>
      </c>
      <c r="CKQ2" t="s">
        <v>3462</v>
      </c>
      <c r="CKR2" t="s">
        <v>3463</v>
      </c>
      <c r="CKS2" t="s">
        <v>3464</v>
      </c>
      <c r="CKT2" t="s">
        <v>3465</v>
      </c>
      <c r="CKU2" t="s">
        <v>3466</v>
      </c>
      <c r="CKV2" t="s">
        <v>3467</v>
      </c>
      <c r="CKW2" t="s">
        <v>3468</v>
      </c>
      <c r="CKX2" t="s">
        <v>3469</v>
      </c>
      <c r="CKY2" t="s">
        <v>3470</v>
      </c>
      <c r="CKZ2" t="s">
        <v>3471</v>
      </c>
      <c r="CLA2" t="s">
        <v>3472</v>
      </c>
      <c r="CLB2" t="s">
        <v>3473</v>
      </c>
      <c r="CLC2" t="s">
        <v>3474</v>
      </c>
      <c r="CLD2" t="s">
        <v>3475</v>
      </c>
      <c r="CLE2" t="s">
        <v>3476</v>
      </c>
      <c r="CLF2" t="s">
        <v>3477</v>
      </c>
      <c r="CLG2" t="s">
        <v>3478</v>
      </c>
      <c r="CLH2" t="s">
        <v>3479</v>
      </c>
      <c r="CLI2" t="s">
        <v>3480</v>
      </c>
      <c r="CLJ2" t="s">
        <v>3481</v>
      </c>
      <c r="CLK2" t="s">
        <v>3482</v>
      </c>
      <c r="CLL2" t="s">
        <v>3483</v>
      </c>
      <c r="CLM2" t="s">
        <v>3484</v>
      </c>
      <c r="CLN2" t="s">
        <v>3485</v>
      </c>
      <c r="CLO2" t="s">
        <v>3486</v>
      </c>
      <c r="CLP2" t="s">
        <v>3487</v>
      </c>
      <c r="CLQ2" t="s">
        <v>3488</v>
      </c>
      <c r="CLR2" t="s">
        <v>3489</v>
      </c>
      <c r="CLS2" t="s">
        <v>3490</v>
      </c>
      <c r="CLT2" t="s">
        <v>3491</v>
      </c>
      <c r="CLU2" t="s">
        <v>3492</v>
      </c>
      <c r="CLV2" t="s">
        <v>3493</v>
      </c>
      <c r="CLW2" t="s">
        <v>3494</v>
      </c>
      <c r="CLX2" t="s">
        <v>3495</v>
      </c>
      <c r="CLY2" t="s">
        <v>3496</v>
      </c>
      <c r="CLZ2" t="s">
        <v>3497</v>
      </c>
      <c r="CMA2" t="s">
        <v>3498</v>
      </c>
      <c r="CMB2" t="s">
        <v>3499</v>
      </c>
      <c r="CMC2" t="s">
        <v>3500</v>
      </c>
      <c r="CMD2" t="s">
        <v>3501</v>
      </c>
      <c r="CME2" t="s">
        <v>3502</v>
      </c>
      <c r="CMF2" t="s">
        <v>3503</v>
      </c>
      <c r="CMG2" t="s">
        <v>3504</v>
      </c>
      <c r="CMH2" t="s">
        <v>3505</v>
      </c>
      <c r="CMI2" t="s">
        <v>3506</v>
      </c>
      <c r="CMJ2" t="s">
        <v>3507</v>
      </c>
      <c r="CMK2" t="s">
        <v>3508</v>
      </c>
      <c r="CML2" t="s">
        <v>3509</v>
      </c>
      <c r="CMM2" t="s">
        <v>3510</v>
      </c>
      <c r="CMN2" t="s">
        <v>3511</v>
      </c>
      <c r="CMO2" t="s">
        <v>3512</v>
      </c>
      <c r="CMP2" t="s">
        <v>3513</v>
      </c>
      <c r="CMQ2" t="s">
        <v>3514</v>
      </c>
      <c r="CMR2" t="s">
        <v>3515</v>
      </c>
      <c r="CMS2" t="s">
        <v>3516</v>
      </c>
      <c r="CMT2" t="s">
        <v>3517</v>
      </c>
      <c r="CMU2" t="s">
        <v>3518</v>
      </c>
      <c r="CMV2" t="s">
        <v>3519</v>
      </c>
      <c r="CMW2" t="s">
        <v>3520</v>
      </c>
      <c r="CMX2" t="s">
        <v>3521</v>
      </c>
      <c r="CMY2" t="s">
        <v>3522</v>
      </c>
      <c r="CMZ2" t="s">
        <v>3523</v>
      </c>
      <c r="CNA2" t="s">
        <v>3524</v>
      </c>
      <c r="CNB2" t="s">
        <v>3525</v>
      </c>
      <c r="CNC2" t="s">
        <v>3526</v>
      </c>
      <c r="CND2" t="s">
        <v>3527</v>
      </c>
      <c r="CNE2" t="s">
        <v>3528</v>
      </c>
      <c r="CNF2" t="s">
        <v>3529</v>
      </c>
      <c r="CNG2" t="s">
        <v>3530</v>
      </c>
      <c r="CNH2" t="s">
        <v>3531</v>
      </c>
      <c r="CNI2" t="s">
        <v>3532</v>
      </c>
      <c r="CNJ2" t="s">
        <v>3533</v>
      </c>
      <c r="CNK2" t="s">
        <v>3534</v>
      </c>
      <c r="CNL2" t="s">
        <v>3535</v>
      </c>
      <c r="CNM2" t="s">
        <v>3536</v>
      </c>
      <c r="CNN2" t="s">
        <v>3537</v>
      </c>
      <c r="CNO2" t="s">
        <v>3538</v>
      </c>
      <c r="CNP2" t="s">
        <v>3539</v>
      </c>
      <c r="CNQ2" t="s">
        <v>3540</v>
      </c>
      <c r="CNR2" t="s">
        <v>3541</v>
      </c>
      <c r="CNS2" t="s">
        <v>3542</v>
      </c>
      <c r="CNT2" t="s">
        <v>3543</v>
      </c>
      <c r="CNU2" t="s">
        <v>3544</v>
      </c>
      <c r="CNV2" t="s">
        <v>3545</v>
      </c>
      <c r="CNW2" t="s">
        <v>3546</v>
      </c>
      <c r="CNX2" t="s">
        <v>3547</v>
      </c>
      <c r="CNY2" t="s">
        <v>3548</v>
      </c>
      <c r="CNZ2" t="s">
        <v>3549</v>
      </c>
      <c r="COA2" t="s">
        <v>3550</v>
      </c>
      <c r="COB2" t="s">
        <v>3551</v>
      </c>
      <c r="COC2" t="s">
        <v>3552</v>
      </c>
      <c r="COD2" t="s">
        <v>3553</v>
      </c>
      <c r="COE2" t="s">
        <v>3554</v>
      </c>
      <c r="COF2" t="s">
        <v>3555</v>
      </c>
      <c r="COG2" t="s">
        <v>3556</v>
      </c>
      <c r="COH2" t="s">
        <v>3557</v>
      </c>
      <c r="COI2" t="s">
        <v>3558</v>
      </c>
      <c r="COJ2" t="s">
        <v>3559</v>
      </c>
      <c r="COK2" t="s">
        <v>3560</v>
      </c>
      <c r="COL2" t="s">
        <v>3561</v>
      </c>
      <c r="COM2" t="s">
        <v>3562</v>
      </c>
      <c r="CON2" t="s">
        <v>3563</v>
      </c>
      <c r="COO2" t="s">
        <v>3564</v>
      </c>
      <c r="COP2" t="s">
        <v>3565</v>
      </c>
      <c r="COQ2" t="s">
        <v>3566</v>
      </c>
      <c r="COR2" t="s">
        <v>3567</v>
      </c>
      <c r="COS2" t="s">
        <v>3568</v>
      </c>
      <c r="COT2" t="s">
        <v>3569</v>
      </c>
      <c r="COU2" t="s">
        <v>3570</v>
      </c>
      <c r="COV2" t="s">
        <v>3571</v>
      </c>
      <c r="COW2" t="s">
        <v>3572</v>
      </c>
      <c r="COX2" t="s">
        <v>3573</v>
      </c>
      <c r="COY2" t="s">
        <v>3574</v>
      </c>
      <c r="COZ2" t="s">
        <v>3575</v>
      </c>
      <c r="CPA2" t="s">
        <v>3576</v>
      </c>
      <c r="CPB2" t="s">
        <v>3577</v>
      </c>
      <c r="CPC2" t="s">
        <v>3578</v>
      </c>
      <c r="CPD2" t="s">
        <v>3579</v>
      </c>
      <c r="CPE2" t="s">
        <v>3580</v>
      </c>
      <c r="CPF2" t="s">
        <v>3581</v>
      </c>
      <c r="CPG2" t="s">
        <v>3582</v>
      </c>
      <c r="CPH2" t="s">
        <v>3583</v>
      </c>
      <c r="CPI2" t="s">
        <v>3584</v>
      </c>
      <c r="CPJ2" t="s">
        <v>3585</v>
      </c>
      <c r="CPK2" t="s">
        <v>3586</v>
      </c>
      <c r="CPL2" t="s">
        <v>3587</v>
      </c>
      <c r="CPM2" t="s">
        <v>3588</v>
      </c>
      <c r="CPN2" t="s">
        <v>3589</v>
      </c>
      <c r="CPO2" t="s">
        <v>3590</v>
      </c>
      <c r="CPP2" t="s">
        <v>3591</v>
      </c>
      <c r="CPQ2" t="s">
        <v>3592</v>
      </c>
      <c r="CPR2" t="s">
        <v>3593</v>
      </c>
      <c r="CPS2" t="s">
        <v>3594</v>
      </c>
      <c r="CPT2" t="s">
        <v>3595</v>
      </c>
      <c r="CPU2" t="s">
        <v>3596</v>
      </c>
      <c r="CPV2" t="s">
        <v>3597</v>
      </c>
      <c r="CPW2" t="s">
        <v>3598</v>
      </c>
      <c r="CPX2" t="s">
        <v>3599</v>
      </c>
      <c r="CPY2" t="s">
        <v>3600</v>
      </c>
      <c r="CPZ2" t="s">
        <v>3601</v>
      </c>
      <c r="CQA2" t="s">
        <v>3602</v>
      </c>
      <c r="CQB2" t="s">
        <v>3603</v>
      </c>
      <c r="CQC2" t="s">
        <v>3604</v>
      </c>
      <c r="CQD2" t="s">
        <v>3605</v>
      </c>
      <c r="CQE2" t="s">
        <v>3606</v>
      </c>
      <c r="CQF2" t="s">
        <v>3607</v>
      </c>
      <c r="CQG2" t="s">
        <v>3608</v>
      </c>
      <c r="CQH2" t="s">
        <v>3609</v>
      </c>
      <c r="CQI2" t="s">
        <v>3610</v>
      </c>
      <c r="CQJ2" t="s">
        <v>3611</v>
      </c>
      <c r="CQK2" t="s">
        <v>3612</v>
      </c>
      <c r="CQL2" t="s">
        <v>3613</v>
      </c>
      <c r="CQM2" t="s">
        <v>3614</v>
      </c>
      <c r="CQN2" t="s">
        <v>3615</v>
      </c>
      <c r="CQO2" t="s">
        <v>3616</v>
      </c>
      <c r="CQP2" t="s">
        <v>3617</v>
      </c>
      <c r="CQQ2" t="s">
        <v>3618</v>
      </c>
      <c r="CQR2" t="s">
        <v>3619</v>
      </c>
      <c r="CQS2" t="s">
        <v>3620</v>
      </c>
      <c r="CQT2" t="s">
        <v>3621</v>
      </c>
      <c r="CQU2" t="s">
        <v>3622</v>
      </c>
      <c r="CQV2" t="s">
        <v>3623</v>
      </c>
      <c r="CQW2" t="s">
        <v>3624</v>
      </c>
      <c r="CQX2" t="s">
        <v>3625</v>
      </c>
      <c r="CQY2" t="s">
        <v>3626</v>
      </c>
      <c r="CQZ2" t="s">
        <v>3627</v>
      </c>
      <c r="CRA2" t="s">
        <v>3628</v>
      </c>
      <c r="CRB2" t="s">
        <v>3629</v>
      </c>
      <c r="CRC2" t="s">
        <v>3630</v>
      </c>
      <c r="CRD2" t="s">
        <v>3631</v>
      </c>
      <c r="CRE2" t="s">
        <v>3632</v>
      </c>
      <c r="CRF2" t="s">
        <v>3633</v>
      </c>
      <c r="CRG2" t="s">
        <v>3634</v>
      </c>
      <c r="CRH2" t="s">
        <v>3635</v>
      </c>
      <c r="CRI2" t="s">
        <v>3636</v>
      </c>
      <c r="CRJ2" t="s">
        <v>3637</v>
      </c>
      <c r="CRK2" t="s">
        <v>3638</v>
      </c>
      <c r="CRL2" t="s">
        <v>3639</v>
      </c>
      <c r="CRM2" t="s">
        <v>3640</v>
      </c>
      <c r="CRN2" t="s">
        <v>3641</v>
      </c>
      <c r="CRO2" t="s">
        <v>3642</v>
      </c>
      <c r="CRP2" t="s">
        <v>3643</v>
      </c>
      <c r="CRQ2" t="s">
        <v>3644</v>
      </c>
      <c r="CRR2" t="s">
        <v>3645</v>
      </c>
      <c r="CRS2" t="s">
        <v>3646</v>
      </c>
      <c r="CRT2" t="s">
        <v>3647</v>
      </c>
      <c r="CRU2" t="s">
        <v>3648</v>
      </c>
      <c r="CRV2" t="s">
        <v>3649</v>
      </c>
      <c r="CRW2" t="s">
        <v>3650</v>
      </c>
      <c r="CRX2" t="s">
        <v>3651</v>
      </c>
      <c r="CRY2" t="s">
        <v>3652</v>
      </c>
      <c r="CRZ2" t="s">
        <v>3653</v>
      </c>
      <c r="CSA2" t="s">
        <v>3654</v>
      </c>
      <c r="CSB2" t="s">
        <v>3655</v>
      </c>
      <c r="CSC2" t="s">
        <v>3656</v>
      </c>
      <c r="CSD2" t="s">
        <v>3657</v>
      </c>
      <c r="CSE2" t="s">
        <v>3658</v>
      </c>
      <c r="CSF2" t="s">
        <v>3659</v>
      </c>
      <c r="CSG2" t="s">
        <v>3660</v>
      </c>
      <c r="CSH2" t="s">
        <v>3661</v>
      </c>
      <c r="CSI2" t="s">
        <v>3662</v>
      </c>
      <c r="CSJ2" t="s">
        <v>3663</v>
      </c>
      <c r="CSK2" t="s">
        <v>3664</v>
      </c>
      <c r="CSL2" t="s">
        <v>3665</v>
      </c>
      <c r="CSM2" t="s">
        <v>3666</v>
      </c>
      <c r="CSN2" t="s">
        <v>3667</v>
      </c>
      <c r="CSO2" t="s">
        <v>3668</v>
      </c>
      <c r="CSP2" t="s">
        <v>3669</v>
      </c>
      <c r="CSQ2" t="s">
        <v>3670</v>
      </c>
      <c r="CSR2" t="s">
        <v>3671</v>
      </c>
      <c r="CSS2" t="s">
        <v>3672</v>
      </c>
      <c r="CST2" t="s">
        <v>3673</v>
      </c>
      <c r="CSU2" t="s">
        <v>3674</v>
      </c>
      <c r="CSV2" t="s">
        <v>3675</v>
      </c>
      <c r="CSW2" t="s">
        <v>3676</v>
      </c>
      <c r="CSX2" t="s">
        <v>3677</v>
      </c>
      <c r="CSY2" t="s">
        <v>3678</v>
      </c>
      <c r="CSZ2" t="s">
        <v>3679</v>
      </c>
      <c r="CTA2" t="s">
        <v>3680</v>
      </c>
      <c r="CTB2" t="s">
        <v>3681</v>
      </c>
      <c r="CTC2" t="s">
        <v>3682</v>
      </c>
      <c r="CTD2" t="s">
        <v>3683</v>
      </c>
      <c r="CTE2" t="s">
        <v>3684</v>
      </c>
      <c r="CTF2" t="s">
        <v>3685</v>
      </c>
      <c r="CTG2" t="s">
        <v>3686</v>
      </c>
      <c r="CTH2" t="s">
        <v>3687</v>
      </c>
      <c r="CTI2" t="s">
        <v>3688</v>
      </c>
      <c r="CTJ2" t="s">
        <v>3689</v>
      </c>
      <c r="CTK2" t="s">
        <v>3690</v>
      </c>
      <c r="CTL2" t="s">
        <v>3691</v>
      </c>
      <c r="CTM2" t="s">
        <v>3692</v>
      </c>
      <c r="CTN2" t="s">
        <v>3693</v>
      </c>
      <c r="CTO2" t="s">
        <v>3694</v>
      </c>
      <c r="CTP2" t="s">
        <v>3695</v>
      </c>
      <c r="CTQ2" t="s">
        <v>3696</v>
      </c>
      <c r="CTR2" t="s">
        <v>3697</v>
      </c>
      <c r="CTS2" t="s">
        <v>3698</v>
      </c>
      <c r="CTT2" t="s">
        <v>3699</v>
      </c>
      <c r="CTU2" t="s">
        <v>3700</v>
      </c>
      <c r="CTV2" t="s">
        <v>3701</v>
      </c>
      <c r="CTW2" t="s">
        <v>3702</v>
      </c>
      <c r="CTX2" t="s">
        <v>3703</v>
      </c>
      <c r="CTY2" t="s">
        <v>3704</v>
      </c>
      <c r="CTZ2" t="s">
        <v>3705</v>
      </c>
      <c r="CUA2" t="s">
        <v>3706</v>
      </c>
      <c r="CUB2" t="s">
        <v>3707</v>
      </c>
      <c r="CUC2" t="s">
        <v>3708</v>
      </c>
      <c r="CUD2" t="s">
        <v>3709</v>
      </c>
      <c r="CUE2" t="s">
        <v>3710</v>
      </c>
      <c r="CUF2" t="s">
        <v>3711</v>
      </c>
      <c r="CUG2" t="s">
        <v>3712</v>
      </c>
      <c r="CUH2" t="s">
        <v>3713</v>
      </c>
      <c r="CUI2" t="s">
        <v>3714</v>
      </c>
      <c r="CUJ2" t="s">
        <v>3715</v>
      </c>
      <c r="CUK2" t="s">
        <v>3716</v>
      </c>
      <c r="CUL2" t="s">
        <v>3717</v>
      </c>
      <c r="CUM2" t="s">
        <v>3718</v>
      </c>
      <c r="CUN2" t="s">
        <v>3719</v>
      </c>
      <c r="CUO2" t="s">
        <v>3720</v>
      </c>
      <c r="CUP2" t="s">
        <v>3721</v>
      </c>
      <c r="CUQ2" t="s">
        <v>3722</v>
      </c>
      <c r="CUR2" t="s">
        <v>3723</v>
      </c>
      <c r="CUS2" t="s">
        <v>3724</v>
      </c>
      <c r="CUT2" t="s">
        <v>3725</v>
      </c>
      <c r="CUU2" t="s">
        <v>3726</v>
      </c>
      <c r="CUV2" t="s">
        <v>3727</v>
      </c>
      <c r="CUW2" t="s">
        <v>3728</v>
      </c>
      <c r="CUX2" t="s">
        <v>3729</v>
      </c>
      <c r="CUY2" t="s">
        <v>3730</v>
      </c>
      <c r="CUZ2" t="s">
        <v>3731</v>
      </c>
      <c r="CVA2" t="s">
        <v>3732</v>
      </c>
      <c r="CVB2" t="s">
        <v>3733</v>
      </c>
      <c r="CVC2" t="s">
        <v>3734</v>
      </c>
      <c r="CVD2" t="s">
        <v>3735</v>
      </c>
      <c r="CVE2" t="s">
        <v>3736</v>
      </c>
      <c r="CVF2" t="s">
        <v>3737</v>
      </c>
      <c r="CVG2" t="s">
        <v>3738</v>
      </c>
      <c r="CVH2" t="s">
        <v>3739</v>
      </c>
      <c r="CVI2" t="s">
        <v>3740</v>
      </c>
      <c r="CVJ2" t="s">
        <v>3741</v>
      </c>
      <c r="CVK2" t="s">
        <v>3742</v>
      </c>
      <c r="CVL2" t="s">
        <v>3743</v>
      </c>
      <c r="CVM2" t="s">
        <v>3744</v>
      </c>
      <c r="CVN2" t="s">
        <v>3745</v>
      </c>
      <c r="CVO2" t="s">
        <v>3746</v>
      </c>
      <c r="CVP2" t="s">
        <v>3747</v>
      </c>
      <c r="CVQ2" t="s">
        <v>3748</v>
      </c>
      <c r="CVR2" t="s">
        <v>3749</v>
      </c>
      <c r="CVS2" t="s">
        <v>3750</v>
      </c>
      <c r="CVT2" t="s">
        <v>3751</v>
      </c>
      <c r="CVU2" t="s">
        <v>3752</v>
      </c>
      <c r="CVV2" t="s">
        <v>3753</v>
      </c>
      <c r="CVW2" t="s">
        <v>3754</v>
      </c>
      <c r="CVX2" t="s">
        <v>3755</v>
      </c>
      <c r="CVY2" t="s">
        <v>3756</v>
      </c>
      <c r="CVZ2" t="s">
        <v>3757</v>
      </c>
      <c r="CWA2" t="s">
        <v>3758</v>
      </c>
      <c r="CWB2" t="s">
        <v>3759</v>
      </c>
      <c r="CWC2" t="s">
        <v>3760</v>
      </c>
      <c r="CWD2" t="s">
        <v>3761</v>
      </c>
      <c r="CWE2" t="s">
        <v>3762</v>
      </c>
      <c r="CWF2" t="s">
        <v>3763</v>
      </c>
      <c r="CWG2" t="s">
        <v>3764</v>
      </c>
      <c r="CWH2" t="s">
        <v>3765</v>
      </c>
      <c r="CWI2" t="s">
        <v>3766</v>
      </c>
      <c r="CWJ2" t="s">
        <v>3767</v>
      </c>
      <c r="CWK2" t="s">
        <v>3768</v>
      </c>
      <c r="CWL2" t="s">
        <v>3769</v>
      </c>
      <c r="CWM2" t="s">
        <v>3770</v>
      </c>
      <c r="CWN2" t="s">
        <v>3771</v>
      </c>
      <c r="CWO2" t="s">
        <v>3772</v>
      </c>
      <c r="CWP2" t="s">
        <v>3773</v>
      </c>
      <c r="CWQ2" t="s">
        <v>3774</v>
      </c>
      <c r="CWR2" t="s">
        <v>3775</v>
      </c>
      <c r="CWS2" t="s">
        <v>3776</v>
      </c>
      <c r="CWT2" t="s">
        <v>3777</v>
      </c>
      <c r="CWU2" t="s">
        <v>3778</v>
      </c>
      <c r="CWV2" t="s">
        <v>3779</v>
      </c>
      <c r="CWW2" t="s">
        <v>3780</v>
      </c>
      <c r="CWX2" t="s">
        <v>3781</v>
      </c>
      <c r="CWY2" t="s">
        <v>3782</v>
      </c>
      <c r="CWZ2" t="s">
        <v>3783</v>
      </c>
      <c r="CXA2" t="s">
        <v>3784</v>
      </c>
      <c r="CXB2" t="s">
        <v>3785</v>
      </c>
      <c r="CXC2" t="s">
        <v>3786</v>
      </c>
      <c r="CXD2" t="s">
        <v>3787</v>
      </c>
      <c r="CXE2" t="s">
        <v>3788</v>
      </c>
      <c r="CXF2" t="s">
        <v>3789</v>
      </c>
      <c r="CXG2" t="s">
        <v>3790</v>
      </c>
      <c r="CXH2" t="s">
        <v>3791</v>
      </c>
      <c r="CXI2" t="s">
        <v>3792</v>
      </c>
      <c r="CXJ2" t="s">
        <v>3793</v>
      </c>
      <c r="CXK2" t="s">
        <v>3794</v>
      </c>
      <c r="CXL2" t="s">
        <v>3795</v>
      </c>
      <c r="CXM2" t="s">
        <v>3796</v>
      </c>
      <c r="CXN2" t="s">
        <v>3797</v>
      </c>
      <c r="CXO2" t="s">
        <v>3798</v>
      </c>
      <c r="CXP2" t="s">
        <v>3799</v>
      </c>
      <c r="CXQ2" t="s">
        <v>3800</v>
      </c>
      <c r="CXR2" t="s">
        <v>3801</v>
      </c>
      <c r="CXS2" t="s">
        <v>3802</v>
      </c>
      <c r="CXT2" t="s">
        <v>3803</v>
      </c>
      <c r="CXU2" t="s">
        <v>3804</v>
      </c>
      <c r="CXV2" t="s">
        <v>3805</v>
      </c>
      <c r="CXW2" t="s">
        <v>3806</v>
      </c>
      <c r="CXX2" t="s">
        <v>3807</v>
      </c>
      <c r="CXY2" t="s">
        <v>3808</v>
      </c>
      <c r="CXZ2" t="s">
        <v>3809</v>
      </c>
      <c r="CYA2" t="s">
        <v>3810</v>
      </c>
      <c r="CYB2" t="s">
        <v>3811</v>
      </c>
      <c r="CYC2" t="s">
        <v>3812</v>
      </c>
      <c r="CYD2" t="s">
        <v>3813</v>
      </c>
      <c r="CYE2" t="s">
        <v>3814</v>
      </c>
      <c r="CYF2" t="s">
        <v>3815</v>
      </c>
      <c r="CYG2" t="s">
        <v>3816</v>
      </c>
      <c r="CYH2" t="s">
        <v>3817</v>
      </c>
      <c r="CYI2" t="s">
        <v>3818</v>
      </c>
      <c r="CYJ2" t="s">
        <v>3819</v>
      </c>
      <c r="CYK2" t="s">
        <v>3820</v>
      </c>
      <c r="CYL2" t="s">
        <v>3821</v>
      </c>
      <c r="CYM2" t="s">
        <v>3822</v>
      </c>
      <c r="CYN2" t="s">
        <v>3823</v>
      </c>
      <c r="CYO2" t="s">
        <v>3824</v>
      </c>
      <c r="CYP2" t="s">
        <v>3825</v>
      </c>
      <c r="CYQ2" t="s">
        <v>3826</v>
      </c>
      <c r="CYR2" t="s">
        <v>3827</v>
      </c>
      <c r="CYS2" t="s">
        <v>3828</v>
      </c>
      <c r="CYT2" t="s">
        <v>3829</v>
      </c>
      <c r="CYU2" t="s">
        <v>3830</v>
      </c>
      <c r="CYV2" t="s">
        <v>3831</v>
      </c>
      <c r="CYW2" t="s">
        <v>3832</v>
      </c>
      <c r="CYX2" t="s">
        <v>3833</v>
      </c>
      <c r="CYY2" t="s">
        <v>3834</v>
      </c>
      <c r="CYZ2" t="s">
        <v>3835</v>
      </c>
      <c r="CZA2" t="s">
        <v>3836</v>
      </c>
      <c r="CZB2" t="s">
        <v>3837</v>
      </c>
      <c r="CZC2" t="s">
        <v>3838</v>
      </c>
      <c r="CZD2" t="s">
        <v>3839</v>
      </c>
      <c r="CZE2" t="s">
        <v>3840</v>
      </c>
      <c r="CZF2" t="s">
        <v>3841</v>
      </c>
      <c r="CZG2" t="s">
        <v>3842</v>
      </c>
      <c r="CZH2" t="s">
        <v>3843</v>
      </c>
      <c r="CZI2" t="s">
        <v>3844</v>
      </c>
      <c r="CZJ2" t="s">
        <v>3845</v>
      </c>
      <c r="CZK2" t="s">
        <v>3846</v>
      </c>
      <c r="CZL2" t="s">
        <v>3847</v>
      </c>
      <c r="CZM2" t="s">
        <v>3848</v>
      </c>
      <c r="CZN2" t="s">
        <v>3849</v>
      </c>
      <c r="CZO2" t="s">
        <v>3850</v>
      </c>
      <c r="CZP2" t="s">
        <v>3851</v>
      </c>
      <c r="CZQ2" t="s">
        <v>3852</v>
      </c>
      <c r="CZR2" t="s">
        <v>3853</v>
      </c>
      <c r="CZS2" t="s">
        <v>3854</v>
      </c>
      <c r="CZT2" t="s">
        <v>3855</v>
      </c>
      <c r="CZU2" t="s">
        <v>3856</v>
      </c>
      <c r="CZV2" t="s">
        <v>3857</v>
      </c>
      <c r="CZW2" t="s">
        <v>3858</v>
      </c>
      <c r="CZX2" t="s">
        <v>3859</v>
      </c>
      <c r="CZY2" t="s">
        <v>3860</v>
      </c>
      <c r="CZZ2" t="s">
        <v>3861</v>
      </c>
      <c r="DAA2" t="s">
        <v>3862</v>
      </c>
      <c r="DAB2" t="s">
        <v>3863</v>
      </c>
      <c r="DAC2" t="s">
        <v>3864</v>
      </c>
      <c r="DAD2" t="s">
        <v>3865</v>
      </c>
      <c r="DAE2" t="s">
        <v>3866</v>
      </c>
      <c r="DAF2" t="s">
        <v>3867</v>
      </c>
      <c r="DAG2" t="s">
        <v>3868</v>
      </c>
      <c r="DAH2" t="s">
        <v>3869</v>
      </c>
      <c r="DAI2" t="s">
        <v>3870</v>
      </c>
      <c r="DAJ2" t="s">
        <v>3871</v>
      </c>
      <c r="DAK2" t="s">
        <v>3872</v>
      </c>
      <c r="DAL2" t="s">
        <v>3873</v>
      </c>
      <c r="DAM2" t="s">
        <v>3874</v>
      </c>
      <c r="DAN2" t="s">
        <v>3875</v>
      </c>
      <c r="DAO2" t="s">
        <v>3876</v>
      </c>
      <c r="DAP2" t="s">
        <v>3877</v>
      </c>
      <c r="DAQ2" t="s">
        <v>3878</v>
      </c>
      <c r="DAR2" t="s">
        <v>3879</v>
      </c>
      <c r="DAS2" t="s">
        <v>3880</v>
      </c>
      <c r="DAT2" t="s">
        <v>3881</v>
      </c>
      <c r="DAU2" t="s">
        <v>3882</v>
      </c>
      <c r="DAV2" t="s">
        <v>3883</v>
      </c>
      <c r="DAW2" t="s">
        <v>3884</v>
      </c>
      <c r="DAX2" t="s">
        <v>3885</v>
      </c>
      <c r="DAY2" t="s">
        <v>3886</v>
      </c>
      <c r="DAZ2" t="s">
        <v>3887</v>
      </c>
      <c r="DBA2" t="s">
        <v>3888</v>
      </c>
      <c r="DBB2" t="s">
        <v>3889</v>
      </c>
      <c r="DBC2" t="s">
        <v>3890</v>
      </c>
      <c r="DBD2" t="s">
        <v>3891</v>
      </c>
      <c r="DBE2" t="s">
        <v>3892</v>
      </c>
      <c r="DBF2" t="s">
        <v>3893</v>
      </c>
      <c r="DBG2" t="s">
        <v>3894</v>
      </c>
      <c r="DBH2" t="s">
        <v>3895</v>
      </c>
      <c r="DBI2" t="s">
        <v>3896</v>
      </c>
      <c r="DBJ2" t="s">
        <v>3897</v>
      </c>
      <c r="DBK2" t="s">
        <v>3898</v>
      </c>
      <c r="DBL2" t="s">
        <v>3899</v>
      </c>
      <c r="DBM2" t="s">
        <v>3900</v>
      </c>
      <c r="DBN2" t="s">
        <v>3901</v>
      </c>
      <c r="DBO2" t="s">
        <v>3902</v>
      </c>
      <c r="DBP2" t="s">
        <v>3903</v>
      </c>
      <c r="DBQ2" t="s">
        <v>3904</v>
      </c>
      <c r="DBR2" t="s">
        <v>3905</v>
      </c>
      <c r="DBS2" t="s">
        <v>3906</v>
      </c>
      <c r="DBT2" t="s">
        <v>3907</v>
      </c>
      <c r="DBU2" t="s">
        <v>3908</v>
      </c>
      <c r="DBV2" t="s">
        <v>3909</v>
      </c>
      <c r="DBW2" t="s">
        <v>3910</v>
      </c>
      <c r="DBX2" t="s">
        <v>3911</v>
      </c>
      <c r="DBY2" t="s">
        <v>3912</v>
      </c>
      <c r="DBZ2" t="s">
        <v>3913</v>
      </c>
      <c r="DCA2" t="s">
        <v>3914</v>
      </c>
      <c r="DCB2" t="s">
        <v>3915</v>
      </c>
      <c r="DCC2" t="s">
        <v>3916</v>
      </c>
      <c r="DCD2" t="s">
        <v>3917</v>
      </c>
      <c r="DCE2" t="s">
        <v>3918</v>
      </c>
      <c r="DCF2" t="s">
        <v>3919</v>
      </c>
      <c r="DCG2" t="s">
        <v>3920</v>
      </c>
      <c r="DCH2" t="s">
        <v>3921</v>
      </c>
      <c r="DCI2" t="s">
        <v>3922</v>
      </c>
      <c r="DCJ2" t="s">
        <v>3923</v>
      </c>
      <c r="DCK2" t="s">
        <v>3924</v>
      </c>
      <c r="DCL2" t="s">
        <v>3925</v>
      </c>
      <c r="DCM2" t="s">
        <v>3926</v>
      </c>
      <c r="DCN2" t="s">
        <v>3927</v>
      </c>
      <c r="DCO2" t="s">
        <v>3928</v>
      </c>
      <c r="DCP2" t="s">
        <v>3929</v>
      </c>
      <c r="DCQ2" t="s">
        <v>3930</v>
      </c>
      <c r="DCR2" t="s">
        <v>3931</v>
      </c>
      <c r="DCS2" t="s">
        <v>3932</v>
      </c>
      <c r="DCT2" t="s">
        <v>3933</v>
      </c>
      <c r="DCU2" t="s">
        <v>3934</v>
      </c>
      <c r="DCV2" t="s">
        <v>3935</v>
      </c>
      <c r="DCW2" t="s">
        <v>3936</v>
      </c>
      <c r="DCX2" t="s">
        <v>3937</v>
      </c>
      <c r="DCY2" t="s">
        <v>3938</v>
      </c>
      <c r="DCZ2" t="s">
        <v>3939</v>
      </c>
      <c r="DDA2" t="s">
        <v>3940</v>
      </c>
      <c r="DDB2" t="s">
        <v>3941</v>
      </c>
      <c r="DDC2" t="s">
        <v>3942</v>
      </c>
      <c r="DDD2" t="s">
        <v>3943</v>
      </c>
      <c r="DDE2" t="s">
        <v>3944</v>
      </c>
      <c r="DDF2" t="s">
        <v>3945</v>
      </c>
      <c r="DDG2" t="s">
        <v>3946</v>
      </c>
      <c r="DDH2" t="s">
        <v>3947</v>
      </c>
      <c r="DDI2" t="s">
        <v>3948</v>
      </c>
      <c r="DDJ2" t="s">
        <v>3949</v>
      </c>
      <c r="DDK2" t="s">
        <v>3950</v>
      </c>
      <c r="DDL2" t="s">
        <v>3951</v>
      </c>
      <c r="DDM2" t="s">
        <v>3952</v>
      </c>
      <c r="DDN2" t="s">
        <v>3953</v>
      </c>
      <c r="DDO2" t="s">
        <v>3954</v>
      </c>
      <c r="DDP2" t="s">
        <v>3955</v>
      </c>
      <c r="DDQ2" t="s">
        <v>3956</v>
      </c>
      <c r="DDR2" t="s">
        <v>3957</v>
      </c>
      <c r="DDS2" t="s">
        <v>3958</v>
      </c>
      <c r="DDT2" t="s">
        <v>3959</v>
      </c>
      <c r="DDU2" t="s">
        <v>3960</v>
      </c>
      <c r="DDV2" t="s">
        <v>3961</v>
      </c>
      <c r="DDW2" t="s">
        <v>3962</v>
      </c>
      <c r="DDX2" t="s">
        <v>3963</v>
      </c>
      <c r="DDY2" t="s">
        <v>3964</v>
      </c>
      <c r="DDZ2" t="s">
        <v>3965</v>
      </c>
      <c r="DEA2" t="s">
        <v>3966</v>
      </c>
      <c r="DEB2" t="s">
        <v>3967</v>
      </c>
      <c r="DEC2" t="s">
        <v>3968</v>
      </c>
      <c r="DED2" t="s">
        <v>3969</v>
      </c>
      <c r="DEE2" t="s">
        <v>3970</v>
      </c>
      <c r="DEF2" t="s">
        <v>3971</v>
      </c>
      <c r="DEG2" t="s">
        <v>3972</v>
      </c>
      <c r="DEH2" t="s">
        <v>3973</v>
      </c>
      <c r="DEI2" t="s">
        <v>3974</v>
      </c>
      <c r="DEJ2" t="s">
        <v>3975</v>
      </c>
      <c r="DEK2" t="s">
        <v>3976</v>
      </c>
      <c r="DEL2" t="s">
        <v>3977</v>
      </c>
      <c r="DEM2" t="s">
        <v>3978</v>
      </c>
      <c r="DEN2" t="s">
        <v>3979</v>
      </c>
      <c r="DEO2" t="s">
        <v>3980</v>
      </c>
      <c r="DEP2" t="s">
        <v>3981</v>
      </c>
      <c r="DEQ2" t="s">
        <v>3982</v>
      </c>
      <c r="DER2" t="s">
        <v>3983</v>
      </c>
      <c r="DES2" t="s">
        <v>3984</v>
      </c>
      <c r="DET2" t="s">
        <v>3985</v>
      </c>
      <c r="DEU2" t="s">
        <v>3986</v>
      </c>
      <c r="DEV2" t="s">
        <v>3987</v>
      </c>
      <c r="DEW2" t="s">
        <v>3988</v>
      </c>
      <c r="DEX2" t="s">
        <v>3989</v>
      </c>
      <c r="DEY2" t="s">
        <v>3990</v>
      </c>
      <c r="DEZ2" t="s">
        <v>3991</v>
      </c>
      <c r="DFA2" t="s">
        <v>3992</v>
      </c>
      <c r="DFB2" t="s">
        <v>3993</v>
      </c>
      <c r="DFC2" t="s">
        <v>3994</v>
      </c>
      <c r="DFD2" t="s">
        <v>3995</v>
      </c>
      <c r="DFE2" t="s">
        <v>3996</v>
      </c>
      <c r="DFF2" t="s">
        <v>3997</v>
      </c>
      <c r="DFG2" t="s">
        <v>3998</v>
      </c>
      <c r="DFH2" t="s">
        <v>3999</v>
      </c>
      <c r="DFI2" t="s">
        <v>4000</v>
      </c>
      <c r="DFJ2" t="s">
        <v>4001</v>
      </c>
      <c r="DFK2" t="s">
        <v>4002</v>
      </c>
      <c r="DFL2" t="s">
        <v>4003</v>
      </c>
      <c r="DFM2" t="s">
        <v>4004</v>
      </c>
      <c r="DFN2" t="s">
        <v>4005</v>
      </c>
      <c r="DFO2" t="s">
        <v>4006</v>
      </c>
      <c r="DFP2" t="s">
        <v>4007</v>
      </c>
      <c r="DFQ2" t="s">
        <v>4008</v>
      </c>
      <c r="DFR2" t="s">
        <v>4009</v>
      </c>
      <c r="DFS2" t="s">
        <v>4010</v>
      </c>
      <c r="DFT2" t="s">
        <v>4011</v>
      </c>
      <c r="DFU2" t="s">
        <v>4012</v>
      </c>
      <c r="DFV2" t="s">
        <v>4013</v>
      </c>
      <c r="DFW2" t="s">
        <v>4014</v>
      </c>
      <c r="DFX2" t="s">
        <v>4015</v>
      </c>
      <c r="DFY2" t="s">
        <v>4016</v>
      </c>
      <c r="DFZ2" t="s">
        <v>4017</v>
      </c>
      <c r="DGA2" t="s">
        <v>4018</v>
      </c>
      <c r="DGB2" t="s">
        <v>4019</v>
      </c>
      <c r="DGC2" t="s">
        <v>4020</v>
      </c>
      <c r="DGD2" t="s">
        <v>4021</v>
      </c>
      <c r="DGE2" t="s">
        <v>4022</v>
      </c>
      <c r="DGF2" t="s">
        <v>4023</v>
      </c>
      <c r="DGG2" t="s">
        <v>4024</v>
      </c>
      <c r="DGH2" t="s">
        <v>4025</v>
      </c>
      <c r="DGI2" t="s">
        <v>4026</v>
      </c>
      <c r="DGJ2" t="s">
        <v>4027</v>
      </c>
      <c r="DGK2" t="s">
        <v>4028</v>
      </c>
      <c r="DGL2" t="s">
        <v>4029</v>
      </c>
      <c r="DGM2" t="s">
        <v>4030</v>
      </c>
      <c r="DGN2" t="s">
        <v>4031</v>
      </c>
      <c r="DGO2" t="s">
        <v>4032</v>
      </c>
      <c r="DGP2" t="s">
        <v>4033</v>
      </c>
      <c r="DGQ2" t="s">
        <v>4034</v>
      </c>
      <c r="DGR2" t="s">
        <v>4035</v>
      </c>
      <c r="DGS2" t="s">
        <v>4036</v>
      </c>
      <c r="DGT2" t="s">
        <v>4037</v>
      </c>
      <c r="DGU2" t="s">
        <v>4038</v>
      </c>
      <c r="DGV2" t="s">
        <v>4039</v>
      </c>
      <c r="DGW2" t="s">
        <v>4040</v>
      </c>
      <c r="DGX2" t="s">
        <v>4041</v>
      </c>
      <c r="DGY2" t="s">
        <v>4042</v>
      </c>
      <c r="DGZ2" t="s">
        <v>4043</v>
      </c>
      <c r="DHA2" t="s">
        <v>4044</v>
      </c>
      <c r="DHB2" t="s">
        <v>4045</v>
      </c>
      <c r="DHC2" t="s">
        <v>4046</v>
      </c>
      <c r="DHD2" t="s">
        <v>4047</v>
      </c>
      <c r="DHE2" t="s">
        <v>4048</v>
      </c>
      <c r="DHF2" t="s">
        <v>4049</v>
      </c>
      <c r="DHG2" t="s">
        <v>4050</v>
      </c>
      <c r="DHH2" t="s">
        <v>4051</v>
      </c>
      <c r="DHI2" t="s">
        <v>4052</v>
      </c>
      <c r="DHJ2" t="s">
        <v>4053</v>
      </c>
      <c r="DHK2" t="s">
        <v>4054</v>
      </c>
      <c r="DHL2" t="s">
        <v>4055</v>
      </c>
      <c r="DHM2" t="s">
        <v>4056</v>
      </c>
      <c r="DHN2" t="s">
        <v>4057</v>
      </c>
      <c r="DHO2" t="s">
        <v>4058</v>
      </c>
      <c r="DHP2" t="s">
        <v>4059</v>
      </c>
      <c r="DHQ2" t="s">
        <v>4060</v>
      </c>
      <c r="DHR2" t="s">
        <v>4061</v>
      </c>
      <c r="DHS2" t="s">
        <v>4062</v>
      </c>
      <c r="DHT2" t="s">
        <v>4063</v>
      </c>
      <c r="DHU2" t="s">
        <v>4064</v>
      </c>
      <c r="DHV2" t="s">
        <v>4065</v>
      </c>
      <c r="DHW2" t="s">
        <v>4066</v>
      </c>
      <c r="DHX2" t="s">
        <v>4067</v>
      </c>
      <c r="DHY2" t="s">
        <v>4068</v>
      </c>
      <c r="DHZ2" t="s">
        <v>4069</v>
      </c>
      <c r="DIA2" t="s">
        <v>4070</v>
      </c>
      <c r="DIB2" t="s">
        <v>4071</v>
      </c>
      <c r="DIC2" t="s">
        <v>4072</v>
      </c>
      <c r="DID2" t="s">
        <v>4073</v>
      </c>
      <c r="DIE2" t="s">
        <v>4074</v>
      </c>
      <c r="DIF2" t="s">
        <v>4075</v>
      </c>
      <c r="DIG2" t="s">
        <v>4076</v>
      </c>
      <c r="DIH2" t="s">
        <v>4077</v>
      </c>
      <c r="DII2" t="s">
        <v>4078</v>
      </c>
      <c r="DIJ2" t="s">
        <v>4079</v>
      </c>
      <c r="DIK2" t="s">
        <v>4080</v>
      </c>
      <c r="DIL2" t="s">
        <v>4081</v>
      </c>
      <c r="DIM2" t="s">
        <v>4082</v>
      </c>
      <c r="DIN2" t="s">
        <v>4083</v>
      </c>
      <c r="DIO2" t="s">
        <v>4084</v>
      </c>
      <c r="DIP2" t="s">
        <v>4085</v>
      </c>
      <c r="DIQ2" t="s">
        <v>4086</v>
      </c>
      <c r="DIR2" t="s">
        <v>4087</v>
      </c>
      <c r="DIS2" t="s">
        <v>4088</v>
      </c>
      <c r="DIT2" t="s">
        <v>4089</v>
      </c>
      <c r="DIU2" t="s">
        <v>4090</v>
      </c>
      <c r="DIV2" t="s">
        <v>4091</v>
      </c>
      <c r="DIW2" t="s">
        <v>4092</v>
      </c>
      <c r="DIX2" t="s">
        <v>4093</v>
      </c>
      <c r="DIY2" t="s">
        <v>4094</v>
      </c>
      <c r="DIZ2" t="s">
        <v>4095</v>
      </c>
      <c r="DJA2" t="s">
        <v>4096</v>
      </c>
      <c r="DJB2" t="s">
        <v>4097</v>
      </c>
      <c r="DJC2" t="s">
        <v>4098</v>
      </c>
      <c r="DJD2" t="s">
        <v>4099</v>
      </c>
      <c r="DJE2" t="s">
        <v>4100</v>
      </c>
      <c r="DJF2" t="s">
        <v>4101</v>
      </c>
      <c r="DJG2" t="s">
        <v>4102</v>
      </c>
      <c r="DJH2" t="s">
        <v>4103</v>
      </c>
      <c r="DJI2" t="s">
        <v>4104</v>
      </c>
      <c r="DJJ2" t="s">
        <v>4105</v>
      </c>
      <c r="DJK2" t="s">
        <v>4106</v>
      </c>
      <c r="DJL2" t="s">
        <v>4107</v>
      </c>
      <c r="DJM2" t="s">
        <v>4108</v>
      </c>
      <c r="DJN2" t="s">
        <v>4109</v>
      </c>
      <c r="DJO2" t="s">
        <v>4110</v>
      </c>
      <c r="DJP2" t="s">
        <v>4111</v>
      </c>
      <c r="DJQ2" t="s">
        <v>4112</v>
      </c>
      <c r="DJR2" t="s">
        <v>4113</v>
      </c>
      <c r="DJS2" t="s">
        <v>4114</v>
      </c>
      <c r="DJT2" t="s">
        <v>4115</v>
      </c>
      <c r="DJU2" t="s">
        <v>4116</v>
      </c>
      <c r="DJV2" t="s">
        <v>4117</v>
      </c>
      <c r="DJW2" t="s">
        <v>4118</v>
      </c>
      <c r="DJX2" t="s">
        <v>4119</v>
      </c>
      <c r="DJY2" t="s">
        <v>4120</v>
      </c>
      <c r="DJZ2" t="s">
        <v>4121</v>
      </c>
      <c r="DKA2" t="s">
        <v>4122</v>
      </c>
      <c r="DKB2" t="s">
        <v>4123</v>
      </c>
      <c r="DKC2" t="s">
        <v>4124</v>
      </c>
      <c r="DKD2" t="s">
        <v>4125</v>
      </c>
      <c r="DKE2" t="s">
        <v>4126</v>
      </c>
      <c r="DKF2" t="s">
        <v>4127</v>
      </c>
      <c r="DKG2" t="s">
        <v>4128</v>
      </c>
      <c r="DKH2" t="s">
        <v>4129</v>
      </c>
      <c r="DKI2" t="s">
        <v>4130</v>
      </c>
      <c r="DKJ2" t="s">
        <v>4131</v>
      </c>
      <c r="DKK2" t="s">
        <v>4132</v>
      </c>
      <c r="DKL2" t="s">
        <v>4133</v>
      </c>
      <c r="DKM2" t="s">
        <v>4134</v>
      </c>
      <c r="DKN2" t="s">
        <v>4135</v>
      </c>
      <c r="DKO2" t="s">
        <v>4136</v>
      </c>
      <c r="DKP2" t="s">
        <v>4137</v>
      </c>
      <c r="DKQ2" t="s">
        <v>4138</v>
      </c>
      <c r="DKR2" t="s">
        <v>4139</v>
      </c>
      <c r="DKS2" t="s">
        <v>4140</v>
      </c>
      <c r="DKT2" t="s">
        <v>4141</v>
      </c>
      <c r="DKU2" t="s">
        <v>4142</v>
      </c>
      <c r="DKV2" t="s">
        <v>4143</v>
      </c>
      <c r="DKW2" t="s">
        <v>4144</v>
      </c>
      <c r="DKX2" t="s">
        <v>4145</v>
      </c>
      <c r="DKY2" t="s">
        <v>4146</v>
      </c>
      <c r="DKZ2" t="s">
        <v>4147</v>
      </c>
      <c r="DLA2" t="s">
        <v>4148</v>
      </c>
      <c r="DLB2" t="s">
        <v>4149</v>
      </c>
      <c r="DLC2" t="s">
        <v>4150</v>
      </c>
      <c r="DLD2" t="s">
        <v>4151</v>
      </c>
      <c r="DLE2" t="s">
        <v>4152</v>
      </c>
      <c r="DLF2" t="s">
        <v>4153</v>
      </c>
      <c r="DLG2" t="s">
        <v>4154</v>
      </c>
      <c r="DLH2" t="s">
        <v>4155</v>
      </c>
      <c r="DLI2" t="s">
        <v>4156</v>
      </c>
      <c r="DLJ2" t="s">
        <v>4157</v>
      </c>
      <c r="DLK2" t="s">
        <v>4158</v>
      </c>
      <c r="DLL2" t="s">
        <v>4159</v>
      </c>
      <c r="DLM2" t="s">
        <v>4160</v>
      </c>
      <c r="DLN2" t="s">
        <v>4161</v>
      </c>
      <c r="DLO2" t="s">
        <v>4162</v>
      </c>
      <c r="DLP2" t="s">
        <v>4163</v>
      </c>
      <c r="DLQ2" t="s">
        <v>4164</v>
      </c>
      <c r="DLR2" t="s">
        <v>4165</v>
      </c>
      <c r="DLS2" t="s">
        <v>4166</v>
      </c>
      <c r="DLT2" t="s">
        <v>4167</v>
      </c>
      <c r="DLU2" t="s">
        <v>4168</v>
      </c>
      <c r="DLV2" t="s">
        <v>4169</v>
      </c>
      <c r="DLW2" t="s">
        <v>4170</v>
      </c>
      <c r="DLX2" t="s">
        <v>4171</v>
      </c>
      <c r="DLY2" t="s">
        <v>4172</v>
      </c>
      <c r="DLZ2" t="s">
        <v>4173</v>
      </c>
      <c r="DMA2" t="s">
        <v>4174</v>
      </c>
      <c r="DMB2" t="s">
        <v>4175</v>
      </c>
      <c r="DMC2" t="s">
        <v>4176</v>
      </c>
      <c r="DMD2" t="s">
        <v>4177</v>
      </c>
      <c r="DME2" t="s">
        <v>4178</v>
      </c>
      <c r="DMF2" t="s">
        <v>4179</v>
      </c>
      <c r="DMG2" t="s">
        <v>4180</v>
      </c>
      <c r="DMH2" t="s">
        <v>4181</v>
      </c>
      <c r="DMI2" t="s">
        <v>4182</v>
      </c>
      <c r="DMJ2" t="s">
        <v>4183</v>
      </c>
      <c r="DMK2" t="s">
        <v>4184</v>
      </c>
      <c r="DML2" t="s">
        <v>4185</v>
      </c>
      <c r="DMM2" t="s">
        <v>4186</v>
      </c>
      <c r="DMN2" t="s">
        <v>4187</v>
      </c>
      <c r="DMO2" t="s">
        <v>4188</v>
      </c>
      <c r="DMP2" t="s">
        <v>4189</v>
      </c>
      <c r="DMQ2" t="s">
        <v>4190</v>
      </c>
      <c r="DMR2" t="s">
        <v>4191</v>
      </c>
      <c r="DMS2" t="s">
        <v>4192</v>
      </c>
      <c r="DMT2" t="s">
        <v>4193</v>
      </c>
      <c r="DMU2" t="s">
        <v>4194</v>
      </c>
      <c r="DMV2" t="s">
        <v>4195</v>
      </c>
      <c r="DMW2" t="s">
        <v>4196</v>
      </c>
      <c r="DMX2" t="s">
        <v>4197</v>
      </c>
      <c r="DMY2" t="s">
        <v>4198</v>
      </c>
      <c r="DMZ2" t="s">
        <v>4199</v>
      </c>
      <c r="DNA2" t="s">
        <v>4200</v>
      </c>
      <c r="DNB2" t="s">
        <v>4201</v>
      </c>
      <c r="DNC2" t="s">
        <v>4202</v>
      </c>
      <c r="DND2" t="s">
        <v>4203</v>
      </c>
      <c r="DNE2" t="s">
        <v>4204</v>
      </c>
      <c r="DNF2" t="s">
        <v>4205</v>
      </c>
      <c r="DNG2" t="s">
        <v>4206</v>
      </c>
      <c r="DNH2" t="s">
        <v>4207</v>
      </c>
      <c r="DNI2" t="s">
        <v>4208</v>
      </c>
      <c r="DNJ2" t="s">
        <v>4209</v>
      </c>
      <c r="DNK2" t="s">
        <v>4210</v>
      </c>
      <c r="DNL2" t="s">
        <v>4211</v>
      </c>
      <c r="DNM2" t="s">
        <v>4212</v>
      </c>
      <c r="DNN2" t="s">
        <v>4213</v>
      </c>
      <c r="DNO2" t="s">
        <v>4214</v>
      </c>
      <c r="DNP2" t="s">
        <v>4215</v>
      </c>
      <c r="DNQ2" t="s">
        <v>4216</v>
      </c>
      <c r="DNR2" t="s">
        <v>4217</v>
      </c>
      <c r="DNS2" t="s">
        <v>4218</v>
      </c>
      <c r="DNT2" t="s">
        <v>4219</v>
      </c>
      <c r="DNU2" t="s">
        <v>4220</v>
      </c>
      <c r="DNV2" t="s">
        <v>4221</v>
      </c>
      <c r="DNW2" t="s">
        <v>4222</v>
      </c>
      <c r="DNX2" t="s">
        <v>4223</v>
      </c>
      <c r="DNY2" t="s">
        <v>4224</v>
      </c>
      <c r="DNZ2" t="s">
        <v>4225</v>
      </c>
      <c r="DOA2" t="s">
        <v>4226</v>
      </c>
      <c r="DOB2" t="s">
        <v>4227</v>
      </c>
      <c r="DOC2" t="s">
        <v>4228</v>
      </c>
      <c r="DOD2" t="s">
        <v>4229</v>
      </c>
      <c r="DOE2" t="s">
        <v>4230</v>
      </c>
      <c r="DOF2" t="s">
        <v>4231</v>
      </c>
      <c r="DOG2" t="s">
        <v>4232</v>
      </c>
      <c r="DOH2" t="s">
        <v>4233</v>
      </c>
      <c r="DOI2" t="s">
        <v>4234</v>
      </c>
      <c r="DOJ2" t="s">
        <v>4235</v>
      </c>
      <c r="DOK2" t="s">
        <v>4236</v>
      </c>
      <c r="DOL2" t="s">
        <v>4237</v>
      </c>
      <c r="DOM2" t="s">
        <v>4238</v>
      </c>
      <c r="DON2" t="s">
        <v>4239</v>
      </c>
      <c r="DOO2" t="s">
        <v>4240</v>
      </c>
      <c r="DOP2" t="s">
        <v>4241</v>
      </c>
      <c r="DOQ2" t="s">
        <v>4242</v>
      </c>
      <c r="DOR2" t="s">
        <v>4243</v>
      </c>
      <c r="DOS2" t="s">
        <v>4244</v>
      </c>
      <c r="DOT2" t="s">
        <v>4245</v>
      </c>
      <c r="DOU2" t="s">
        <v>4246</v>
      </c>
      <c r="DOV2" t="s">
        <v>4247</v>
      </c>
      <c r="DOW2" t="s">
        <v>4248</v>
      </c>
      <c r="DOX2" t="s">
        <v>4249</v>
      </c>
      <c r="DOY2" t="s">
        <v>4250</v>
      </c>
      <c r="DOZ2" t="s">
        <v>4251</v>
      </c>
      <c r="DPA2" t="s">
        <v>4252</v>
      </c>
      <c r="DPB2" t="s">
        <v>4253</v>
      </c>
      <c r="DPC2" t="s">
        <v>4254</v>
      </c>
      <c r="DPD2" t="s">
        <v>4255</v>
      </c>
      <c r="DPE2" t="s">
        <v>4256</v>
      </c>
      <c r="DPF2" t="s">
        <v>4257</v>
      </c>
      <c r="DPG2" t="s">
        <v>4258</v>
      </c>
      <c r="DPH2" t="s">
        <v>4259</v>
      </c>
      <c r="DPI2" t="s">
        <v>4260</v>
      </c>
      <c r="DPJ2" t="s">
        <v>4261</v>
      </c>
      <c r="DPK2" t="s">
        <v>4262</v>
      </c>
      <c r="DPL2" t="s">
        <v>4263</v>
      </c>
      <c r="DPM2" t="s">
        <v>4264</v>
      </c>
      <c r="DPN2" t="s">
        <v>4265</v>
      </c>
      <c r="DPO2" t="s">
        <v>4266</v>
      </c>
      <c r="DPP2" t="s">
        <v>4267</v>
      </c>
      <c r="DPQ2" t="s">
        <v>4268</v>
      </c>
      <c r="DPR2" t="s">
        <v>4269</v>
      </c>
      <c r="DPS2" t="s">
        <v>4270</v>
      </c>
      <c r="DPT2" t="s">
        <v>4271</v>
      </c>
      <c r="DPU2" t="s">
        <v>4272</v>
      </c>
      <c r="DPV2" t="s">
        <v>4273</v>
      </c>
      <c r="DPW2" t="s">
        <v>4274</v>
      </c>
      <c r="DPX2" t="s">
        <v>4275</v>
      </c>
      <c r="DPY2" t="s">
        <v>4276</v>
      </c>
      <c r="DPZ2" t="s">
        <v>4277</v>
      </c>
      <c r="DQA2" t="s">
        <v>4278</v>
      </c>
      <c r="DQB2" t="s">
        <v>4279</v>
      </c>
      <c r="DQC2" t="s">
        <v>4280</v>
      </c>
      <c r="DQD2" t="s">
        <v>4281</v>
      </c>
      <c r="DQE2" t="s">
        <v>4282</v>
      </c>
      <c r="DQF2" t="s">
        <v>4283</v>
      </c>
      <c r="DQG2" t="s">
        <v>4284</v>
      </c>
      <c r="DQH2" t="s">
        <v>4285</v>
      </c>
      <c r="DQI2" t="s">
        <v>4286</v>
      </c>
      <c r="DQJ2" t="s">
        <v>4287</v>
      </c>
      <c r="DQK2" t="s">
        <v>4288</v>
      </c>
      <c r="DQL2" t="s">
        <v>4289</v>
      </c>
      <c r="DQM2" t="s">
        <v>4290</v>
      </c>
      <c r="DQN2" t="s">
        <v>4291</v>
      </c>
      <c r="DQO2" t="s">
        <v>4292</v>
      </c>
      <c r="DQP2" t="s">
        <v>4293</v>
      </c>
      <c r="DQQ2" t="s">
        <v>4294</v>
      </c>
      <c r="DQR2" t="s">
        <v>4295</v>
      </c>
      <c r="DQS2" t="s">
        <v>4296</v>
      </c>
      <c r="DQT2" t="s">
        <v>4297</v>
      </c>
      <c r="DQU2" t="s">
        <v>4298</v>
      </c>
      <c r="DQV2" t="s">
        <v>4299</v>
      </c>
      <c r="DQW2" t="s">
        <v>4300</v>
      </c>
      <c r="DQX2" t="s">
        <v>4301</v>
      </c>
      <c r="DQY2" t="s">
        <v>4302</v>
      </c>
      <c r="DQZ2" t="s">
        <v>4303</v>
      </c>
      <c r="DRA2" t="s">
        <v>4304</v>
      </c>
      <c r="DRB2" t="s">
        <v>4305</v>
      </c>
      <c r="DRC2" t="s">
        <v>4306</v>
      </c>
      <c r="DRD2" t="s">
        <v>4307</v>
      </c>
      <c r="DRE2" t="s">
        <v>4308</v>
      </c>
      <c r="DRF2" t="s">
        <v>4309</v>
      </c>
      <c r="DRG2" t="s">
        <v>4310</v>
      </c>
      <c r="DRH2" t="s">
        <v>4311</v>
      </c>
      <c r="DRI2" t="s">
        <v>4312</v>
      </c>
      <c r="DRJ2" t="s">
        <v>4313</v>
      </c>
      <c r="DRK2" t="s">
        <v>4314</v>
      </c>
      <c r="DRL2" t="s">
        <v>4315</v>
      </c>
      <c r="DRM2" t="s">
        <v>4316</v>
      </c>
      <c r="DRN2" t="s">
        <v>4317</v>
      </c>
      <c r="DRO2" t="s">
        <v>4318</v>
      </c>
      <c r="DRP2" t="s">
        <v>4319</v>
      </c>
      <c r="DRQ2" t="s">
        <v>4320</v>
      </c>
      <c r="DRR2" t="s">
        <v>4321</v>
      </c>
      <c r="DRS2" t="s">
        <v>4322</v>
      </c>
      <c r="DRT2" t="s">
        <v>4323</v>
      </c>
      <c r="DRU2" t="s">
        <v>4324</v>
      </c>
      <c r="DRV2" t="s">
        <v>4325</v>
      </c>
      <c r="DRW2" t="s">
        <v>4326</v>
      </c>
      <c r="DRX2" t="s">
        <v>4327</v>
      </c>
      <c r="DRY2" t="s">
        <v>4328</v>
      </c>
      <c r="DRZ2" t="s">
        <v>4329</v>
      </c>
      <c r="DSA2" t="s">
        <v>4330</v>
      </c>
      <c r="DSB2" t="s">
        <v>4331</v>
      </c>
      <c r="DSC2" t="s">
        <v>4332</v>
      </c>
      <c r="DSD2" t="s">
        <v>4333</v>
      </c>
      <c r="DSE2" t="s">
        <v>4334</v>
      </c>
      <c r="DSF2" t="s">
        <v>4335</v>
      </c>
      <c r="DSG2" t="s">
        <v>4336</v>
      </c>
      <c r="DSH2" t="s">
        <v>4337</v>
      </c>
      <c r="DSI2" t="s">
        <v>4338</v>
      </c>
      <c r="DSJ2" t="s">
        <v>4339</v>
      </c>
      <c r="DSK2" t="s">
        <v>4340</v>
      </c>
      <c r="DSL2" t="s">
        <v>4341</v>
      </c>
      <c r="DSM2" t="s">
        <v>4342</v>
      </c>
      <c r="DSN2" t="s">
        <v>4343</v>
      </c>
      <c r="DSO2" t="s">
        <v>4344</v>
      </c>
      <c r="DSP2" t="s">
        <v>4345</v>
      </c>
      <c r="DSQ2" t="s">
        <v>4346</v>
      </c>
      <c r="DSR2" t="s">
        <v>4347</v>
      </c>
      <c r="DSS2" t="s">
        <v>4348</v>
      </c>
      <c r="DST2" t="s">
        <v>4349</v>
      </c>
      <c r="DSU2" t="s">
        <v>4350</v>
      </c>
      <c r="DSV2" t="s">
        <v>4351</v>
      </c>
      <c r="DSW2" t="s">
        <v>4352</v>
      </c>
      <c r="DSX2" t="s">
        <v>4353</v>
      </c>
      <c r="DSY2" t="s">
        <v>4354</v>
      </c>
      <c r="DSZ2" t="s">
        <v>4355</v>
      </c>
      <c r="DTA2" t="s">
        <v>4356</v>
      </c>
      <c r="DTB2" t="s">
        <v>4357</v>
      </c>
      <c r="DTC2" t="s">
        <v>4358</v>
      </c>
      <c r="DTD2" t="s">
        <v>4359</v>
      </c>
      <c r="DTE2" t="s">
        <v>4360</v>
      </c>
      <c r="DTF2" t="s">
        <v>4361</v>
      </c>
      <c r="DTG2" t="s">
        <v>4362</v>
      </c>
      <c r="DTH2" t="s">
        <v>4363</v>
      </c>
      <c r="DTI2" t="s">
        <v>4364</v>
      </c>
      <c r="DTJ2" t="s">
        <v>4365</v>
      </c>
      <c r="DTK2" t="s">
        <v>4366</v>
      </c>
      <c r="DTL2" t="s">
        <v>4367</v>
      </c>
      <c r="DTM2" t="s">
        <v>4368</v>
      </c>
      <c r="DTN2" t="s">
        <v>4369</v>
      </c>
      <c r="DTO2" t="s">
        <v>4370</v>
      </c>
      <c r="DTP2" t="s">
        <v>4371</v>
      </c>
      <c r="DTQ2" t="s">
        <v>4372</v>
      </c>
      <c r="DTR2" t="s">
        <v>4373</v>
      </c>
      <c r="DTS2" t="s">
        <v>4374</v>
      </c>
      <c r="DTT2" t="s">
        <v>4375</v>
      </c>
      <c r="DTU2" t="s">
        <v>4376</v>
      </c>
      <c r="DTV2" t="s">
        <v>4377</v>
      </c>
      <c r="DTW2" t="s">
        <v>4378</v>
      </c>
      <c r="DTX2" t="s">
        <v>4379</v>
      </c>
      <c r="DTY2" t="s">
        <v>4380</v>
      </c>
      <c r="DTZ2" t="s">
        <v>4381</v>
      </c>
      <c r="DUA2" t="s">
        <v>4382</v>
      </c>
      <c r="DUB2" t="s">
        <v>4383</v>
      </c>
      <c r="DUC2" t="s">
        <v>4384</v>
      </c>
      <c r="DUD2" t="s">
        <v>4385</v>
      </c>
      <c r="DUE2" t="s">
        <v>4386</v>
      </c>
      <c r="DUF2" t="s">
        <v>4387</v>
      </c>
      <c r="DUG2" t="s">
        <v>4388</v>
      </c>
      <c r="DUH2" t="s">
        <v>4389</v>
      </c>
      <c r="DUI2" t="s">
        <v>4390</v>
      </c>
      <c r="DUJ2" t="s">
        <v>4391</v>
      </c>
      <c r="DUK2" t="s">
        <v>4392</v>
      </c>
      <c r="DUL2" t="s">
        <v>4393</v>
      </c>
      <c r="DUM2" t="s">
        <v>4394</v>
      </c>
      <c r="DUN2" t="s">
        <v>4395</v>
      </c>
      <c r="DUO2" t="s">
        <v>4396</v>
      </c>
      <c r="DUP2" t="s">
        <v>4397</v>
      </c>
      <c r="DUQ2" t="s">
        <v>4398</v>
      </c>
      <c r="DUR2" t="s">
        <v>4399</v>
      </c>
      <c r="DUS2" t="s">
        <v>4400</v>
      </c>
      <c r="DUT2" t="s">
        <v>4401</v>
      </c>
      <c r="DUU2" t="s">
        <v>4402</v>
      </c>
      <c r="DUV2" t="s">
        <v>4403</v>
      </c>
      <c r="DUW2" t="s">
        <v>4404</v>
      </c>
      <c r="DUX2" t="s">
        <v>4405</v>
      </c>
      <c r="DUY2" t="s">
        <v>4406</v>
      </c>
      <c r="DUZ2" t="s">
        <v>4407</v>
      </c>
      <c r="DVA2" t="s">
        <v>4408</v>
      </c>
      <c r="DVB2" t="s">
        <v>4409</v>
      </c>
      <c r="DVC2" t="s">
        <v>4410</v>
      </c>
      <c r="DVD2" t="s">
        <v>4411</v>
      </c>
      <c r="DVE2" t="s">
        <v>4412</v>
      </c>
      <c r="DVF2" t="s">
        <v>4413</v>
      </c>
      <c r="DVG2" t="s">
        <v>4414</v>
      </c>
      <c r="DVH2" t="s">
        <v>4415</v>
      </c>
      <c r="DVI2" t="s">
        <v>4416</v>
      </c>
      <c r="DVJ2" t="s">
        <v>4417</v>
      </c>
      <c r="DVK2" t="s">
        <v>4418</v>
      </c>
      <c r="DVL2" t="s">
        <v>4419</v>
      </c>
      <c r="DVM2" t="s">
        <v>4420</v>
      </c>
      <c r="DVN2" t="s">
        <v>4421</v>
      </c>
      <c r="DVO2" t="s">
        <v>4422</v>
      </c>
      <c r="DVP2" t="s">
        <v>4423</v>
      </c>
      <c r="DVQ2" t="s">
        <v>4424</v>
      </c>
      <c r="DVR2" t="s">
        <v>4425</v>
      </c>
      <c r="DVS2" t="s">
        <v>4426</v>
      </c>
      <c r="DVT2" t="s">
        <v>4427</v>
      </c>
      <c r="DVU2" t="s">
        <v>4428</v>
      </c>
      <c r="DVV2" t="s">
        <v>4429</v>
      </c>
      <c r="DVW2" t="s">
        <v>4430</v>
      </c>
      <c r="DVX2" t="s">
        <v>4431</v>
      </c>
      <c r="DVY2" t="s">
        <v>4432</v>
      </c>
      <c r="DVZ2" t="s">
        <v>4433</v>
      </c>
      <c r="DWA2" t="s">
        <v>4434</v>
      </c>
      <c r="DWB2" t="s">
        <v>4435</v>
      </c>
      <c r="DWC2" t="s">
        <v>4436</v>
      </c>
      <c r="DWD2" t="s">
        <v>4437</v>
      </c>
      <c r="DWE2" t="s">
        <v>4438</v>
      </c>
      <c r="DWF2" t="s">
        <v>4439</v>
      </c>
      <c r="DWG2" t="s">
        <v>4440</v>
      </c>
      <c r="DWH2" t="s">
        <v>4441</v>
      </c>
      <c r="DWI2" t="s">
        <v>4442</v>
      </c>
      <c r="DWJ2" t="s">
        <v>4443</v>
      </c>
      <c r="DWK2" t="s">
        <v>4444</v>
      </c>
      <c r="DWL2" t="s">
        <v>4445</v>
      </c>
      <c r="DWM2" t="s">
        <v>4446</v>
      </c>
      <c r="DWN2" t="s">
        <v>4447</v>
      </c>
      <c r="DWO2" t="s">
        <v>4448</v>
      </c>
      <c r="DWP2" t="s">
        <v>4449</v>
      </c>
      <c r="DWQ2" t="s">
        <v>4450</v>
      </c>
      <c r="DWR2" t="s">
        <v>4451</v>
      </c>
      <c r="DWS2" t="s">
        <v>4452</v>
      </c>
      <c r="DWT2" t="s">
        <v>4453</v>
      </c>
      <c r="DWU2" t="s">
        <v>4454</v>
      </c>
      <c r="DWV2" t="s">
        <v>4455</v>
      </c>
      <c r="DWW2" t="s">
        <v>4456</v>
      </c>
      <c r="DWX2" t="s">
        <v>4457</v>
      </c>
      <c r="DWY2" t="s">
        <v>4458</v>
      </c>
      <c r="DWZ2" t="s">
        <v>4459</v>
      </c>
      <c r="DXA2" t="s">
        <v>4460</v>
      </c>
      <c r="DXB2" t="s">
        <v>4461</v>
      </c>
      <c r="DXC2" t="s">
        <v>4462</v>
      </c>
      <c r="DXD2" t="s">
        <v>4463</v>
      </c>
      <c r="DXE2" t="s">
        <v>4464</v>
      </c>
      <c r="DXF2" t="s">
        <v>4465</v>
      </c>
      <c r="DXG2" t="s">
        <v>4466</v>
      </c>
      <c r="DXH2" t="s">
        <v>4467</v>
      </c>
      <c r="DXI2" t="s">
        <v>4468</v>
      </c>
      <c r="DXJ2" t="s">
        <v>4469</v>
      </c>
      <c r="DXK2" t="s">
        <v>4470</v>
      </c>
      <c r="DXL2" t="s">
        <v>4471</v>
      </c>
      <c r="DXM2" t="s">
        <v>4472</v>
      </c>
      <c r="DXN2" t="s">
        <v>4473</v>
      </c>
      <c r="DXO2" t="s">
        <v>4474</v>
      </c>
      <c r="DXP2" t="s">
        <v>4475</v>
      </c>
      <c r="DXQ2" t="s">
        <v>4476</v>
      </c>
      <c r="DXR2" t="s">
        <v>4477</v>
      </c>
      <c r="DXS2" t="s">
        <v>4478</v>
      </c>
      <c r="DXT2" t="s">
        <v>4479</v>
      </c>
      <c r="DXU2" t="s">
        <v>4480</v>
      </c>
      <c r="DXV2" t="s">
        <v>4481</v>
      </c>
      <c r="DXW2" t="s">
        <v>4482</v>
      </c>
      <c r="DXX2" t="s">
        <v>4483</v>
      </c>
      <c r="DXY2" t="s">
        <v>4484</v>
      </c>
      <c r="DXZ2" t="s">
        <v>4485</v>
      </c>
      <c r="DYA2" t="s">
        <v>4486</v>
      </c>
      <c r="DYB2" t="s">
        <v>4487</v>
      </c>
      <c r="DYC2" t="s">
        <v>4488</v>
      </c>
      <c r="DYD2" t="s">
        <v>4489</v>
      </c>
      <c r="DYE2" t="s">
        <v>4490</v>
      </c>
      <c r="DYF2" t="s">
        <v>4491</v>
      </c>
      <c r="DYG2" t="s">
        <v>4492</v>
      </c>
      <c r="DYH2" t="s">
        <v>4493</v>
      </c>
      <c r="DYI2" t="s">
        <v>4494</v>
      </c>
      <c r="DYJ2" t="s">
        <v>4495</v>
      </c>
      <c r="DYK2" t="s">
        <v>4496</v>
      </c>
      <c r="DYL2" t="s">
        <v>4497</v>
      </c>
      <c r="DYM2" t="s">
        <v>4498</v>
      </c>
      <c r="DYN2" t="s">
        <v>4499</v>
      </c>
      <c r="DYO2" t="s">
        <v>4500</v>
      </c>
      <c r="DYP2" t="s">
        <v>4501</v>
      </c>
      <c r="DYQ2" t="s">
        <v>4502</v>
      </c>
      <c r="DYR2" t="s">
        <v>4503</v>
      </c>
      <c r="DYS2" t="s">
        <v>4504</v>
      </c>
      <c r="DYT2" t="s">
        <v>4505</v>
      </c>
      <c r="DYU2" t="s">
        <v>4506</v>
      </c>
      <c r="DYV2" t="s">
        <v>4507</v>
      </c>
      <c r="DYW2" t="s">
        <v>4508</v>
      </c>
      <c r="DYX2" t="s">
        <v>4509</v>
      </c>
      <c r="DYY2" t="s">
        <v>4510</v>
      </c>
      <c r="DYZ2" t="s">
        <v>4511</v>
      </c>
      <c r="DZA2" t="s">
        <v>4512</v>
      </c>
      <c r="DZB2" t="s">
        <v>4513</v>
      </c>
      <c r="DZC2" t="s">
        <v>4514</v>
      </c>
      <c r="DZD2" t="s">
        <v>4515</v>
      </c>
      <c r="DZE2" t="s">
        <v>4516</v>
      </c>
      <c r="DZF2" t="s">
        <v>4517</v>
      </c>
      <c r="DZG2" t="s">
        <v>4518</v>
      </c>
      <c r="DZH2" t="s">
        <v>4519</v>
      </c>
      <c r="DZI2" t="s">
        <v>4520</v>
      </c>
      <c r="DZJ2" t="s">
        <v>4521</v>
      </c>
      <c r="DZK2" t="s">
        <v>4522</v>
      </c>
      <c r="DZL2" t="s">
        <v>4523</v>
      </c>
      <c r="DZM2" t="s">
        <v>4524</v>
      </c>
      <c r="DZN2" t="s">
        <v>4525</v>
      </c>
      <c r="DZO2" t="s">
        <v>4526</v>
      </c>
      <c r="DZP2" t="s">
        <v>4527</v>
      </c>
      <c r="DZQ2" t="s">
        <v>4528</v>
      </c>
      <c r="DZR2" t="s">
        <v>4529</v>
      </c>
      <c r="DZS2" t="s">
        <v>4530</v>
      </c>
      <c r="DZT2" t="s">
        <v>4531</v>
      </c>
      <c r="DZU2" t="s">
        <v>4532</v>
      </c>
      <c r="DZV2" t="s">
        <v>4533</v>
      </c>
      <c r="DZW2" t="s">
        <v>4534</v>
      </c>
      <c r="DZX2" t="s">
        <v>4535</v>
      </c>
      <c r="DZY2" t="s">
        <v>4536</v>
      </c>
      <c r="DZZ2" t="s">
        <v>4537</v>
      </c>
      <c r="EAA2" t="s">
        <v>4538</v>
      </c>
      <c r="EAB2" t="s">
        <v>4539</v>
      </c>
      <c r="EAC2" t="s">
        <v>4540</v>
      </c>
      <c r="EAD2" t="s">
        <v>4541</v>
      </c>
      <c r="EAE2" t="s">
        <v>4542</v>
      </c>
      <c r="EAF2" t="s">
        <v>4543</v>
      </c>
      <c r="EAG2" t="s">
        <v>4544</v>
      </c>
      <c r="EAH2" t="s">
        <v>4545</v>
      </c>
      <c r="EAI2" t="s">
        <v>4546</v>
      </c>
      <c r="EAJ2" t="s">
        <v>4547</v>
      </c>
      <c r="EAK2" t="s">
        <v>4548</v>
      </c>
      <c r="EAL2" t="s">
        <v>4549</v>
      </c>
      <c r="EAM2" t="s">
        <v>4550</v>
      </c>
      <c r="EAN2" t="s">
        <v>4551</v>
      </c>
      <c r="EAO2" t="s">
        <v>4552</v>
      </c>
      <c r="EAP2" t="s">
        <v>4553</v>
      </c>
      <c r="EAQ2" t="s">
        <v>4554</v>
      </c>
      <c r="EAR2" t="s">
        <v>4555</v>
      </c>
      <c r="EAS2" t="s">
        <v>4556</v>
      </c>
      <c r="EAT2" t="s">
        <v>4557</v>
      </c>
      <c r="EAU2" t="s">
        <v>4558</v>
      </c>
      <c r="EAV2" t="s">
        <v>4559</v>
      </c>
      <c r="EAW2" t="s">
        <v>4560</v>
      </c>
      <c r="EAX2" t="s">
        <v>4561</v>
      </c>
      <c r="EAY2" t="s">
        <v>4562</v>
      </c>
      <c r="EAZ2" t="s">
        <v>4563</v>
      </c>
      <c r="EBA2" t="s">
        <v>4564</v>
      </c>
      <c r="EBB2" t="s">
        <v>4565</v>
      </c>
      <c r="EBC2" t="s">
        <v>4566</v>
      </c>
      <c r="EBD2" t="s">
        <v>4567</v>
      </c>
      <c r="EBE2" t="s">
        <v>4568</v>
      </c>
      <c r="EBF2" t="s">
        <v>4569</v>
      </c>
      <c r="EBG2" t="s">
        <v>4570</v>
      </c>
      <c r="EBH2" t="s">
        <v>4571</v>
      </c>
      <c r="EBI2" t="s">
        <v>4572</v>
      </c>
      <c r="EBJ2" t="s">
        <v>4573</v>
      </c>
      <c r="EBK2" t="s">
        <v>4574</v>
      </c>
      <c r="EBL2" t="s">
        <v>4575</v>
      </c>
      <c r="EBM2" t="s">
        <v>4576</v>
      </c>
      <c r="EBN2" t="s">
        <v>4577</v>
      </c>
      <c r="EBO2" t="s">
        <v>4578</v>
      </c>
      <c r="EBP2" t="s">
        <v>4579</v>
      </c>
      <c r="EBQ2" t="s">
        <v>4580</v>
      </c>
      <c r="EBR2" t="s">
        <v>4581</v>
      </c>
      <c r="EBS2" t="s">
        <v>4582</v>
      </c>
      <c r="EBT2" t="s">
        <v>4583</v>
      </c>
      <c r="EBU2" t="s">
        <v>4584</v>
      </c>
      <c r="EBV2" t="s">
        <v>4585</v>
      </c>
      <c r="EBW2" t="s">
        <v>4586</v>
      </c>
      <c r="EBX2" t="s">
        <v>4587</v>
      </c>
      <c r="EBY2" t="s">
        <v>4588</v>
      </c>
      <c r="EBZ2" t="s">
        <v>4589</v>
      </c>
      <c r="ECA2" t="s">
        <v>4590</v>
      </c>
      <c r="ECB2" t="s">
        <v>4591</v>
      </c>
      <c r="ECC2" t="s">
        <v>4592</v>
      </c>
      <c r="ECD2" t="s">
        <v>4593</v>
      </c>
      <c r="ECE2" t="s">
        <v>4594</v>
      </c>
      <c r="ECF2" t="s">
        <v>4595</v>
      </c>
      <c r="ECG2" t="s">
        <v>4596</v>
      </c>
      <c r="ECH2" t="s">
        <v>4597</v>
      </c>
      <c r="ECI2" t="s">
        <v>4598</v>
      </c>
      <c r="ECJ2" t="s">
        <v>4599</v>
      </c>
      <c r="ECK2" t="s">
        <v>4600</v>
      </c>
      <c r="ECL2" t="s">
        <v>4601</v>
      </c>
      <c r="ECM2" t="s">
        <v>4602</v>
      </c>
      <c r="ECN2" t="s">
        <v>4603</v>
      </c>
      <c r="ECO2" t="s">
        <v>4604</v>
      </c>
      <c r="ECP2" t="s">
        <v>4605</v>
      </c>
      <c r="ECQ2" t="s">
        <v>4606</v>
      </c>
      <c r="ECR2" t="s">
        <v>4607</v>
      </c>
      <c r="ECS2" t="s">
        <v>4608</v>
      </c>
      <c r="ECT2" t="s">
        <v>4609</v>
      </c>
      <c r="ECU2" t="s">
        <v>4610</v>
      </c>
      <c r="ECV2" t="s">
        <v>4611</v>
      </c>
      <c r="ECW2" t="s">
        <v>4612</v>
      </c>
      <c r="ECX2" t="s">
        <v>4613</v>
      </c>
      <c r="ECY2" t="s">
        <v>4614</v>
      </c>
      <c r="ECZ2" t="s">
        <v>4615</v>
      </c>
      <c r="EDA2" t="s">
        <v>4616</v>
      </c>
      <c r="EDB2" t="s">
        <v>4617</v>
      </c>
      <c r="EDC2" t="s">
        <v>4618</v>
      </c>
      <c r="EDD2" t="s">
        <v>4619</v>
      </c>
      <c r="EDE2" t="s">
        <v>4620</v>
      </c>
      <c r="EDF2" t="s">
        <v>4621</v>
      </c>
      <c r="EDG2" t="s">
        <v>4622</v>
      </c>
      <c r="EDH2" t="s">
        <v>4623</v>
      </c>
      <c r="EDI2" t="s">
        <v>4624</v>
      </c>
      <c r="EDJ2" t="s">
        <v>4625</v>
      </c>
      <c r="EDK2" t="s">
        <v>4626</v>
      </c>
      <c r="EDL2" t="s">
        <v>4627</v>
      </c>
      <c r="EDM2" t="s">
        <v>4628</v>
      </c>
      <c r="EDN2" t="s">
        <v>4629</v>
      </c>
      <c r="EDO2" t="s">
        <v>4630</v>
      </c>
      <c r="EDP2" t="s">
        <v>4631</v>
      </c>
      <c r="EDQ2" t="s">
        <v>4632</v>
      </c>
      <c r="EDR2" t="s">
        <v>4633</v>
      </c>
      <c r="EDS2" t="s">
        <v>4634</v>
      </c>
      <c r="EDT2" t="s">
        <v>4635</v>
      </c>
      <c r="EDU2" t="s">
        <v>4636</v>
      </c>
      <c r="EDV2" t="s">
        <v>4637</v>
      </c>
      <c r="EDW2" t="s">
        <v>4638</v>
      </c>
      <c r="EDX2" t="s">
        <v>4639</v>
      </c>
      <c r="EDY2" t="s">
        <v>4640</v>
      </c>
      <c r="EDZ2" t="s">
        <v>4641</v>
      </c>
      <c r="EEA2" t="s">
        <v>4642</v>
      </c>
      <c r="EEB2" t="s">
        <v>4643</v>
      </c>
      <c r="EEC2" t="s">
        <v>4644</v>
      </c>
      <c r="EED2" t="s">
        <v>4645</v>
      </c>
      <c r="EEE2" t="s">
        <v>4646</v>
      </c>
      <c r="EEF2" t="s">
        <v>4647</v>
      </c>
      <c r="EEG2" t="s">
        <v>4648</v>
      </c>
      <c r="EEH2" t="s">
        <v>4649</v>
      </c>
      <c r="EEI2" t="s">
        <v>4650</v>
      </c>
      <c r="EEJ2" t="s">
        <v>4651</v>
      </c>
      <c r="EEK2" t="s">
        <v>4652</v>
      </c>
      <c r="EEL2" t="s">
        <v>4653</v>
      </c>
      <c r="EEM2" t="s">
        <v>4654</v>
      </c>
      <c r="EEN2" t="s">
        <v>4655</v>
      </c>
      <c r="EEO2" t="s">
        <v>4656</v>
      </c>
      <c r="EEP2" t="s">
        <v>4657</v>
      </c>
      <c r="EEQ2" t="s">
        <v>4658</v>
      </c>
      <c r="EER2" t="s">
        <v>4659</v>
      </c>
      <c r="EES2" t="s">
        <v>4660</v>
      </c>
      <c r="EET2" t="s">
        <v>4661</v>
      </c>
      <c r="EEU2" t="s">
        <v>4662</v>
      </c>
      <c r="EEV2" t="s">
        <v>4663</v>
      </c>
      <c r="EEW2" t="s">
        <v>4664</v>
      </c>
      <c r="EEX2" t="s">
        <v>4665</v>
      </c>
      <c r="EEY2" t="s">
        <v>4666</v>
      </c>
      <c r="EEZ2" t="s">
        <v>4667</v>
      </c>
      <c r="EFA2" t="s">
        <v>4668</v>
      </c>
      <c r="EFB2" t="s">
        <v>4669</v>
      </c>
      <c r="EFC2" t="s">
        <v>4670</v>
      </c>
      <c r="EFD2" t="s">
        <v>4671</v>
      </c>
      <c r="EFE2" t="s">
        <v>4672</v>
      </c>
      <c r="EFF2" t="s">
        <v>4673</v>
      </c>
      <c r="EFG2" t="s">
        <v>4674</v>
      </c>
      <c r="EFH2" t="s">
        <v>4675</v>
      </c>
      <c r="EFI2" t="s">
        <v>4676</v>
      </c>
      <c r="EFJ2" t="s">
        <v>4677</v>
      </c>
      <c r="EFK2" t="s">
        <v>4678</v>
      </c>
      <c r="EFL2" t="s">
        <v>4679</v>
      </c>
      <c r="EFM2" t="s">
        <v>4680</v>
      </c>
      <c r="EFN2" t="s">
        <v>4681</v>
      </c>
      <c r="EFO2" t="s">
        <v>4682</v>
      </c>
      <c r="EFP2" t="s">
        <v>4683</v>
      </c>
      <c r="EFQ2" t="s">
        <v>4684</v>
      </c>
      <c r="EFR2" t="s">
        <v>4685</v>
      </c>
      <c r="EFS2" t="s">
        <v>4686</v>
      </c>
      <c r="EFT2" t="s">
        <v>4687</v>
      </c>
      <c r="EFU2" t="s">
        <v>4688</v>
      </c>
      <c r="EFV2" t="s">
        <v>4689</v>
      </c>
      <c r="EFW2" t="s">
        <v>4690</v>
      </c>
      <c r="EFX2" t="s">
        <v>4691</v>
      </c>
      <c r="EFY2" t="s">
        <v>4692</v>
      </c>
      <c r="EFZ2" t="s">
        <v>4693</v>
      </c>
      <c r="EGA2" t="s">
        <v>4694</v>
      </c>
      <c r="EGB2" t="s">
        <v>4695</v>
      </c>
      <c r="EGC2" t="s">
        <v>4696</v>
      </c>
      <c r="EGD2" t="s">
        <v>4697</v>
      </c>
      <c r="EGE2" t="s">
        <v>4698</v>
      </c>
      <c r="EGF2" t="s">
        <v>4699</v>
      </c>
      <c r="EGG2" t="s">
        <v>4700</v>
      </c>
      <c r="EGH2" t="s">
        <v>4701</v>
      </c>
      <c r="EGI2" t="s">
        <v>4702</v>
      </c>
      <c r="EGJ2" t="s">
        <v>4703</v>
      </c>
      <c r="EGK2" t="s">
        <v>4704</v>
      </c>
      <c r="EGL2" t="s">
        <v>4705</v>
      </c>
      <c r="EGM2" t="s">
        <v>4706</v>
      </c>
      <c r="EGN2" t="s">
        <v>4707</v>
      </c>
      <c r="EGO2" t="s">
        <v>4708</v>
      </c>
      <c r="EGP2" t="s">
        <v>4709</v>
      </c>
      <c r="EGQ2" t="s">
        <v>4710</v>
      </c>
      <c r="EGR2" t="s">
        <v>4711</v>
      </c>
      <c r="EGS2" t="s">
        <v>4712</v>
      </c>
      <c r="EGT2" t="s">
        <v>4713</v>
      </c>
      <c r="EGU2" t="s">
        <v>4714</v>
      </c>
      <c r="EGV2" t="s">
        <v>4715</v>
      </c>
      <c r="EGW2" t="s">
        <v>4716</v>
      </c>
      <c r="EGX2" t="s">
        <v>4717</v>
      </c>
      <c r="EGY2" t="s">
        <v>4718</v>
      </c>
      <c r="EGZ2" t="s">
        <v>4719</v>
      </c>
      <c r="EHA2" t="s">
        <v>4720</v>
      </c>
      <c r="EHB2" t="s">
        <v>4721</v>
      </c>
      <c r="EHC2" t="s">
        <v>4722</v>
      </c>
      <c r="EHD2" t="s">
        <v>4723</v>
      </c>
      <c r="EHE2" t="s">
        <v>4724</v>
      </c>
      <c r="EHF2" t="s">
        <v>4725</v>
      </c>
      <c r="EHG2" t="s">
        <v>4726</v>
      </c>
      <c r="EHH2" t="s">
        <v>4727</v>
      </c>
      <c r="EHI2" t="s">
        <v>4728</v>
      </c>
      <c r="EHJ2" t="s">
        <v>4729</v>
      </c>
      <c r="EHK2" t="s">
        <v>4730</v>
      </c>
      <c r="EHL2" t="s">
        <v>4731</v>
      </c>
      <c r="EHM2" t="s">
        <v>4732</v>
      </c>
      <c r="EHN2" t="s">
        <v>4733</v>
      </c>
      <c r="EHO2" t="s">
        <v>4734</v>
      </c>
      <c r="EHP2" t="s">
        <v>4735</v>
      </c>
      <c r="EHQ2" t="s">
        <v>4736</v>
      </c>
      <c r="EHR2" t="s">
        <v>4737</v>
      </c>
      <c r="EHS2" t="s">
        <v>4738</v>
      </c>
      <c r="EHT2" t="s">
        <v>4739</v>
      </c>
      <c r="EHU2" t="s">
        <v>4740</v>
      </c>
      <c r="EHV2" t="s">
        <v>4741</v>
      </c>
      <c r="EHW2" t="s">
        <v>4742</v>
      </c>
      <c r="EHX2" t="s">
        <v>4743</v>
      </c>
      <c r="EHY2" t="s">
        <v>4744</v>
      </c>
      <c r="EHZ2" t="s">
        <v>4745</v>
      </c>
      <c r="EIA2" t="s">
        <v>4746</v>
      </c>
      <c r="EIB2" t="s">
        <v>4747</v>
      </c>
      <c r="EIC2" t="s">
        <v>4748</v>
      </c>
      <c r="EID2" t="s">
        <v>4749</v>
      </c>
      <c r="EIE2" t="s">
        <v>4750</v>
      </c>
      <c r="EIF2" t="s">
        <v>4751</v>
      </c>
      <c r="EIG2" t="s">
        <v>4752</v>
      </c>
      <c r="EIH2" t="s">
        <v>4753</v>
      </c>
      <c r="EII2" t="s">
        <v>4754</v>
      </c>
      <c r="EIJ2" t="s">
        <v>4755</v>
      </c>
      <c r="EIK2" t="s">
        <v>4756</v>
      </c>
      <c r="EIL2" t="s">
        <v>4757</v>
      </c>
      <c r="EIM2" t="s">
        <v>4758</v>
      </c>
      <c r="EIN2" t="s">
        <v>4759</v>
      </c>
      <c r="EIO2" t="s">
        <v>4760</v>
      </c>
      <c r="EIP2" t="s">
        <v>4761</v>
      </c>
      <c r="EIQ2" t="s">
        <v>4762</v>
      </c>
      <c r="EIR2" t="s">
        <v>4763</v>
      </c>
      <c r="EIS2" t="s">
        <v>4764</v>
      </c>
      <c r="EIT2" t="s">
        <v>4765</v>
      </c>
      <c r="EIU2" t="s">
        <v>4766</v>
      </c>
      <c r="EIV2" t="s">
        <v>4767</v>
      </c>
      <c r="EIW2" t="s">
        <v>4768</v>
      </c>
      <c r="EIX2" t="s">
        <v>4769</v>
      </c>
      <c r="EIY2" t="s">
        <v>4770</v>
      </c>
      <c r="EIZ2" t="s">
        <v>4771</v>
      </c>
      <c r="EJA2" t="s">
        <v>4772</v>
      </c>
      <c r="EJB2" t="s">
        <v>4773</v>
      </c>
      <c r="EJC2" t="s">
        <v>4774</v>
      </c>
      <c r="EJD2" t="s">
        <v>4775</v>
      </c>
      <c r="EJE2" t="s">
        <v>4776</v>
      </c>
      <c r="EJF2" t="s">
        <v>4777</v>
      </c>
      <c r="EJG2" t="s">
        <v>4778</v>
      </c>
      <c r="EJH2" t="s">
        <v>4779</v>
      </c>
      <c r="EJI2" t="s">
        <v>4780</v>
      </c>
      <c r="EJJ2" t="s">
        <v>4781</v>
      </c>
      <c r="EJK2" t="s">
        <v>4782</v>
      </c>
      <c r="EJL2" t="s">
        <v>4783</v>
      </c>
      <c r="EJM2" t="s">
        <v>4784</v>
      </c>
      <c r="EJN2" t="s">
        <v>4785</v>
      </c>
      <c r="EJO2" t="s">
        <v>4786</v>
      </c>
      <c r="EJP2" t="s">
        <v>4787</v>
      </c>
      <c r="EJQ2" t="s">
        <v>4788</v>
      </c>
      <c r="EJR2" t="s">
        <v>4789</v>
      </c>
      <c r="EJS2" t="s">
        <v>4790</v>
      </c>
      <c r="EJT2" t="s">
        <v>4791</v>
      </c>
      <c r="EJU2" t="s">
        <v>4792</v>
      </c>
      <c r="EJV2" t="s">
        <v>4793</v>
      </c>
      <c r="EJW2" t="s">
        <v>4794</v>
      </c>
      <c r="EJX2" t="s">
        <v>4795</v>
      </c>
      <c r="EJY2" t="s">
        <v>4796</v>
      </c>
      <c r="EJZ2" t="s">
        <v>4797</v>
      </c>
      <c r="EKA2" t="s">
        <v>4798</v>
      </c>
      <c r="EKB2" t="s">
        <v>4799</v>
      </c>
      <c r="EKC2" t="s">
        <v>4800</v>
      </c>
      <c r="EKD2" t="s">
        <v>4801</v>
      </c>
      <c r="EKE2" t="s">
        <v>4802</v>
      </c>
      <c r="EKF2" t="s">
        <v>4803</v>
      </c>
      <c r="EKG2" t="s">
        <v>4804</v>
      </c>
      <c r="EKH2" t="s">
        <v>4805</v>
      </c>
      <c r="EKI2" t="s">
        <v>4806</v>
      </c>
      <c r="EKJ2" t="s">
        <v>4807</v>
      </c>
      <c r="EKK2" t="s">
        <v>4808</v>
      </c>
      <c r="EKL2" t="s">
        <v>4809</v>
      </c>
      <c r="EKM2" t="s">
        <v>4810</v>
      </c>
      <c r="EKN2" t="s">
        <v>4811</v>
      </c>
      <c r="EKO2" t="s">
        <v>4812</v>
      </c>
      <c r="EKP2" t="s">
        <v>4813</v>
      </c>
      <c r="EKQ2" t="s">
        <v>4814</v>
      </c>
      <c r="EKR2" t="s">
        <v>4815</v>
      </c>
      <c r="EKS2" t="s">
        <v>4816</v>
      </c>
      <c r="EKT2" t="s">
        <v>4817</v>
      </c>
      <c r="EKU2" t="s">
        <v>4818</v>
      </c>
      <c r="EKV2" t="s">
        <v>4819</v>
      </c>
      <c r="EKW2" t="s">
        <v>4820</v>
      </c>
      <c r="EKX2" t="s">
        <v>4821</v>
      </c>
      <c r="EKY2" t="s">
        <v>4822</v>
      </c>
      <c r="EKZ2" t="s">
        <v>4823</v>
      </c>
      <c r="ELA2" t="s">
        <v>4824</v>
      </c>
      <c r="ELB2" t="s">
        <v>4825</v>
      </c>
      <c r="ELC2" t="s">
        <v>4826</v>
      </c>
      <c r="ELD2" t="s">
        <v>4827</v>
      </c>
      <c r="ELE2" t="s">
        <v>4828</v>
      </c>
      <c r="ELF2" t="s">
        <v>4829</v>
      </c>
      <c r="ELG2" t="s">
        <v>4830</v>
      </c>
      <c r="ELH2" t="s">
        <v>4831</v>
      </c>
      <c r="ELI2" t="s">
        <v>4832</v>
      </c>
      <c r="ELJ2" t="s">
        <v>4833</v>
      </c>
      <c r="ELK2" t="s">
        <v>4834</v>
      </c>
      <c r="ELL2" t="s">
        <v>4835</v>
      </c>
      <c r="ELM2" t="s">
        <v>4836</v>
      </c>
      <c r="ELN2" t="s">
        <v>4837</v>
      </c>
      <c r="ELO2" t="s">
        <v>4838</v>
      </c>
      <c r="ELP2" t="s">
        <v>4839</v>
      </c>
      <c r="ELQ2" t="s">
        <v>4840</v>
      </c>
      <c r="ELR2" t="s">
        <v>4841</v>
      </c>
      <c r="ELS2" t="s">
        <v>4842</v>
      </c>
      <c r="ELT2" t="s">
        <v>4843</v>
      </c>
      <c r="ELU2" t="s">
        <v>4844</v>
      </c>
      <c r="ELV2" t="s">
        <v>4845</v>
      </c>
      <c r="ELW2" t="s">
        <v>4846</v>
      </c>
      <c r="ELX2" t="s">
        <v>4847</v>
      </c>
      <c r="ELY2" t="s">
        <v>4848</v>
      </c>
      <c r="ELZ2" t="s">
        <v>4849</v>
      </c>
      <c r="EMA2" t="s">
        <v>4850</v>
      </c>
      <c r="EMB2" t="s">
        <v>4851</v>
      </c>
      <c r="EMC2" t="s">
        <v>4852</v>
      </c>
      <c r="EMD2" t="s">
        <v>4853</v>
      </c>
      <c r="EME2" t="s">
        <v>4854</v>
      </c>
      <c r="EMF2" t="s">
        <v>4855</v>
      </c>
      <c r="EMG2" t="s">
        <v>4856</v>
      </c>
      <c r="EMH2" t="s">
        <v>4857</v>
      </c>
      <c r="EMI2" t="s">
        <v>4858</v>
      </c>
      <c r="EMJ2" t="s">
        <v>4859</v>
      </c>
      <c r="EMK2" t="s">
        <v>4860</v>
      </c>
      <c r="EML2" t="s">
        <v>4861</v>
      </c>
      <c r="EMM2" t="s">
        <v>4862</v>
      </c>
      <c r="EMN2" t="s">
        <v>4863</v>
      </c>
      <c r="EMO2" t="s">
        <v>4864</v>
      </c>
      <c r="EMP2" t="s">
        <v>4865</v>
      </c>
      <c r="EMQ2" t="s">
        <v>4866</v>
      </c>
      <c r="EMR2" t="s">
        <v>4867</v>
      </c>
      <c r="EMS2" t="s">
        <v>4868</v>
      </c>
      <c r="EMT2" t="s">
        <v>4869</v>
      </c>
      <c r="EMU2" t="s">
        <v>4870</v>
      </c>
      <c r="EMV2" t="s">
        <v>4871</v>
      </c>
      <c r="EMW2" t="s">
        <v>4872</v>
      </c>
      <c r="EMX2" t="s">
        <v>4873</v>
      </c>
      <c r="EMY2" t="s">
        <v>4874</v>
      </c>
      <c r="EMZ2" t="s">
        <v>4875</v>
      </c>
      <c r="ENA2" t="s">
        <v>4876</v>
      </c>
      <c r="ENB2" t="s">
        <v>4877</v>
      </c>
      <c r="ENC2" t="s">
        <v>4878</v>
      </c>
      <c r="END2" t="s">
        <v>4879</v>
      </c>
      <c r="ENE2" t="s">
        <v>4880</v>
      </c>
      <c r="ENF2" t="s">
        <v>4881</v>
      </c>
      <c r="ENG2" t="s">
        <v>4882</v>
      </c>
      <c r="ENH2" t="s">
        <v>4883</v>
      </c>
      <c r="ENI2" t="s">
        <v>4884</v>
      </c>
      <c r="ENJ2" t="s">
        <v>4885</v>
      </c>
      <c r="ENK2" t="s">
        <v>4886</v>
      </c>
      <c r="ENL2" t="s">
        <v>4887</v>
      </c>
      <c r="ENM2" t="s">
        <v>4888</v>
      </c>
      <c r="ENN2" t="s">
        <v>4889</v>
      </c>
      <c r="ENO2" t="s">
        <v>4890</v>
      </c>
      <c r="ENP2" t="s">
        <v>4891</v>
      </c>
      <c r="ENQ2" t="s">
        <v>4892</v>
      </c>
      <c r="ENR2" t="s">
        <v>4893</v>
      </c>
      <c r="ENS2" t="s">
        <v>4894</v>
      </c>
      <c r="ENT2" t="s">
        <v>4895</v>
      </c>
      <c r="ENU2" t="s">
        <v>4896</v>
      </c>
      <c r="ENV2" t="s">
        <v>4897</v>
      </c>
      <c r="ENW2" t="s">
        <v>4898</v>
      </c>
      <c r="ENX2" t="s">
        <v>4899</v>
      </c>
      <c r="ENY2" t="s">
        <v>4900</v>
      </c>
      <c r="ENZ2" t="s">
        <v>4901</v>
      </c>
      <c r="EOA2" t="s">
        <v>4902</v>
      </c>
      <c r="EOB2" t="s">
        <v>4903</v>
      </c>
      <c r="EOC2" t="s">
        <v>4904</v>
      </c>
      <c r="EOD2" t="s">
        <v>4905</v>
      </c>
      <c r="EOE2" t="s">
        <v>4906</v>
      </c>
      <c r="EOF2" t="s">
        <v>4907</v>
      </c>
      <c r="EOG2" t="s">
        <v>4908</v>
      </c>
      <c r="EOH2" t="s">
        <v>4909</v>
      </c>
      <c r="EOI2" t="s">
        <v>4910</v>
      </c>
      <c r="EOJ2" t="s">
        <v>4911</v>
      </c>
      <c r="EOK2" t="s">
        <v>4912</v>
      </c>
      <c r="EOL2" t="s">
        <v>4913</v>
      </c>
      <c r="EOM2" t="s">
        <v>4914</v>
      </c>
      <c r="EON2" t="s">
        <v>4915</v>
      </c>
      <c r="EOO2" t="s">
        <v>4916</v>
      </c>
      <c r="EOP2" t="s">
        <v>4917</v>
      </c>
      <c r="EOQ2" t="s">
        <v>4918</v>
      </c>
      <c r="EOR2" t="s">
        <v>4919</v>
      </c>
      <c r="EOS2" t="s">
        <v>4920</v>
      </c>
      <c r="EOT2" t="s">
        <v>4921</v>
      </c>
      <c r="EOU2" t="s">
        <v>4922</v>
      </c>
      <c r="EOV2" t="s">
        <v>4923</v>
      </c>
      <c r="EOW2" t="s">
        <v>4924</v>
      </c>
      <c r="EOX2" t="s">
        <v>4925</v>
      </c>
      <c r="EOY2" t="s">
        <v>4926</v>
      </c>
      <c r="EOZ2" t="s">
        <v>4927</v>
      </c>
      <c r="EPA2" t="s">
        <v>4928</v>
      </c>
      <c r="EPB2" t="s">
        <v>4929</v>
      </c>
      <c r="EPC2" t="s">
        <v>4930</v>
      </c>
      <c r="EPD2" t="s">
        <v>4931</v>
      </c>
      <c r="EPE2" t="s">
        <v>4932</v>
      </c>
      <c r="EPF2" t="s">
        <v>4933</v>
      </c>
      <c r="EPG2" t="s">
        <v>4934</v>
      </c>
      <c r="EPH2" t="s">
        <v>4935</v>
      </c>
      <c r="EPI2" t="s">
        <v>4936</v>
      </c>
      <c r="EPJ2" t="s">
        <v>4937</v>
      </c>
      <c r="EPK2" t="s">
        <v>4938</v>
      </c>
      <c r="EPL2" t="s">
        <v>4939</v>
      </c>
      <c r="EPM2" t="s">
        <v>4940</v>
      </c>
      <c r="EPN2" t="s">
        <v>4941</v>
      </c>
      <c r="EPO2" t="s">
        <v>4942</v>
      </c>
      <c r="EPP2" t="s">
        <v>4943</v>
      </c>
      <c r="EPQ2" t="s">
        <v>4944</v>
      </c>
      <c r="EPR2" t="s">
        <v>4945</v>
      </c>
      <c r="EPS2" t="s">
        <v>4946</v>
      </c>
      <c r="EPT2" t="s">
        <v>4947</v>
      </c>
      <c r="EPU2" t="s">
        <v>4948</v>
      </c>
      <c r="EPV2" t="s">
        <v>4949</v>
      </c>
      <c r="EPW2" t="s">
        <v>4950</v>
      </c>
      <c r="EPX2" t="s">
        <v>4951</v>
      </c>
      <c r="EPY2" t="s">
        <v>4952</v>
      </c>
      <c r="EPZ2" t="s">
        <v>4953</v>
      </c>
      <c r="EQA2" t="s">
        <v>4954</v>
      </c>
      <c r="EQB2" t="s">
        <v>4955</v>
      </c>
      <c r="EQC2" t="s">
        <v>4956</v>
      </c>
      <c r="EQD2" t="s">
        <v>4957</v>
      </c>
      <c r="EQE2" t="s">
        <v>4958</v>
      </c>
      <c r="EQF2" t="s">
        <v>4959</v>
      </c>
      <c r="EQG2" t="s">
        <v>4960</v>
      </c>
      <c r="EQH2" t="s">
        <v>4961</v>
      </c>
      <c r="EQI2" t="s">
        <v>4962</v>
      </c>
      <c r="EQJ2" t="s">
        <v>4963</v>
      </c>
      <c r="EQK2" t="s">
        <v>4964</v>
      </c>
      <c r="EQL2" t="s">
        <v>4965</v>
      </c>
      <c r="EQM2" t="s">
        <v>4966</v>
      </c>
      <c r="EQN2" t="s">
        <v>4967</v>
      </c>
      <c r="EQO2" t="s">
        <v>4968</v>
      </c>
      <c r="EQP2" t="s">
        <v>4969</v>
      </c>
      <c r="EQQ2" t="s">
        <v>4970</v>
      </c>
      <c r="EQR2" t="s">
        <v>4971</v>
      </c>
      <c r="EQS2" t="s">
        <v>4972</v>
      </c>
      <c r="EQT2" t="s">
        <v>4973</v>
      </c>
      <c r="EQU2" t="s">
        <v>4974</v>
      </c>
      <c r="EQV2" t="s">
        <v>4975</v>
      </c>
      <c r="EQW2" t="s">
        <v>4976</v>
      </c>
      <c r="EQX2" t="s">
        <v>4977</v>
      </c>
      <c r="EQY2" t="s">
        <v>4978</v>
      </c>
      <c r="EQZ2" t="s">
        <v>4979</v>
      </c>
      <c r="ERA2" t="s">
        <v>4980</v>
      </c>
      <c r="ERB2" t="s">
        <v>4981</v>
      </c>
      <c r="ERC2" t="s">
        <v>4982</v>
      </c>
      <c r="ERD2" t="s">
        <v>4983</v>
      </c>
      <c r="ERE2" t="s">
        <v>4984</v>
      </c>
      <c r="ERF2" t="s">
        <v>4985</v>
      </c>
      <c r="ERG2" t="s">
        <v>4986</v>
      </c>
      <c r="ERH2" t="s">
        <v>4987</v>
      </c>
      <c r="ERI2" t="s">
        <v>4988</v>
      </c>
      <c r="ERJ2" t="s">
        <v>4989</v>
      </c>
      <c r="ERK2" t="s">
        <v>4990</v>
      </c>
      <c r="ERL2" t="s">
        <v>4991</v>
      </c>
      <c r="ERM2" t="s">
        <v>4992</v>
      </c>
      <c r="ERN2" t="s">
        <v>4993</v>
      </c>
      <c r="ERO2" t="s">
        <v>4994</v>
      </c>
      <c r="ERP2" t="s">
        <v>4995</v>
      </c>
      <c r="ERQ2" t="s">
        <v>4996</v>
      </c>
      <c r="ERR2" t="s">
        <v>4997</v>
      </c>
      <c r="ERS2" t="s">
        <v>4998</v>
      </c>
      <c r="ERT2" t="s">
        <v>4999</v>
      </c>
      <c r="ERU2" t="s">
        <v>5000</v>
      </c>
      <c r="ERV2" t="s">
        <v>5001</v>
      </c>
      <c r="ERW2" t="s">
        <v>5002</v>
      </c>
      <c r="ERX2" t="s">
        <v>5003</v>
      </c>
      <c r="ERY2" t="s">
        <v>5004</v>
      </c>
      <c r="ERZ2" t="s">
        <v>5005</v>
      </c>
      <c r="ESA2" t="s">
        <v>5006</v>
      </c>
      <c r="ESB2" t="s">
        <v>5007</v>
      </c>
      <c r="ESC2" t="s">
        <v>5008</v>
      </c>
      <c r="ESD2" t="s">
        <v>5009</v>
      </c>
      <c r="ESE2" t="s">
        <v>5010</v>
      </c>
      <c r="ESF2" t="s">
        <v>5011</v>
      </c>
      <c r="ESG2" t="s">
        <v>5012</v>
      </c>
      <c r="ESH2" t="s">
        <v>5013</v>
      </c>
      <c r="ESI2" t="s">
        <v>5014</v>
      </c>
      <c r="ESJ2" t="s">
        <v>5015</v>
      </c>
      <c r="ESK2" t="s">
        <v>5016</v>
      </c>
      <c r="ESL2" t="s">
        <v>5017</v>
      </c>
      <c r="ESM2" t="s">
        <v>5018</v>
      </c>
      <c r="ESN2" t="s">
        <v>5019</v>
      </c>
      <c r="ESO2" t="s">
        <v>5020</v>
      </c>
      <c r="ESP2" t="s">
        <v>5021</v>
      </c>
      <c r="ESQ2" t="s">
        <v>5022</v>
      </c>
      <c r="ESR2" t="s">
        <v>5023</v>
      </c>
      <c r="ESS2" t="s">
        <v>5024</v>
      </c>
      <c r="EST2" t="s">
        <v>5025</v>
      </c>
      <c r="ESU2" t="s">
        <v>5026</v>
      </c>
      <c r="ESV2" t="s">
        <v>5027</v>
      </c>
      <c r="ESW2" t="s">
        <v>5028</v>
      </c>
      <c r="ESX2" t="s">
        <v>5029</v>
      </c>
      <c r="ESY2" t="s">
        <v>5030</v>
      </c>
      <c r="ESZ2" t="s">
        <v>5031</v>
      </c>
      <c r="ETA2" t="s">
        <v>5032</v>
      </c>
      <c r="ETB2" t="s">
        <v>5033</v>
      </c>
      <c r="ETC2" t="s">
        <v>5034</v>
      </c>
      <c r="ETD2" t="s">
        <v>5035</v>
      </c>
      <c r="ETE2" t="s">
        <v>5036</v>
      </c>
      <c r="ETF2" t="s">
        <v>5037</v>
      </c>
      <c r="ETG2" t="s">
        <v>5038</v>
      </c>
      <c r="ETH2" t="s">
        <v>5039</v>
      </c>
      <c r="ETI2" t="s">
        <v>5040</v>
      </c>
      <c r="ETJ2" t="s">
        <v>5041</v>
      </c>
      <c r="ETK2" t="s">
        <v>5042</v>
      </c>
      <c r="ETL2" t="s">
        <v>5043</v>
      </c>
      <c r="ETM2" t="s">
        <v>5044</v>
      </c>
      <c r="ETN2" t="s">
        <v>5045</v>
      </c>
      <c r="ETO2" t="s">
        <v>5046</v>
      </c>
      <c r="ETP2" t="s">
        <v>5047</v>
      </c>
      <c r="ETQ2" t="s">
        <v>5048</v>
      </c>
      <c r="ETR2" t="s">
        <v>5049</v>
      </c>
      <c r="ETS2" t="s">
        <v>5050</v>
      </c>
      <c r="ETT2" t="s">
        <v>5051</v>
      </c>
      <c r="ETU2" t="s">
        <v>5052</v>
      </c>
      <c r="ETV2" t="s">
        <v>5053</v>
      </c>
      <c r="ETW2" t="s">
        <v>5054</v>
      </c>
      <c r="ETX2" t="s">
        <v>5055</v>
      </c>
      <c r="ETY2" t="s">
        <v>5056</v>
      </c>
      <c r="ETZ2" t="s">
        <v>5057</v>
      </c>
      <c r="EUA2" t="s">
        <v>5058</v>
      </c>
      <c r="EUB2" t="s">
        <v>5059</v>
      </c>
      <c r="EUC2" t="s">
        <v>5060</v>
      </c>
      <c r="EUD2" t="s">
        <v>5061</v>
      </c>
      <c r="EUE2" t="s">
        <v>5062</v>
      </c>
      <c r="EUF2" t="s">
        <v>5063</v>
      </c>
      <c r="EUG2" t="s">
        <v>5064</v>
      </c>
      <c r="EUH2" t="s">
        <v>5065</v>
      </c>
      <c r="EUI2" t="s">
        <v>5066</v>
      </c>
      <c r="EUJ2" t="s">
        <v>5067</v>
      </c>
      <c r="EUK2" t="s">
        <v>5068</v>
      </c>
      <c r="EUL2" t="s">
        <v>5069</v>
      </c>
      <c r="EUM2" t="s">
        <v>5070</v>
      </c>
      <c r="EUN2" t="s">
        <v>5071</v>
      </c>
      <c r="EUO2" t="s">
        <v>5072</v>
      </c>
      <c r="EUP2" t="s">
        <v>5073</v>
      </c>
      <c r="EUQ2" t="s">
        <v>5074</v>
      </c>
      <c r="EUR2" t="s">
        <v>5075</v>
      </c>
      <c r="EUS2" t="s">
        <v>5076</v>
      </c>
      <c r="EUT2" t="s">
        <v>5077</v>
      </c>
      <c r="EUU2" t="s">
        <v>5078</v>
      </c>
      <c r="EUV2" t="s">
        <v>5079</v>
      </c>
      <c r="EUW2" t="s">
        <v>5080</v>
      </c>
      <c r="EUX2" t="s">
        <v>5081</v>
      </c>
      <c r="EUY2" t="s">
        <v>5082</v>
      </c>
      <c r="EUZ2" t="s">
        <v>5083</v>
      </c>
      <c r="EVA2" t="s">
        <v>5084</v>
      </c>
      <c r="EVB2" t="s">
        <v>5085</v>
      </c>
      <c r="EVC2" t="s">
        <v>5086</v>
      </c>
      <c r="EVD2" t="s">
        <v>5087</v>
      </c>
      <c r="EVE2" t="s">
        <v>5088</v>
      </c>
      <c r="EVF2" t="s">
        <v>5089</v>
      </c>
      <c r="EVG2" t="s">
        <v>5090</v>
      </c>
      <c r="EVH2" t="s">
        <v>5091</v>
      </c>
      <c r="EVI2" t="s">
        <v>5092</v>
      </c>
      <c r="EVJ2" t="s">
        <v>5093</v>
      </c>
      <c r="EVK2" t="s">
        <v>5094</v>
      </c>
      <c r="EVL2" t="s">
        <v>5095</v>
      </c>
      <c r="EVM2" t="s">
        <v>5096</v>
      </c>
      <c r="EVN2" t="s">
        <v>5097</v>
      </c>
      <c r="EVO2" t="s">
        <v>5098</v>
      </c>
      <c r="EVP2" t="s">
        <v>5099</v>
      </c>
      <c r="EVQ2" t="s">
        <v>5100</v>
      </c>
      <c r="EVR2" t="s">
        <v>5101</v>
      </c>
      <c r="EVS2" t="s">
        <v>5102</v>
      </c>
      <c r="EVT2" t="s">
        <v>5103</v>
      </c>
      <c r="EVU2" t="s">
        <v>5104</v>
      </c>
      <c r="EVV2" t="s">
        <v>5105</v>
      </c>
      <c r="EVW2" t="s">
        <v>5106</v>
      </c>
      <c r="EVX2" t="s">
        <v>5107</v>
      </c>
      <c r="EVY2" t="s">
        <v>5108</v>
      </c>
      <c r="EVZ2" t="s">
        <v>5109</v>
      </c>
      <c r="EWA2" t="s">
        <v>5110</v>
      </c>
      <c r="EWB2" t="s">
        <v>5111</v>
      </c>
      <c r="EWC2" t="s">
        <v>5112</v>
      </c>
      <c r="EWD2" t="s">
        <v>5113</v>
      </c>
      <c r="EWE2" t="s">
        <v>5114</v>
      </c>
      <c r="EWF2" t="s">
        <v>5115</v>
      </c>
      <c r="EWG2" t="s">
        <v>5116</v>
      </c>
      <c r="EWH2" t="s">
        <v>5117</v>
      </c>
      <c r="EWI2" t="s">
        <v>5118</v>
      </c>
      <c r="EWJ2" t="s">
        <v>5119</v>
      </c>
      <c r="EWK2" t="s">
        <v>5120</v>
      </c>
      <c r="EWL2" t="s">
        <v>5121</v>
      </c>
      <c r="EWM2" t="s">
        <v>5122</v>
      </c>
      <c r="EWN2" t="s">
        <v>5123</v>
      </c>
      <c r="EWO2" t="s">
        <v>5124</v>
      </c>
      <c r="EWP2" t="s">
        <v>5125</v>
      </c>
      <c r="EWQ2" t="s">
        <v>5126</v>
      </c>
      <c r="EWR2" t="s">
        <v>5127</v>
      </c>
      <c r="EWS2" t="s">
        <v>5128</v>
      </c>
      <c r="EWT2" t="s">
        <v>5129</v>
      </c>
      <c r="EWU2" t="s">
        <v>5130</v>
      </c>
      <c r="EWV2" t="s">
        <v>5131</v>
      </c>
      <c r="EWW2" t="s">
        <v>5132</v>
      </c>
      <c r="EWX2" t="s">
        <v>5133</v>
      </c>
      <c r="EWY2" t="s">
        <v>5134</v>
      </c>
      <c r="EWZ2" t="s">
        <v>5135</v>
      </c>
      <c r="EXA2" t="s">
        <v>5136</v>
      </c>
      <c r="EXB2" t="s">
        <v>5137</v>
      </c>
      <c r="EXC2" t="s">
        <v>5138</v>
      </c>
      <c r="EXD2" t="s">
        <v>5139</v>
      </c>
      <c r="EXE2" t="s">
        <v>5140</v>
      </c>
      <c r="EXF2" t="s">
        <v>5141</v>
      </c>
      <c r="EXG2" t="s">
        <v>5142</v>
      </c>
      <c r="EXH2" t="s">
        <v>5143</v>
      </c>
      <c r="EXI2" t="s">
        <v>5144</v>
      </c>
      <c r="EXJ2" t="s">
        <v>5145</v>
      </c>
      <c r="EXK2" t="s">
        <v>5146</v>
      </c>
      <c r="EXL2" t="s">
        <v>5147</v>
      </c>
      <c r="EXM2" t="s">
        <v>5148</v>
      </c>
      <c r="EXN2" t="s">
        <v>5149</v>
      </c>
      <c r="EXO2" t="s">
        <v>5150</v>
      </c>
      <c r="EXP2" t="s">
        <v>5151</v>
      </c>
      <c r="EXQ2" t="s">
        <v>5152</v>
      </c>
      <c r="EXR2" t="s">
        <v>5153</v>
      </c>
      <c r="EXS2" t="s">
        <v>5154</v>
      </c>
      <c r="EXT2" t="s">
        <v>5155</v>
      </c>
      <c r="EXU2" t="s">
        <v>5156</v>
      </c>
      <c r="EXV2" t="s">
        <v>5157</v>
      </c>
      <c r="EXW2" t="s">
        <v>5158</v>
      </c>
      <c r="EXX2" t="s">
        <v>5159</v>
      </c>
      <c r="EXY2" t="s">
        <v>5160</v>
      </c>
      <c r="EXZ2" t="s">
        <v>5161</v>
      </c>
      <c r="EYA2" t="s">
        <v>5162</v>
      </c>
      <c r="EYB2" t="s">
        <v>5163</v>
      </c>
      <c r="EYC2" t="s">
        <v>5164</v>
      </c>
      <c r="EYD2" t="s">
        <v>5165</v>
      </c>
      <c r="EYE2" t="s">
        <v>5166</v>
      </c>
      <c r="EYF2" t="s">
        <v>5167</v>
      </c>
      <c r="EYG2" t="s">
        <v>5168</v>
      </c>
      <c r="EYH2" t="s">
        <v>5169</v>
      </c>
      <c r="EYI2" t="s">
        <v>5170</v>
      </c>
      <c r="EYJ2" t="s">
        <v>5171</v>
      </c>
      <c r="EYK2" t="s">
        <v>5172</v>
      </c>
      <c r="EYL2" t="s">
        <v>5173</v>
      </c>
      <c r="EYM2" t="s">
        <v>5174</v>
      </c>
      <c r="EYN2" t="s">
        <v>5175</v>
      </c>
      <c r="EYO2" t="s">
        <v>5176</v>
      </c>
      <c r="EYP2" t="s">
        <v>5177</v>
      </c>
      <c r="EYQ2" t="s">
        <v>5178</v>
      </c>
      <c r="EYR2" t="s">
        <v>5179</v>
      </c>
      <c r="EYS2" t="s">
        <v>5180</v>
      </c>
      <c r="EYT2" t="s">
        <v>5181</v>
      </c>
      <c r="EYU2" t="s">
        <v>5182</v>
      </c>
      <c r="EYV2" t="s">
        <v>5183</v>
      </c>
      <c r="EYW2" t="s">
        <v>5184</v>
      </c>
      <c r="EYX2" t="s">
        <v>5185</v>
      </c>
      <c r="EYY2" t="s">
        <v>5186</v>
      </c>
      <c r="EYZ2" t="s">
        <v>5187</v>
      </c>
      <c r="EZA2" t="s">
        <v>5188</v>
      </c>
      <c r="EZB2" t="s">
        <v>5189</v>
      </c>
      <c r="EZC2" t="s">
        <v>5190</v>
      </c>
      <c r="EZD2" t="s">
        <v>5191</v>
      </c>
      <c r="EZE2" t="s">
        <v>5192</v>
      </c>
      <c r="EZF2" t="s">
        <v>5193</v>
      </c>
      <c r="EZG2" t="s">
        <v>5194</v>
      </c>
      <c r="EZH2" t="s">
        <v>5195</v>
      </c>
      <c r="EZI2" t="s">
        <v>5196</v>
      </c>
      <c r="EZJ2" t="s">
        <v>5197</v>
      </c>
      <c r="EZK2" t="s">
        <v>5198</v>
      </c>
      <c r="EZL2" t="s">
        <v>5199</v>
      </c>
      <c r="EZM2" t="s">
        <v>5200</v>
      </c>
      <c r="EZN2" t="s">
        <v>5201</v>
      </c>
      <c r="EZO2" t="s">
        <v>5202</v>
      </c>
      <c r="EZP2" t="s">
        <v>5203</v>
      </c>
      <c r="EZQ2" t="s">
        <v>5204</v>
      </c>
      <c r="EZR2" t="s">
        <v>5205</v>
      </c>
      <c r="EZS2" t="s">
        <v>5206</v>
      </c>
      <c r="EZT2" t="s">
        <v>5207</v>
      </c>
      <c r="EZU2" t="s">
        <v>5208</v>
      </c>
      <c r="EZV2" t="s">
        <v>5209</v>
      </c>
      <c r="EZW2" t="s">
        <v>5210</v>
      </c>
      <c r="EZX2" t="s">
        <v>5211</v>
      </c>
      <c r="EZY2" t="s">
        <v>5212</v>
      </c>
      <c r="EZZ2" t="s">
        <v>5213</v>
      </c>
      <c r="FAA2" t="s">
        <v>5214</v>
      </c>
      <c r="FAB2" t="s">
        <v>5215</v>
      </c>
      <c r="FAC2" t="s">
        <v>5216</v>
      </c>
      <c r="FAD2" t="s">
        <v>5217</v>
      </c>
      <c r="FAE2" t="s">
        <v>5218</v>
      </c>
      <c r="FAF2" t="s">
        <v>5219</v>
      </c>
      <c r="FAG2" t="s">
        <v>5220</v>
      </c>
      <c r="FAH2" t="s">
        <v>5221</v>
      </c>
      <c r="FAI2" t="s">
        <v>5222</v>
      </c>
      <c r="FAJ2" t="s">
        <v>5223</v>
      </c>
      <c r="FAK2" t="s">
        <v>5224</v>
      </c>
      <c r="FAL2" t="s">
        <v>5225</v>
      </c>
      <c r="FAM2" t="s">
        <v>5226</v>
      </c>
      <c r="FAN2" t="s">
        <v>5227</v>
      </c>
      <c r="FAO2" t="s">
        <v>5228</v>
      </c>
      <c r="FAP2" t="s">
        <v>5229</v>
      </c>
      <c r="FAQ2" t="s">
        <v>5230</v>
      </c>
      <c r="FAR2" t="s">
        <v>5231</v>
      </c>
      <c r="FAS2" t="s">
        <v>5232</v>
      </c>
      <c r="FAT2" t="s">
        <v>5233</v>
      </c>
      <c r="FAU2" t="s">
        <v>5234</v>
      </c>
      <c r="FAV2" t="s">
        <v>5235</v>
      </c>
      <c r="FAW2" t="s">
        <v>5236</v>
      </c>
      <c r="FAX2" t="s">
        <v>5237</v>
      </c>
      <c r="FAY2" t="s">
        <v>5238</v>
      </c>
      <c r="FAZ2" t="s">
        <v>5239</v>
      </c>
      <c r="FBA2" t="s">
        <v>5240</v>
      </c>
      <c r="FBB2" t="s">
        <v>5241</v>
      </c>
      <c r="FBC2" t="s">
        <v>5242</v>
      </c>
      <c r="FBD2" t="s">
        <v>5243</v>
      </c>
      <c r="FBE2" t="s">
        <v>5244</v>
      </c>
      <c r="FBF2" t="s">
        <v>5245</v>
      </c>
      <c r="FBG2" t="s">
        <v>5246</v>
      </c>
      <c r="FBH2" t="s">
        <v>5247</v>
      </c>
      <c r="FBI2" t="s">
        <v>5248</v>
      </c>
      <c r="FBJ2" t="s">
        <v>5249</v>
      </c>
      <c r="FBK2" t="s">
        <v>5250</v>
      </c>
      <c r="FBL2" t="s">
        <v>5251</v>
      </c>
      <c r="FBM2" t="s">
        <v>5252</v>
      </c>
      <c r="FBN2" t="s">
        <v>5253</v>
      </c>
      <c r="FBO2" t="s">
        <v>5254</v>
      </c>
      <c r="FBP2" t="s">
        <v>5255</v>
      </c>
      <c r="FBQ2" t="s">
        <v>5256</v>
      </c>
      <c r="FBR2" t="s">
        <v>5257</v>
      </c>
      <c r="FBS2" t="s">
        <v>5258</v>
      </c>
      <c r="FBT2" t="s">
        <v>5259</v>
      </c>
      <c r="FBU2" t="s">
        <v>5260</v>
      </c>
      <c r="FBV2" t="s">
        <v>5261</v>
      </c>
      <c r="FBW2" t="s">
        <v>5262</v>
      </c>
      <c r="FBX2" t="s">
        <v>5263</v>
      </c>
      <c r="FBY2" t="s">
        <v>5264</v>
      </c>
      <c r="FBZ2" t="s">
        <v>5265</v>
      </c>
      <c r="FCA2" t="s">
        <v>5266</v>
      </c>
      <c r="FCB2" t="s">
        <v>5267</v>
      </c>
      <c r="FCC2" t="s">
        <v>5268</v>
      </c>
      <c r="FCD2" t="s">
        <v>5269</v>
      </c>
      <c r="FCE2" t="s">
        <v>5270</v>
      </c>
      <c r="FCF2" t="s">
        <v>5271</v>
      </c>
      <c r="FCG2" t="s">
        <v>5272</v>
      </c>
      <c r="FCH2" t="s">
        <v>5273</v>
      </c>
      <c r="FCI2" t="s">
        <v>5274</v>
      </c>
      <c r="FCJ2" t="s">
        <v>5275</v>
      </c>
      <c r="FCK2" t="s">
        <v>5276</v>
      </c>
      <c r="FCL2" t="s">
        <v>5277</v>
      </c>
      <c r="FCM2" t="s">
        <v>5278</v>
      </c>
      <c r="FCN2" t="s">
        <v>5279</v>
      </c>
      <c r="FCO2" t="s">
        <v>5280</v>
      </c>
      <c r="FCP2" t="s">
        <v>5281</v>
      </c>
      <c r="FCQ2" t="s">
        <v>5282</v>
      </c>
      <c r="FCR2" t="s">
        <v>5283</v>
      </c>
      <c r="FCS2" t="s">
        <v>5284</v>
      </c>
      <c r="FCT2" t="s">
        <v>5285</v>
      </c>
      <c r="FCU2" t="s">
        <v>5286</v>
      </c>
      <c r="FCV2" t="s">
        <v>5287</v>
      </c>
      <c r="FCW2" t="s">
        <v>5288</v>
      </c>
      <c r="FCX2" t="s">
        <v>5289</v>
      </c>
      <c r="FCY2" t="s">
        <v>5290</v>
      </c>
      <c r="FCZ2" t="s">
        <v>5291</v>
      </c>
      <c r="FDA2" t="s">
        <v>5292</v>
      </c>
      <c r="FDB2" t="s">
        <v>5293</v>
      </c>
      <c r="FDC2" t="s">
        <v>5294</v>
      </c>
      <c r="FDD2" t="s">
        <v>5295</v>
      </c>
      <c r="FDE2" t="s">
        <v>5296</v>
      </c>
      <c r="FDF2" t="s">
        <v>5297</v>
      </c>
      <c r="FDG2" t="s">
        <v>5298</v>
      </c>
      <c r="FDH2" t="s">
        <v>5299</v>
      </c>
      <c r="FDI2" t="s">
        <v>5300</v>
      </c>
      <c r="FDJ2" t="s">
        <v>5301</v>
      </c>
      <c r="FDK2" t="s">
        <v>5302</v>
      </c>
      <c r="FDL2" t="s">
        <v>5303</v>
      </c>
      <c r="FDM2" t="s">
        <v>5304</v>
      </c>
      <c r="FDN2" t="s">
        <v>5305</v>
      </c>
      <c r="FDO2" t="s">
        <v>5306</v>
      </c>
      <c r="FDP2" t="s">
        <v>5307</v>
      </c>
      <c r="FDQ2" t="s">
        <v>5308</v>
      </c>
      <c r="FDR2" t="s">
        <v>5309</v>
      </c>
      <c r="FDS2" t="s">
        <v>5310</v>
      </c>
      <c r="FDT2" t="s">
        <v>5311</v>
      </c>
      <c r="FDU2" t="s">
        <v>5312</v>
      </c>
      <c r="FDV2" t="s">
        <v>5313</v>
      </c>
      <c r="FDW2" t="s">
        <v>5314</v>
      </c>
      <c r="FDX2" t="s">
        <v>5315</v>
      </c>
      <c r="FDY2" t="s">
        <v>5316</v>
      </c>
      <c r="FDZ2" t="s">
        <v>5317</v>
      </c>
      <c r="FEA2" t="s">
        <v>5318</v>
      </c>
      <c r="FEB2" t="s">
        <v>5319</v>
      </c>
      <c r="FEC2" t="s">
        <v>5320</v>
      </c>
      <c r="FED2" t="s">
        <v>5321</v>
      </c>
      <c r="FEE2" t="s">
        <v>5322</v>
      </c>
      <c r="FEF2" t="s">
        <v>5323</v>
      </c>
      <c r="FEG2" t="s">
        <v>5324</v>
      </c>
      <c r="FEH2" t="s">
        <v>5325</v>
      </c>
      <c r="FEI2" t="s">
        <v>5326</v>
      </c>
      <c r="FEJ2" t="s">
        <v>5327</v>
      </c>
      <c r="FEK2" t="s">
        <v>5328</v>
      </c>
      <c r="FEL2" t="s">
        <v>5329</v>
      </c>
      <c r="FEM2" t="s">
        <v>5330</v>
      </c>
      <c r="FEN2" t="s">
        <v>5331</v>
      </c>
      <c r="FEO2" t="s">
        <v>5332</v>
      </c>
      <c r="FEP2" t="s">
        <v>5333</v>
      </c>
      <c r="FEQ2" t="s">
        <v>5334</v>
      </c>
      <c r="FER2" t="s">
        <v>5335</v>
      </c>
      <c r="FES2" t="s">
        <v>5336</v>
      </c>
      <c r="FET2" t="s">
        <v>5337</v>
      </c>
      <c r="FEU2" t="s">
        <v>5338</v>
      </c>
      <c r="FEV2" t="s">
        <v>5339</v>
      </c>
      <c r="FEW2" t="s">
        <v>5340</v>
      </c>
      <c r="FEX2" t="s">
        <v>5341</v>
      </c>
      <c r="FEY2" t="s">
        <v>5342</v>
      </c>
      <c r="FEZ2" t="s">
        <v>5343</v>
      </c>
      <c r="FFA2" t="s">
        <v>5344</v>
      </c>
      <c r="FFB2" t="s">
        <v>5345</v>
      </c>
      <c r="FFC2" t="s">
        <v>5346</v>
      </c>
      <c r="FFD2" t="s">
        <v>5347</v>
      </c>
      <c r="FFE2" t="s">
        <v>5348</v>
      </c>
      <c r="FFF2" t="s">
        <v>5349</v>
      </c>
      <c r="FFG2" t="s">
        <v>5350</v>
      </c>
      <c r="FFH2" t="s">
        <v>5351</v>
      </c>
      <c r="FFI2" t="s">
        <v>5352</v>
      </c>
      <c r="FFJ2" t="s">
        <v>5353</v>
      </c>
      <c r="FFK2" t="s">
        <v>5354</v>
      </c>
      <c r="FFL2" t="s">
        <v>5355</v>
      </c>
      <c r="FFM2" t="s">
        <v>5356</v>
      </c>
      <c r="FFN2" t="s">
        <v>5357</v>
      </c>
      <c r="FFO2" t="s">
        <v>5358</v>
      </c>
      <c r="FFP2" t="s">
        <v>5359</v>
      </c>
      <c r="FFQ2" t="s">
        <v>5360</v>
      </c>
      <c r="FFR2" t="s">
        <v>5361</v>
      </c>
      <c r="FFS2" t="s">
        <v>5362</v>
      </c>
      <c r="FFT2" t="s">
        <v>5363</v>
      </c>
      <c r="FFU2" t="s">
        <v>5364</v>
      </c>
      <c r="FFV2" t="s">
        <v>5365</v>
      </c>
      <c r="FFW2" t="s">
        <v>5366</v>
      </c>
      <c r="FFX2" t="s">
        <v>5367</v>
      </c>
      <c r="FFY2" t="s">
        <v>5368</v>
      </c>
      <c r="FFZ2" t="s">
        <v>5369</v>
      </c>
      <c r="FGA2" t="s">
        <v>5370</v>
      </c>
      <c r="FGB2" t="s">
        <v>5371</v>
      </c>
      <c r="FGC2" t="s">
        <v>5372</v>
      </c>
      <c r="FGD2" t="s">
        <v>5373</v>
      </c>
      <c r="FGE2" t="s">
        <v>5374</v>
      </c>
      <c r="FGF2" t="s">
        <v>5375</v>
      </c>
      <c r="FGG2" t="s">
        <v>5376</v>
      </c>
      <c r="FGH2" t="s">
        <v>5377</v>
      </c>
      <c r="FGI2" t="s">
        <v>5378</v>
      </c>
      <c r="FGJ2" t="s">
        <v>5379</v>
      </c>
      <c r="FGK2" t="s">
        <v>5380</v>
      </c>
      <c r="FGL2" t="s">
        <v>5381</v>
      </c>
      <c r="FGM2" t="s">
        <v>5382</v>
      </c>
      <c r="FGN2" t="s">
        <v>5383</v>
      </c>
      <c r="FGO2" t="s">
        <v>5384</v>
      </c>
      <c r="FGP2" t="s">
        <v>5385</v>
      </c>
      <c r="FGQ2" t="s">
        <v>5386</v>
      </c>
      <c r="FGR2" t="s">
        <v>5387</v>
      </c>
      <c r="FGS2" t="s">
        <v>5388</v>
      </c>
      <c r="FGT2" t="s">
        <v>5389</v>
      </c>
      <c r="FGU2" t="s">
        <v>5390</v>
      </c>
      <c r="FGV2" t="s">
        <v>5391</v>
      </c>
      <c r="FGW2" t="s">
        <v>5392</v>
      </c>
      <c r="FGX2" t="s">
        <v>5393</v>
      </c>
      <c r="FGY2" t="s">
        <v>5394</v>
      </c>
      <c r="FGZ2" t="s">
        <v>5395</v>
      </c>
      <c r="FHA2" t="s">
        <v>5396</v>
      </c>
      <c r="FHB2" t="s">
        <v>5397</v>
      </c>
      <c r="FHC2" t="s">
        <v>5398</v>
      </c>
      <c r="FHD2" t="s">
        <v>5399</v>
      </c>
      <c r="FHE2" t="s">
        <v>5400</v>
      </c>
      <c r="FHF2" t="s">
        <v>5401</v>
      </c>
      <c r="FHG2" t="s">
        <v>5402</v>
      </c>
      <c r="FHH2" t="s">
        <v>5403</v>
      </c>
      <c r="FHI2" t="s">
        <v>5404</v>
      </c>
      <c r="FHJ2" t="s">
        <v>5405</v>
      </c>
      <c r="FHK2" t="s">
        <v>5406</v>
      </c>
      <c r="FHL2" t="s">
        <v>5407</v>
      </c>
      <c r="FHM2" t="s">
        <v>5408</v>
      </c>
      <c r="FHN2" t="s">
        <v>5409</v>
      </c>
      <c r="FHO2" t="s">
        <v>5410</v>
      </c>
      <c r="FHP2" t="s">
        <v>5411</v>
      </c>
      <c r="FHQ2" t="s">
        <v>5412</v>
      </c>
      <c r="FHR2" t="s">
        <v>5413</v>
      </c>
      <c r="FHS2" t="s">
        <v>5414</v>
      </c>
      <c r="FHT2" t="s">
        <v>5415</v>
      </c>
      <c r="FHU2" t="s">
        <v>5416</v>
      </c>
      <c r="FHV2" t="s">
        <v>5417</v>
      </c>
      <c r="FHW2" t="s">
        <v>5418</v>
      </c>
      <c r="FHX2" t="s">
        <v>5419</v>
      </c>
      <c r="FHY2" t="s">
        <v>5420</v>
      </c>
      <c r="FHZ2" t="s">
        <v>5421</v>
      </c>
      <c r="FIA2" t="s">
        <v>5422</v>
      </c>
      <c r="FIB2" t="s">
        <v>5423</v>
      </c>
      <c r="FIC2" t="s">
        <v>5424</v>
      </c>
      <c r="FID2" t="s">
        <v>5425</v>
      </c>
      <c r="FIE2" t="s">
        <v>5426</v>
      </c>
      <c r="FIF2" t="s">
        <v>5427</v>
      </c>
      <c r="FIG2" t="s">
        <v>5428</v>
      </c>
      <c r="FIH2" t="s">
        <v>5429</v>
      </c>
      <c r="FII2" t="s">
        <v>5430</v>
      </c>
      <c r="FIJ2" t="s">
        <v>5431</v>
      </c>
      <c r="FIK2" t="s">
        <v>5432</v>
      </c>
      <c r="FIL2" t="s">
        <v>5433</v>
      </c>
      <c r="FIM2" t="s">
        <v>5434</v>
      </c>
      <c r="FIN2" t="s">
        <v>5435</v>
      </c>
      <c r="FIO2" t="s">
        <v>5436</v>
      </c>
      <c r="FIP2" t="s">
        <v>5437</v>
      </c>
      <c r="FIQ2" t="s">
        <v>5438</v>
      </c>
      <c r="FIR2" t="s">
        <v>5439</v>
      </c>
      <c r="FIS2" t="s">
        <v>5440</v>
      </c>
      <c r="FIT2" t="s">
        <v>5441</v>
      </c>
      <c r="FIU2" t="s">
        <v>5442</v>
      </c>
      <c r="FIV2" t="s">
        <v>5443</v>
      </c>
      <c r="FIW2" t="s">
        <v>5444</v>
      </c>
      <c r="FIX2" t="s">
        <v>5445</v>
      </c>
      <c r="FIY2" t="s">
        <v>5446</v>
      </c>
      <c r="FIZ2" t="s">
        <v>5447</v>
      </c>
      <c r="FJA2" t="s">
        <v>5448</v>
      </c>
      <c r="FJB2" t="s">
        <v>5449</v>
      </c>
      <c r="FJC2" t="s">
        <v>5450</v>
      </c>
      <c r="FJD2" t="s">
        <v>5451</v>
      </c>
      <c r="FJE2" t="s">
        <v>5452</v>
      </c>
      <c r="FJF2" t="s">
        <v>5453</v>
      </c>
      <c r="FJG2" t="s">
        <v>5454</v>
      </c>
      <c r="FJH2" t="s">
        <v>5455</v>
      </c>
      <c r="FJI2" t="s">
        <v>5456</v>
      </c>
      <c r="FJJ2" t="s">
        <v>5457</v>
      </c>
      <c r="FJK2" t="s">
        <v>5458</v>
      </c>
      <c r="FJL2" t="s">
        <v>5459</v>
      </c>
      <c r="FJM2" t="s">
        <v>5460</v>
      </c>
      <c r="FJN2" t="s">
        <v>5461</v>
      </c>
      <c r="FJO2" t="s">
        <v>5462</v>
      </c>
      <c r="FJP2" t="s">
        <v>5463</v>
      </c>
      <c r="FJQ2" t="s">
        <v>5464</v>
      </c>
      <c r="FJR2" t="s">
        <v>5465</v>
      </c>
      <c r="FJS2" t="s">
        <v>5466</v>
      </c>
      <c r="FJT2" t="s">
        <v>5467</v>
      </c>
      <c r="FJU2" t="s">
        <v>5468</v>
      </c>
      <c r="FJV2" t="s">
        <v>5469</v>
      </c>
      <c r="FJW2" t="s">
        <v>5470</v>
      </c>
      <c r="FJX2" t="s">
        <v>5471</v>
      </c>
      <c r="FJY2" t="s">
        <v>5472</v>
      </c>
      <c r="FJZ2" t="s">
        <v>5473</v>
      </c>
      <c r="FKA2" t="s">
        <v>5474</v>
      </c>
      <c r="FKB2" t="s">
        <v>5475</v>
      </c>
      <c r="FKC2" t="s">
        <v>5476</v>
      </c>
      <c r="FKD2" t="s">
        <v>5477</v>
      </c>
      <c r="FKE2" t="s">
        <v>5478</v>
      </c>
      <c r="FKF2" t="s">
        <v>5479</v>
      </c>
      <c r="FKG2" t="s">
        <v>5480</v>
      </c>
      <c r="FKH2" t="s">
        <v>5481</v>
      </c>
      <c r="FKI2" t="s">
        <v>5482</v>
      </c>
      <c r="FKJ2" t="s">
        <v>5483</v>
      </c>
      <c r="FKK2" t="s">
        <v>5484</v>
      </c>
      <c r="FKL2" t="s">
        <v>5485</v>
      </c>
      <c r="FKM2" t="s">
        <v>5486</v>
      </c>
      <c r="FKN2" t="s">
        <v>5487</v>
      </c>
      <c r="FKO2" t="s">
        <v>5488</v>
      </c>
      <c r="FKP2" t="s">
        <v>5489</v>
      </c>
      <c r="FKQ2" t="s">
        <v>5490</v>
      </c>
      <c r="FKR2" t="s">
        <v>5491</v>
      </c>
      <c r="FKS2" t="s">
        <v>5492</v>
      </c>
      <c r="FKT2" t="s">
        <v>5493</v>
      </c>
      <c r="FKU2" t="s">
        <v>5494</v>
      </c>
      <c r="FKV2" t="s">
        <v>5495</v>
      </c>
      <c r="FKW2" t="s">
        <v>5496</v>
      </c>
      <c r="FKX2" t="s">
        <v>5497</v>
      </c>
      <c r="FKY2" t="s">
        <v>5498</v>
      </c>
      <c r="FKZ2" t="s">
        <v>5499</v>
      </c>
      <c r="FLA2" t="s">
        <v>5500</v>
      </c>
      <c r="FLB2" t="s">
        <v>5501</v>
      </c>
      <c r="FLC2" t="s">
        <v>5502</v>
      </c>
      <c r="FLD2" t="s">
        <v>5503</v>
      </c>
      <c r="FLE2" t="s">
        <v>5504</v>
      </c>
      <c r="FLF2" t="s">
        <v>5505</v>
      </c>
      <c r="FLG2" t="s">
        <v>5506</v>
      </c>
      <c r="FLH2" t="s">
        <v>5507</v>
      </c>
      <c r="FLI2" t="s">
        <v>5508</v>
      </c>
      <c r="FLJ2" t="s">
        <v>5509</v>
      </c>
      <c r="FLK2" t="s">
        <v>5510</v>
      </c>
      <c r="FLL2" t="s">
        <v>5511</v>
      </c>
      <c r="FLM2" t="s">
        <v>5512</v>
      </c>
      <c r="FLN2" t="s">
        <v>5513</v>
      </c>
      <c r="FLO2" t="s">
        <v>5514</v>
      </c>
      <c r="FLP2" t="s">
        <v>5515</v>
      </c>
      <c r="FLQ2" t="s">
        <v>5516</v>
      </c>
      <c r="FLR2" t="s">
        <v>5517</v>
      </c>
      <c r="FLS2" t="s">
        <v>5518</v>
      </c>
      <c r="FLT2" t="s">
        <v>5519</v>
      </c>
      <c r="FLU2" t="s">
        <v>5520</v>
      </c>
      <c r="FLV2" t="s">
        <v>5521</v>
      </c>
      <c r="FLW2" t="s">
        <v>5522</v>
      </c>
      <c r="FLX2" t="s">
        <v>5523</v>
      </c>
      <c r="FLY2" t="s">
        <v>5524</v>
      </c>
      <c r="FLZ2" t="s">
        <v>5525</v>
      </c>
      <c r="FMA2" t="s">
        <v>5526</v>
      </c>
      <c r="FMB2" t="s">
        <v>5527</v>
      </c>
      <c r="FMC2" t="s">
        <v>5528</v>
      </c>
      <c r="FMD2" t="s">
        <v>5529</v>
      </c>
      <c r="FME2" t="s">
        <v>5530</v>
      </c>
      <c r="FMF2" t="s">
        <v>5531</v>
      </c>
      <c r="FMG2" t="s">
        <v>5532</v>
      </c>
      <c r="FMH2" t="s">
        <v>5533</v>
      </c>
      <c r="FMI2" t="s">
        <v>5534</v>
      </c>
      <c r="FMJ2" t="s">
        <v>5535</v>
      </c>
      <c r="FMK2" t="s">
        <v>5536</v>
      </c>
      <c r="FML2" t="s">
        <v>5537</v>
      </c>
      <c r="FMM2" t="s">
        <v>5538</v>
      </c>
      <c r="FMN2" t="s">
        <v>5539</v>
      </c>
      <c r="FMO2" t="s">
        <v>5540</v>
      </c>
      <c r="FMP2" t="s">
        <v>5541</v>
      </c>
      <c r="FMQ2" t="s">
        <v>5542</v>
      </c>
      <c r="FMR2" t="s">
        <v>5543</v>
      </c>
      <c r="FMS2" t="s">
        <v>5544</v>
      </c>
      <c r="FMT2" t="s">
        <v>5545</v>
      </c>
      <c r="FMU2" t="s">
        <v>5546</v>
      </c>
      <c r="FMV2" t="s">
        <v>5547</v>
      </c>
      <c r="FMW2" t="s">
        <v>5548</v>
      </c>
      <c r="FMX2" t="s">
        <v>5549</v>
      </c>
      <c r="FMY2" t="s">
        <v>5550</v>
      </c>
      <c r="FMZ2" t="s">
        <v>5551</v>
      </c>
      <c r="FNA2" t="s">
        <v>5552</v>
      </c>
      <c r="FNB2" t="s">
        <v>5553</v>
      </c>
      <c r="FNC2" t="s">
        <v>5554</v>
      </c>
      <c r="FND2" t="s">
        <v>5555</v>
      </c>
      <c r="FNE2" t="s">
        <v>5556</v>
      </c>
      <c r="FNF2" t="s">
        <v>5557</v>
      </c>
      <c r="FNG2" t="s">
        <v>5558</v>
      </c>
      <c r="FNH2" t="s">
        <v>5559</v>
      </c>
      <c r="FNI2" t="s">
        <v>5560</v>
      </c>
      <c r="FNJ2" t="s">
        <v>5561</v>
      </c>
      <c r="FNK2" t="s">
        <v>5562</v>
      </c>
      <c r="FNL2" t="s">
        <v>5563</v>
      </c>
      <c r="FNM2" t="s">
        <v>5564</v>
      </c>
      <c r="FNN2" t="s">
        <v>5565</v>
      </c>
      <c r="FNO2" t="s">
        <v>5566</v>
      </c>
      <c r="FNP2" t="s">
        <v>5567</v>
      </c>
      <c r="FNQ2" t="s">
        <v>5568</v>
      </c>
      <c r="FNR2" t="s">
        <v>5569</v>
      </c>
      <c r="FNS2" t="s">
        <v>5570</v>
      </c>
      <c r="FNT2" t="s">
        <v>5571</v>
      </c>
      <c r="FNU2" t="s">
        <v>5572</v>
      </c>
      <c r="FNV2" t="s">
        <v>5573</v>
      </c>
      <c r="FNW2" t="s">
        <v>5574</v>
      </c>
      <c r="FNX2" t="s">
        <v>5575</v>
      </c>
      <c r="FNY2" t="s">
        <v>5576</v>
      </c>
      <c r="FNZ2" t="s">
        <v>5577</v>
      </c>
      <c r="FOA2" t="s">
        <v>5578</v>
      </c>
      <c r="FOB2" t="s">
        <v>5579</v>
      </c>
      <c r="FOC2" t="s">
        <v>5580</v>
      </c>
      <c r="FOD2" t="s">
        <v>5581</v>
      </c>
      <c r="FOE2" t="s">
        <v>5582</v>
      </c>
      <c r="FOF2" t="s">
        <v>5583</v>
      </c>
      <c r="FOG2" t="s">
        <v>5584</v>
      </c>
      <c r="FOH2" t="s">
        <v>5585</v>
      </c>
      <c r="FOI2" t="s">
        <v>5586</v>
      </c>
      <c r="FOJ2" t="s">
        <v>5587</v>
      </c>
      <c r="FOK2" t="s">
        <v>5588</v>
      </c>
      <c r="FOL2" t="s">
        <v>5589</v>
      </c>
      <c r="FOM2" t="s">
        <v>5590</v>
      </c>
      <c r="FON2" t="s">
        <v>5591</v>
      </c>
      <c r="FOO2" t="s">
        <v>5592</v>
      </c>
      <c r="FOP2" t="s">
        <v>5593</v>
      </c>
      <c r="FOQ2" t="s">
        <v>5594</v>
      </c>
      <c r="FOR2" t="s">
        <v>5595</v>
      </c>
      <c r="FOS2" t="s">
        <v>5596</v>
      </c>
      <c r="FOT2" t="s">
        <v>5597</v>
      </c>
      <c r="FOU2" t="s">
        <v>5598</v>
      </c>
      <c r="FOV2" t="s">
        <v>5599</v>
      </c>
      <c r="FOW2" t="s">
        <v>5600</v>
      </c>
      <c r="FOX2" t="s">
        <v>5601</v>
      </c>
      <c r="FOY2" t="s">
        <v>5602</v>
      </c>
      <c r="FOZ2" t="s">
        <v>5603</v>
      </c>
      <c r="FPA2" t="s">
        <v>5604</v>
      </c>
      <c r="FPB2" t="s">
        <v>5605</v>
      </c>
      <c r="FPC2" t="s">
        <v>5606</v>
      </c>
      <c r="FPD2" t="s">
        <v>5607</v>
      </c>
      <c r="FPE2" t="s">
        <v>5608</v>
      </c>
      <c r="FPF2" t="s">
        <v>5609</v>
      </c>
      <c r="FPG2" t="s">
        <v>5610</v>
      </c>
      <c r="FPH2" t="s">
        <v>5611</v>
      </c>
      <c r="FPI2" t="s">
        <v>5612</v>
      </c>
      <c r="FPJ2" t="s">
        <v>5613</v>
      </c>
      <c r="FPK2" t="s">
        <v>5614</v>
      </c>
      <c r="FPL2" t="s">
        <v>5615</v>
      </c>
      <c r="FPM2" t="s">
        <v>5616</v>
      </c>
      <c r="FPN2" t="s">
        <v>5617</v>
      </c>
      <c r="FPO2" t="s">
        <v>5618</v>
      </c>
      <c r="FPP2" t="s">
        <v>5619</v>
      </c>
      <c r="FPQ2" t="s">
        <v>5620</v>
      </c>
      <c r="FPR2" t="s">
        <v>5621</v>
      </c>
      <c r="FPS2" t="s">
        <v>5622</v>
      </c>
      <c r="FPT2" t="s">
        <v>5623</v>
      </c>
      <c r="FPU2" t="s">
        <v>5624</v>
      </c>
      <c r="FPV2" t="s">
        <v>5625</v>
      </c>
      <c r="FPW2" t="s">
        <v>5626</v>
      </c>
      <c r="FPX2" t="s">
        <v>5627</v>
      </c>
      <c r="FPY2" t="s">
        <v>5628</v>
      </c>
      <c r="FPZ2" t="s">
        <v>5629</v>
      </c>
      <c r="FQA2" t="s">
        <v>5630</v>
      </c>
      <c r="FQB2" t="s">
        <v>5631</v>
      </c>
      <c r="FQC2" t="s">
        <v>5632</v>
      </c>
      <c r="FQD2" t="s">
        <v>5633</v>
      </c>
      <c r="FQE2" t="s">
        <v>5634</v>
      </c>
      <c r="FQF2" t="s">
        <v>5635</v>
      </c>
      <c r="FQG2" t="s">
        <v>5636</v>
      </c>
      <c r="FQH2" t="s">
        <v>5637</v>
      </c>
      <c r="FQI2" t="s">
        <v>5638</v>
      </c>
      <c r="FQJ2" t="s">
        <v>5639</v>
      </c>
      <c r="FQK2" t="s">
        <v>5640</v>
      </c>
      <c r="FQL2" t="s">
        <v>5641</v>
      </c>
      <c r="FQM2" t="s">
        <v>5642</v>
      </c>
      <c r="FQN2" t="s">
        <v>5643</v>
      </c>
      <c r="FQO2" t="s">
        <v>5644</v>
      </c>
      <c r="FQP2" t="s">
        <v>5645</v>
      </c>
      <c r="FQQ2" t="s">
        <v>5646</v>
      </c>
      <c r="FQR2" t="s">
        <v>5647</v>
      </c>
      <c r="FQS2" t="s">
        <v>5648</v>
      </c>
      <c r="FQT2" t="s">
        <v>5649</v>
      </c>
      <c r="FQU2" t="s">
        <v>5650</v>
      </c>
      <c r="FQV2" t="s">
        <v>5651</v>
      </c>
      <c r="FQW2" t="s">
        <v>5652</v>
      </c>
      <c r="FQX2" t="s">
        <v>5653</v>
      </c>
      <c r="FQY2" t="s">
        <v>5654</v>
      </c>
      <c r="FQZ2" t="s">
        <v>5655</v>
      </c>
      <c r="FRA2" t="s">
        <v>5656</v>
      </c>
      <c r="FRB2" t="s">
        <v>5657</v>
      </c>
      <c r="FRC2" t="s">
        <v>5658</v>
      </c>
      <c r="FRD2" t="s">
        <v>5659</v>
      </c>
      <c r="FRE2" t="s">
        <v>5660</v>
      </c>
      <c r="FRF2" t="s">
        <v>5661</v>
      </c>
      <c r="FRG2" t="s">
        <v>5662</v>
      </c>
      <c r="FRH2" t="s">
        <v>5663</v>
      </c>
      <c r="FRI2" t="s">
        <v>5664</v>
      </c>
      <c r="FRJ2" t="s">
        <v>5665</v>
      </c>
      <c r="FRK2" t="s">
        <v>5666</v>
      </c>
      <c r="FRL2" t="s">
        <v>5667</v>
      </c>
      <c r="FRM2" t="s">
        <v>5668</v>
      </c>
      <c r="FRN2" t="s">
        <v>5669</v>
      </c>
      <c r="FRO2" t="s">
        <v>5670</v>
      </c>
      <c r="FRP2" t="s">
        <v>5671</v>
      </c>
      <c r="FRQ2" t="s">
        <v>5672</v>
      </c>
      <c r="FRR2" t="s">
        <v>5673</v>
      </c>
      <c r="FRS2" t="s">
        <v>5674</v>
      </c>
      <c r="FRT2" t="s">
        <v>5675</v>
      </c>
      <c r="FRU2" t="s">
        <v>5676</v>
      </c>
      <c r="FRV2" t="s">
        <v>5677</v>
      </c>
      <c r="FRW2" t="s">
        <v>5678</v>
      </c>
      <c r="FRX2" t="s">
        <v>5679</v>
      </c>
      <c r="FRY2" t="s">
        <v>5680</v>
      </c>
      <c r="FRZ2" t="s">
        <v>5681</v>
      </c>
      <c r="FSA2" t="s">
        <v>5682</v>
      </c>
      <c r="FSB2" t="s">
        <v>5683</v>
      </c>
      <c r="FSC2" t="s">
        <v>5684</v>
      </c>
      <c r="FSD2" t="s">
        <v>5685</v>
      </c>
      <c r="FSE2" t="s">
        <v>5686</v>
      </c>
      <c r="FSF2" t="s">
        <v>5687</v>
      </c>
      <c r="FSG2" t="s">
        <v>5688</v>
      </c>
      <c r="FSH2" t="s">
        <v>5689</v>
      </c>
      <c r="FSI2" t="s">
        <v>5690</v>
      </c>
      <c r="FSJ2" t="s">
        <v>5691</v>
      </c>
      <c r="FSK2" t="s">
        <v>5692</v>
      </c>
      <c r="FSL2" t="s">
        <v>5693</v>
      </c>
      <c r="FSM2" t="s">
        <v>5694</v>
      </c>
      <c r="FSN2" t="s">
        <v>5695</v>
      </c>
      <c r="FSO2" t="s">
        <v>5696</v>
      </c>
      <c r="FSP2" t="s">
        <v>5697</v>
      </c>
      <c r="FSQ2" t="s">
        <v>5698</v>
      </c>
      <c r="FSR2" t="s">
        <v>5699</v>
      </c>
      <c r="FSS2" t="s">
        <v>5700</v>
      </c>
      <c r="FST2" t="s">
        <v>5701</v>
      </c>
      <c r="FSU2" t="s">
        <v>5702</v>
      </c>
      <c r="FSV2" t="s">
        <v>5703</v>
      </c>
      <c r="FSW2" t="s">
        <v>5704</v>
      </c>
      <c r="FSX2" t="s">
        <v>5705</v>
      </c>
      <c r="FSY2" t="s">
        <v>5706</v>
      </c>
      <c r="FSZ2" t="s">
        <v>5707</v>
      </c>
      <c r="FTA2" t="s">
        <v>5708</v>
      </c>
      <c r="FTB2" t="s">
        <v>5709</v>
      </c>
      <c r="FTC2" t="s">
        <v>5710</v>
      </c>
      <c r="FTD2" t="s">
        <v>5711</v>
      </c>
      <c r="FTE2" t="s">
        <v>5712</v>
      </c>
      <c r="FTF2" t="s">
        <v>5713</v>
      </c>
      <c r="FTG2" t="s">
        <v>5714</v>
      </c>
      <c r="FTH2" t="s">
        <v>5715</v>
      </c>
      <c r="FTI2" t="s">
        <v>5716</v>
      </c>
      <c r="FTJ2" t="s">
        <v>5717</v>
      </c>
      <c r="FTK2" t="s">
        <v>5718</v>
      </c>
      <c r="FTL2" t="s">
        <v>5719</v>
      </c>
      <c r="FTM2" t="s">
        <v>5720</v>
      </c>
      <c r="FTN2" t="s">
        <v>5721</v>
      </c>
      <c r="FTO2" t="s">
        <v>5722</v>
      </c>
      <c r="FTP2" t="s">
        <v>5723</v>
      </c>
      <c r="FTQ2" t="s">
        <v>5724</v>
      </c>
      <c r="FTR2" t="s">
        <v>5725</v>
      </c>
      <c r="FTS2" t="s">
        <v>5726</v>
      </c>
      <c r="FTT2" t="s">
        <v>5727</v>
      </c>
      <c r="FTU2" t="s">
        <v>5728</v>
      </c>
      <c r="FTV2" t="s">
        <v>5729</v>
      </c>
      <c r="FTW2" t="s">
        <v>5730</v>
      </c>
      <c r="FTX2" t="s">
        <v>5731</v>
      </c>
      <c r="FTY2" t="s">
        <v>5732</v>
      </c>
      <c r="FTZ2" t="s">
        <v>5733</v>
      </c>
      <c r="FUA2" t="s">
        <v>5734</v>
      </c>
      <c r="FUB2" t="s">
        <v>5735</v>
      </c>
      <c r="FUC2" t="s">
        <v>5736</v>
      </c>
      <c r="FUD2" t="s">
        <v>5737</v>
      </c>
      <c r="FUE2" t="s">
        <v>5738</v>
      </c>
      <c r="FUF2" t="s">
        <v>5739</v>
      </c>
      <c r="FUG2" t="s">
        <v>5740</v>
      </c>
      <c r="FUH2" t="s">
        <v>5741</v>
      </c>
      <c r="FUI2" t="s">
        <v>5742</v>
      </c>
      <c r="FUJ2" t="s">
        <v>5743</v>
      </c>
      <c r="FUK2" t="s">
        <v>5744</v>
      </c>
      <c r="FUL2" t="s">
        <v>5745</v>
      </c>
      <c r="FUM2" t="s">
        <v>5746</v>
      </c>
      <c r="FUN2" t="s">
        <v>5747</v>
      </c>
      <c r="FUO2" t="s">
        <v>5748</v>
      </c>
      <c r="FUP2" t="s">
        <v>5749</v>
      </c>
      <c r="FUQ2" t="s">
        <v>5750</v>
      </c>
      <c r="FUR2" t="s">
        <v>5751</v>
      </c>
      <c r="FUS2" t="s">
        <v>5752</v>
      </c>
      <c r="FUT2" t="s">
        <v>5753</v>
      </c>
      <c r="FUU2" t="s">
        <v>5754</v>
      </c>
      <c r="FUV2" t="s">
        <v>5755</v>
      </c>
      <c r="FUW2" t="s">
        <v>5756</v>
      </c>
      <c r="FUX2" t="s">
        <v>5757</v>
      </c>
      <c r="FUY2" t="s">
        <v>5758</v>
      </c>
      <c r="FUZ2" t="s">
        <v>5759</v>
      </c>
      <c r="FVA2" t="s">
        <v>5760</v>
      </c>
      <c r="FVB2" t="s">
        <v>5761</v>
      </c>
      <c r="FVC2" t="s">
        <v>5762</v>
      </c>
      <c r="FVD2" t="s">
        <v>5763</v>
      </c>
      <c r="FVE2" t="s">
        <v>5764</v>
      </c>
      <c r="FVF2" t="s">
        <v>5765</v>
      </c>
      <c r="FVG2" t="s">
        <v>5766</v>
      </c>
      <c r="FVH2" t="s">
        <v>5767</v>
      </c>
      <c r="FVI2" t="s">
        <v>5768</v>
      </c>
      <c r="FVJ2" t="s">
        <v>5769</v>
      </c>
      <c r="FVK2" t="s">
        <v>5770</v>
      </c>
      <c r="FVL2" t="s">
        <v>5771</v>
      </c>
      <c r="FVM2" t="s">
        <v>5772</v>
      </c>
      <c r="FVN2" t="s">
        <v>5773</v>
      </c>
      <c r="FVO2" t="s">
        <v>5774</v>
      </c>
      <c r="FVP2" t="s">
        <v>5775</v>
      </c>
      <c r="FVQ2" t="s">
        <v>5776</v>
      </c>
      <c r="FVR2" t="s">
        <v>5777</v>
      </c>
      <c r="FVS2" t="s">
        <v>5778</v>
      </c>
      <c r="FVT2" t="s">
        <v>5779</v>
      </c>
      <c r="FVU2" t="s">
        <v>5780</v>
      </c>
      <c r="FVV2" t="s">
        <v>5781</v>
      </c>
      <c r="FVW2" t="s">
        <v>5782</v>
      </c>
      <c r="FVX2" t="s">
        <v>5783</v>
      </c>
      <c r="FVY2" t="s">
        <v>5784</v>
      </c>
      <c r="FVZ2" t="s">
        <v>5785</v>
      </c>
      <c r="FWA2" t="s">
        <v>5786</v>
      </c>
      <c r="FWB2" t="s">
        <v>5787</v>
      </c>
      <c r="FWC2" t="s">
        <v>5788</v>
      </c>
      <c r="FWD2" t="s">
        <v>5789</v>
      </c>
      <c r="FWE2" t="s">
        <v>5790</v>
      </c>
      <c r="FWF2" t="s">
        <v>5791</v>
      </c>
      <c r="FWG2" t="s">
        <v>5792</v>
      </c>
      <c r="FWH2" t="s">
        <v>5793</v>
      </c>
      <c r="FWI2" t="s">
        <v>5794</v>
      </c>
      <c r="FWJ2" t="s">
        <v>5795</v>
      </c>
      <c r="FWK2" t="s">
        <v>5796</v>
      </c>
      <c r="FWL2" t="s">
        <v>5797</v>
      </c>
      <c r="FWM2" t="s">
        <v>5798</v>
      </c>
      <c r="FWN2" t="s">
        <v>5799</v>
      </c>
      <c r="FWO2" t="s">
        <v>5800</v>
      </c>
      <c r="FWP2" t="s">
        <v>5801</v>
      </c>
      <c r="FWQ2" t="s">
        <v>5802</v>
      </c>
      <c r="FWR2" t="s">
        <v>5803</v>
      </c>
      <c r="FWS2" t="s">
        <v>5804</v>
      </c>
      <c r="FWT2" t="s">
        <v>5805</v>
      </c>
      <c r="FWU2" t="s">
        <v>5806</v>
      </c>
      <c r="FWV2" t="s">
        <v>5807</v>
      </c>
      <c r="FWW2" t="s">
        <v>5808</v>
      </c>
      <c r="FWX2" t="s">
        <v>5809</v>
      </c>
      <c r="FWY2" t="s">
        <v>5810</v>
      </c>
      <c r="FWZ2" t="s">
        <v>5811</v>
      </c>
      <c r="FXA2" t="s">
        <v>5812</v>
      </c>
      <c r="FXB2" t="s">
        <v>5813</v>
      </c>
      <c r="FXC2" t="s">
        <v>5814</v>
      </c>
      <c r="FXD2" t="s">
        <v>5815</v>
      </c>
      <c r="FXE2" t="s">
        <v>5816</v>
      </c>
      <c r="FXF2" t="s">
        <v>5817</v>
      </c>
      <c r="FXG2" t="s">
        <v>5818</v>
      </c>
      <c r="FXH2" t="s">
        <v>5819</v>
      </c>
      <c r="FXI2" t="s">
        <v>5820</v>
      </c>
      <c r="FXJ2" t="s">
        <v>5821</v>
      </c>
      <c r="FXK2" t="s">
        <v>5822</v>
      </c>
      <c r="FXL2" t="s">
        <v>5823</v>
      </c>
      <c r="FXM2" t="s">
        <v>5824</v>
      </c>
      <c r="FXN2" t="s">
        <v>5825</v>
      </c>
      <c r="FXO2" t="s">
        <v>5826</v>
      </c>
      <c r="FXP2" t="s">
        <v>5827</v>
      </c>
      <c r="FXQ2" t="s">
        <v>5828</v>
      </c>
      <c r="FXR2" t="s">
        <v>5829</v>
      </c>
      <c r="FXS2" t="s">
        <v>5830</v>
      </c>
      <c r="FXT2" t="s">
        <v>5831</v>
      </c>
      <c r="FXU2" t="s">
        <v>5832</v>
      </c>
      <c r="FXV2" t="s">
        <v>5833</v>
      </c>
      <c r="FXW2" t="s">
        <v>5834</v>
      </c>
      <c r="FXX2" t="s">
        <v>5835</v>
      </c>
      <c r="FXY2" t="s">
        <v>5836</v>
      </c>
      <c r="FXZ2" t="s">
        <v>5837</v>
      </c>
      <c r="FYA2" t="s">
        <v>5838</v>
      </c>
      <c r="FYB2" t="s">
        <v>5839</v>
      </c>
      <c r="FYC2" t="s">
        <v>5840</v>
      </c>
      <c r="FYD2" t="s">
        <v>5841</v>
      </c>
      <c r="FYE2" t="s">
        <v>5842</v>
      </c>
      <c r="FYF2" t="s">
        <v>5843</v>
      </c>
      <c r="FYG2" t="s">
        <v>5844</v>
      </c>
      <c r="FYH2" t="s">
        <v>5845</v>
      </c>
      <c r="FYI2" t="s">
        <v>5846</v>
      </c>
      <c r="FYJ2" t="s">
        <v>5847</v>
      </c>
      <c r="FYK2" t="s">
        <v>5848</v>
      </c>
      <c r="FYL2" t="s">
        <v>5849</v>
      </c>
      <c r="FYM2" t="s">
        <v>5850</v>
      </c>
      <c r="FYN2" t="s">
        <v>5851</v>
      </c>
      <c r="FYO2" t="s">
        <v>5852</v>
      </c>
      <c r="FYP2" t="s">
        <v>5853</v>
      </c>
      <c r="FYQ2" t="s">
        <v>5854</v>
      </c>
      <c r="FYR2" t="s">
        <v>5855</v>
      </c>
      <c r="FYS2" t="s">
        <v>5856</v>
      </c>
      <c r="FYT2" t="s">
        <v>5857</v>
      </c>
      <c r="FYU2" t="s">
        <v>5858</v>
      </c>
      <c r="FYV2" t="s">
        <v>5859</v>
      </c>
      <c r="FYW2" t="s">
        <v>5860</v>
      </c>
      <c r="FYX2" t="s">
        <v>5861</v>
      </c>
      <c r="FYY2" t="s">
        <v>5862</v>
      </c>
      <c r="FYZ2" t="s">
        <v>5863</v>
      </c>
      <c r="FZA2" t="s">
        <v>5864</v>
      </c>
      <c r="FZB2" t="s">
        <v>5865</v>
      </c>
      <c r="FZC2" t="s">
        <v>5866</v>
      </c>
      <c r="FZD2" t="s">
        <v>5867</v>
      </c>
      <c r="FZE2" t="s">
        <v>5868</v>
      </c>
      <c r="FZF2" t="s">
        <v>5869</v>
      </c>
      <c r="FZG2" t="s">
        <v>5870</v>
      </c>
      <c r="FZH2" t="s">
        <v>5871</v>
      </c>
      <c r="FZI2" t="s">
        <v>5872</v>
      </c>
      <c r="FZJ2" t="s">
        <v>5873</v>
      </c>
      <c r="FZK2" t="s">
        <v>5874</v>
      </c>
      <c r="FZL2" t="s">
        <v>5875</v>
      </c>
      <c r="FZM2" t="s">
        <v>5876</v>
      </c>
      <c r="FZN2" t="s">
        <v>5877</v>
      </c>
      <c r="FZO2" t="s">
        <v>5878</v>
      </c>
      <c r="FZP2" t="s">
        <v>5879</v>
      </c>
      <c r="FZQ2" t="s">
        <v>5880</v>
      </c>
      <c r="FZR2" t="s">
        <v>5881</v>
      </c>
      <c r="FZS2" t="s">
        <v>5882</v>
      </c>
      <c r="FZT2" t="s">
        <v>5883</v>
      </c>
      <c r="FZU2" t="s">
        <v>5884</v>
      </c>
      <c r="FZV2" t="s">
        <v>5885</v>
      </c>
      <c r="FZW2" t="s">
        <v>5886</v>
      </c>
      <c r="FZX2" t="s">
        <v>5887</v>
      </c>
      <c r="FZY2" t="s">
        <v>5888</v>
      </c>
      <c r="FZZ2" t="s">
        <v>5889</v>
      </c>
      <c r="GAA2" t="s">
        <v>5890</v>
      </c>
      <c r="GAB2" t="s">
        <v>5891</v>
      </c>
      <c r="GAC2" t="s">
        <v>5892</v>
      </c>
      <c r="GAD2" t="s">
        <v>5893</v>
      </c>
      <c r="GAE2" t="s">
        <v>5894</v>
      </c>
      <c r="GAF2" t="s">
        <v>5895</v>
      </c>
      <c r="GAG2" t="s">
        <v>5896</v>
      </c>
      <c r="GAH2" t="s">
        <v>5897</v>
      </c>
      <c r="GAI2" t="s">
        <v>5898</v>
      </c>
      <c r="GAJ2" t="s">
        <v>5899</v>
      </c>
      <c r="GAK2" t="s">
        <v>5900</v>
      </c>
      <c r="GAL2" t="s">
        <v>5901</v>
      </c>
      <c r="GAM2" t="s">
        <v>5902</v>
      </c>
      <c r="GAN2" t="s">
        <v>5903</v>
      </c>
      <c r="GAO2" t="s">
        <v>5904</v>
      </c>
      <c r="GAP2" t="s">
        <v>5905</v>
      </c>
      <c r="GAQ2" t="s">
        <v>5906</v>
      </c>
      <c r="GAR2" t="s">
        <v>5907</v>
      </c>
      <c r="GAS2" t="s">
        <v>5908</v>
      </c>
      <c r="GAT2" t="s">
        <v>5909</v>
      </c>
      <c r="GAU2" t="s">
        <v>5910</v>
      </c>
      <c r="GAV2" t="s">
        <v>5911</v>
      </c>
      <c r="GAW2" t="s">
        <v>5912</v>
      </c>
      <c r="GAX2" t="s">
        <v>5913</v>
      </c>
      <c r="GAY2" t="s">
        <v>5914</v>
      </c>
      <c r="GAZ2" t="s">
        <v>5915</v>
      </c>
      <c r="GBA2" t="s">
        <v>5916</v>
      </c>
      <c r="GBB2" t="s">
        <v>5917</v>
      </c>
      <c r="GBC2" t="s">
        <v>5918</v>
      </c>
      <c r="GBD2" t="s">
        <v>5919</v>
      </c>
      <c r="GBE2" t="s">
        <v>5920</v>
      </c>
      <c r="GBF2" t="s">
        <v>5921</v>
      </c>
      <c r="GBG2" t="s">
        <v>5922</v>
      </c>
      <c r="GBH2" t="s">
        <v>5923</v>
      </c>
      <c r="GBI2" t="s">
        <v>5924</v>
      </c>
      <c r="GBJ2" t="s">
        <v>5925</v>
      </c>
      <c r="GBK2" t="s">
        <v>5926</v>
      </c>
      <c r="GBL2" t="s">
        <v>5927</v>
      </c>
      <c r="GBM2" t="s">
        <v>5928</v>
      </c>
      <c r="GBN2" t="s">
        <v>5929</v>
      </c>
      <c r="GBO2" t="s">
        <v>5930</v>
      </c>
      <c r="GBP2" t="s">
        <v>5931</v>
      </c>
      <c r="GBQ2" t="s">
        <v>5932</v>
      </c>
      <c r="GBR2" t="s">
        <v>5933</v>
      </c>
      <c r="GBS2" t="s">
        <v>5934</v>
      </c>
      <c r="GBT2" t="s">
        <v>5935</v>
      </c>
      <c r="GBU2" t="s">
        <v>5936</v>
      </c>
      <c r="GBV2" t="s">
        <v>5937</v>
      </c>
      <c r="GBW2" t="s">
        <v>5938</v>
      </c>
      <c r="GBX2" t="s">
        <v>5939</v>
      </c>
      <c r="GBY2" t="s">
        <v>5940</v>
      </c>
      <c r="GBZ2" t="s">
        <v>5941</v>
      </c>
      <c r="GCA2" t="s">
        <v>5942</v>
      </c>
      <c r="GCB2" t="s">
        <v>5943</v>
      </c>
      <c r="GCC2" t="s">
        <v>5944</v>
      </c>
      <c r="GCD2" t="s">
        <v>5945</v>
      </c>
      <c r="GCE2" t="s">
        <v>5946</v>
      </c>
      <c r="GCF2" t="s">
        <v>5947</v>
      </c>
      <c r="GCG2" t="s">
        <v>5948</v>
      </c>
      <c r="GCH2" t="s">
        <v>5949</v>
      </c>
      <c r="GCI2" t="s">
        <v>5950</v>
      </c>
      <c r="GCJ2" t="s">
        <v>5951</v>
      </c>
      <c r="GCK2" t="s">
        <v>5952</v>
      </c>
      <c r="GCL2" t="s">
        <v>5953</v>
      </c>
      <c r="GCM2" t="s">
        <v>5954</v>
      </c>
      <c r="GCN2" t="s">
        <v>5955</v>
      </c>
      <c r="GCO2" t="s">
        <v>5956</v>
      </c>
      <c r="GCP2" t="s">
        <v>5957</v>
      </c>
      <c r="GCQ2" t="s">
        <v>5958</v>
      </c>
      <c r="GCR2" t="s">
        <v>5959</v>
      </c>
      <c r="GCS2" t="s">
        <v>5960</v>
      </c>
      <c r="GCT2" t="s">
        <v>5961</v>
      </c>
      <c r="GCU2" t="s">
        <v>5962</v>
      </c>
      <c r="GCV2" t="s">
        <v>5963</v>
      </c>
      <c r="GCW2" t="s">
        <v>5964</v>
      </c>
      <c r="GCX2" t="s">
        <v>5965</v>
      </c>
      <c r="GCY2" t="s">
        <v>5966</v>
      </c>
      <c r="GCZ2" t="s">
        <v>5967</v>
      </c>
      <c r="GDA2" t="s">
        <v>5968</v>
      </c>
      <c r="GDB2" t="s">
        <v>5969</v>
      </c>
      <c r="GDC2" t="s">
        <v>5970</v>
      </c>
      <c r="GDD2" t="s">
        <v>5971</v>
      </c>
      <c r="GDE2" t="s">
        <v>5972</v>
      </c>
      <c r="GDF2" t="s">
        <v>5973</v>
      </c>
      <c r="GDG2" t="s">
        <v>5974</v>
      </c>
      <c r="GDH2" t="s">
        <v>5975</v>
      </c>
      <c r="GDI2" t="s">
        <v>5976</v>
      </c>
      <c r="GDJ2" t="s">
        <v>5977</v>
      </c>
      <c r="GDK2" t="s">
        <v>5978</v>
      </c>
      <c r="GDL2" t="s">
        <v>5979</v>
      </c>
      <c r="GDM2" t="s">
        <v>5980</v>
      </c>
      <c r="GDN2" t="s">
        <v>5981</v>
      </c>
      <c r="GDO2" t="s">
        <v>5982</v>
      </c>
      <c r="GDP2" t="s">
        <v>5983</v>
      </c>
      <c r="GDQ2" t="s">
        <v>5984</v>
      </c>
      <c r="GDR2" t="s">
        <v>5985</v>
      </c>
      <c r="GDS2" t="s">
        <v>5986</v>
      </c>
      <c r="GDT2" t="s">
        <v>5987</v>
      </c>
      <c r="GDU2" t="s">
        <v>5988</v>
      </c>
      <c r="GDV2" t="s">
        <v>5989</v>
      </c>
      <c r="GDW2" t="s">
        <v>5990</v>
      </c>
      <c r="GDX2" t="s">
        <v>5991</v>
      </c>
      <c r="GDY2" t="s">
        <v>5992</v>
      </c>
      <c r="GDZ2" t="s">
        <v>5993</v>
      </c>
      <c r="GEA2" t="s">
        <v>5994</v>
      </c>
      <c r="GEB2" t="s">
        <v>5995</v>
      </c>
      <c r="GEC2" t="s">
        <v>5996</v>
      </c>
      <c r="GED2" t="s">
        <v>5997</v>
      </c>
      <c r="GEE2" t="s">
        <v>5998</v>
      </c>
      <c r="GEF2" t="s">
        <v>5999</v>
      </c>
      <c r="GEG2" t="s">
        <v>6000</v>
      </c>
      <c r="GEH2" t="s">
        <v>6001</v>
      </c>
      <c r="GEI2" t="s">
        <v>6002</v>
      </c>
      <c r="GEJ2" t="s">
        <v>6003</v>
      </c>
      <c r="GEK2" t="s">
        <v>6004</v>
      </c>
      <c r="GEL2" t="s">
        <v>6005</v>
      </c>
      <c r="GEM2" t="s">
        <v>6006</v>
      </c>
      <c r="GEN2" t="s">
        <v>6007</v>
      </c>
      <c r="GEO2" t="s">
        <v>6008</v>
      </c>
      <c r="GEP2" t="s">
        <v>6009</v>
      </c>
      <c r="GEQ2" t="s">
        <v>6010</v>
      </c>
      <c r="GER2" t="s">
        <v>6011</v>
      </c>
      <c r="GES2" t="s">
        <v>6012</v>
      </c>
      <c r="GET2" t="s">
        <v>6013</v>
      </c>
      <c r="GEU2" t="s">
        <v>6014</v>
      </c>
      <c r="GEV2" t="s">
        <v>6015</v>
      </c>
      <c r="GEW2" t="s">
        <v>6016</v>
      </c>
      <c r="GEX2" t="s">
        <v>6017</v>
      </c>
      <c r="GEY2" t="s">
        <v>6018</v>
      </c>
      <c r="GEZ2" t="s">
        <v>6019</v>
      </c>
      <c r="GFA2" t="s">
        <v>6020</v>
      </c>
      <c r="GFB2" t="s">
        <v>6021</v>
      </c>
      <c r="GFC2" t="s">
        <v>6022</v>
      </c>
      <c r="GFD2" t="s">
        <v>6023</v>
      </c>
      <c r="GFE2" t="s">
        <v>6024</v>
      </c>
      <c r="GFF2" t="s">
        <v>6025</v>
      </c>
      <c r="GFG2" t="s">
        <v>6026</v>
      </c>
      <c r="GFH2" t="s">
        <v>6027</v>
      </c>
      <c r="GFI2" t="s">
        <v>6028</v>
      </c>
      <c r="GFJ2" t="s">
        <v>6029</v>
      </c>
      <c r="GFK2" t="s">
        <v>6030</v>
      </c>
      <c r="GFL2" t="s">
        <v>6031</v>
      </c>
      <c r="GFM2" t="s">
        <v>6032</v>
      </c>
      <c r="GFN2" t="s">
        <v>6033</v>
      </c>
      <c r="GFO2" t="s">
        <v>6034</v>
      </c>
      <c r="GFP2" t="s">
        <v>6035</v>
      </c>
      <c r="GFQ2" t="s">
        <v>6036</v>
      </c>
      <c r="GFR2" t="s">
        <v>6037</v>
      </c>
      <c r="GFS2" t="s">
        <v>6038</v>
      </c>
      <c r="GFT2" t="s">
        <v>6039</v>
      </c>
      <c r="GFU2" t="s">
        <v>6040</v>
      </c>
      <c r="GFV2" t="s">
        <v>6041</v>
      </c>
      <c r="GFW2" t="s">
        <v>6042</v>
      </c>
      <c r="GFX2" t="s">
        <v>6043</v>
      </c>
      <c r="GFY2" t="s">
        <v>6044</v>
      </c>
      <c r="GFZ2" t="s">
        <v>6045</v>
      </c>
      <c r="GGA2" t="s">
        <v>6046</v>
      </c>
      <c r="GGB2" t="s">
        <v>6047</v>
      </c>
      <c r="GGC2" t="s">
        <v>6048</v>
      </c>
      <c r="GGD2" t="s">
        <v>6049</v>
      </c>
      <c r="GGE2" t="s">
        <v>6050</v>
      </c>
      <c r="GGF2" t="s">
        <v>6051</v>
      </c>
      <c r="GGG2" t="s">
        <v>6052</v>
      </c>
      <c r="GGH2" t="s">
        <v>6053</v>
      </c>
      <c r="GGI2" t="s">
        <v>6054</v>
      </c>
      <c r="GGJ2" t="s">
        <v>6055</v>
      </c>
      <c r="GGK2" t="s">
        <v>6056</v>
      </c>
      <c r="GGL2" t="s">
        <v>6057</v>
      </c>
      <c r="GGM2" t="s">
        <v>6058</v>
      </c>
      <c r="GGN2" t="s">
        <v>6059</v>
      </c>
      <c r="GGO2" t="s">
        <v>6060</v>
      </c>
      <c r="GGP2" t="s">
        <v>6061</v>
      </c>
      <c r="GGQ2" t="s">
        <v>6062</v>
      </c>
      <c r="GGR2" t="s">
        <v>6063</v>
      </c>
      <c r="GGS2" t="s">
        <v>6064</v>
      </c>
      <c r="GGT2" t="s">
        <v>6065</v>
      </c>
      <c r="GGU2" t="s">
        <v>6066</v>
      </c>
      <c r="GGV2" t="s">
        <v>6067</v>
      </c>
      <c r="GGW2" t="s">
        <v>6068</v>
      </c>
      <c r="GGX2" t="s">
        <v>6069</v>
      </c>
      <c r="GGY2" t="s">
        <v>6070</v>
      </c>
      <c r="GGZ2" t="s">
        <v>6071</v>
      </c>
      <c r="GHA2" t="s">
        <v>6072</v>
      </c>
      <c r="GHB2" t="s">
        <v>6073</v>
      </c>
      <c r="GHC2" t="s">
        <v>6074</v>
      </c>
      <c r="GHD2" t="s">
        <v>6075</v>
      </c>
      <c r="GHE2" t="s">
        <v>6076</v>
      </c>
      <c r="GHF2" t="s">
        <v>6077</v>
      </c>
      <c r="GHG2" t="s">
        <v>6078</v>
      </c>
      <c r="GHH2" t="s">
        <v>6079</v>
      </c>
      <c r="GHI2" t="s">
        <v>6080</v>
      </c>
      <c r="GHJ2" t="s">
        <v>6081</v>
      </c>
      <c r="GHK2" t="s">
        <v>6082</v>
      </c>
      <c r="GHL2" t="s">
        <v>6083</v>
      </c>
      <c r="GHM2" t="s">
        <v>6084</v>
      </c>
      <c r="GHN2" t="s">
        <v>6085</v>
      </c>
      <c r="GHO2" t="s">
        <v>6086</v>
      </c>
      <c r="GHP2" t="s">
        <v>6087</v>
      </c>
      <c r="GHQ2" t="s">
        <v>6088</v>
      </c>
      <c r="GHR2" t="s">
        <v>6089</v>
      </c>
      <c r="GHS2" t="s">
        <v>6090</v>
      </c>
      <c r="GHT2" t="s">
        <v>6091</v>
      </c>
      <c r="GHU2" t="s">
        <v>6092</v>
      </c>
      <c r="GHV2" t="s">
        <v>6093</v>
      </c>
      <c r="GHW2" t="s">
        <v>6094</v>
      </c>
      <c r="GHX2" t="s">
        <v>6095</v>
      </c>
      <c r="GHY2" t="s">
        <v>6096</v>
      </c>
      <c r="GHZ2" t="s">
        <v>6097</v>
      </c>
      <c r="GIA2" t="s">
        <v>6098</v>
      </c>
      <c r="GIB2" t="s">
        <v>6099</v>
      </c>
      <c r="GIC2" t="s">
        <v>6100</v>
      </c>
      <c r="GID2" t="s">
        <v>6101</v>
      </c>
      <c r="GIE2" t="s">
        <v>6102</v>
      </c>
      <c r="GIF2" t="s">
        <v>6103</v>
      </c>
      <c r="GIG2" t="s">
        <v>6104</v>
      </c>
      <c r="GIH2" t="s">
        <v>6105</v>
      </c>
      <c r="GII2" t="s">
        <v>6106</v>
      </c>
      <c r="GIJ2" t="s">
        <v>6107</v>
      </c>
      <c r="GIK2" t="s">
        <v>6108</v>
      </c>
      <c r="GIL2" t="s">
        <v>6109</v>
      </c>
      <c r="GIM2" t="s">
        <v>6110</v>
      </c>
      <c r="GIN2" t="s">
        <v>6111</v>
      </c>
      <c r="GIO2" t="s">
        <v>6112</v>
      </c>
      <c r="GIP2" t="s">
        <v>6113</v>
      </c>
      <c r="GIQ2" t="s">
        <v>6114</v>
      </c>
      <c r="GIR2" t="s">
        <v>6115</v>
      </c>
      <c r="GIS2" t="s">
        <v>6116</v>
      </c>
      <c r="GIT2" t="s">
        <v>6117</v>
      </c>
      <c r="GIU2" t="s">
        <v>6118</v>
      </c>
      <c r="GIV2" t="s">
        <v>6119</v>
      </c>
      <c r="GIW2" t="s">
        <v>6120</v>
      </c>
      <c r="GIX2" t="s">
        <v>6121</v>
      </c>
      <c r="GIY2" t="s">
        <v>6122</v>
      </c>
      <c r="GIZ2" t="s">
        <v>6123</v>
      </c>
      <c r="GJA2" t="s">
        <v>6124</v>
      </c>
      <c r="GJB2" t="s">
        <v>6125</v>
      </c>
      <c r="GJC2" t="s">
        <v>6126</v>
      </c>
      <c r="GJD2" t="s">
        <v>6127</v>
      </c>
      <c r="GJE2" t="s">
        <v>6128</v>
      </c>
      <c r="GJF2" t="s">
        <v>6129</v>
      </c>
      <c r="GJG2" t="s">
        <v>6130</v>
      </c>
      <c r="GJH2" t="s">
        <v>6131</v>
      </c>
      <c r="GJI2" t="s">
        <v>6132</v>
      </c>
      <c r="GJJ2" t="s">
        <v>6133</v>
      </c>
      <c r="GJK2" t="s">
        <v>6134</v>
      </c>
      <c r="GJL2" t="s">
        <v>6135</v>
      </c>
      <c r="GJM2" t="s">
        <v>6136</v>
      </c>
      <c r="GJN2" t="s">
        <v>6137</v>
      </c>
      <c r="GJO2" t="s">
        <v>6138</v>
      </c>
      <c r="GJP2" t="s">
        <v>6139</v>
      </c>
      <c r="GJQ2" t="s">
        <v>6140</v>
      </c>
      <c r="GJR2" t="s">
        <v>6141</v>
      </c>
      <c r="GJS2" t="s">
        <v>6142</v>
      </c>
      <c r="GJT2" t="s">
        <v>6143</v>
      </c>
      <c r="GJU2" t="s">
        <v>6144</v>
      </c>
      <c r="GJV2" t="s">
        <v>6145</v>
      </c>
      <c r="GJW2" t="s">
        <v>6146</v>
      </c>
      <c r="GJX2" t="s">
        <v>6147</v>
      </c>
      <c r="GJY2" t="s">
        <v>6148</v>
      </c>
      <c r="GJZ2" t="s">
        <v>6149</v>
      </c>
      <c r="GKA2" t="s">
        <v>6150</v>
      </c>
      <c r="GKB2" t="s">
        <v>6151</v>
      </c>
      <c r="GKC2" t="s">
        <v>6152</v>
      </c>
      <c r="GKD2" t="s">
        <v>6153</v>
      </c>
      <c r="GKE2" t="s">
        <v>6154</v>
      </c>
      <c r="GKF2" t="s">
        <v>6155</v>
      </c>
      <c r="GKG2" t="s">
        <v>6156</v>
      </c>
      <c r="GKH2" t="s">
        <v>6157</v>
      </c>
      <c r="GKI2" t="s">
        <v>6158</v>
      </c>
      <c r="GKJ2" t="s">
        <v>6159</v>
      </c>
      <c r="GKK2" t="s">
        <v>6160</v>
      </c>
      <c r="GKL2" t="s">
        <v>6161</v>
      </c>
      <c r="GKM2" t="s">
        <v>6162</v>
      </c>
      <c r="GKN2" t="s">
        <v>6163</v>
      </c>
      <c r="GKO2" t="s">
        <v>6164</v>
      </c>
      <c r="GKP2" t="s">
        <v>6165</v>
      </c>
      <c r="GKQ2" t="s">
        <v>6166</v>
      </c>
      <c r="GKR2" t="s">
        <v>6167</v>
      </c>
      <c r="GKS2" t="s">
        <v>6168</v>
      </c>
      <c r="GKT2" t="s">
        <v>6169</v>
      </c>
      <c r="GKU2" t="s">
        <v>6170</v>
      </c>
      <c r="GKV2" t="s">
        <v>6171</v>
      </c>
      <c r="GKW2" t="s">
        <v>6172</v>
      </c>
      <c r="GKX2" t="s">
        <v>6173</v>
      </c>
      <c r="GKY2" t="s">
        <v>6174</v>
      </c>
      <c r="GKZ2" t="s">
        <v>6175</v>
      </c>
      <c r="GLA2" t="s">
        <v>6176</v>
      </c>
      <c r="GLB2" t="s">
        <v>6177</v>
      </c>
      <c r="GLC2" t="s">
        <v>6178</v>
      </c>
      <c r="GLD2" t="s">
        <v>6179</v>
      </c>
      <c r="GLE2" t="s">
        <v>6180</v>
      </c>
      <c r="GLF2" t="s">
        <v>6181</v>
      </c>
      <c r="GLG2" t="s">
        <v>6182</v>
      </c>
      <c r="GLH2" t="s">
        <v>6183</v>
      </c>
      <c r="GLI2" t="s">
        <v>6184</v>
      </c>
      <c r="GLJ2" t="s">
        <v>6185</v>
      </c>
      <c r="GLK2" t="s">
        <v>6186</v>
      </c>
      <c r="GLL2" t="s">
        <v>6187</v>
      </c>
      <c r="GLM2" t="s">
        <v>6188</v>
      </c>
      <c r="GLN2" t="s">
        <v>6189</v>
      </c>
      <c r="GLO2" t="s">
        <v>6190</v>
      </c>
      <c r="GLP2" t="s">
        <v>6191</v>
      </c>
      <c r="GLQ2" t="s">
        <v>6192</v>
      </c>
      <c r="GLR2" t="s">
        <v>6193</v>
      </c>
      <c r="GLS2" t="s">
        <v>6194</v>
      </c>
      <c r="GLT2" t="s">
        <v>6195</v>
      </c>
      <c r="GLU2" t="s">
        <v>6196</v>
      </c>
      <c r="GLV2" t="s">
        <v>6197</v>
      </c>
      <c r="GLW2" t="s">
        <v>6198</v>
      </c>
      <c r="GLX2" t="s">
        <v>6199</v>
      </c>
      <c r="GLY2" t="s">
        <v>6200</v>
      </c>
      <c r="GLZ2" t="s">
        <v>6201</v>
      </c>
      <c r="GMA2" t="s">
        <v>6202</v>
      </c>
      <c r="GMB2" t="s">
        <v>6203</v>
      </c>
      <c r="GMC2" t="s">
        <v>6204</v>
      </c>
      <c r="GMD2" t="s">
        <v>6205</v>
      </c>
      <c r="GME2" t="s">
        <v>6206</v>
      </c>
      <c r="GMF2" t="s">
        <v>6207</v>
      </c>
      <c r="GMG2" t="s">
        <v>6208</v>
      </c>
      <c r="GMH2" t="s">
        <v>6209</v>
      </c>
      <c r="GMI2" t="s">
        <v>6210</v>
      </c>
      <c r="GMJ2" t="s">
        <v>6211</v>
      </c>
      <c r="GMK2" t="s">
        <v>6212</v>
      </c>
      <c r="GML2" t="s">
        <v>6213</v>
      </c>
      <c r="GMM2" t="s">
        <v>6214</v>
      </c>
      <c r="GMN2" t="s">
        <v>6215</v>
      </c>
      <c r="GMO2" t="s">
        <v>6216</v>
      </c>
      <c r="GMP2" t="s">
        <v>6217</v>
      </c>
      <c r="GMQ2" t="s">
        <v>6218</v>
      </c>
      <c r="GMR2" t="s">
        <v>6219</v>
      </c>
      <c r="GMS2" t="s">
        <v>6220</v>
      </c>
      <c r="GMT2" t="s">
        <v>6221</v>
      </c>
      <c r="GMU2" t="s">
        <v>6222</v>
      </c>
      <c r="GMV2" t="s">
        <v>6223</v>
      </c>
      <c r="GMW2" t="s">
        <v>6224</v>
      </c>
      <c r="GMX2" t="s">
        <v>6225</v>
      </c>
      <c r="GMY2" t="s">
        <v>6226</v>
      </c>
      <c r="GMZ2" t="s">
        <v>6227</v>
      </c>
      <c r="GNA2" t="s">
        <v>6228</v>
      </c>
      <c r="GNB2" t="s">
        <v>6229</v>
      </c>
      <c r="GNC2" t="s">
        <v>6230</v>
      </c>
      <c r="GND2" t="s">
        <v>6231</v>
      </c>
      <c r="GNE2" t="s">
        <v>6232</v>
      </c>
      <c r="GNF2" t="s">
        <v>6233</v>
      </c>
      <c r="GNG2" t="s">
        <v>6234</v>
      </c>
      <c r="GNH2" t="s">
        <v>6235</v>
      </c>
      <c r="GNI2" t="s">
        <v>6236</v>
      </c>
      <c r="GNJ2" t="s">
        <v>6237</v>
      </c>
      <c r="GNK2" t="s">
        <v>6238</v>
      </c>
      <c r="GNL2" t="s">
        <v>6239</v>
      </c>
      <c r="GNM2" t="s">
        <v>6240</v>
      </c>
      <c r="GNN2" t="s">
        <v>6241</v>
      </c>
      <c r="GNO2" t="s">
        <v>6242</v>
      </c>
      <c r="GNP2" t="s">
        <v>6243</v>
      </c>
      <c r="GNQ2" t="s">
        <v>6244</v>
      </c>
      <c r="GNR2" t="s">
        <v>6245</v>
      </c>
      <c r="GNS2" t="s">
        <v>6246</v>
      </c>
      <c r="GNT2" t="s">
        <v>6247</v>
      </c>
      <c r="GNU2" t="s">
        <v>6248</v>
      </c>
      <c r="GNV2" t="s">
        <v>6249</v>
      </c>
      <c r="GNW2" t="s">
        <v>6250</v>
      </c>
      <c r="GNX2" t="s">
        <v>6251</v>
      </c>
      <c r="GNY2" t="s">
        <v>6252</v>
      </c>
      <c r="GNZ2" t="s">
        <v>6253</v>
      </c>
      <c r="GOA2" t="s">
        <v>6254</v>
      </c>
      <c r="GOB2" t="s">
        <v>6255</v>
      </c>
      <c r="GOC2" t="s">
        <v>6256</v>
      </c>
      <c r="GOD2" t="s">
        <v>6257</v>
      </c>
      <c r="GOE2" t="s">
        <v>6258</v>
      </c>
      <c r="GOF2" t="s">
        <v>6259</v>
      </c>
      <c r="GOG2" t="s">
        <v>6260</v>
      </c>
      <c r="GOH2" t="s">
        <v>6261</v>
      </c>
      <c r="GOI2" t="s">
        <v>6262</v>
      </c>
      <c r="GOJ2" t="s">
        <v>6263</v>
      </c>
      <c r="GOK2" t="s">
        <v>6264</v>
      </c>
      <c r="GOL2" t="s">
        <v>6265</v>
      </c>
      <c r="GOM2" t="s">
        <v>6266</v>
      </c>
      <c r="GON2" t="s">
        <v>6267</v>
      </c>
      <c r="GOO2" t="s">
        <v>6268</v>
      </c>
      <c r="GOP2" t="s">
        <v>6269</v>
      </c>
      <c r="GOQ2" t="s">
        <v>6270</v>
      </c>
      <c r="GOR2" t="s">
        <v>6271</v>
      </c>
      <c r="GOS2" t="s">
        <v>6272</v>
      </c>
      <c r="GOT2" t="s">
        <v>6273</v>
      </c>
      <c r="GOU2" t="s">
        <v>6274</v>
      </c>
      <c r="GOV2" t="s">
        <v>6275</v>
      </c>
      <c r="GOW2" t="s">
        <v>6276</v>
      </c>
      <c r="GOX2" t="s">
        <v>6277</v>
      </c>
      <c r="GOY2" t="s">
        <v>6278</v>
      </c>
      <c r="GOZ2" t="s">
        <v>6279</v>
      </c>
      <c r="GPA2" t="s">
        <v>6280</v>
      </c>
      <c r="GPB2" t="s">
        <v>6281</v>
      </c>
      <c r="GPC2" t="s">
        <v>6282</v>
      </c>
      <c r="GPD2" t="s">
        <v>6283</v>
      </c>
      <c r="GPE2" t="s">
        <v>6284</v>
      </c>
      <c r="GPF2" t="s">
        <v>6285</v>
      </c>
      <c r="GPG2" t="s">
        <v>6286</v>
      </c>
      <c r="GPH2" t="s">
        <v>6287</v>
      </c>
      <c r="GPI2" t="s">
        <v>6288</v>
      </c>
      <c r="GPJ2" t="s">
        <v>6289</v>
      </c>
      <c r="GPK2" t="s">
        <v>6290</v>
      </c>
      <c r="GPL2" t="s">
        <v>6291</v>
      </c>
      <c r="GPM2" t="s">
        <v>6292</v>
      </c>
      <c r="GPN2" t="s">
        <v>6293</v>
      </c>
      <c r="GPO2" t="s">
        <v>6294</v>
      </c>
      <c r="GPP2" t="s">
        <v>6295</v>
      </c>
      <c r="GPQ2" t="s">
        <v>6296</v>
      </c>
      <c r="GPR2" t="s">
        <v>6297</v>
      </c>
      <c r="GPS2" t="s">
        <v>6298</v>
      </c>
      <c r="GPT2" t="s">
        <v>6299</v>
      </c>
      <c r="GPU2" t="s">
        <v>6300</v>
      </c>
      <c r="GPV2" t="s">
        <v>6301</v>
      </c>
      <c r="GPW2" t="s">
        <v>6302</v>
      </c>
      <c r="GPX2" t="s">
        <v>6303</v>
      </c>
      <c r="GPY2" t="s">
        <v>6304</v>
      </c>
      <c r="GPZ2" t="s">
        <v>6305</v>
      </c>
      <c r="GQA2" t="s">
        <v>6306</v>
      </c>
      <c r="GQB2" t="s">
        <v>6307</v>
      </c>
      <c r="GQC2" t="s">
        <v>6308</v>
      </c>
      <c r="GQD2" t="s">
        <v>6309</v>
      </c>
      <c r="GQE2" t="s">
        <v>6310</v>
      </c>
      <c r="GQF2" t="s">
        <v>6311</v>
      </c>
      <c r="GQG2" t="s">
        <v>6312</v>
      </c>
      <c r="GQH2" t="s">
        <v>6313</v>
      </c>
      <c r="GQI2" t="s">
        <v>6314</v>
      </c>
      <c r="GQJ2" t="s">
        <v>6315</v>
      </c>
      <c r="GQK2" t="s">
        <v>6316</v>
      </c>
      <c r="GQL2" t="s">
        <v>6317</v>
      </c>
      <c r="GQM2" t="s">
        <v>6318</v>
      </c>
      <c r="GQN2" t="s">
        <v>6319</v>
      </c>
      <c r="GQO2" t="s">
        <v>6320</v>
      </c>
      <c r="GQP2" t="s">
        <v>6321</v>
      </c>
      <c r="GQQ2" t="s">
        <v>6322</v>
      </c>
      <c r="GQR2" t="s">
        <v>6323</v>
      </c>
      <c r="GQS2" t="s">
        <v>6324</v>
      </c>
      <c r="GQT2" t="s">
        <v>6325</v>
      </c>
      <c r="GQU2" t="s">
        <v>6326</v>
      </c>
      <c r="GQV2" t="s">
        <v>6327</v>
      </c>
      <c r="GQW2" t="s">
        <v>6328</v>
      </c>
      <c r="GQX2" t="s">
        <v>6329</v>
      </c>
      <c r="GQY2" t="s">
        <v>6330</v>
      </c>
      <c r="GQZ2" t="s">
        <v>6331</v>
      </c>
      <c r="GRA2" t="s">
        <v>6332</v>
      </c>
      <c r="GRB2" t="s">
        <v>6333</v>
      </c>
      <c r="GRC2" t="s">
        <v>6334</v>
      </c>
      <c r="GRD2" t="s">
        <v>6335</v>
      </c>
      <c r="GRE2" t="s">
        <v>6336</v>
      </c>
      <c r="GRF2" t="s">
        <v>6337</v>
      </c>
      <c r="GRG2" t="s">
        <v>6338</v>
      </c>
      <c r="GRH2" t="s">
        <v>6339</v>
      </c>
      <c r="GRI2" t="s">
        <v>6340</v>
      </c>
      <c r="GRJ2" t="s">
        <v>6341</v>
      </c>
      <c r="GRK2" t="s">
        <v>6342</v>
      </c>
      <c r="GRL2" t="s">
        <v>6343</v>
      </c>
      <c r="GRM2" t="s">
        <v>6344</v>
      </c>
      <c r="GRN2" t="s">
        <v>6345</v>
      </c>
      <c r="GRO2" t="s">
        <v>6346</v>
      </c>
      <c r="GRP2" t="s">
        <v>6347</v>
      </c>
      <c r="GRQ2" t="s">
        <v>6348</v>
      </c>
      <c r="GRR2" t="s">
        <v>6349</v>
      </c>
      <c r="GRS2" t="s">
        <v>6350</v>
      </c>
      <c r="GRT2" t="s">
        <v>6351</v>
      </c>
      <c r="GRU2" t="s">
        <v>6352</v>
      </c>
      <c r="GRV2" t="s">
        <v>6353</v>
      </c>
      <c r="GRW2" t="s">
        <v>6354</v>
      </c>
      <c r="GRX2" t="s">
        <v>6355</v>
      </c>
      <c r="GRY2" t="s">
        <v>6356</v>
      </c>
      <c r="GRZ2" t="s">
        <v>6357</v>
      </c>
      <c r="GSA2" t="s">
        <v>6358</v>
      </c>
      <c r="GSB2" t="s">
        <v>6359</v>
      </c>
      <c r="GSC2" t="s">
        <v>6360</v>
      </c>
      <c r="GSD2" t="s">
        <v>6361</v>
      </c>
      <c r="GSE2" t="s">
        <v>6362</v>
      </c>
      <c r="GSF2" t="s">
        <v>6363</v>
      </c>
      <c r="GSG2" t="s">
        <v>6364</v>
      </c>
      <c r="GSH2" t="s">
        <v>6365</v>
      </c>
      <c r="GSI2" t="s">
        <v>6366</v>
      </c>
      <c r="GSJ2" t="s">
        <v>6367</v>
      </c>
      <c r="GSK2" t="s">
        <v>6368</v>
      </c>
      <c r="GSL2" t="s">
        <v>6369</v>
      </c>
      <c r="GSM2" t="s">
        <v>6370</v>
      </c>
      <c r="GSN2" t="s">
        <v>6371</v>
      </c>
      <c r="GSO2" t="s">
        <v>6372</v>
      </c>
      <c r="GSP2" t="s">
        <v>6373</v>
      </c>
      <c r="GSQ2" t="s">
        <v>6374</v>
      </c>
      <c r="GSR2" t="s">
        <v>6375</v>
      </c>
      <c r="GSS2" t="s">
        <v>6376</v>
      </c>
      <c r="GST2" t="s">
        <v>6377</v>
      </c>
      <c r="GSU2" t="s">
        <v>6378</v>
      </c>
      <c r="GSV2" t="s">
        <v>6379</v>
      </c>
      <c r="GSW2" t="s">
        <v>6380</v>
      </c>
      <c r="GSX2" t="s">
        <v>6381</v>
      </c>
      <c r="GSY2" t="s">
        <v>6382</v>
      </c>
      <c r="GSZ2" t="s">
        <v>6383</v>
      </c>
      <c r="GTA2" t="s">
        <v>6384</v>
      </c>
      <c r="GTB2" t="s">
        <v>6385</v>
      </c>
      <c r="GTC2" t="s">
        <v>6386</v>
      </c>
      <c r="GTD2" t="s">
        <v>6387</v>
      </c>
      <c r="GTE2" t="s">
        <v>6388</v>
      </c>
      <c r="GTF2" t="s">
        <v>6389</v>
      </c>
      <c r="GTG2" t="s">
        <v>6390</v>
      </c>
      <c r="GTH2" t="s">
        <v>6391</v>
      </c>
      <c r="GTI2" t="s">
        <v>6392</v>
      </c>
      <c r="GTJ2" t="s">
        <v>6393</v>
      </c>
      <c r="GTK2" t="s">
        <v>6394</v>
      </c>
      <c r="GTL2" t="s">
        <v>6395</v>
      </c>
      <c r="GTM2" t="s">
        <v>6396</v>
      </c>
      <c r="GTN2" t="s">
        <v>6397</v>
      </c>
      <c r="GTO2" t="s">
        <v>6398</v>
      </c>
      <c r="GTP2" t="s">
        <v>6399</v>
      </c>
      <c r="GTQ2" t="s">
        <v>6400</v>
      </c>
      <c r="GTR2" t="s">
        <v>6401</v>
      </c>
      <c r="GTS2" t="s">
        <v>6402</v>
      </c>
      <c r="GTT2" t="s">
        <v>6403</v>
      </c>
      <c r="GTU2" t="s">
        <v>6404</v>
      </c>
      <c r="GTV2" t="s">
        <v>6405</v>
      </c>
      <c r="GTW2" t="s">
        <v>6406</v>
      </c>
      <c r="GTX2" t="s">
        <v>6407</v>
      </c>
      <c r="GTY2" t="s">
        <v>6408</v>
      </c>
      <c r="GTZ2" t="s">
        <v>6409</v>
      </c>
      <c r="GUA2" t="s">
        <v>6410</v>
      </c>
      <c r="GUB2" t="s">
        <v>6411</v>
      </c>
      <c r="GUC2" t="s">
        <v>6412</v>
      </c>
      <c r="GUD2" t="s">
        <v>6413</v>
      </c>
      <c r="GUE2" t="s">
        <v>6414</v>
      </c>
      <c r="GUF2" t="s">
        <v>6415</v>
      </c>
      <c r="GUG2" t="s">
        <v>6416</v>
      </c>
      <c r="GUH2" t="s">
        <v>6417</v>
      </c>
      <c r="GUI2" t="s">
        <v>6418</v>
      </c>
      <c r="GUJ2" t="s">
        <v>6419</v>
      </c>
      <c r="GUK2" t="s">
        <v>6420</v>
      </c>
      <c r="GUL2" t="s">
        <v>6421</v>
      </c>
      <c r="GUM2" t="s">
        <v>6422</v>
      </c>
      <c r="GUN2" t="s">
        <v>6423</v>
      </c>
      <c r="GUO2" t="s">
        <v>6424</v>
      </c>
      <c r="GUP2" t="s">
        <v>6425</v>
      </c>
      <c r="GUQ2" t="s">
        <v>6426</v>
      </c>
      <c r="GUR2" t="s">
        <v>6427</v>
      </c>
      <c r="GUS2" t="s">
        <v>6428</v>
      </c>
      <c r="GUT2" t="s">
        <v>6429</v>
      </c>
      <c r="GUU2" t="s">
        <v>6430</v>
      </c>
      <c r="GUV2" t="s">
        <v>6431</v>
      </c>
      <c r="GUW2" t="s">
        <v>6432</v>
      </c>
      <c r="GUX2" t="s">
        <v>6433</v>
      </c>
      <c r="GUY2" t="s">
        <v>6434</v>
      </c>
      <c r="GUZ2" t="s">
        <v>6435</v>
      </c>
      <c r="GVA2" t="s">
        <v>6436</v>
      </c>
      <c r="GVB2" t="s">
        <v>6437</v>
      </c>
      <c r="GVC2" t="s">
        <v>6438</v>
      </c>
      <c r="GVD2" t="s">
        <v>6439</v>
      </c>
      <c r="GVE2" t="s">
        <v>6440</v>
      </c>
      <c r="GVF2" t="s">
        <v>6441</v>
      </c>
      <c r="GVG2" t="s">
        <v>6442</v>
      </c>
      <c r="GVH2" t="s">
        <v>6443</v>
      </c>
      <c r="GVI2" t="s">
        <v>6444</v>
      </c>
      <c r="GVJ2" t="s">
        <v>6445</v>
      </c>
      <c r="GVK2" t="s">
        <v>6446</v>
      </c>
      <c r="GVL2" t="s">
        <v>6447</v>
      </c>
      <c r="GVM2" t="s">
        <v>6448</v>
      </c>
      <c r="GVN2" t="s">
        <v>6449</v>
      </c>
      <c r="GVO2" t="s">
        <v>6450</v>
      </c>
      <c r="GVP2" t="s">
        <v>6451</v>
      </c>
      <c r="GVQ2" t="s">
        <v>6452</v>
      </c>
      <c r="GVR2" t="s">
        <v>6453</v>
      </c>
      <c r="GVS2" t="s">
        <v>6454</v>
      </c>
      <c r="GVT2" t="s">
        <v>6455</v>
      </c>
      <c r="GVU2" t="s">
        <v>6456</v>
      </c>
      <c r="GVV2" t="s">
        <v>6457</v>
      </c>
      <c r="GVW2" t="s">
        <v>6458</v>
      </c>
      <c r="GVX2" t="s">
        <v>6459</v>
      </c>
      <c r="GVY2" t="s">
        <v>6460</v>
      </c>
      <c r="GVZ2" t="s">
        <v>6461</v>
      </c>
      <c r="GWA2" t="s">
        <v>6462</v>
      </c>
      <c r="GWB2" t="s">
        <v>6463</v>
      </c>
      <c r="GWC2" t="s">
        <v>6464</v>
      </c>
      <c r="GWD2" t="s">
        <v>6465</v>
      </c>
      <c r="GWE2" t="s">
        <v>6466</v>
      </c>
      <c r="GWF2" t="s">
        <v>6467</v>
      </c>
      <c r="GWG2" t="s">
        <v>6468</v>
      </c>
      <c r="GWH2" t="s">
        <v>6469</v>
      </c>
      <c r="GWI2" t="s">
        <v>6470</v>
      </c>
      <c r="GWJ2" t="s">
        <v>6471</v>
      </c>
      <c r="GWK2" t="s">
        <v>6472</v>
      </c>
      <c r="GWL2" t="s">
        <v>6473</v>
      </c>
      <c r="GWM2" t="s">
        <v>6474</v>
      </c>
      <c r="GWN2" t="s">
        <v>6475</v>
      </c>
      <c r="GWO2" t="s">
        <v>6476</v>
      </c>
      <c r="GWP2" t="s">
        <v>6477</v>
      </c>
      <c r="GWQ2" t="s">
        <v>6478</v>
      </c>
      <c r="GWR2" t="s">
        <v>6479</v>
      </c>
      <c r="GWS2" t="s">
        <v>6480</v>
      </c>
      <c r="GWT2" t="s">
        <v>6481</v>
      </c>
      <c r="GWU2" t="s">
        <v>6482</v>
      </c>
      <c r="GWV2" t="s">
        <v>6483</v>
      </c>
      <c r="GWW2" t="s">
        <v>6484</v>
      </c>
      <c r="GWX2" t="s">
        <v>6485</v>
      </c>
      <c r="GWY2" t="s">
        <v>6486</v>
      </c>
      <c r="GWZ2" t="s">
        <v>6487</v>
      </c>
      <c r="GXA2" t="s">
        <v>6488</v>
      </c>
      <c r="GXB2" t="s">
        <v>6489</v>
      </c>
      <c r="GXC2" t="s">
        <v>6490</v>
      </c>
      <c r="GXD2" t="s">
        <v>6491</v>
      </c>
      <c r="GXE2" t="s">
        <v>6492</v>
      </c>
      <c r="GXF2" t="s">
        <v>6493</v>
      </c>
      <c r="GXG2" t="s">
        <v>6494</v>
      </c>
      <c r="GXH2" t="s">
        <v>6495</v>
      </c>
      <c r="GXI2" t="s">
        <v>6496</v>
      </c>
      <c r="GXJ2" t="s">
        <v>6497</v>
      </c>
      <c r="GXK2" t="s">
        <v>6498</v>
      </c>
      <c r="GXL2" t="s">
        <v>6499</v>
      </c>
      <c r="GXM2" t="s">
        <v>6500</v>
      </c>
      <c r="GXN2" t="s">
        <v>6501</v>
      </c>
      <c r="GXO2" t="s">
        <v>6502</v>
      </c>
      <c r="GXP2" t="s">
        <v>6503</v>
      </c>
      <c r="GXQ2" t="s">
        <v>6504</v>
      </c>
      <c r="GXR2" t="s">
        <v>6505</v>
      </c>
      <c r="GXS2" t="s">
        <v>6506</v>
      </c>
      <c r="GXT2" t="s">
        <v>6507</v>
      </c>
      <c r="GXU2" t="s">
        <v>6508</v>
      </c>
      <c r="GXV2" t="s">
        <v>6509</v>
      </c>
      <c r="GXW2" t="s">
        <v>6510</v>
      </c>
      <c r="GXX2" t="s">
        <v>6511</v>
      </c>
      <c r="GXY2" t="s">
        <v>6512</v>
      </c>
      <c r="GXZ2" t="s">
        <v>6513</v>
      </c>
      <c r="GYA2" t="s">
        <v>6514</v>
      </c>
      <c r="GYB2" t="s">
        <v>6515</v>
      </c>
      <c r="GYC2" t="s">
        <v>6516</v>
      </c>
      <c r="GYD2" t="s">
        <v>6517</v>
      </c>
      <c r="GYE2" t="s">
        <v>6518</v>
      </c>
      <c r="GYF2" t="s">
        <v>6519</v>
      </c>
      <c r="GYG2" t="s">
        <v>6520</v>
      </c>
      <c r="GYH2" t="s">
        <v>6521</v>
      </c>
      <c r="GYI2" t="s">
        <v>6522</v>
      </c>
      <c r="GYJ2" t="s">
        <v>6523</v>
      </c>
      <c r="GYK2" t="s">
        <v>6524</v>
      </c>
      <c r="GYL2" t="s">
        <v>6525</v>
      </c>
      <c r="GYM2" t="s">
        <v>6526</v>
      </c>
      <c r="GYN2" t="s">
        <v>6527</v>
      </c>
      <c r="GYO2" t="s">
        <v>6528</v>
      </c>
      <c r="GYP2" t="s">
        <v>6529</v>
      </c>
      <c r="GYQ2" t="s">
        <v>6530</v>
      </c>
      <c r="GYR2" t="s">
        <v>6531</v>
      </c>
      <c r="GYS2" t="s">
        <v>6532</v>
      </c>
      <c r="GYT2" t="s">
        <v>6533</v>
      </c>
      <c r="GYU2" t="s">
        <v>6534</v>
      </c>
      <c r="GYV2" t="s">
        <v>6535</v>
      </c>
      <c r="GYW2" t="s">
        <v>6536</v>
      </c>
      <c r="GYX2" t="s">
        <v>6537</v>
      </c>
      <c r="GYY2" t="s">
        <v>6538</v>
      </c>
      <c r="GYZ2" t="s">
        <v>6539</v>
      </c>
      <c r="GZA2" t="s">
        <v>6540</v>
      </c>
      <c r="GZB2" t="s">
        <v>6541</v>
      </c>
      <c r="GZC2" t="s">
        <v>6542</v>
      </c>
      <c r="GZD2" t="s">
        <v>6543</v>
      </c>
      <c r="GZE2" t="s">
        <v>6544</v>
      </c>
      <c r="GZF2" t="s">
        <v>6545</v>
      </c>
      <c r="GZG2" t="s">
        <v>6546</v>
      </c>
      <c r="GZH2" t="s">
        <v>6547</v>
      </c>
      <c r="GZI2" t="s">
        <v>6548</v>
      </c>
      <c r="GZJ2" t="s">
        <v>6549</v>
      </c>
      <c r="GZK2" t="s">
        <v>6550</v>
      </c>
      <c r="GZL2" t="s">
        <v>6551</v>
      </c>
      <c r="GZM2" t="s">
        <v>6552</v>
      </c>
      <c r="GZN2" t="s">
        <v>6553</v>
      </c>
      <c r="GZO2" t="s">
        <v>6554</v>
      </c>
      <c r="GZP2" t="s">
        <v>6555</v>
      </c>
      <c r="GZQ2" t="s">
        <v>6556</v>
      </c>
      <c r="GZR2" t="s">
        <v>6557</v>
      </c>
      <c r="GZS2" t="s">
        <v>6558</v>
      </c>
      <c r="GZT2" t="s">
        <v>6559</v>
      </c>
      <c r="GZU2" t="s">
        <v>6560</v>
      </c>
      <c r="GZV2" t="s">
        <v>6561</v>
      </c>
      <c r="GZW2" t="s">
        <v>6562</v>
      </c>
      <c r="GZX2" t="s">
        <v>6563</v>
      </c>
      <c r="GZY2" t="s">
        <v>6564</v>
      </c>
      <c r="GZZ2" t="s">
        <v>6565</v>
      </c>
      <c r="HAA2" t="s">
        <v>6566</v>
      </c>
      <c r="HAB2" t="s">
        <v>6567</v>
      </c>
      <c r="HAC2" t="s">
        <v>6568</v>
      </c>
      <c r="HAD2" t="s">
        <v>6569</v>
      </c>
      <c r="HAE2" t="s">
        <v>6570</v>
      </c>
      <c r="HAF2" t="s">
        <v>6571</v>
      </c>
      <c r="HAG2" t="s">
        <v>6572</v>
      </c>
      <c r="HAH2" t="s">
        <v>6573</v>
      </c>
      <c r="HAI2" t="s">
        <v>6574</v>
      </c>
      <c r="HAJ2" t="s">
        <v>6575</v>
      </c>
      <c r="HAK2" t="s">
        <v>6576</v>
      </c>
      <c r="HAL2" t="s">
        <v>6577</v>
      </c>
      <c r="HAM2" t="s">
        <v>6578</v>
      </c>
      <c r="HAN2" t="s">
        <v>6579</v>
      </c>
      <c r="HAO2" t="s">
        <v>6580</v>
      </c>
      <c r="HAP2" t="s">
        <v>6581</v>
      </c>
      <c r="HAQ2" t="s">
        <v>6582</v>
      </c>
      <c r="HAR2" t="s">
        <v>6583</v>
      </c>
      <c r="HAS2" t="s">
        <v>6584</v>
      </c>
      <c r="HAT2" t="s">
        <v>6585</v>
      </c>
      <c r="HAU2" t="s">
        <v>6586</v>
      </c>
      <c r="HAV2" t="s">
        <v>6587</v>
      </c>
      <c r="HAW2" t="s">
        <v>6588</v>
      </c>
      <c r="HAX2" t="s">
        <v>6589</v>
      </c>
      <c r="HAY2" t="s">
        <v>6590</v>
      </c>
      <c r="HAZ2" t="s">
        <v>6591</v>
      </c>
      <c r="HBA2" t="s">
        <v>6592</v>
      </c>
      <c r="HBB2" t="s">
        <v>6593</v>
      </c>
      <c r="HBC2" t="s">
        <v>6594</v>
      </c>
      <c r="HBD2" t="s">
        <v>6595</v>
      </c>
      <c r="HBE2" t="s">
        <v>6596</v>
      </c>
      <c r="HBF2" t="s">
        <v>6597</v>
      </c>
      <c r="HBG2" t="s">
        <v>6598</v>
      </c>
      <c r="HBH2" t="s">
        <v>6599</v>
      </c>
      <c r="HBI2" t="s">
        <v>6600</v>
      </c>
      <c r="HBJ2" t="s">
        <v>6601</v>
      </c>
      <c r="HBK2" t="s">
        <v>6602</v>
      </c>
      <c r="HBL2" t="s">
        <v>6603</v>
      </c>
      <c r="HBM2" t="s">
        <v>6604</v>
      </c>
      <c r="HBN2" t="s">
        <v>6605</v>
      </c>
      <c r="HBO2" t="s">
        <v>6606</v>
      </c>
      <c r="HBP2" t="s">
        <v>6607</v>
      </c>
      <c r="HBQ2" t="s">
        <v>6608</v>
      </c>
      <c r="HBR2" t="s">
        <v>6609</v>
      </c>
      <c r="HBS2" t="s">
        <v>6610</v>
      </c>
      <c r="HBT2" t="s">
        <v>6611</v>
      </c>
      <c r="HBU2" t="s">
        <v>6612</v>
      </c>
      <c r="HBV2" t="s">
        <v>6613</v>
      </c>
      <c r="HBW2" t="s">
        <v>6614</v>
      </c>
      <c r="HBX2" t="s">
        <v>6615</v>
      </c>
      <c r="HBY2" t="s">
        <v>6616</v>
      </c>
      <c r="HBZ2" t="s">
        <v>6617</v>
      </c>
      <c r="HCA2" t="s">
        <v>6618</v>
      </c>
      <c r="HCB2" t="s">
        <v>6619</v>
      </c>
      <c r="HCC2" t="s">
        <v>6620</v>
      </c>
      <c r="HCD2" t="s">
        <v>6621</v>
      </c>
      <c r="HCE2" t="s">
        <v>6622</v>
      </c>
      <c r="HCF2" t="s">
        <v>6623</v>
      </c>
      <c r="HCG2" t="s">
        <v>6624</v>
      </c>
      <c r="HCH2" t="s">
        <v>6625</v>
      </c>
      <c r="HCI2" t="s">
        <v>6626</v>
      </c>
      <c r="HCJ2" t="s">
        <v>6627</v>
      </c>
      <c r="HCK2" t="s">
        <v>6628</v>
      </c>
      <c r="HCL2" t="s">
        <v>6629</v>
      </c>
      <c r="HCM2" t="s">
        <v>6630</v>
      </c>
      <c r="HCN2" t="s">
        <v>6631</v>
      </c>
      <c r="HCO2" t="s">
        <v>6632</v>
      </c>
      <c r="HCP2" t="s">
        <v>6633</v>
      </c>
      <c r="HCQ2" t="s">
        <v>6634</v>
      </c>
      <c r="HCR2" t="s">
        <v>6635</v>
      </c>
      <c r="HCS2" t="s">
        <v>6636</v>
      </c>
      <c r="HCT2" t="s">
        <v>6637</v>
      </c>
      <c r="HCU2" t="s">
        <v>6638</v>
      </c>
      <c r="HCV2" t="s">
        <v>6639</v>
      </c>
      <c r="HCW2" t="s">
        <v>6640</v>
      </c>
      <c r="HCX2" t="s">
        <v>6641</v>
      </c>
      <c r="HCY2" t="s">
        <v>6642</v>
      </c>
      <c r="HCZ2" t="s">
        <v>6643</v>
      </c>
      <c r="HDA2" t="s">
        <v>6644</v>
      </c>
      <c r="HDB2" t="s">
        <v>6645</v>
      </c>
      <c r="HDC2" t="s">
        <v>6646</v>
      </c>
      <c r="HDD2" t="s">
        <v>6647</v>
      </c>
      <c r="HDE2" t="s">
        <v>6648</v>
      </c>
      <c r="HDF2" t="s">
        <v>6649</v>
      </c>
      <c r="HDG2" t="s">
        <v>6650</v>
      </c>
      <c r="HDH2" t="s">
        <v>6651</v>
      </c>
      <c r="HDI2" t="s">
        <v>6652</v>
      </c>
      <c r="HDJ2" t="s">
        <v>6653</v>
      </c>
      <c r="HDK2" t="s">
        <v>6654</v>
      </c>
      <c r="HDL2" t="s">
        <v>6655</v>
      </c>
      <c r="HDM2" t="s">
        <v>6656</v>
      </c>
      <c r="HDN2" t="s">
        <v>6657</v>
      </c>
      <c r="HDO2" t="s">
        <v>6658</v>
      </c>
      <c r="HDP2" t="s">
        <v>6659</v>
      </c>
      <c r="HDQ2" t="s">
        <v>6660</v>
      </c>
      <c r="HDR2" t="s">
        <v>6661</v>
      </c>
      <c r="HDS2" t="s">
        <v>6662</v>
      </c>
      <c r="HDT2" t="s">
        <v>6663</v>
      </c>
      <c r="HDU2" t="s">
        <v>6664</v>
      </c>
      <c r="HDV2" t="s">
        <v>6665</v>
      </c>
      <c r="HDW2" t="s">
        <v>6666</v>
      </c>
      <c r="HDX2" t="s">
        <v>6667</v>
      </c>
      <c r="HDY2" t="s">
        <v>6668</v>
      </c>
      <c r="HDZ2" t="s">
        <v>6669</v>
      </c>
      <c r="HEA2" t="s">
        <v>6670</v>
      </c>
      <c r="HEB2" t="s">
        <v>6671</v>
      </c>
      <c r="HEC2" t="s">
        <v>6672</v>
      </c>
      <c r="HED2" t="s">
        <v>6673</v>
      </c>
      <c r="HEE2" t="s">
        <v>6674</v>
      </c>
      <c r="HEF2" t="s">
        <v>6675</v>
      </c>
      <c r="HEG2" t="s">
        <v>6676</v>
      </c>
      <c r="HEH2" t="s">
        <v>6677</v>
      </c>
      <c r="HEI2" t="s">
        <v>6678</v>
      </c>
      <c r="HEJ2" t="s">
        <v>6679</v>
      </c>
      <c r="HEK2" t="s">
        <v>6680</v>
      </c>
      <c r="HEL2" t="s">
        <v>6681</v>
      </c>
      <c r="HEM2" t="s">
        <v>6682</v>
      </c>
      <c r="HEN2" t="s">
        <v>6683</v>
      </c>
      <c r="HEO2" t="s">
        <v>6684</v>
      </c>
      <c r="HEP2" t="s">
        <v>6685</v>
      </c>
      <c r="HEQ2" t="s">
        <v>6686</v>
      </c>
      <c r="HER2" t="s">
        <v>6687</v>
      </c>
      <c r="HES2" t="s">
        <v>6688</v>
      </c>
      <c r="HET2" t="s">
        <v>6689</v>
      </c>
      <c r="HEU2" t="s">
        <v>6690</v>
      </c>
      <c r="HEV2" t="s">
        <v>6691</v>
      </c>
      <c r="HEW2" t="s">
        <v>6692</v>
      </c>
      <c r="HEX2" t="s">
        <v>6693</v>
      </c>
      <c r="HEY2" t="s">
        <v>6694</v>
      </c>
      <c r="HEZ2" t="s">
        <v>6695</v>
      </c>
      <c r="HFA2" t="s">
        <v>6696</v>
      </c>
      <c r="HFB2" t="s">
        <v>6697</v>
      </c>
      <c r="HFC2" t="s">
        <v>6698</v>
      </c>
      <c r="HFD2" t="s">
        <v>6699</v>
      </c>
      <c r="HFE2" t="s">
        <v>6700</v>
      </c>
      <c r="HFF2" t="s">
        <v>6701</v>
      </c>
      <c r="HFG2" t="s">
        <v>6702</v>
      </c>
      <c r="HFH2" t="s">
        <v>6703</v>
      </c>
      <c r="HFI2" t="s">
        <v>6704</v>
      </c>
      <c r="HFJ2" t="s">
        <v>6705</v>
      </c>
      <c r="HFK2" t="s">
        <v>6706</v>
      </c>
      <c r="HFL2" t="s">
        <v>6707</v>
      </c>
      <c r="HFM2" t="s">
        <v>6708</v>
      </c>
      <c r="HFN2" t="s">
        <v>6709</v>
      </c>
      <c r="HFO2" t="s">
        <v>6710</v>
      </c>
      <c r="HFP2" t="s">
        <v>6711</v>
      </c>
      <c r="HFQ2" t="s">
        <v>6712</v>
      </c>
      <c r="HFR2" t="s">
        <v>6713</v>
      </c>
      <c r="HFS2" t="s">
        <v>6714</v>
      </c>
      <c r="HFT2" t="s">
        <v>6715</v>
      </c>
      <c r="HFU2" t="s">
        <v>6716</v>
      </c>
      <c r="HFV2" t="s">
        <v>6717</v>
      </c>
      <c r="HFW2" t="s">
        <v>6718</v>
      </c>
      <c r="HFX2" t="s">
        <v>6719</v>
      </c>
      <c r="HFY2" t="s">
        <v>6720</v>
      </c>
      <c r="HFZ2" t="s">
        <v>6721</v>
      </c>
      <c r="HGA2" t="s">
        <v>6722</v>
      </c>
      <c r="HGB2" t="s">
        <v>6723</v>
      </c>
      <c r="HGC2" t="s">
        <v>6724</v>
      </c>
      <c r="HGD2" t="s">
        <v>6725</v>
      </c>
      <c r="HGE2" t="s">
        <v>6726</v>
      </c>
      <c r="HGF2" t="s">
        <v>6727</v>
      </c>
      <c r="HGG2" t="s">
        <v>6728</v>
      </c>
      <c r="HGH2" t="s">
        <v>6729</v>
      </c>
      <c r="HGI2" t="s">
        <v>6730</v>
      </c>
      <c r="HGJ2" t="s">
        <v>6731</v>
      </c>
      <c r="HGK2" t="s">
        <v>6732</v>
      </c>
      <c r="HGL2" t="s">
        <v>6733</v>
      </c>
      <c r="HGM2" t="s">
        <v>6734</v>
      </c>
      <c r="HGN2" t="s">
        <v>6735</v>
      </c>
      <c r="HGO2" t="s">
        <v>6736</v>
      </c>
      <c r="HGP2" t="s">
        <v>6737</v>
      </c>
      <c r="HGQ2" t="s">
        <v>6738</v>
      </c>
      <c r="HGR2" t="s">
        <v>6739</v>
      </c>
      <c r="HGS2" t="s">
        <v>6740</v>
      </c>
      <c r="HGT2" t="s">
        <v>6741</v>
      </c>
      <c r="HGU2" t="s">
        <v>6742</v>
      </c>
      <c r="HGV2" t="s">
        <v>6743</v>
      </c>
      <c r="HGW2" t="s">
        <v>6744</v>
      </c>
      <c r="HGX2" t="s">
        <v>6745</v>
      </c>
      <c r="HGY2" t="s">
        <v>6746</v>
      </c>
      <c r="HGZ2" t="s">
        <v>6747</v>
      </c>
      <c r="HHA2" t="s">
        <v>6748</v>
      </c>
      <c r="HHB2" t="s">
        <v>6749</v>
      </c>
      <c r="HHC2" t="s">
        <v>6750</v>
      </c>
      <c r="HHD2" t="s">
        <v>6751</v>
      </c>
      <c r="HHE2" t="s">
        <v>6752</v>
      </c>
      <c r="HHF2" t="s">
        <v>6753</v>
      </c>
      <c r="HHG2" t="s">
        <v>6754</v>
      </c>
      <c r="HHH2" t="s">
        <v>6755</v>
      </c>
      <c r="HHI2" t="s">
        <v>6756</v>
      </c>
      <c r="HHJ2" t="s">
        <v>6757</v>
      </c>
      <c r="HHK2" t="s">
        <v>6758</v>
      </c>
      <c r="HHL2" t="s">
        <v>6759</v>
      </c>
      <c r="HHM2" t="s">
        <v>6760</v>
      </c>
      <c r="HHN2" t="s">
        <v>6761</v>
      </c>
      <c r="HHO2" t="s">
        <v>6762</v>
      </c>
      <c r="HHP2" t="s">
        <v>6763</v>
      </c>
      <c r="HHQ2" t="s">
        <v>6764</v>
      </c>
      <c r="HHR2" t="s">
        <v>6765</v>
      </c>
      <c r="HHS2" t="s">
        <v>6766</v>
      </c>
      <c r="HHT2" t="s">
        <v>6767</v>
      </c>
      <c r="HHU2" t="s">
        <v>6768</v>
      </c>
      <c r="HHV2" t="s">
        <v>6769</v>
      </c>
      <c r="HHW2" t="s">
        <v>6770</v>
      </c>
      <c r="HHX2" t="s">
        <v>6771</v>
      </c>
      <c r="HHY2" t="s">
        <v>6772</v>
      </c>
      <c r="HHZ2" t="s">
        <v>6773</v>
      </c>
      <c r="HIA2" t="s">
        <v>6774</v>
      </c>
      <c r="HIB2" t="s">
        <v>6775</v>
      </c>
      <c r="HIC2" t="s">
        <v>6776</v>
      </c>
      <c r="HID2" t="s">
        <v>6777</v>
      </c>
      <c r="HIE2" t="s">
        <v>6778</v>
      </c>
      <c r="HIF2" t="s">
        <v>6779</v>
      </c>
      <c r="HIG2" t="s">
        <v>6780</v>
      </c>
      <c r="HIH2" t="s">
        <v>6781</v>
      </c>
      <c r="HII2" t="s">
        <v>6782</v>
      </c>
      <c r="HIJ2" t="s">
        <v>6783</v>
      </c>
      <c r="HIK2" t="s">
        <v>6784</v>
      </c>
      <c r="HIL2" t="s">
        <v>6785</v>
      </c>
      <c r="HIM2" t="s">
        <v>6786</v>
      </c>
      <c r="HIN2" t="s">
        <v>6787</v>
      </c>
      <c r="HIO2" t="s">
        <v>6788</v>
      </c>
      <c r="HIP2" t="s">
        <v>6789</v>
      </c>
      <c r="HIQ2" t="s">
        <v>6790</v>
      </c>
      <c r="HIR2" t="s">
        <v>6791</v>
      </c>
      <c r="HIS2" t="s">
        <v>6792</v>
      </c>
      <c r="HIT2" t="s">
        <v>6793</v>
      </c>
      <c r="HIU2" t="s">
        <v>6794</v>
      </c>
      <c r="HIV2" t="s">
        <v>6795</v>
      </c>
      <c r="HIW2" t="s">
        <v>6796</v>
      </c>
      <c r="HIX2" t="s">
        <v>6797</v>
      </c>
      <c r="HIY2" t="s">
        <v>6798</v>
      </c>
      <c r="HIZ2" t="s">
        <v>6799</v>
      </c>
      <c r="HJA2" t="s">
        <v>6800</v>
      </c>
      <c r="HJB2" t="s">
        <v>6801</v>
      </c>
      <c r="HJC2" t="s">
        <v>6802</v>
      </c>
      <c r="HJD2" t="s">
        <v>6803</v>
      </c>
      <c r="HJE2" t="s">
        <v>6804</v>
      </c>
      <c r="HJF2" t="s">
        <v>6805</v>
      </c>
      <c r="HJG2" t="s">
        <v>6806</v>
      </c>
      <c r="HJH2" t="s">
        <v>6807</v>
      </c>
      <c r="HJI2" t="s">
        <v>6808</v>
      </c>
      <c r="HJJ2" t="s">
        <v>6809</v>
      </c>
      <c r="HJK2" t="s">
        <v>6810</v>
      </c>
      <c r="HJL2" t="s">
        <v>6811</v>
      </c>
      <c r="HJM2" t="s">
        <v>6812</v>
      </c>
      <c r="HJN2" t="s">
        <v>6813</v>
      </c>
      <c r="HJO2" t="s">
        <v>6814</v>
      </c>
      <c r="HJP2" t="s">
        <v>6815</v>
      </c>
      <c r="HJQ2" t="s">
        <v>6816</v>
      </c>
      <c r="HJR2" t="s">
        <v>6817</v>
      </c>
      <c r="HJS2" t="s">
        <v>6818</v>
      </c>
      <c r="HJT2" t="s">
        <v>6819</v>
      </c>
      <c r="HJU2" t="s">
        <v>6820</v>
      </c>
      <c r="HJV2" t="s">
        <v>6821</v>
      </c>
      <c r="HJW2" t="s">
        <v>6822</v>
      </c>
      <c r="HJX2" t="s">
        <v>6823</v>
      </c>
      <c r="HJY2" t="s">
        <v>6824</v>
      </c>
      <c r="HJZ2" t="s">
        <v>6825</v>
      </c>
      <c r="HKA2" t="s">
        <v>6826</v>
      </c>
      <c r="HKB2" t="s">
        <v>6827</v>
      </c>
      <c r="HKC2" t="s">
        <v>6828</v>
      </c>
      <c r="HKD2" t="s">
        <v>6829</v>
      </c>
      <c r="HKE2" t="s">
        <v>6830</v>
      </c>
      <c r="HKF2" t="s">
        <v>6831</v>
      </c>
      <c r="HKG2" t="s">
        <v>6832</v>
      </c>
      <c r="HKH2" t="s">
        <v>6833</v>
      </c>
      <c r="HKI2" t="s">
        <v>6834</v>
      </c>
      <c r="HKJ2" t="s">
        <v>6835</v>
      </c>
      <c r="HKK2" t="s">
        <v>6836</v>
      </c>
      <c r="HKL2" t="s">
        <v>6837</v>
      </c>
      <c r="HKM2" t="s">
        <v>6838</v>
      </c>
      <c r="HKN2" t="s">
        <v>6839</v>
      </c>
      <c r="HKO2" t="s">
        <v>6840</v>
      </c>
      <c r="HKP2" t="s">
        <v>6841</v>
      </c>
      <c r="HKQ2" t="s">
        <v>6842</v>
      </c>
      <c r="HKR2" t="s">
        <v>6843</v>
      </c>
      <c r="HKS2" t="s">
        <v>6844</v>
      </c>
      <c r="HKT2" t="s">
        <v>6845</v>
      </c>
      <c r="HKU2" t="s">
        <v>6846</v>
      </c>
      <c r="HKV2" t="s">
        <v>6847</v>
      </c>
      <c r="HKW2" t="s">
        <v>6848</v>
      </c>
      <c r="HKX2" t="s">
        <v>6849</v>
      </c>
      <c r="HKY2" t="s">
        <v>6850</v>
      </c>
      <c r="HKZ2" t="s">
        <v>6851</v>
      </c>
      <c r="HLA2" t="s">
        <v>6852</v>
      </c>
      <c r="HLB2" t="s">
        <v>6853</v>
      </c>
      <c r="HLC2" t="s">
        <v>6854</v>
      </c>
      <c r="HLD2" t="s">
        <v>6855</v>
      </c>
      <c r="HLE2" t="s">
        <v>6856</v>
      </c>
      <c r="HLF2" t="s">
        <v>6857</v>
      </c>
      <c r="HLG2" t="s">
        <v>6858</v>
      </c>
      <c r="HLH2" t="s">
        <v>6859</v>
      </c>
      <c r="HLI2" t="s">
        <v>6860</v>
      </c>
      <c r="HLJ2" t="s">
        <v>6861</v>
      </c>
      <c r="HLK2" t="s">
        <v>6862</v>
      </c>
      <c r="HLL2" t="s">
        <v>6863</v>
      </c>
      <c r="HLM2" t="s">
        <v>6864</v>
      </c>
      <c r="HLN2" t="s">
        <v>6865</v>
      </c>
      <c r="HLO2" t="s">
        <v>6866</v>
      </c>
      <c r="HLP2" t="s">
        <v>6867</v>
      </c>
      <c r="HLQ2" t="s">
        <v>6868</v>
      </c>
      <c r="HLR2" t="s">
        <v>6869</v>
      </c>
      <c r="HLS2" t="s">
        <v>6870</v>
      </c>
      <c r="HLT2" t="s">
        <v>6871</v>
      </c>
      <c r="HLU2" t="s">
        <v>6872</v>
      </c>
      <c r="HLV2" t="s">
        <v>6873</v>
      </c>
      <c r="HLW2" t="s">
        <v>6874</v>
      </c>
      <c r="HLX2" t="s">
        <v>6875</v>
      </c>
      <c r="HLY2" t="s">
        <v>6876</v>
      </c>
      <c r="HLZ2" t="s">
        <v>6877</v>
      </c>
      <c r="HMA2" t="s">
        <v>6878</v>
      </c>
      <c r="HMB2" t="s">
        <v>6879</v>
      </c>
      <c r="HMC2" t="s">
        <v>6880</v>
      </c>
      <c r="HMD2" t="s">
        <v>6881</v>
      </c>
      <c r="HME2" t="s">
        <v>6882</v>
      </c>
      <c r="HMF2" t="s">
        <v>6883</v>
      </c>
      <c r="HMG2" t="s">
        <v>6884</v>
      </c>
      <c r="HMH2" t="s">
        <v>6885</v>
      </c>
      <c r="HMI2" t="s">
        <v>6886</v>
      </c>
      <c r="HMJ2" t="s">
        <v>6887</v>
      </c>
      <c r="HMK2" t="s">
        <v>6888</v>
      </c>
      <c r="HML2" t="s">
        <v>6889</v>
      </c>
      <c r="HMM2" t="s">
        <v>6890</v>
      </c>
      <c r="HMN2" t="s">
        <v>6891</v>
      </c>
      <c r="HMO2" t="s">
        <v>6892</v>
      </c>
      <c r="HMP2" t="s">
        <v>6893</v>
      </c>
      <c r="HMQ2" t="s">
        <v>6894</v>
      </c>
      <c r="HMR2" t="s">
        <v>6895</v>
      </c>
      <c r="HMS2" t="s">
        <v>6896</v>
      </c>
      <c r="HMT2" t="s">
        <v>6897</v>
      </c>
      <c r="HMU2" t="s">
        <v>6898</v>
      </c>
      <c r="HMV2" t="s">
        <v>6899</v>
      </c>
      <c r="HMW2" t="s">
        <v>6900</v>
      </c>
      <c r="HMX2" t="s">
        <v>6901</v>
      </c>
      <c r="HMY2" t="s">
        <v>6902</v>
      </c>
      <c r="HMZ2" t="s">
        <v>6903</v>
      </c>
      <c r="HNA2" t="s">
        <v>6904</v>
      </c>
      <c r="HNB2" t="s">
        <v>6905</v>
      </c>
      <c r="HNC2" t="s">
        <v>6906</v>
      </c>
      <c r="HND2" t="s">
        <v>6907</v>
      </c>
      <c r="HNE2" t="s">
        <v>6908</v>
      </c>
      <c r="HNF2" t="s">
        <v>6909</v>
      </c>
      <c r="HNG2" t="s">
        <v>6910</v>
      </c>
      <c r="HNH2" t="s">
        <v>6911</v>
      </c>
      <c r="HNI2" t="s">
        <v>6912</v>
      </c>
      <c r="HNJ2" t="s">
        <v>6913</v>
      </c>
      <c r="HNK2" t="s">
        <v>6914</v>
      </c>
      <c r="HNL2" t="s">
        <v>6915</v>
      </c>
      <c r="HNM2" t="s">
        <v>6916</v>
      </c>
      <c r="HNN2" t="s">
        <v>6917</v>
      </c>
      <c r="HNO2" t="s">
        <v>6918</v>
      </c>
      <c r="HNP2" t="s">
        <v>6919</v>
      </c>
      <c r="HNQ2" t="s">
        <v>6920</v>
      </c>
      <c r="HNR2" t="s">
        <v>6921</v>
      </c>
      <c r="HNS2" t="s">
        <v>6922</v>
      </c>
      <c r="HNT2" t="s">
        <v>6923</v>
      </c>
      <c r="HNU2" t="s">
        <v>6924</v>
      </c>
      <c r="HNV2" t="s">
        <v>6925</v>
      </c>
      <c r="HNW2" t="s">
        <v>6926</v>
      </c>
      <c r="HNX2" t="s">
        <v>6927</v>
      </c>
      <c r="HNY2" t="s">
        <v>6928</v>
      </c>
      <c r="HNZ2" t="s">
        <v>6929</v>
      </c>
      <c r="HOA2" t="s">
        <v>6930</v>
      </c>
      <c r="HOB2" t="s">
        <v>6931</v>
      </c>
      <c r="HOC2" t="s">
        <v>6932</v>
      </c>
      <c r="HOD2" t="s">
        <v>6933</v>
      </c>
      <c r="HOE2" t="s">
        <v>6934</v>
      </c>
      <c r="HOF2" t="s">
        <v>6935</v>
      </c>
      <c r="HOG2" t="s">
        <v>6936</v>
      </c>
      <c r="HOH2" t="s">
        <v>6937</v>
      </c>
      <c r="HOI2" t="s">
        <v>6938</v>
      </c>
      <c r="HOJ2" t="s">
        <v>6939</v>
      </c>
      <c r="HOK2" t="s">
        <v>6940</v>
      </c>
      <c r="HOL2" t="s">
        <v>6941</v>
      </c>
      <c r="HOM2" t="s">
        <v>6942</v>
      </c>
      <c r="HON2" t="s">
        <v>6943</v>
      </c>
      <c r="HOO2" t="s">
        <v>6944</v>
      </c>
      <c r="HOP2" t="s">
        <v>6945</v>
      </c>
      <c r="HOQ2" t="s">
        <v>6946</v>
      </c>
      <c r="HOR2" t="s">
        <v>6947</v>
      </c>
      <c r="HOS2" t="s">
        <v>6948</v>
      </c>
      <c r="HOT2" t="s">
        <v>6949</v>
      </c>
      <c r="HOU2" t="s">
        <v>6950</v>
      </c>
      <c r="HOV2" t="s">
        <v>6951</v>
      </c>
      <c r="HOW2" t="s">
        <v>6952</v>
      </c>
      <c r="HOX2" t="s">
        <v>6953</v>
      </c>
      <c r="HOY2" t="s">
        <v>6954</v>
      </c>
      <c r="HOZ2" t="s">
        <v>6955</v>
      </c>
      <c r="HPA2" t="s">
        <v>6956</v>
      </c>
      <c r="HPB2" t="s">
        <v>6957</v>
      </c>
      <c r="HPC2" t="s">
        <v>6958</v>
      </c>
      <c r="HPD2" t="s">
        <v>6959</v>
      </c>
      <c r="HPE2" t="s">
        <v>6960</v>
      </c>
      <c r="HPF2" t="s">
        <v>6961</v>
      </c>
      <c r="HPG2" t="s">
        <v>6962</v>
      </c>
      <c r="HPH2" t="s">
        <v>6963</v>
      </c>
      <c r="HPI2" t="s">
        <v>6964</v>
      </c>
      <c r="HPJ2" t="s">
        <v>6965</v>
      </c>
      <c r="HPK2" t="s">
        <v>6966</v>
      </c>
      <c r="HPL2" t="s">
        <v>6967</v>
      </c>
      <c r="HPM2" t="s">
        <v>6968</v>
      </c>
      <c r="HPN2" t="s">
        <v>6969</v>
      </c>
      <c r="HPO2" t="s">
        <v>6970</v>
      </c>
      <c r="HPP2" t="s">
        <v>6971</v>
      </c>
      <c r="HPQ2" t="s">
        <v>6972</v>
      </c>
      <c r="HPR2" t="s">
        <v>6973</v>
      </c>
      <c r="HPS2" t="s">
        <v>6974</v>
      </c>
      <c r="HPT2" t="s">
        <v>6975</v>
      </c>
      <c r="HPU2" t="s">
        <v>6976</v>
      </c>
      <c r="HPV2" t="s">
        <v>6977</v>
      </c>
      <c r="HPW2" t="s">
        <v>6978</v>
      </c>
      <c r="HPX2" t="s">
        <v>6979</v>
      </c>
      <c r="HPY2" t="s">
        <v>6980</v>
      </c>
      <c r="HPZ2" t="s">
        <v>6981</v>
      </c>
      <c r="HQA2" t="s">
        <v>6982</v>
      </c>
      <c r="HQB2" t="s">
        <v>6983</v>
      </c>
      <c r="HQC2" t="s">
        <v>6984</v>
      </c>
      <c r="HQD2" t="s">
        <v>6985</v>
      </c>
      <c r="HQE2" t="s">
        <v>6986</v>
      </c>
      <c r="HQF2" t="s">
        <v>6987</v>
      </c>
      <c r="HQG2" t="s">
        <v>6988</v>
      </c>
      <c r="HQH2" t="s">
        <v>6989</v>
      </c>
      <c r="HQI2" t="s">
        <v>6990</v>
      </c>
      <c r="HQJ2" t="s">
        <v>6991</v>
      </c>
      <c r="HQK2" t="s">
        <v>6992</v>
      </c>
      <c r="HQL2" t="s">
        <v>6993</v>
      </c>
      <c r="HQM2" t="s">
        <v>6994</v>
      </c>
      <c r="HQN2" t="s">
        <v>6995</v>
      </c>
      <c r="HQO2" t="s">
        <v>6996</v>
      </c>
      <c r="HQP2" t="s">
        <v>6997</v>
      </c>
      <c r="HQQ2" t="s">
        <v>6998</v>
      </c>
      <c r="HQR2" t="s">
        <v>6999</v>
      </c>
      <c r="HQS2" t="s">
        <v>7000</v>
      </c>
      <c r="HQT2" t="s">
        <v>7001</v>
      </c>
      <c r="HQU2" t="s">
        <v>7002</v>
      </c>
      <c r="HQV2" t="s">
        <v>7003</v>
      </c>
      <c r="HQW2" t="s">
        <v>7004</v>
      </c>
      <c r="HQX2" t="s">
        <v>7005</v>
      </c>
      <c r="HQY2" t="s">
        <v>7006</v>
      </c>
      <c r="HQZ2" t="s">
        <v>7007</v>
      </c>
      <c r="HRA2" t="s">
        <v>7008</v>
      </c>
      <c r="HRB2" t="s">
        <v>7009</v>
      </c>
      <c r="HRC2" t="s">
        <v>7010</v>
      </c>
      <c r="HRD2" t="s">
        <v>7011</v>
      </c>
      <c r="HRE2" t="s">
        <v>7012</v>
      </c>
      <c r="HRF2" t="s">
        <v>7013</v>
      </c>
      <c r="HRG2" t="s">
        <v>7014</v>
      </c>
      <c r="HRH2" t="s">
        <v>7015</v>
      </c>
      <c r="HRI2" t="s">
        <v>7016</v>
      </c>
      <c r="HRJ2" t="s">
        <v>7017</v>
      </c>
      <c r="HRK2" t="s">
        <v>7018</v>
      </c>
      <c r="HRL2" t="s">
        <v>7019</v>
      </c>
      <c r="HRM2" t="s">
        <v>7020</v>
      </c>
      <c r="HRN2" t="s">
        <v>7021</v>
      </c>
      <c r="HRO2" t="s">
        <v>7022</v>
      </c>
      <c r="HRP2" t="s">
        <v>7023</v>
      </c>
      <c r="HRQ2" t="s">
        <v>7024</v>
      </c>
      <c r="HRR2" t="s">
        <v>7025</v>
      </c>
      <c r="HRS2" t="s">
        <v>7026</v>
      </c>
      <c r="HRT2" t="s">
        <v>7027</v>
      </c>
      <c r="HRU2" t="s">
        <v>7028</v>
      </c>
      <c r="HRV2" t="s">
        <v>7029</v>
      </c>
      <c r="HRW2" t="s">
        <v>7030</v>
      </c>
      <c r="HRX2" t="s">
        <v>7031</v>
      </c>
      <c r="HRY2" t="s">
        <v>7032</v>
      </c>
      <c r="HRZ2" t="s">
        <v>7033</v>
      </c>
      <c r="HSA2" t="s">
        <v>7034</v>
      </c>
      <c r="HSB2" t="s">
        <v>7035</v>
      </c>
      <c r="HSC2" t="s">
        <v>7036</v>
      </c>
      <c r="HSD2" t="s">
        <v>7037</v>
      </c>
      <c r="HSE2" t="s">
        <v>7038</v>
      </c>
      <c r="HSF2" t="s">
        <v>7039</v>
      </c>
      <c r="HSG2" t="s">
        <v>7040</v>
      </c>
      <c r="HSH2" t="s">
        <v>7041</v>
      </c>
      <c r="HSI2" t="s">
        <v>7042</v>
      </c>
      <c r="HSJ2" t="s">
        <v>7043</v>
      </c>
      <c r="HSK2" t="s">
        <v>7044</v>
      </c>
      <c r="HSL2" t="s">
        <v>7045</v>
      </c>
      <c r="HSM2" t="s">
        <v>7046</v>
      </c>
      <c r="HSN2" t="s">
        <v>7047</v>
      </c>
      <c r="HSO2" t="s">
        <v>7048</v>
      </c>
      <c r="HSP2" t="s">
        <v>7049</v>
      </c>
      <c r="HSQ2" t="s">
        <v>7050</v>
      </c>
      <c r="HSR2" t="s">
        <v>7051</v>
      </c>
      <c r="HSS2" t="s">
        <v>7052</v>
      </c>
      <c r="HST2" t="s">
        <v>7053</v>
      </c>
      <c r="HSU2" t="s">
        <v>7054</v>
      </c>
      <c r="HSV2" t="s">
        <v>7055</v>
      </c>
      <c r="HSW2" t="s">
        <v>7056</v>
      </c>
      <c r="HSX2" t="s">
        <v>7057</v>
      </c>
      <c r="HSY2" t="s">
        <v>7058</v>
      </c>
      <c r="HSZ2" t="s">
        <v>7059</v>
      </c>
      <c r="HTA2" t="s">
        <v>7060</v>
      </c>
      <c r="HTB2" t="s">
        <v>7061</v>
      </c>
      <c r="HTC2" t="s">
        <v>7062</v>
      </c>
      <c r="HTD2" t="s">
        <v>7063</v>
      </c>
      <c r="HTE2" t="s">
        <v>7064</v>
      </c>
      <c r="HTF2" t="s">
        <v>7065</v>
      </c>
      <c r="HTG2" t="s">
        <v>7066</v>
      </c>
      <c r="HTH2" t="s">
        <v>7067</v>
      </c>
      <c r="HTI2" t="s">
        <v>7068</v>
      </c>
      <c r="HTJ2" t="s">
        <v>7069</v>
      </c>
      <c r="HTK2" t="s">
        <v>7070</v>
      </c>
      <c r="HTL2" t="s">
        <v>7071</v>
      </c>
      <c r="HTM2" t="s">
        <v>7072</v>
      </c>
      <c r="HTN2" t="s">
        <v>7073</v>
      </c>
      <c r="HTO2" t="s">
        <v>7074</v>
      </c>
      <c r="HTP2" t="s">
        <v>7075</v>
      </c>
      <c r="HTQ2" t="s">
        <v>7076</v>
      </c>
      <c r="HTR2" t="s">
        <v>7077</v>
      </c>
      <c r="HTS2" t="s">
        <v>7078</v>
      </c>
      <c r="HTT2" t="s">
        <v>7079</v>
      </c>
      <c r="HTU2" t="s">
        <v>7080</v>
      </c>
      <c r="HTV2" t="s">
        <v>7081</v>
      </c>
      <c r="HTW2" t="s">
        <v>7082</v>
      </c>
      <c r="HTX2" t="s">
        <v>7083</v>
      </c>
      <c r="HTY2" t="s">
        <v>7084</v>
      </c>
      <c r="HTZ2" t="s">
        <v>7085</v>
      </c>
      <c r="HUA2" t="s">
        <v>7086</v>
      </c>
      <c r="HUB2" t="s">
        <v>7087</v>
      </c>
      <c r="HUC2" t="s">
        <v>7088</v>
      </c>
      <c r="HUD2" t="s">
        <v>7089</v>
      </c>
      <c r="HUE2" t="s">
        <v>7090</v>
      </c>
      <c r="HUF2" t="s">
        <v>7091</v>
      </c>
      <c r="HUG2" t="s">
        <v>7092</v>
      </c>
      <c r="HUH2" t="s">
        <v>7093</v>
      </c>
      <c r="HUI2" t="s">
        <v>7094</v>
      </c>
      <c r="HUJ2" t="s">
        <v>7095</v>
      </c>
      <c r="HUK2" t="s">
        <v>7096</v>
      </c>
      <c r="HUL2" t="s">
        <v>7097</v>
      </c>
      <c r="HUM2" t="s">
        <v>7098</v>
      </c>
      <c r="HUN2" t="s">
        <v>7099</v>
      </c>
      <c r="HUO2" t="s">
        <v>7100</v>
      </c>
      <c r="HUP2" t="s">
        <v>7101</v>
      </c>
      <c r="HUQ2" t="s">
        <v>7102</v>
      </c>
      <c r="HUR2" t="s">
        <v>7103</v>
      </c>
      <c r="HUS2" t="s">
        <v>7104</v>
      </c>
      <c r="HUT2" t="s">
        <v>7105</v>
      </c>
      <c r="HUU2" t="s">
        <v>7106</v>
      </c>
      <c r="HUV2" t="s">
        <v>7107</v>
      </c>
      <c r="HUW2" t="s">
        <v>7108</v>
      </c>
      <c r="HUX2" t="s">
        <v>7109</v>
      </c>
      <c r="HUY2" t="s">
        <v>7110</v>
      </c>
      <c r="HUZ2" t="s">
        <v>7111</v>
      </c>
      <c r="HVA2" t="s">
        <v>7112</v>
      </c>
      <c r="HVB2" t="s">
        <v>7113</v>
      </c>
      <c r="HVC2" t="s">
        <v>7114</v>
      </c>
      <c r="HVD2" t="s">
        <v>7115</v>
      </c>
      <c r="HVE2" t="s">
        <v>7116</v>
      </c>
      <c r="HVF2" t="s">
        <v>7117</v>
      </c>
      <c r="HVG2" t="s">
        <v>7118</v>
      </c>
      <c r="HVH2" t="s">
        <v>7119</v>
      </c>
      <c r="HVI2" t="s">
        <v>7120</v>
      </c>
      <c r="HVJ2" t="s">
        <v>7121</v>
      </c>
      <c r="HVK2" t="s">
        <v>7122</v>
      </c>
      <c r="HVL2" t="s">
        <v>7123</v>
      </c>
      <c r="HVM2" t="s">
        <v>7124</v>
      </c>
      <c r="HVN2" t="s">
        <v>7125</v>
      </c>
      <c r="HVO2" t="s">
        <v>7126</v>
      </c>
      <c r="HVP2" t="s">
        <v>7127</v>
      </c>
      <c r="HVQ2" t="s">
        <v>7128</v>
      </c>
      <c r="HVR2" t="s">
        <v>7129</v>
      </c>
      <c r="HVS2" t="s">
        <v>7130</v>
      </c>
      <c r="HVT2" t="s">
        <v>7131</v>
      </c>
      <c r="HVU2" t="s">
        <v>7132</v>
      </c>
      <c r="HVV2" t="s">
        <v>7133</v>
      </c>
      <c r="HVW2" t="s">
        <v>7134</v>
      </c>
      <c r="HVX2" t="s">
        <v>7135</v>
      </c>
      <c r="HVY2" t="s">
        <v>7136</v>
      </c>
      <c r="HVZ2" t="s">
        <v>7137</v>
      </c>
      <c r="HWA2" t="s">
        <v>7138</v>
      </c>
      <c r="HWB2" t="s">
        <v>7139</v>
      </c>
      <c r="HWC2" t="s">
        <v>7140</v>
      </c>
      <c r="HWD2" t="s">
        <v>7141</v>
      </c>
      <c r="HWE2" t="s">
        <v>7142</v>
      </c>
      <c r="HWF2" t="s">
        <v>7143</v>
      </c>
      <c r="HWG2" t="s">
        <v>7144</v>
      </c>
      <c r="HWH2" t="s">
        <v>7145</v>
      </c>
      <c r="HWI2" t="s">
        <v>7146</v>
      </c>
      <c r="HWJ2" t="s">
        <v>7147</v>
      </c>
      <c r="HWK2" t="s">
        <v>7148</v>
      </c>
      <c r="HWL2" t="s">
        <v>7149</v>
      </c>
      <c r="HWM2" t="s">
        <v>7150</v>
      </c>
      <c r="HWN2" t="s">
        <v>7151</v>
      </c>
      <c r="HWO2" t="s">
        <v>7152</v>
      </c>
      <c r="HWP2" t="s">
        <v>7153</v>
      </c>
      <c r="HWQ2" t="s">
        <v>7154</v>
      </c>
      <c r="HWR2" t="s">
        <v>7155</v>
      </c>
      <c r="HWS2" t="s">
        <v>7156</v>
      </c>
      <c r="HWT2" t="s">
        <v>7157</v>
      </c>
      <c r="HWU2" t="s">
        <v>7158</v>
      </c>
      <c r="HWV2" t="s">
        <v>7159</v>
      </c>
      <c r="HWW2" t="s">
        <v>7160</v>
      </c>
      <c r="HWX2" t="s">
        <v>7161</v>
      </c>
      <c r="HWY2" t="s">
        <v>7162</v>
      </c>
      <c r="HWZ2" t="s">
        <v>7163</v>
      </c>
      <c r="HXA2" t="s">
        <v>7164</v>
      </c>
      <c r="HXB2" t="s">
        <v>7165</v>
      </c>
      <c r="HXC2" t="s">
        <v>7166</v>
      </c>
      <c r="HXD2" t="s">
        <v>7167</v>
      </c>
      <c r="HXE2" t="s">
        <v>7168</v>
      </c>
      <c r="HXF2" t="s">
        <v>7169</v>
      </c>
      <c r="HXG2" t="s">
        <v>7170</v>
      </c>
      <c r="HXH2" t="s">
        <v>7171</v>
      </c>
      <c r="HXI2" t="s">
        <v>7172</v>
      </c>
      <c r="HXJ2" t="s">
        <v>7173</v>
      </c>
      <c r="HXK2" t="s">
        <v>7174</v>
      </c>
      <c r="HXL2" t="s">
        <v>7175</v>
      </c>
      <c r="HXM2" t="s">
        <v>7176</v>
      </c>
      <c r="HXN2" t="s">
        <v>7177</v>
      </c>
      <c r="HXO2" t="s">
        <v>7178</v>
      </c>
      <c r="HXP2" t="s">
        <v>7179</v>
      </c>
      <c r="HXQ2" t="s">
        <v>7180</v>
      </c>
      <c r="HXR2" t="s">
        <v>7181</v>
      </c>
      <c r="HXS2" t="s">
        <v>7182</v>
      </c>
      <c r="HXT2" t="s">
        <v>7183</v>
      </c>
      <c r="HXU2" t="s">
        <v>7184</v>
      </c>
      <c r="HXV2" t="s">
        <v>7185</v>
      </c>
      <c r="HXW2" t="s">
        <v>7186</v>
      </c>
      <c r="HXX2" t="s">
        <v>7187</v>
      </c>
      <c r="HXY2" t="s">
        <v>7188</v>
      </c>
      <c r="HXZ2" t="s">
        <v>7189</v>
      </c>
      <c r="HYA2" t="s">
        <v>7190</v>
      </c>
      <c r="HYB2" t="s">
        <v>7191</v>
      </c>
      <c r="HYC2" t="s">
        <v>7192</v>
      </c>
      <c r="HYD2" t="s">
        <v>7193</v>
      </c>
      <c r="HYE2" t="s">
        <v>7194</v>
      </c>
      <c r="HYF2" t="s">
        <v>7195</v>
      </c>
      <c r="HYG2" t="s">
        <v>7196</v>
      </c>
      <c r="HYH2" t="s">
        <v>7197</v>
      </c>
      <c r="HYI2" t="s">
        <v>7198</v>
      </c>
      <c r="HYJ2" t="s">
        <v>7199</v>
      </c>
      <c r="HYK2" t="s">
        <v>7200</v>
      </c>
      <c r="HYL2" t="s">
        <v>7201</v>
      </c>
      <c r="HYM2" t="s">
        <v>7202</v>
      </c>
      <c r="HYN2" t="s">
        <v>7203</v>
      </c>
      <c r="HYO2" t="s">
        <v>7204</v>
      </c>
      <c r="HYP2" t="s">
        <v>7205</v>
      </c>
      <c r="HYQ2" t="s">
        <v>7206</v>
      </c>
      <c r="HYR2" t="s">
        <v>7207</v>
      </c>
      <c r="HYS2" t="s">
        <v>7208</v>
      </c>
      <c r="HYT2" t="s">
        <v>7209</v>
      </c>
      <c r="HYU2" t="s">
        <v>7210</v>
      </c>
      <c r="HYV2" t="s">
        <v>7211</v>
      </c>
      <c r="HYW2" t="s">
        <v>7212</v>
      </c>
      <c r="HYX2" t="s">
        <v>7213</v>
      </c>
      <c r="HYY2" t="s">
        <v>7214</v>
      </c>
      <c r="HYZ2" t="s">
        <v>7215</v>
      </c>
      <c r="HZA2" t="s">
        <v>7216</v>
      </c>
      <c r="HZB2" t="s">
        <v>7217</v>
      </c>
      <c r="HZC2" t="s">
        <v>7218</v>
      </c>
      <c r="HZD2" t="s">
        <v>7219</v>
      </c>
      <c r="HZE2" t="s">
        <v>7220</v>
      </c>
      <c r="HZF2" t="s">
        <v>7221</v>
      </c>
      <c r="HZG2" t="s">
        <v>7222</v>
      </c>
      <c r="HZH2" t="s">
        <v>7223</v>
      </c>
      <c r="HZI2" t="s">
        <v>7224</v>
      </c>
      <c r="HZJ2" t="s">
        <v>7225</v>
      </c>
      <c r="HZK2" t="s">
        <v>7226</v>
      </c>
      <c r="HZL2" t="s">
        <v>7227</v>
      </c>
      <c r="HZM2" t="s">
        <v>7228</v>
      </c>
      <c r="HZN2" t="s">
        <v>7229</v>
      </c>
      <c r="HZO2" t="s">
        <v>7230</v>
      </c>
      <c r="HZP2" t="s">
        <v>7231</v>
      </c>
      <c r="HZQ2" t="s">
        <v>7232</v>
      </c>
      <c r="HZR2" t="s">
        <v>7233</v>
      </c>
      <c r="HZS2" t="s">
        <v>7234</v>
      </c>
      <c r="HZT2" t="s">
        <v>7235</v>
      </c>
      <c r="HZU2" t="s">
        <v>7236</v>
      </c>
      <c r="HZV2" t="s">
        <v>7237</v>
      </c>
      <c r="HZW2" t="s">
        <v>7238</v>
      </c>
      <c r="HZX2" t="s">
        <v>7239</v>
      </c>
      <c r="HZY2" t="s">
        <v>7240</v>
      </c>
      <c r="HZZ2" t="s">
        <v>7241</v>
      </c>
      <c r="IAA2" t="s">
        <v>7242</v>
      </c>
      <c r="IAB2" t="s">
        <v>7243</v>
      </c>
      <c r="IAC2" t="s">
        <v>7244</v>
      </c>
      <c r="IAD2" t="s">
        <v>7245</v>
      </c>
      <c r="IAE2" t="s">
        <v>7246</v>
      </c>
      <c r="IAF2" t="s">
        <v>7247</v>
      </c>
      <c r="IAG2" t="s">
        <v>7248</v>
      </c>
      <c r="IAH2" t="s">
        <v>7249</v>
      </c>
      <c r="IAI2" t="s">
        <v>7250</v>
      </c>
      <c r="IAJ2" t="s">
        <v>7251</v>
      </c>
      <c r="IAK2" t="s">
        <v>7252</v>
      </c>
      <c r="IAL2" t="s">
        <v>7253</v>
      </c>
      <c r="IAM2" t="s">
        <v>7254</v>
      </c>
      <c r="IAN2" t="s">
        <v>7255</v>
      </c>
      <c r="IAO2" t="s">
        <v>7256</v>
      </c>
      <c r="IAP2" t="s">
        <v>7257</v>
      </c>
      <c r="IAQ2" t="s">
        <v>7258</v>
      </c>
      <c r="IAR2" t="s">
        <v>7259</v>
      </c>
      <c r="IAS2" t="s">
        <v>7260</v>
      </c>
      <c r="IAT2" t="s">
        <v>7261</v>
      </c>
      <c r="IAU2" t="s">
        <v>7262</v>
      </c>
      <c r="IAV2" t="s">
        <v>7263</v>
      </c>
      <c r="IAW2" t="s">
        <v>7264</v>
      </c>
      <c r="IAX2" t="s">
        <v>7265</v>
      </c>
      <c r="IAY2" t="s">
        <v>7266</v>
      </c>
      <c r="IAZ2" t="s">
        <v>7267</v>
      </c>
      <c r="IBA2" t="s">
        <v>7268</v>
      </c>
      <c r="IBB2" t="s">
        <v>7269</v>
      </c>
      <c r="IBC2" t="s">
        <v>7270</v>
      </c>
      <c r="IBD2" t="s">
        <v>7271</v>
      </c>
      <c r="IBE2" t="s">
        <v>7272</v>
      </c>
      <c r="IBF2" t="s">
        <v>7273</v>
      </c>
      <c r="IBG2" t="s">
        <v>7274</v>
      </c>
      <c r="IBH2" t="s">
        <v>7275</v>
      </c>
      <c r="IBI2" t="s">
        <v>7276</v>
      </c>
      <c r="IBJ2" t="s">
        <v>7277</v>
      </c>
      <c r="IBK2" t="s">
        <v>7278</v>
      </c>
      <c r="IBL2" t="s">
        <v>7279</v>
      </c>
      <c r="IBM2" t="s">
        <v>7280</v>
      </c>
      <c r="IBN2" t="s">
        <v>7281</v>
      </c>
      <c r="IBO2" t="s">
        <v>7282</v>
      </c>
      <c r="IBP2" t="s">
        <v>7283</v>
      </c>
      <c r="IBQ2" t="s">
        <v>7284</v>
      </c>
      <c r="IBR2" t="s">
        <v>7285</v>
      </c>
      <c r="IBS2" t="s">
        <v>7286</v>
      </c>
      <c r="IBT2" t="s">
        <v>7287</v>
      </c>
      <c r="IBU2" t="s">
        <v>7288</v>
      </c>
      <c r="IBV2" t="s">
        <v>7289</v>
      </c>
      <c r="IBW2" t="s">
        <v>7290</v>
      </c>
      <c r="IBX2" t="s">
        <v>7291</v>
      </c>
      <c r="IBY2" t="s">
        <v>7292</v>
      </c>
      <c r="IBZ2" t="s">
        <v>7293</v>
      </c>
      <c r="ICA2" t="s">
        <v>7294</v>
      </c>
      <c r="ICB2" t="s">
        <v>7295</v>
      </c>
      <c r="ICC2" t="s">
        <v>7296</v>
      </c>
      <c r="ICD2" t="s">
        <v>7297</v>
      </c>
      <c r="ICE2" t="s">
        <v>7298</v>
      </c>
      <c r="ICF2" t="s">
        <v>7299</v>
      </c>
      <c r="ICG2" t="s">
        <v>7300</v>
      </c>
      <c r="ICH2" t="s">
        <v>7301</v>
      </c>
      <c r="ICI2" t="s">
        <v>7302</v>
      </c>
      <c r="ICJ2" t="s">
        <v>7303</v>
      </c>
      <c r="ICK2" t="s">
        <v>7304</v>
      </c>
      <c r="ICL2" t="s">
        <v>7305</v>
      </c>
      <c r="ICM2" t="s">
        <v>7306</v>
      </c>
      <c r="ICN2" t="s">
        <v>7307</v>
      </c>
      <c r="ICO2" t="s">
        <v>7308</v>
      </c>
      <c r="ICP2" t="s">
        <v>7309</v>
      </c>
      <c r="ICQ2" t="s">
        <v>7310</v>
      </c>
      <c r="ICR2" t="s">
        <v>7311</v>
      </c>
      <c r="ICS2" t="s">
        <v>7312</v>
      </c>
      <c r="ICT2" t="s">
        <v>7313</v>
      </c>
      <c r="ICU2" t="s">
        <v>7314</v>
      </c>
      <c r="ICV2" t="s">
        <v>7315</v>
      </c>
      <c r="ICW2" t="s">
        <v>7316</v>
      </c>
      <c r="ICX2" t="s">
        <v>7317</v>
      </c>
      <c r="ICY2" t="s">
        <v>7318</v>
      </c>
      <c r="ICZ2" t="s">
        <v>7319</v>
      </c>
      <c r="IDA2" t="s">
        <v>7320</v>
      </c>
      <c r="IDB2" t="s">
        <v>7321</v>
      </c>
      <c r="IDC2" t="s">
        <v>7322</v>
      </c>
      <c r="IDD2" t="s">
        <v>7323</v>
      </c>
      <c r="IDE2" t="s">
        <v>7324</v>
      </c>
      <c r="IDF2" t="s">
        <v>7325</v>
      </c>
      <c r="IDG2" t="s">
        <v>7326</v>
      </c>
      <c r="IDH2" t="s">
        <v>7327</v>
      </c>
      <c r="IDI2" t="s">
        <v>7328</v>
      </c>
      <c r="IDJ2" t="s">
        <v>7329</v>
      </c>
      <c r="IDK2" t="s">
        <v>7330</v>
      </c>
      <c r="IDL2" t="s">
        <v>7331</v>
      </c>
      <c r="IDM2" t="s">
        <v>7332</v>
      </c>
      <c r="IDN2" t="s">
        <v>7333</v>
      </c>
      <c r="IDO2" t="s">
        <v>7334</v>
      </c>
      <c r="IDP2" t="s">
        <v>7335</v>
      </c>
      <c r="IDQ2" t="s">
        <v>7336</v>
      </c>
      <c r="IDR2" t="s">
        <v>7337</v>
      </c>
      <c r="IDS2" t="s">
        <v>7338</v>
      </c>
      <c r="IDT2" t="s">
        <v>7339</v>
      </c>
      <c r="IDU2" t="s">
        <v>7340</v>
      </c>
      <c r="IDV2" t="s">
        <v>7341</v>
      </c>
      <c r="IDW2" t="s">
        <v>7342</v>
      </c>
      <c r="IDX2" t="s">
        <v>7343</v>
      </c>
      <c r="IDY2" t="s">
        <v>7344</v>
      </c>
      <c r="IDZ2" t="s">
        <v>7345</v>
      </c>
      <c r="IEA2" t="s">
        <v>7346</v>
      </c>
      <c r="IEB2" t="s">
        <v>7347</v>
      </c>
      <c r="IEC2" t="s">
        <v>7348</v>
      </c>
      <c r="IED2" t="s">
        <v>7349</v>
      </c>
      <c r="IEE2" t="s">
        <v>7350</v>
      </c>
      <c r="IEF2" t="s">
        <v>7351</v>
      </c>
      <c r="IEG2" t="s">
        <v>7352</v>
      </c>
      <c r="IEH2" t="s">
        <v>7353</v>
      </c>
      <c r="IEI2" t="s">
        <v>7354</v>
      </c>
      <c r="IEJ2" t="s">
        <v>7355</v>
      </c>
      <c r="IEK2" t="s">
        <v>7356</v>
      </c>
      <c r="IEL2" t="s">
        <v>7357</v>
      </c>
      <c r="IEM2" t="s">
        <v>7358</v>
      </c>
      <c r="IEN2" t="s">
        <v>7359</v>
      </c>
      <c r="IEO2" t="s">
        <v>7360</v>
      </c>
      <c r="IEP2" t="s">
        <v>7361</v>
      </c>
      <c r="IEQ2" t="s">
        <v>7362</v>
      </c>
      <c r="IER2" t="s">
        <v>7363</v>
      </c>
      <c r="IES2" t="s">
        <v>7364</v>
      </c>
      <c r="IET2" t="s">
        <v>7365</v>
      </c>
      <c r="IEU2" t="s">
        <v>7366</v>
      </c>
      <c r="IEV2" t="s">
        <v>7367</v>
      </c>
      <c r="IEW2" t="s">
        <v>7368</v>
      </c>
      <c r="IEX2" t="s">
        <v>7369</v>
      </c>
      <c r="IEY2" t="s">
        <v>7370</v>
      </c>
      <c r="IEZ2" t="s">
        <v>7371</v>
      </c>
      <c r="IFA2" t="s">
        <v>7372</v>
      </c>
      <c r="IFB2" t="s">
        <v>7373</v>
      </c>
      <c r="IFC2" t="s">
        <v>7374</v>
      </c>
      <c r="IFD2" t="s">
        <v>7375</v>
      </c>
      <c r="IFE2" t="s">
        <v>7376</v>
      </c>
      <c r="IFF2" t="s">
        <v>7377</v>
      </c>
      <c r="IFG2" t="s">
        <v>7378</v>
      </c>
      <c r="IFH2" t="s">
        <v>7379</v>
      </c>
      <c r="IFI2" t="s">
        <v>7380</v>
      </c>
      <c r="IFJ2" t="s">
        <v>7381</v>
      </c>
      <c r="IFK2" t="s">
        <v>7382</v>
      </c>
      <c r="IFL2" t="s">
        <v>7383</v>
      </c>
      <c r="IFM2" t="s">
        <v>7384</v>
      </c>
      <c r="IFN2" t="s">
        <v>7385</v>
      </c>
      <c r="IFO2" t="s">
        <v>7386</v>
      </c>
      <c r="IFP2" t="s">
        <v>7387</v>
      </c>
      <c r="IFQ2" t="s">
        <v>7388</v>
      </c>
      <c r="IFR2" t="s">
        <v>7389</v>
      </c>
      <c r="IFS2" t="s">
        <v>7390</v>
      </c>
      <c r="IFT2" t="s">
        <v>7391</v>
      </c>
      <c r="IFU2" t="s">
        <v>7392</v>
      </c>
      <c r="IFV2" t="s">
        <v>7393</v>
      </c>
      <c r="IFW2" t="s">
        <v>7394</v>
      </c>
      <c r="IFX2" t="s">
        <v>7395</v>
      </c>
      <c r="IFY2" t="s">
        <v>7396</v>
      </c>
      <c r="IFZ2" t="s">
        <v>7397</v>
      </c>
      <c r="IGA2" t="s">
        <v>7398</v>
      </c>
      <c r="IGB2" t="s">
        <v>7399</v>
      </c>
      <c r="IGC2" t="s">
        <v>7400</v>
      </c>
      <c r="IGD2" t="s">
        <v>7401</v>
      </c>
      <c r="IGE2" t="s">
        <v>7402</v>
      </c>
      <c r="IGF2" t="s">
        <v>7403</v>
      </c>
      <c r="IGG2" t="s">
        <v>7404</v>
      </c>
      <c r="IGH2" t="s">
        <v>7405</v>
      </c>
      <c r="IGI2" t="s">
        <v>7406</v>
      </c>
      <c r="IGJ2" t="s">
        <v>7407</v>
      </c>
      <c r="IGK2" t="s">
        <v>7408</v>
      </c>
      <c r="IGL2" t="s">
        <v>7409</v>
      </c>
      <c r="IGM2" t="s">
        <v>7410</v>
      </c>
      <c r="IGN2" t="s">
        <v>7411</v>
      </c>
      <c r="IGO2" t="s">
        <v>7412</v>
      </c>
      <c r="IGP2" t="s">
        <v>7413</v>
      </c>
      <c r="IGQ2" t="s">
        <v>7414</v>
      </c>
      <c r="IGR2" t="s">
        <v>7415</v>
      </c>
      <c r="IGS2" t="s">
        <v>7416</v>
      </c>
      <c r="IGT2" t="s">
        <v>7417</v>
      </c>
      <c r="IGU2" t="s">
        <v>7418</v>
      </c>
      <c r="IGV2" t="s">
        <v>7419</v>
      </c>
      <c r="IGW2" t="s">
        <v>7420</v>
      </c>
      <c r="IGX2" t="s">
        <v>7421</v>
      </c>
      <c r="IGY2" t="s">
        <v>7422</v>
      </c>
      <c r="IGZ2" t="s">
        <v>7423</v>
      </c>
      <c r="IHA2" t="s">
        <v>7424</v>
      </c>
      <c r="IHB2" t="s">
        <v>7425</v>
      </c>
      <c r="IHC2" t="s">
        <v>7426</v>
      </c>
      <c r="IHD2" t="s">
        <v>7427</v>
      </c>
      <c r="IHE2" t="s">
        <v>7428</v>
      </c>
      <c r="IHF2" t="s">
        <v>7429</v>
      </c>
      <c r="IHG2" t="s">
        <v>7430</v>
      </c>
      <c r="IHH2" t="s">
        <v>7431</v>
      </c>
      <c r="IHI2" t="s">
        <v>7432</v>
      </c>
      <c r="IHJ2" t="s">
        <v>7433</v>
      </c>
      <c r="IHK2" t="s">
        <v>7434</v>
      </c>
      <c r="IHL2" t="s">
        <v>7435</v>
      </c>
      <c r="IHM2" t="s">
        <v>7436</v>
      </c>
      <c r="IHN2" t="s">
        <v>7437</v>
      </c>
      <c r="IHO2" t="s">
        <v>7438</v>
      </c>
      <c r="IHP2" t="s">
        <v>7439</v>
      </c>
      <c r="IHQ2" t="s">
        <v>7440</v>
      </c>
      <c r="IHR2" t="s">
        <v>7441</v>
      </c>
      <c r="IHS2" t="s">
        <v>7442</v>
      </c>
      <c r="IHT2" t="s">
        <v>7443</v>
      </c>
      <c r="IHU2" t="s">
        <v>7444</v>
      </c>
      <c r="IHV2" t="s">
        <v>7445</v>
      </c>
      <c r="IHW2" t="s">
        <v>7446</v>
      </c>
      <c r="IHX2" t="s">
        <v>7447</v>
      </c>
      <c r="IHY2" t="s">
        <v>7448</v>
      </c>
      <c r="IHZ2" t="s">
        <v>7449</v>
      </c>
      <c r="IIA2" t="s">
        <v>7450</v>
      </c>
      <c r="IIB2" t="s">
        <v>7451</v>
      </c>
      <c r="IIC2" t="s">
        <v>7452</v>
      </c>
      <c r="IID2" t="s">
        <v>7453</v>
      </c>
      <c r="IIE2" t="s">
        <v>7454</v>
      </c>
      <c r="IIF2" t="s">
        <v>7455</v>
      </c>
      <c r="IIG2" t="s">
        <v>7456</v>
      </c>
      <c r="IIH2" t="s">
        <v>7457</v>
      </c>
      <c r="III2" t="s">
        <v>7458</v>
      </c>
      <c r="IIJ2" t="s">
        <v>7459</v>
      </c>
      <c r="IIK2" t="s">
        <v>7460</v>
      </c>
      <c r="IIL2" t="s">
        <v>7461</v>
      </c>
      <c r="IIM2" t="s">
        <v>7462</v>
      </c>
      <c r="IIN2" t="s">
        <v>7463</v>
      </c>
      <c r="IIO2" t="s">
        <v>7464</v>
      </c>
      <c r="IIP2" t="s">
        <v>7465</v>
      </c>
      <c r="IIQ2" t="s">
        <v>7466</v>
      </c>
      <c r="IIR2" t="s">
        <v>7467</v>
      </c>
      <c r="IIS2" t="s">
        <v>7468</v>
      </c>
      <c r="IIT2" t="s">
        <v>7469</v>
      </c>
      <c r="IIU2" t="s">
        <v>7470</v>
      </c>
      <c r="IIV2" t="s">
        <v>7471</v>
      </c>
      <c r="IIW2" t="s">
        <v>7472</v>
      </c>
      <c r="IIX2" t="s">
        <v>7473</v>
      </c>
      <c r="IIY2" t="s">
        <v>7474</v>
      </c>
      <c r="IIZ2" t="s">
        <v>7475</v>
      </c>
      <c r="IJA2" t="s">
        <v>7476</v>
      </c>
      <c r="IJB2" t="s">
        <v>7477</v>
      </c>
      <c r="IJC2" t="s">
        <v>7478</v>
      </c>
      <c r="IJD2" t="s">
        <v>7479</v>
      </c>
      <c r="IJE2" t="s">
        <v>7480</v>
      </c>
      <c r="IJF2" t="s">
        <v>7481</v>
      </c>
      <c r="IJG2" t="s">
        <v>7482</v>
      </c>
      <c r="IJH2" t="s">
        <v>7483</v>
      </c>
      <c r="IJI2" t="s">
        <v>7484</v>
      </c>
      <c r="IJJ2" t="s">
        <v>7485</v>
      </c>
      <c r="IJK2" t="s">
        <v>7486</v>
      </c>
      <c r="IJL2" t="s">
        <v>7487</v>
      </c>
      <c r="IJM2" t="s">
        <v>7488</v>
      </c>
      <c r="IJN2" t="s">
        <v>7489</v>
      </c>
      <c r="IJO2" t="s">
        <v>7490</v>
      </c>
      <c r="IJP2" t="s">
        <v>7491</v>
      </c>
      <c r="IJQ2" t="s">
        <v>7492</v>
      </c>
      <c r="IJR2" t="s">
        <v>7493</v>
      </c>
      <c r="IJS2" t="s">
        <v>7494</v>
      </c>
      <c r="IJT2" t="s">
        <v>7495</v>
      </c>
      <c r="IJU2" t="s">
        <v>7496</v>
      </c>
      <c r="IJV2" t="s">
        <v>7497</v>
      </c>
      <c r="IJW2" t="s">
        <v>7498</v>
      </c>
      <c r="IJX2" t="s">
        <v>7499</v>
      </c>
      <c r="IJY2" t="s">
        <v>7500</v>
      </c>
      <c r="IJZ2" t="s">
        <v>7501</v>
      </c>
      <c r="IKA2" t="s">
        <v>7502</v>
      </c>
      <c r="IKB2" t="s">
        <v>7503</v>
      </c>
      <c r="IKC2" t="s">
        <v>7504</v>
      </c>
      <c r="IKD2" t="s">
        <v>7505</v>
      </c>
      <c r="IKE2" t="s">
        <v>7506</v>
      </c>
      <c r="IKF2" t="s">
        <v>7507</v>
      </c>
      <c r="IKG2" t="s">
        <v>7508</v>
      </c>
      <c r="IKH2" t="s">
        <v>7509</v>
      </c>
      <c r="IKI2" t="s">
        <v>7510</v>
      </c>
      <c r="IKJ2" t="s">
        <v>7511</v>
      </c>
      <c r="IKK2" t="s">
        <v>7512</v>
      </c>
      <c r="IKL2" t="s">
        <v>7513</v>
      </c>
      <c r="IKM2" t="s">
        <v>7514</v>
      </c>
      <c r="IKN2" t="s">
        <v>7515</v>
      </c>
      <c r="IKO2" t="s">
        <v>7516</v>
      </c>
      <c r="IKP2" t="s">
        <v>7517</v>
      </c>
      <c r="IKQ2" t="s">
        <v>7518</v>
      </c>
      <c r="IKR2" t="s">
        <v>7519</v>
      </c>
      <c r="IKS2" t="s">
        <v>7520</v>
      </c>
      <c r="IKT2" t="s">
        <v>7521</v>
      </c>
      <c r="IKU2" t="s">
        <v>7522</v>
      </c>
      <c r="IKV2" t="s">
        <v>7523</v>
      </c>
      <c r="IKW2" t="s">
        <v>7524</v>
      </c>
      <c r="IKX2" t="s">
        <v>7525</v>
      </c>
      <c r="IKY2" t="s">
        <v>7526</v>
      </c>
      <c r="IKZ2" t="s">
        <v>7527</v>
      </c>
      <c r="ILA2" t="s">
        <v>7528</v>
      </c>
      <c r="ILB2" t="s">
        <v>7529</v>
      </c>
      <c r="ILC2" t="s">
        <v>7530</v>
      </c>
      <c r="ILD2" t="s">
        <v>7531</v>
      </c>
      <c r="ILE2" t="s">
        <v>7532</v>
      </c>
      <c r="ILF2" t="s">
        <v>7533</v>
      </c>
      <c r="ILG2" t="s">
        <v>7534</v>
      </c>
      <c r="ILH2" t="s">
        <v>7535</v>
      </c>
      <c r="ILI2" t="s">
        <v>7536</v>
      </c>
      <c r="ILJ2" t="s">
        <v>7537</v>
      </c>
      <c r="ILK2" t="s">
        <v>7538</v>
      </c>
      <c r="ILL2" t="s">
        <v>7539</v>
      </c>
      <c r="ILM2" t="s">
        <v>7540</v>
      </c>
      <c r="ILN2" t="s">
        <v>7541</v>
      </c>
      <c r="ILO2" t="s">
        <v>7542</v>
      </c>
      <c r="ILP2" t="s">
        <v>7543</v>
      </c>
      <c r="ILQ2" t="s">
        <v>7544</v>
      </c>
      <c r="ILR2" t="s">
        <v>7545</v>
      </c>
      <c r="ILS2" t="s">
        <v>7546</v>
      </c>
      <c r="ILT2" t="s">
        <v>7547</v>
      </c>
      <c r="ILU2" t="s">
        <v>7548</v>
      </c>
      <c r="ILV2" t="s">
        <v>7549</v>
      </c>
      <c r="ILW2" t="s">
        <v>7550</v>
      </c>
      <c r="ILX2" t="s">
        <v>7551</v>
      </c>
      <c r="ILY2" t="s">
        <v>7552</v>
      </c>
      <c r="ILZ2" t="s">
        <v>7553</v>
      </c>
      <c r="IMA2" t="s">
        <v>7554</v>
      </c>
      <c r="IMB2" t="s">
        <v>7555</v>
      </c>
      <c r="IMC2" t="s">
        <v>7556</v>
      </c>
      <c r="IMD2" t="s">
        <v>7557</v>
      </c>
      <c r="IME2" t="s">
        <v>7558</v>
      </c>
      <c r="IMF2" t="s">
        <v>7559</v>
      </c>
      <c r="IMG2" t="s">
        <v>7560</v>
      </c>
      <c r="IMH2" t="s">
        <v>7561</v>
      </c>
      <c r="IMI2" t="s">
        <v>7562</v>
      </c>
      <c r="IMJ2" t="s">
        <v>7563</v>
      </c>
      <c r="IMK2" t="s">
        <v>7564</v>
      </c>
      <c r="IML2" t="s">
        <v>7565</v>
      </c>
      <c r="IMM2" t="s">
        <v>7566</v>
      </c>
      <c r="IMN2" t="s">
        <v>7567</v>
      </c>
      <c r="IMO2" t="s">
        <v>7568</v>
      </c>
      <c r="IMP2" t="s">
        <v>7569</v>
      </c>
      <c r="IMQ2" t="s">
        <v>7570</v>
      </c>
      <c r="IMR2" t="s">
        <v>7571</v>
      </c>
      <c r="IMS2" t="s">
        <v>7572</v>
      </c>
      <c r="IMT2" t="s">
        <v>7573</v>
      </c>
      <c r="IMU2" t="s">
        <v>7574</v>
      </c>
      <c r="IMV2" t="s">
        <v>7575</v>
      </c>
      <c r="IMW2" t="s">
        <v>7576</v>
      </c>
      <c r="IMX2" t="s">
        <v>7577</v>
      </c>
      <c r="IMY2" t="s">
        <v>7578</v>
      </c>
      <c r="IMZ2" t="s">
        <v>7579</v>
      </c>
      <c r="INA2" t="s">
        <v>7580</v>
      </c>
      <c r="INB2" t="s">
        <v>7581</v>
      </c>
      <c r="INC2" t="s">
        <v>7582</v>
      </c>
      <c r="IND2" t="s">
        <v>7583</v>
      </c>
      <c r="INE2" t="s">
        <v>7584</v>
      </c>
      <c r="INF2" t="s">
        <v>7585</v>
      </c>
      <c r="ING2" t="s">
        <v>7586</v>
      </c>
      <c r="INH2" t="s">
        <v>7587</v>
      </c>
      <c r="INI2" t="s">
        <v>7588</v>
      </c>
      <c r="INJ2" t="s">
        <v>7589</v>
      </c>
      <c r="INK2" t="s">
        <v>7590</v>
      </c>
      <c r="INL2" t="s">
        <v>7591</v>
      </c>
      <c r="INM2" t="s">
        <v>7592</v>
      </c>
      <c r="INN2" t="s">
        <v>7593</v>
      </c>
      <c r="INO2" t="s">
        <v>7594</v>
      </c>
      <c r="INP2" t="s">
        <v>7595</v>
      </c>
      <c r="INQ2" t="s">
        <v>7596</v>
      </c>
      <c r="INR2" t="s">
        <v>7597</v>
      </c>
      <c r="INS2" t="s">
        <v>7598</v>
      </c>
      <c r="INT2" t="s">
        <v>7599</v>
      </c>
      <c r="INU2" t="s">
        <v>7600</v>
      </c>
      <c r="INV2" t="s">
        <v>7601</v>
      </c>
      <c r="INW2" t="s">
        <v>7602</v>
      </c>
      <c r="INX2" t="s">
        <v>7603</v>
      </c>
      <c r="INY2" t="s">
        <v>7604</v>
      </c>
      <c r="INZ2" t="s">
        <v>7605</v>
      </c>
      <c r="IOA2" t="s">
        <v>7606</v>
      </c>
      <c r="IOB2" t="s">
        <v>7607</v>
      </c>
      <c r="IOC2" t="s">
        <v>7608</v>
      </c>
      <c r="IOD2" t="s">
        <v>7609</v>
      </c>
      <c r="IOE2" t="s">
        <v>7610</v>
      </c>
      <c r="IOF2" t="s">
        <v>7611</v>
      </c>
      <c r="IOG2" t="s">
        <v>7612</v>
      </c>
      <c r="IOH2" t="s">
        <v>7613</v>
      </c>
      <c r="IOI2" t="s">
        <v>7614</v>
      </c>
      <c r="IOJ2" t="s">
        <v>7615</v>
      </c>
      <c r="IOK2" t="s">
        <v>7616</v>
      </c>
      <c r="IOL2" t="s">
        <v>7617</v>
      </c>
      <c r="IOM2" t="s">
        <v>7618</v>
      </c>
      <c r="ION2" t="s">
        <v>7619</v>
      </c>
      <c r="IOO2" t="s">
        <v>7620</v>
      </c>
      <c r="IOP2" t="s">
        <v>7621</v>
      </c>
      <c r="IOQ2" t="s">
        <v>7622</v>
      </c>
      <c r="IOR2" t="s">
        <v>7623</v>
      </c>
      <c r="IOS2" t="s">
        <v>7624</v>
      </c>
      <c r="IOT2" t="s">
        <v>7625</v>
      </c>
      <c r="IOU2" t="s">
        <v>7626</v>
      </c>
      <c r="IOV2" t="s">
        <v>7627</v>
      </c>
      <c r="IOW2" t="s">
        <v>7628</v>
      </c>
      <c r="IOX2" t="s">
        <v>7629</v>
      </c>
      <c r="IOY2" t="s">
        <v>7630</v>
      </c>
      <c r="IOZ2" t="s">
        <v>7631</v>
      </c>
      <c r="IPA2" t="s">
        <v>7632</v>
      </c>
      <c r="IPB2" t="s">
        <v>7633</v>
      </c>
      <c r="IPC2" t="s">
        <v>7634</v>
      </c>
      <c r="IPD2" t="s">
        <v>7635</v>
      </c>
      <c r="IPE2" t="s">
        <v>7636</v>
      </c>
      <c r="IPF2" t="s">
        <v>7637</v>
      </c>
      <c r="IPG2" t="s">
        <v>7638</v>
      </c>
      <c r="IPH2" t="s">
        <v>7639</v>
      </c>
      <c r="IPI2" t="s">
        <v>7640</v>
      </c>
      <c r="IPJ2" t="s">
        <v>7641</v>
      </c>
      <c r="IPK2" t="s">
        <v>7642</v>
      </c>
      <c r="IPL2" t="s">
        <v>7643</v>
      </c>
      <c r="IPM2" t="s">
        <v>7644</v>
      </c>
      <c r="IPN2" t="s">
        <v>7645</v>
      </c>
      <c r="IPO2" t="s">
        <v>7646</v>
      </c>
      <c r="IPP2" t="s">
        <v>7647</v>
      </c>
      <c r="IPQ2" t="s">
        <v>7648</v>
      </c>
      <c r="IPR2" t="s">
        <v>7649</v>
      </c>
      <c r="IPS2" t="s">
        <v>7650</v>
      </c>
      <c r="IPT2" t="s">
        <v>7651</v>
      </c>
      <c r="IPU2" t="s">
        <v>7652</v>
      </c>
      <c r="IPV2" t="s">
        <v>7653</v>
      </c>
      <c r="IPW2" t="s">
        <v>7654</v>
      </c>
      <c r="IPX2" t="s">
        <v>7655</v>
      </c>
      <c r="IPY2" t="s">
        <v>7656</v>
      </c>
      <c r="IPZ2" t="s">
        <v>7657</v>
      </c>
      <c r="IQA2" t="s">
        <v>7658</v>
      </c>
      <c r="IQB2" t="s">
        <v>7659</v>
      </c>
      <c r="IQC2" t="s">
        <v>7660</v>
      </c>
      <c r="IQD2" t="s">
        <v>7661</v>
      </c>
      <c r="IQE2" t="s">
        <v>7662</v>
      </c>
      <c r="IQF2" t="s">
        <v>7663</v>
      </c>
      <c r="IQG2" t="s">
        <v>7664</v>
      </c>
      <c r="IQH2" t="s">
        <v>7665</v>
      </c>
      <c r="IQI2" t="s">
        <v>7666</v>
      </c>
      <c r="IQJ2" t="s">
        <v>7667</v>
      </c>
      <c r="IQK2" t="s">
        <v>7668</v>
      </c>
      <c r="IQL2" t="s">
        <v>7669</v>
      </c>
      <c r="IQM2" t="s">
        <v>7670</v>
      </c>
      <c r="IQN2" t="s">
        <v>7671</v>
      </c>
      <c r="IQO2" t="s">
        <v>7672</v>
      </c>
      <c r="IQP2" t="s">
        <v>7673</v>
      </c>
      <c r="IQQ2" t="s">
        <v>7674</v>
      </c>
      <c r="IQR2" t="s">
        <v>7675</v>
      </c>
      <c r="IQS2" t="s">
        <v>7676</v>
      </c>
      <c r="IQT2" t="s">
        <v>7677</v>
      </c>
      <c r="IQU2" t="s">
        <v>7678</v>
      </c>
      <c r="IQV2" t="s">
        <v>7679</v>
      </c>
      <c r="IQW2" t="s">
        <v>7680</v>
      </c>
      <c r="IQX2" t="s">
        <v>7681</v>
      </c>
      <c r="IQY2" t="s">
        <v>7682</v>
      </c>
      <c r="IQZ2" t="s">
        <v>7683</v>
      </c>
      <c r="IRA2" t="s">
        <v>7684</v>
      </c>
      <c r="IRB2" t="s">
        <v>7685</v>
      </c>
      <c r="IRC2" t="s">
        <v>7686</v>
      </c>
      <c r="IRD2" t="s">
        <v>7687</v>
      </c>
      <c r="IRE2" t="s">
        <v>7688</v>
      </c>
      <c r="IRF2" t="s">
        <v>7689</v>
      </c>
      <c r="IRG2" t="s">
        <v>7690</v>
      </c>
      <c r="IRH2" t="s">
        <v>7691</v>
      </c>
      <c r="IRI2" t="s">
        <v>7692</v>
      </c>
      <c r="IRJ2" t="s">
        <v>7693</v>
      </c>
      <c r="IRK2" t="s">
        <v>7694</v>
      </c>
      <c r="IRL2" t="s">
        <v>7695</v>
      </c>
      <c r="IRM2" t="s">
        <v>7696</v>
      </c>
      <c r="IRN2" t="s">
        <v>7697</v>
      </c>
      <c r="IRO2" t="s">
        <v>7698</v>
      </c>
      <c r="IRP2" t="s">
        <v>7699</v>
      </c>
      <c r="IRQ2" t="s">
        <v>7700</v>
      </c>
      <c r="IRR2" t="s">
        <v>7701</v>
      </c>
      <c r="IRS2" t="s">
        <v>7702</v>
      </c>
      <c r="IRT2" t="s">
        <v>7703</v>
      </c>
      <c r="IRU2" t="s">
        <v>7704</v>
      </c>
      <c r="IRV2" t="s">
        <v>7705</v>
      </c>
      <c r="IRW2" t="s">
        <v>7706</v>
      </c>
      <c r="IRX2" t="s">
        <v>7707</v>
      </c>
      <c r="IRY2" t="s">
        <v>7708</v>
      </c>
      <c r="IRZ2" t="s">
        <v>7709</v>
      </c>
      <c r="ISA2" t="s">
        <v>7710</v>
      </c>
      <c r="ISB2" t="s">
        <v>7711</v>
      </c>
      <c r="ISC2" t="s">
        <v>7712</v>
      </c>
      <c r="ISD2" t="s">
        <v>7713</v>
      </c>
      <c r="ISE2" t="s">
        <v>7714</v>
      </c>
      <c r="ISF2" t="s">
        <v>7715</v>
      </c>
      <c r="ISG2" t="s">
        <v>7716</v>
      </c>
      <c r="ISH2" t="s">
        <v>7717</v>
      </c>
      <c r="ISI2" t="s">
        <v>7718</v>
      </c>
      <c r="ISJ2" t="s">
        <v>7719</v>
      </c>
      <c r="ISK2" t="s">
        <v>7720</v>
      </c>
      <c r="ISL2" t="s">
        <v>7721</v>
      </c>
      <c r="ISM2" t="s">
        <v>7722</v>
      </c>
      <c r="ISN2" t="s">
        <v>7723</v>
      </c>
      <c r="ISO2" t="s">
        <v>7724</v>
      </c>
      <c r="ISP2" t="s">
        <v>7725</v>
      </c>
      <c r="ISQ2" t="s">
        <v>7726</v>
      </c>
      <c r="ISR2" t="s">
        <v>7727</v>
      </c>
      <c r="ISS2" t="s">
        <v>7728</v>
      </c>
      <c r="IST2" t="s">
        <v>7729</v>
      </c>
      <c r="ISU2" t="s">
        <v>7730</v>
      </c>
      <c r="ISV2" t="s">
        <v>7731</v>
      </c>
      <c r="ISW2" t="s">
        <v>7732</v>
      </c>
      <c r="ISX2" t="s">
        <v>7733</v>
      </c>
      <c r="ISY2" t="s">
        <v>7734</v>
      </c>
      <c r="ISZ2" t="s">
        <v>7735</v>
      </c>
      <c r="ITA2" t="s">
        <v>7736</v>
      </c>
      <c r="ITB2" t="s">
        <v>7737</v>
      </c>
      <c r="ITC2" t="s">
        <v>7738</v>
      </c>
      <c r="ITD2" t="s">
        <v>7739</v>
      </c>
      <c r="ITE2" t="s">
        <v>7740</v>
      </c>
      <c r="ITF2" t="s">
        <v>7741</v>
      </c>
      <c r="ITG2" t="s">
        <v>7742</v>
      </c>
      <c r="ITH2" t="s">
        <v>7743</v>
      </c>
      <c r="ITI2" t="s">
        <v>7744</v>
      </c>
      <c r="ITJ2" t="s">
        <v>7745</v>
      </c>
      <c r="ITK2" t="s">
        <v>7746</v>
      </c>
      <c r="ITL2" t="s">
        <v>7747</v>
      </c>
      <c r="ITM2" t="s">
        <v>7748</v>
      </c>
      <c r="ITN2" t="s">
        <v>7749</v>
      </c>
      <c r="ITO2" t="s">
        <v>7750</v>
      </c>
      <c r="ITP2" t="s">
        <v>7751</v>
      </c>
      <c r="ITQ2" t="s">
        <v>7752</v>
      </c>
      <c r="ITR2" t="s">
        <v>7753</v>
      </c>
      <c r="ITS2" t="s">
        <v>7754</v>
      </c>
      <c r="ITT2" t="s">
        <v>7755</v>
      </c>
      <c r="ITU2" t="s">
        <v>7756</v>
      </c>
      <c r="ITV2" t="s">
        <v>7757</v>
      </c>
      <c r="ITW2" t="s">
        <v>7758</v>
      </c>
      <c r="ITX2" t="s">
        <v>7759</v>
      </c>
      <c r="ITY2" t="s">
        <v>7760</v>
      </c>
      <c r="ITZ2" t="s">
        <v>7761</v>
      </c>
      <c r="IUA2" t="s">
        <v>7762</v>
      </c>
      <c r="IUB2" t="s">
        <v>7763</v>
      </c>
      <c r="IUC2" t="s">
        <v>7764</v>
      </c>
      <c r="IUD2" t="s">
        <v>7765</v>
      </c>
      <c r="IUE2" t="s">
        <v>7766</v>
      </c>
      <c r="IUF2" t="s">
        <v>7767</v>
      </c>
      <c r="IUG2" t="s">
        <v>7768</v>
      </c>
      <c r="IUH2" t="s">
        <v>7769</v>
      </c>
      <c r="IUI2" t="s">
        <v>7770</v>
      </c>
      <c r="IUJ2" t="s">
        <v>7771</v>
      </c>
      <c r="IUK2" t="s">
        <v>7772</v>
      </c>
      <c r="IUL2" t="s">
        <v>7773</v>
      </c>
      <c r="IUM2" t="s">
        <v>7774</v>
      </c>
      <c r="IUN2" t="s">
        <v>7775</v>
      </c>
      <c r="IUO2" t="s">
        <v>7776</v>
      </c>
      <c r="IUP2" t="s">
        <v>7777</v>
      </c>
      <c r="IUQ2" t="s">
        <v>7778</v>
      </c>
      <c r="IUR2" t="s">
        <v>7779</v>
      </c>
      <c r="IUS2" t="s">
        <v>7780</v>
      </c>
      <c r="IUT2" t="s">
        <v>7781</v>
      </c>
      <c r="IUU2" t="s">
        <v>7782</v>
      </c>
      <c r="IUV2" t="s">
        <v>7783</v>
      </c>
      <c r="IUW2" t="s">
        <v>7784</v>
      </c>
      <c r="IUX2" t="s">
        <v>7785</v>
      </c>
      <c r="IUY2" t="s">
        <v>7786</v>
      </c>
      <c r="IUZ2" t="s">
        <v>7787</v>
      </c>
      <c r="IVA2" t="s">
        <v>7788</v>
      </c>
      <c r="IVB2" t="s">
        <v>7789</v>
      </c>
      <c r="IVC2" t="s">
        <v>7790</v>
      </c>
      <c r="IVD2" t="s">
        <v>7791</v>
      </c>
      <c r="IVE2" t="s">
        <v>7792</v>
      </c>
      <c r="IVF2" t="s">
        <v>7793</v>
      </c>
      <c r="IVG2" t="s">
        <v>7794</v>
      </c>
      <c r="IVH2" t="s">
        <v>7795</v>
      </c>
      <c r="IVI2" t="s">
        <v>7796</v>
      </c>
      <c r="IVJ2" t="s">
        <v>7797</v>
      </c>
      <c r="IVK2" t="s">
        <v>7798</v>
      </c>
      <c r="IVL2" t="s">
        <v>7799</v>
      </c>
      <c r="IVM2" t="s">
        <v>7800</v>
      </c>
      <c r="IVN2" t="s">
        <v>7801</v>
      </c>
      <c r="IVO2" t="s">
        <v>7802</v>
      </c>
      <c r="IVP2" t="s">
        <v>7803</v>
      </c>
      <c r="IVQ2" t="s">
        <v>7804</v>
      </c>
      <c r="IVR2" t="s">
        <v>7805</v>
      </c>
      <c r="IVS2" t="s">
        <v>7806</v>
      </c>
      <c r="IVT2" t="s">
        <v>7807</v>
      </c>
      <c r="IVU2" t="s">
        <v>7808</v>
      </c>
      <c r="IVV2" t="s">
        <v>7809</v>
      </c>
      <c r="IVW2" t="s">
        <v>7810</v>
      </c>
      <c r="IVX2" t="s">
        <v>7811</v>
      </c>
      <c r="IVY2" t="s">
        <v>7812</v>
      </c>
      <c r="IVZ2" t="s">
        <v>7813</v>
      </c>
      <c r="IWA2" t="s">
        <v>7814</v>
      </c>
      <c r="IWB2" t="s">
        <v>7815</v>
      </c>
      <c r="IWC2" t="s">
        <v>7816</v>
      </c>
      <c r="IWD2" t="s">
        <v>7817</v>
      </c>
      <c r="IWE2" t="s">
        <v>7818</v>
      </c>
      <c r="IWF2" t="s">
        <v>7819</v>
      </c>
      <c r="IWG2" t="s">
        <v>7820</v>
      </c>
      <c r="IWH2" t="s">
        <v>7821</v>
      </c>
      <c r="IWI2" t="s">
        <v>7822</v>
      </c>
      <c r="IWJ2" t="s">
        <v>7823</v>
      </c>
      <c r="IWK2" t="s">
        <v>7824</v>
      </c>
      <c r="IWL2" t="s">
        <v>7825</v>
      </c>
      <c r="IWM2" t="s">
        <v>7826</v>
      </c>
      <c r="IWN2" t="s">
        <v>7827</v>
      </c>
      <c r="IWO2" t="s">
        <v>7828</v>
      </c>
      <c r="IWP2" t="s">
        <v>7829</v>
      </c>
      <c r="IWQ2" t="s">
        <v>7830</v>
      </c>
      <c r="IWR2" t="s">
        <v>7831</v>
      </c>
      <c r="IWS2" t="s">
        <v>7832</v>
      </c>
      <c r="IWT2" t="s">
        <v>7833</v>
      </c>
      <c r="IWU2" t="s">
        <v>7834</v>
      </c>
      <c r="IWV2" t="s">
        <v>7835</v>
      </c>
      <c r="IWW2" t="s">
        <v>7836</v>
      </c>
      <c r="IWX2" t="s">
        <v>7837</v>
      </c>
      <c r="IWY2" t="s">
        <v>7838</v>
      </c>
      <c r="IWZ2" t="s">
        <v>7839</v>
      </c>
      <c r="IXA2" t="s">
        <v>7840</v>
      </c>
      <c r="IXB2" t="s">
        <v>7841</v>
      </c>
      <c r="IXC2" t="s">
        <v>7842</v>
      </c>
      <c r="IXD2" t="s">
        <v>7843</v>
      </c>
      <c r="IXE2" t="s">
        <v>7844</v>
      </c>
      <c r="IXF2" t="s">
        <v>7845</v>
      </c>
      <c r="IXG2" t="s">
        <v>7846</v>
      </c>
      <c r="IXH2" t="s">
        <v>7847</v>
      </c>
      <c r="IXI2" t="s">
        <v>7848</v>
      </c>
      <c r="IXJ2" t="s">
        <v>7849</v>
      </c>
      <c r="IXK2" t="s">
        <v>7850</v>
      </c>
      <c r="IXL2" t="s">
        <v>7851</v>
      </c>
      <c r="IXM2" t="s">
        <v>7852</v>
      </c>
      <c r="IXN2" t="s">
        <v>7853</v>
      </c>
      <c r="IXO2" t="s">
        <v>7854</v>
      </c>
      <c r="IXP2" t="s">
        <v>7855</v>
      </c>
      <c r="IXQ2" t="s">
        <v>7856</v>
      </c>
      <c r="IXR2" t="s">
        <v>7857</v>
      </c>
      <c r="IXS2" t="s">
        <v>7858</v>
      </c>
      <c r="IXT2" t="s">
        <v>7859</v>
      </c>
      <c r="IXU2" t="s">
        <v>7860</v>
      </c>
      <c r="IXV2" t="s">
        <v>7861</v>
      </c>
      <c r="IXW2" t="s">
        <v>7862</v>
      </c>
      <c r="IXX2" t="s">
        <v>7863</v>
      </c>
      <c r="IXY2" t="s">
        <v>7864</v>
      </c>
      <c r="IXZ2" t="s">
        <v>7865</v>
      </c>
      <c r="IYA2" t="s">
        <v>7866</v>
      </c>
      <c r="IYB2" t="s">
        <v>7867</v>
      </c>
      <c r="IYC2" t="s">
        <v>7868</v>
      </c>
      <c r="IYD2" t="s">
        <v>7869</v>
      </c>
      <c r="IYE2" t="s">
        <v>7870</v>
      </c>
      <c r="IYF2" t="s">
        <v>7871</v>
      </c>
      <c r="IYG2" t="s">
        <v>7872</v>
      </c>
      <c r="IYH2" t="s">
        <v>7873</v>
      </c>
      <c r="IYI2" t="s">
        <v>7874</v>
      </c>
      <c r="IYJ2" t="s">
        <v>7875</v>
      </c>
      <c r="IYK2" t="s">
        <v>7876</v>
      </c>
      <c r="IYL2" t="s">
        <v>7877</v>
      </c>
      <c r="IYM2" t="s">
        <v>7878</v>
      </c>
      <c r="IYN2" t="s">
        <v>7879</v>
      </c>
      <c r="IYO2" t="s">
        <v>7880</v>
      </c>
      <c r="IYP2" t="s">
        <v>7881</v>
      </c>
      <c r="IYQ2" t="s">
        <v>7882</v>
      </c>
      <c r="IYR2" t="s">
        <v>7883</v>
      </c>
      <c r="IYS2" t="s">
        <v>7884</v>
      </c>
      <c r="IYT2" t="s">
        <v>7885</v>
      </c>
      <c r="IYU2" t="s">
        <v>7886</v>
      </c>
      <c r="IYV2" t="s">
        <v>7887</v>
      </c>
      <c r="IYW2" t="s">
        <v>7888</v>
      </c>
      <c r="IYX2" t="s">
        <v>7889</v>
      </c>
      <c r="IYY2" t="s">
        <v>7890</v>
      </c>
      <c r="IYZ2" t="s">
        <v>7891</v>
      </c>
      <c r="IZA2" t="s">
        <v>7892</v>
      </c>
      <c r="IZB2" t="s">
        <v>7893</v>
      </c>
      <c r="IZC2" t="s">
        <v>7894</v>
      </c>
      <c r="IZD2" t="s">
        <v>7895</v>
      </c>
      <c r="IZE2" t="s">
        <v>7896</v>
      </c>
      <c r="IZF2" t="s">
        <v>7897</v>
      </c>
      <c r="IZG2" t="s">
        <v>7898</v>
      </c>
      <c r="IZH2" t="s">
        <v>7899</v>
      </c>
      <c r="IZI2" t="s">
        <v>7900</v>
      </c>
      <c r="IZJ2" t="s">
        <v>7901</v>
      </c>
      <c r="IZK2" t="s">
        <v>7902</v>
      </c>
      <c r="IZL2" t="s">
        <v>7903</v>
      </c>
      <c r="IZM2" t="s">
        <v>7904</v>
      </c>
      <c r="IZN2" t="s">
        <v>7905</v>
      </c>
      <c r="IZO2" t="s">
        <v>7906</v>
      </c>
      <c r="IZP2" t="s">
        <v>7907</v>
      </c>
      <c r="IZQ2" t="s">
        <v>7908</v>
      </c>
      <c r="IZR2" t="s">
        <v>7909</v>
      </c>
      <c r="IZS2" t="s">
        <v>7910</v>
      </c>
      <c r="IZT2" t="s">
        <v>7911</v>
      </c>
      <c r="IZU2" t="s">
        <v>7912</v>
      </c>
      <c r="IZV2" t="s">
        <v>7913</v>
      </c>
      <c r="IZW2" t="s">
        <v>7914</v>
      </c>
      <c r="IZX2" t="s">
        <v>7915</v>
      </c>
      <c r="IZY2" t="s">
        <v>7916</v>
      </c>
      <c r="IZZ2" t="s">
        <v>7917</v>
      </c>
      <c r="JAA2" t="s">
        <v>7918</v>
      </c>
      <c r="JAB2" t="s">
        <v>7919</v>
      </c>
      <c r="JAC2" t="s">
        <v>7920</v>
      </c>
      <c r="JAD2" t="s">
        <v>7921</v>
      </c>
      <c r="JAE2" t="s">
        <v>7922</v>
      </c>
      <c r="JAF2" t="s">
        <v>7923</v>
      </c>
      <c r="JAG2" t="s">
        <v>7924</v>
      </c>
      <c r="JAH2" t="s">
        <v>7925</v>
      </c>
      <c r="JAI2" t="s">
        <v>7926</v>
      </c>
      <c r="JAJ2" t="s">
        <v>7927</v>
      </c>
      <c r="JAK2" t="s">
        <v>7928</v>
      </c>
      <c r="JAL2" t="s">
        <v>7929</v>
      </c>
      <c r="JAM2" t="s">
        <v>7930</v>
      </c>
      <c r="JAN2" t="s">
        <v>7931</v>
      </c>
      <c r="JAO2" t="s">
        <v>7932</v>
      </c>
      <c r="JAP2" t="s">
        <v>7933</v>
      </c>
      <c r="JAQ2" t="s">
        <v>7934</v>
      </c>
      <c r="JAR2" t="s">
        <v>7935</v>
      </c>
      <c r="JAS2" t="s">
        <v>7936</v>
      </c>
      <c r="JAT2" t="s">
        <v>7937</v>
      </c>
      <c r="JAU2" t="s">
        <v>7938</v>
      </c>
      <c r="JAV2" t="s">
        <v>7939</v>
      </c>
      <c r="JAW2" t="s">
        <v>7940</v>
      </c>
      <c r="JAX2" t="s">
        <v>7941</v>
      </c>
      <c r="JAY2" t="s">
        <v>7942</v>
      </c>
      <c r="JAZ2" t="s">
        <v>7943</v>
      </c>
      <c r="JBA2" t="s">
        <v>7944</v>
      </c>
      <c r="JBB2" t="s">
        <v>7945</v>
      </c>
      <c r="JBC2" t="s">
        <v>7946</v>
      </c>
      <c r="JBD2" t="s">
        <v>7947</v>
      </c>
      <c r="JBE2" t="s">
        <v>7948</v>
      </c>
      <c r="JBF2" t="s">
        <v>7949</v>
      </c>
      <c r="JBG2" t="s">
        <v>7950</v>
      </c>
      <c r="JBH2" t="s">
        <v>7951</v>
      </c>
      <c r="JBI2" t="s">
        <v>7952</v>
      </c>
      <c r="JBJ2" t="s">
        <v>7953</v>
      </c>
      <c r="JBK2" t="s">
        <v>7954</v>
      </c>
      <c r="JBL2" t="s">
        <v>7955</v>
      </c>
      <c r="JBM2" t="s">
        <v>7956</v>
      </c>
      <c r="JBN2" t="s">
        <v>7957</v>
      </c>
      <c r="JBO2" t="s">
        <v>7958</v>
      </c>
      <c r="JBP2" t="s">
        <v>7959</v>
      </c>
      <c r="JBQ2" t="s">
        <v>7960</v>
      </c>
      <c r="JBR2" t="s">
        <v>7961</v>
      </c>
      <c r="JBS2" t="s">
        <v>7962</v>
      </c>
      <c r="JBT2" t="s">
        <v>7963</v>
      </c>
      <c r="JBU2" t="s">
        <v>7964</v>
      </c>
      <c r="JBV2" t="s">
        <v>7965</v>
      </c>
      <c r="JBW2" t="s">
        <v>7966</v>
      </c>
      <c r="JBX2" t="s">
        <v>7967</v>
      </c>
      <c r="JBY2" t="s">
        <v>7968</v>
      </c>
      <c r="JBZ2" t="s">
        <v>7969</v>
      </c>
      <c r="JCA2" t="s">
        <v>7970</v>
      </c>
      <c r="JCB2" t="s">
        <v>7971</v>
      </c>
      <c r="JCC2" t="s">
        <v>7972</v>
      </c>
      <c r="JCD2" t="s">
        <v>7973</v>
      </c>
      <c r="JCE2" t="s">
        <v>7974</v>
      </c>
      <c r="JCF2" t="s">
        <v>7975</v>
      </c>
      <c r="JCG2" t="s">
        <v>7976</v>
      </c>
      <c r="JCH2" t="s">
        <v>7977</v>
      </c>
      <c r="JCI2" t="s">
        <v>7978</v>
      </c>
      <c r="JCJ2" t="s">
        <v>7979</v>
      </c>
      <c r="JCK2" t="s">
        <v>7980</v>
      </c>
      <c r="JCL2" t="s">
        <v>7981</v>
      </c>
      <c r="JCM2" t="s">
        <v>7982</v>
      </c>
      <c r="JCN2" t="s">
        <v>7983</v>
      </c>
      <c r="JCO2" t="s">
        <v>7984</v>
      </c>
      <c r="JCP2" t="s">
        <v>7985</v>
      </c>
      <c r="JCQ2" t="s">
        <v>7986</v>
      </c>
      <c r="JCR2" t="s">
        <v>7987</v>
      </c>
      <c r="JCS2" t="s">
        <v>7988</v>
      </c>
      <c r="JCT2" t="s">
        <v>7989</v>
      </c>
      <c r="JCU2" t="s">
        <v>7990</v>
      </c>
      <c r="JCV2" t="s">
        <v>7991</v>
      </c>
      <c r="JCW2" t="s">
        <v>7992</v>
      </c>
      <c r="JCX2" t="s">
        <v>7993</v>
      </c>
      <c r="JCY2" t="s">
        <v>7994</v>
      </c>
      <c r="JCZ2" t="s">
        <v>7995</v>
      </c>
      <c r="JDA2" t="s">
        <v>7996</v>
      </c>
      <c r="JDB2" t="s">
        <v>7997</v>
      </c>
      <c r="JDC2" t="s">
        <v>7998</v>
      </c>
      <c r="JDD2" t="s">
        <v>7999</v>
      </c>
      <c r="JDE2" t="s">
        <v>8000</v>
      </c>
      <c r="JDF2" t="s">
        <v>8001</v>
      </c>
      <c r="JDG2" t="s">
        <v>8002</v>
      </c>
      <c r="JDH2" t="s">
        <v>8003</v>
      </c>
      <c r="JDI2" t="s">
        <v>8004</v>
      </c>
      <c r="JDJ2" t="s">
        <v>8005</v>
      </c>
      <c r="JDK2" t="s">
        <v>8006</v>
      </c>
      <c r="JDL2" t="s">
        <v>8007</v>
      </c>
      <c r="JDM2" t="s">
        <v>8008</v>
      </c>
      <c r="JDN2" t="s">
        <v>8009</v>
      </c>
      <c r="JDO2" t="s">
        <v>8010</v>
      </c>
      <c r="JDP2" t="s">
        <v>8011</v>
      </c>
      <c r="JDQ2" t="s">
        <v>8012</v>
      </c>
      <c r="JDR2" t="s">
        <v>8013</v>
      </c>
      <c r="JDS2" t="s">
        <v>8014</v>
      </c>
      <c r="JDT2" t="s">
        <v>8015</v>
      </c>
      <c r="JDU2" t="s">
        <v>8016</v>
      </c>
      <c r="JDV2" t="s">
        <v>8017</v>
      </c>
      <c r="JDW2" t="s">
        <v>8018</v>
      </c>
      <c r="JDX2" t="s">
        <v>8019</v>
      </c>
      <c r="JDY2" t="s">
        <v>8020</v>
      </c>
      <c r="JDZ2" t="s">
        <v>8021</v>
      </c>
      <c r="JEA2" t="s">
        <v>8022</v>
      </c>
      <c r="JEB2" t="s">
        <v>8023</v>
      </c>
      <c r="JEC2" t="s">
        <v>8024</v>
      </c>
      <c r="JED2" t="s">
        <v>8025</v>
      </c>
      <c r="JEE2" t="s">
        <v>8026</v>
      </c>
      <c r="JEF2" t="s">
        <v>8027</v>
      </c>
      <c r="JEG2" t="s">
        <v>8028</v>
      </c>
      <c r="JEH2" t="s">
        <v>8029</v>
      </c>
      <c r="JEI2" t="s">
        <v>8030</v>
      </c>
      <c r="JEJ2" t="s">
        <v>8031</v>
      </c>
      <c r="JEK2" t="s">
        <v>8032</v>
      </c>
      <c r="JEL2" t="s">
        <v>8033</v>
      </c>
      <c r="JEM2" t="s">
        <v>8034</v>
      </c>
      <c r="JEN2" t="s">
        <v>8035</v>
      </c>
      <c r="JEO2" t="s">
        <v>8036</v>
      </c>
      <c r="JEP2" t="s">
        <v>8037</v>
      </c>
      <c r="JEQ2" t="s">
        <v>8038</v>
      </c>
      <c r="JER2" t="s">
        <v>8039</v>
      </c>
      <c r="JES2" t="s">
        <v>8040</v>
      </c>
      <c r="JET2" t="s">
        <v>8041</v>
      </c>
      <c r="JEU2" t="s">
        <v>8042</v>
      </c>
      <c r="JEV2" t="s">
        <v>8043</v>
      </c>
      <c r="JEW2" t="s">
        <v>8044</v>
      </c>
      <c r="JEX2" t="s">
        <v>8045</v>
      </c>
      <c r="JEY2" t="s">
        <v>8046</v>
      </c>
      <c r="JEZ2" t="s">
        <v>8047</v>
      </c>
      <c r="JFA2" t="s">
        <v>8048</v>
      </c>
      <c r="JFB2" t="s">
        <v>8049</v>
      </c>
      <c r="JFC2" t="s">
        <v>8050</v>
      </c>
      <c r="JFD2" t="s">
        <v>8051</v>
      </c>
      <c r="JFE2" t="s">
        <v>8052</v>
      </c>
      <c r="JFF2" t="s">
        <v>8053</v>
      </c>
      <c r="JFG2" t="s">
        <v>8054</v>
      </c>
      <c r="JFH2" t="s">
        <v>8055</v>
      </c>
      <c r="JFI2" t="s">
        <v>8056</v>
      </c>
      <c r="JFJ2" t="s">
        <v>8057</v>
      </c>
      <c r="JFK2" t="s">
        <v>8058</v>
      </c>
      <c r="JFL2" t="s">
        <v>8059</v>
      </c>
      <c r="JFM2" t="s">
        <v>8060</v>
      </c>
      <c r="JFN2" t="s">
        <v>8061</v>
      </c>
      <c r="JFO2" t="s">
        <v>8062</v>
      </c>
      <c r="JFP2" t="s">
        <v>8063</v>
      </c>
      <c r="JFQ2" t="s">
        <v>8064</v>
      </c>
      <c r="JFR2" t="s">
        <v>8065</v>
      </c>
      <c r="JFS2" t="s">
        <v>8066</v>
      </c>
      <c r="JFT2" t="s">
        <v>8067</v>
      </c>
      <c r="JFU2" t="s">
        <v>8068</v>
      </c>
      <c r="JFV2" t="s">
        <v>8069</v>
      </c>
      <c r="JFW2" t="s">
        <v>8070</v>
      </c>
      <c r="JFX2" t="s">
        <v>8071</v>
      </c>
      <c r="JFY2" t="s">
        <v>8072</v>
      </c>
      <c r="JFZ2" t="s">
        <v>8073</v>
      </c>
      <c r="JGA2" t="s">
        <v>8074</v>
      </c>
      <c r="JGB2" t="s">
        <v>8075</v>
      </c>
      <c r="JGC2" t="s">
        <v>8076</v>
      </c>
      <c r="JGD2" t="s">
        <v>8077</v>
      </c>
      <c r="JGE2" t="s">
        <v>8078</v>
      </c>
      <c r="JGF2" t="s">
        <v>8079</v>
      </c>
      <c r="JGG2" t="s">
        <v>8080</v>
      </c>
      <c r="JGH2" t="s">
        <v>8081</v>
      </c>
      <c r="JGI2" t="s">
        <v>8082</v>
      </c>
      <c r="JGJ2" t="s">
        <v>8083</v>
      </c>
      <c r="JGK2" t="s">
        <v>8084</v>
      </c>
      <c r="JGL2" t="s">
        <v>8085</v>
      </c>
      <c r="JGM2" t="s">
        <v>8086</v>
      </c>
      <c r="JGN2" t="s">
        <v>8087</v>
      </c>
      <c r="JGO2" t="s">
        <v>8088</v>
      </c>
      <c r="JGP2" t="s">
        <v>8089</v>
      </c>
      <c r="JGQ2" t="s">
        <v>8090</v>
      </c>
      <c r="JGR2" t="s">
        <v>8091</v>
      </c>
      <c r="JGS2" t="s">
        <v>8092</v>
      </c>
      <c r="JGT2" t="s">
        <v>8093</v>
      </c>
      <c r="JGU2" t="s">
        <v>8094</v>
      </c>
      <c r="JGV2" t="s">
        <v>8095</v>
      </c>
      <c r="JGW2" t="s">
        <v>8096</v>
      </c>
      <c r="JGX2" t="s">
        <v>8097</v>
      </c>
      <c r="JGY2" t="s">
        <v>8098</v>
      </c>
      <c r="JGZ2" t="s">
        <v>8099</v>
      </c>
      <c r="JHA2" t="s">
        <v>8100</v>
      </c>
      <c r="JHB2" t="s">
        <v>8101</v>
      </c>
      <c r="JHC2" t="s">
        <v>8102</v>
      </c>
      <c r="JHD2" t="s">
        <v>8103</v>
      </c>
      <c r="JHE2" t="s">
        <v>8104</v>
      </c>
      <c r="JHF2" t="s">
        <v>8105</v>
      </c>
      <c r="JHG2" t="s">
        <v>8106</v>
      </c>
      <c r="JHH2" t="s">
        <v>8107</v>
      </c>
      <c r="JHI2" t="s">
        <v>8108</v>
      </c>
      <c r="JHJ2" t="s">
        <v>8109</v>
      </c>
      <c r="JHK2" t="s">
        <v>8110</v>
      </c>
      <c r="JHL2" t="s">
        <v>8111</v>
      </c>
      <c r="JHM2" t="s">
        <v>8112</v>
      </c>
      <c r="JHN2" t="s">
        <v>8113</v>
      </c>
      <c r="JHO2" t="s">
        <v>8114</v>
      </c>
      <c r="JHP2" t="s">
        <v>8115</v>
      </c>
      <c r="JHQ2" t="s">
        <v>8116</v>
      </c>
      <c r="JHR2" t="s">
        <v>8117</v>
      </c>
      <c r="JHS2" t="s">
        <v>8118</v>
      </c>
      <c r="JHT2" t="s">
        <v>8119</v>
      </c>
      <c r="JHU2" t="s">
        <v>8120</v>
      </c>
      <c r="JHV2" t="s">
        <v>8121</v>
      </c>
      <c r="JHW2" t="s">
        <v>8122</v>
      </c>
      <c r="JHX2" t="s">
        <v>8123</v>
      </c>
      <c r="JHY2" t="s">
        <v>8124</v>
      </c>
      <c r="JHZ2" t="s">
        <v>8125</v>
      </c>
      <c r="JIA2" t="s">
        <v>8126</v>
      </c>
      <c r="JIB2" t="s">
        <v>8127</v>
      </c>
      <c r="JIC2" t="s">
        <v>8128</v>
      </c>
      <c r="JID2" t="s">
        <v>8129</v>
      </c>
      <c r="JIE2" t="s">
        <v>8130</v>
      </c>
      <c r="JIF2" t="s">
        <v>8131</v>
      </c>
      <c r="JIG2" t="s">
        <v>8132</v>
      </c>
      <c r="JIH2" t="s">
        <v>8133</v>
      </c>
      <c r="JII2" t="s">
        <v>8134</v>
      </c>
      <c r="JIJ2" t="s">
        <v>8135</v>
      </c>
      <c r="JIK2" t="s">
        <v>8136</v>
      </c>
      <c r="JIL2" t="s">
        <v>8137</v>
      </c>
      <c r="JIM2" t="s">
        <v>8138</v>
      </c>
      <c r="JIN2" t="s">
        <v>8139</v>
      </c>
      <c r="JIO2" t="s">
        <v>8140</v>
      </c>
      <c r="JIP2" t="s">
        <v>8141</v>
      </c>
      <c r="JIQ2" t="s">
        <v>8142</v>
      </c>
      <c r="JIR2" t="s">
        <v>8143</v>
      </c>
      <c r="JIS2" t="s">
        <v>8144</v>
      </c>
      <c r="JIT2" t="s">
        <v>8145</v>
      </c>
      <c r="JIU2" t="s">
        <v>8146</v>
      </c>
      <c r="JIV2" t="s">
        <v>8147</v>
      </c>
      <c r="JIW2" t="s">
        <v>8148</v>
      </c>
      <c r="JIX2" t="s">
        <v>8149</v>
      </c>
      <c r="JIY2" t="s">
        <v>8150</v>
      </c>
      <c r="JIZ2" t="s">
        <v>8151</v>
      </c>
      <c r="JJA2" t="s">
        <v>8152</v>
      </c>
      <c r="JJB2" t="s">
        <v>8153</v>
      </c>
      <c r="JJC2" t="s">
        <v>8154</v>
      </c>
      <c r="JJD2" t="s">
        <v>8155</v>
      </c>
      <c r="JJE2" t="s">
        <v>8156</v>
      </c>
      <c r="JJF2" t="s">
        <v>8157</v>
      </c>
      <c r="JJG2" t="s">
        <v>8158</v>
      </c>
      <c r="JJH2" t="s">
        <v>8159</v>
      </c>
      <c r="JJI2" t="s">
        <v>8160</v>
      </c>
      <c r="JJJ2" t="s">
        <v>8161</v>
      </c>
      <c r="JJK2" t="s">
        <v>8162</v>
      </c>
      <c r="JJL2" t="s">
        <v>8163</v>
      </c>
      <c r="JJM2" t="s">
        <v>8164</v>
      </c>
      <c r="JJN2" t="s">
        <v>8165</v>
      </c>
      <c r="JJO2" t="s">
        <v>8166</v>
      </c>
      <c r="JJP2" t="s">
        <v>8167</v>
      </c>
      <c r="JJQ2" t="s">
        <v>8168</v>
      </c>
      <c r="JJR2" t="s">
        <v>8169</v>
      </c>
      <c r="JJS2" t="s">
        <v>8170</v>
      </c>
      <c r="JJT2" t="s">
        <v>8171</v>
      </c>
      <c r="JJU2" t="s">
        <v>8172</v>
      </c>
      <c r="JJV2" t="s">
        <v>8173</v>
      </c>
      <c r="JJW2" t="s">
        <v>8174</v>
      </c>
      <c r="JJX2" t="s">
        <v>8175</v>
      </c>
      <c r="JJY2" t="s">
        <v>8176</v>
      </c>
      <c r="JJZ2" t="s">
        <v>8177</v>
      </c>
      <c r="JKA2" t="s">
        <v>8178</v>
      </c>
      <c r="JKB2" t="s">
        <v>8179</v>
      </c>
      <c r="JKC2" t="s">
        <v>8180</v>
      </c>
      <c r="JKD2" t="s">
        <v>8181</v>
      </c>
      <c r="JKE2" t="s">
        <v>8182</v>
      </c>
      <c r="JKF2" t="s">
        <v>8183</v>
      </c>
      <c r="JKG2" t="s">
        <v>8184</v>
      </c>
      <c r="JKH2" t="s">
        <v>8185</v>
      </c>
      <c r="JKI2" t="s">
        <v>8186</v>
      </c>
      <c r="JKJ2" t="s">
        <v>8187</v>
      </c>
      <c r="JKK2" t="s">
        <v>8188</v>
      </c>
      <c r="JKL2" t="s">
        <v>8189</v>
      </c>
      <c r="JKM2" t="s">
        <v>8190</v>
      </c>
      <c r="JKN2" t="s">
        <v>8191</v>
      </c>
      <c r="JKO2" t="s">
        <v>8192</v>
      </c>
      <c r="JKP2" t="s">
        <v>8193</v>
      </c>
      <c r="JKQ2" t="s">
        <v>8194</v>
      </c>
      <c r="JKR2" t="s">
        <v>8195</v>
      </c>
      <c r="JKS2" t="s">
        <v>8196</v>
      </c>
      <c r="JKT2" t="s">
        <v>8197</v>
      </c>
      <c r="JKU2" t="s">
        <v>8198</v>
      </c>
      <c r="JKV2" t="s">
        <v>8199</v>
      </c>
      <c r="JKW2" t="s">
        <v>8200</v>
      </c>
      <c r="JKX2" t="s">
        <v>8201</v>
      </c>
      <c r="JKY2" t="s">
        <v>8202</v>
      </c>
      <c r="JKZ2" t="s">
        <v>8203</v>
      </c>
      <c r="JLA2" t="s">
        <v>8204</v>
      </c>
      <c r="JLB2" t="s">
        <v>8205</v>
      </c>
      <c r="JLC2" t="s">
        <v>8206</v>
      </c>
      <c r="JLD2" t="s">
        <v>8207</v>
      </c>
      <c r="JLE2" t="s">
        <v>8208</v>
      </c>
      <c r="JLF2" t="s">
        <v>8209</v>
      </c>
      <c r="JLG2" t="s">
        <v>8210</v>
      </c>
      <c r="JLH2" t="s">
        <v>8211</v>
      </c>
      <c r="JLI2" t="s">
        <v>8212</v>
      </c>
      <c r="JLJ2" t="s">
        <v>8213</v>
      </c>
      <c r="JLK2" t="s">
        <v>8214</v>
      </c>
      <c r="JLL2" t="s">
        <v>8215</v>
      </c>
      <c r="JLM2" t="s">
        <v>8216</v>
      </c>
      <c r="JLN2" t="s">
        <v>8217</v>
      </c>
      <c r="JLO2" t="s">
        <v>8218</v>
      </c>
      <c r="JLP2" t="s">
        <v>8219</v>
      </c>
      <c r="JLQ2" t="s">
        <v>8220</v>
      </c>
      <c r="JLR2" t="s">
        <v>8221</v>
      </c>
      <c r="JLS2" t="s">
        <v>8222</v>
      </c>
      <c r="JLT2" t="s">
        <v>8223</v>
      </c>
      <c r="JLU2" t="s">
        <v>8224</v>
      </c>
      <c r="JLV2" t="s">
        <v>8225</v>
      </c>
      <c r="JLW2" t="s">
        <v>8226</v>
      </c>
      <c r="JLX2" t="s">
        <v>8227</v>
      </c>
      <c r="JLY2" t="s">
        <v>8228</v>
      </c>
      <c r="JLZ2" t="s">
        <v>8229</v>
      </c>
      <c r="JMA2" t="s">
        <v>8230</v>
      </c>
      <c r="JMB2" t="s">
        <v>8231</v>
      </c>
      <c r="JMC2" t="s">
        <v>8232</v>
      </c>
      <c r="JMD2" t="s">
        <v>8233</v>
      </c>
      <c r="JME2" t="s">
        <v>8234</v>
      </c>
      <c r="JMF2" t="s">
        <v>8235</v>
      </c>
      <c r="JMG2" t="s">
        <v>8236</v>
      </c>
      <c r="JMH2" t="s">
        <v>8237</v>
      </c>
      <c r="JMI2" t="s">
        <v>8238</v>
      </c>
      <c r="JMJ2" t="s">
        <v>8239</v>
      </c>
      <c r="JMK2" t="s">
        <v>8240</v>
      </c>
      <c r="JML2" t="s">
        <v>8241</v>
      </c>
      <c r="JMM2" t="s">
        <v>8242</v>
      </c>
      <c r="JMN2" t="s">
        <v>8243</v>
      </c>
      <c r="JMO2" t="s">
        <v>8244</v>
      </c>
      <c r="JMP2" t="s">
        <v>8245</v>
      </c>
      <c r="JMQ2" t="s">
        <v>8246</v>
      </c>
      <c r="JMR2" t="s">
        <v>8247</v>
      </c>
      <c r="JMS2" t="s">
        <v>8248</v>
      </c>
      <c r="JMT2" t="s">
        <v>8249</v>
      </c>
      <c r="JMU2" t="s">
        <v>8250</v>
      </c>
      <c r="JMV2" t="s">
        <v>8251</v>
      </c>
      <c r="JMW2" t="s">
        <v>8252</v>
      </c>
      <c r="JMX2" t="s">
        <v>8253</v>
      </c>
      <c r="JMY2" t="s">
        <v>8254</v>
      </c>
      <c r="JMZ2" t="s">
        <v>8255</v>
      </c>
      <c r="JNA2" t="s">
        <v>8256</v>
      </c>
      <c r="JNB2" t="s">
        <v>8257</v>
      </c>
      <c r="JNC2" t="s">
        <v>8258</v>
      </c>
      <c r="JND2" t="s">
        <v>8259</v>
      </c>
      <c r="JNE2" t="s">
        <v>8260</v>
      </c>
      <c r="JNF2" t="s">
        <v>8261</v>
      </c>
      <c r="JNG2" t="s">
        <v>8262</v>
      </c>
      <c r="JNH2" t="s">
        <v>8263</v>
      </c>
      <c r="JNI2" t="s">
        <v>8264</v>
      </c>
      <c r="JNJ2" t="s">
        <v>8265</v>
      </c>
      <c r="JNK2" t="s">
        <v>8266</v>
      </c>
      <c r="JNL2" t="s">
        <v>8267</v>
      </c>
      <c r="JNM2" t="s">
        <v>8268</v>
      </c>
      <c r="JNN2" t="s">
        <v>8269</v>
      </c>
      <c r="JNO2" t="s">
        <v>8270</v>
      </c>
      <c r="JNP2" t="s">
        <v>8271</v>
      </c>
      <c r="JNQ2" t="s">
        <v>8272</v>
      </c>
      <c r="JNR2" t="s">
        <v>8273</v>
      </c>
      <c r="JNS2" t="s">
        <v>8274</v>
      </c>
      <c r="JNT2" t="s">
        <v>8275</v>
      </c>
      <c r="JNU2" t="s">
        <v>8276</v>
      </c>
      <c r="JNV2" t="s">
        <v>8277</v>
      </c>
      <c r="JNW2" t="s">
        <v>8278</v>
      </c>
      <c r="JNX2" t="s">
        <v>8279</v>
      </c>
      <c r="JNY2" t="s">
        <v>8280</v>
      </c>
      <c r="JNZ2" t="s">
        <v>8281</v>
      </c>
      <c r="JOA2" t="s">
        <v>8282</v>
      </c>
      <c r="JOB2" t="s">
        <v>8283</v>
      </c>
      <c r="JOC2" t="s">
        <v>8284</v>
      </c>
      <c r="JOD2" t="s">
        <v>8285</v>
      </c>
      <c r="JOE2" t="s">
        <v>8286</v>
      </c>
      <c r="JOF2" t="s">
        <v>8287</v>
      </c>
      <c r="JOG2" t="s">
        <v>8288</v>
      </c>
      <c r="JOH2" t="s">
        <v>8289</v>
      </c>
      <c r="JOI2" t="s">
        <v>8290</v>
      </c>
      <c r="JOJ2" t="s">
        <v>8291</v>
      </c>
      <c r="JOK2" t="s">
        <v>8292</v>
      </c>
      <c r="JOL2" t="s">
        <v>8293</v>
      </c>
      <c r="JOM2" t="s">
        <v>8294</v>
      </c>
      <c r="JON2" t="s">
        <v>8295</v>
      </c>
      <c r="JOO2" t="s">
        <v>8296</v>
      </c>
      <c r="JOP2" t="s">
        <v>8297</v>
      </c>
      <c r="JOQ2" t="s">
        <v>8298</v>
      </c>
      <c r="JOR2" t="s">
        <v>8299</v>
      </c>
      <c r="JOS2" t="s">
        <v>8300</v>
      </c>
      <c r="JOT2" t="s">
        <v>8301</v>
      </c>
      <c r="JOU2" t="s">
        <v>8302</v>
      </c>
      <c r="JOV2" t="s">
        <v>8303</v>
      </c>
      <c r="JOW2" t="s">
        <v>8304</v>
      </c>
      <c r="JOX2" t="s">
        <v>8305</v>
      </c>
      <c r="JOY2" t="s">
        <v>8306</v>
      </c>
      <c r="JOZ2" t="s">
        <v>8307</v>
      </c>
      <c r="JPA2" t="s">
        <v>8308</v>
      </c>
      <c r="JPB2" t="s">
        <v>8309</v>
      </c>
      <c r="JPC2" t="s">
        <v>8310</v>
      </c>
      <c r="JPD2" t="s">
        <v>8311</v>
      </c>
      <c r="JPE2" t="s">
        <v>8312</v>
      </c>
      <c r="JPF2" t="s">
        <v>8313</v>
      </c>
      <c r="JPG2" t="s">
        <v>8314</v>
      </c>
      <c r="JPH2" t="s">
        <v>8315</v>
      </c>
      <c r="JPI2" t="s">
        <v>8316</v>
      </c>
      <c r="JPJ2" t="s">
        <v>8317</v>
      </c>
      <c r="JPK2" t="s">
        <v>8318</v>
      </c>
      <c r="JPL2" t="s">
        <v>8319</v>
      </c>
      <c r="JPM2" t="s">
        <v>8320</v>
      </c>
      <c r="JPN2" t="s">
        <v>8321</v>
      </c>
      <c r="JPO2" t="s">
        <v>8322</v>
      </c>
      <c r="JPP2" t="s">
        <v>8323</v>
      </c>
      <c r="JPQ2" t="s">
        <v>8324</v>
      </c>
      <c r="JPR2" t="s">
        <v>8325</v>
      </c>
      <c r="JPS2" t="s">
        <v>8326</v>
      </c>
      <c r="JPT2" t="s">
        <v>8327</v>
      </c>
      <c r="JPU2" t="s">
        <v>8328</v>
      </c>
      <c r="JPV2" t="s">
        <v>8329</v>
      </c>
      <c r="JPW2" t="s">
        <v>8330</v>
      </c>
      <c r="JPX2" t="s">
        <v>8331</v>
      </c>
      <c r="JPY2" t="s">
        <v>8332</v>
      </c>
      <c r="JPZ2" t="s">
        <v>8333</v>
      </c>
      <c r="JQA2" t="s">
        <v>8334</v>
      </c>
      <c r="JQB2" t="s">
        <v>8335</v>
      </c>
      <c r="JQC2" t="s">
        <v>8336</v>
      </c>
      <c r="JQD2" t="s">
        <v>8337</v>
      </c>
      <c r="JQE2" t="s">
        <v>8338</v>
      </c>
      <c r="JQF2" t="s">
        <v>8339</v>
      </c>
      <c r="JQG2" t="s">
        <v>8340</v>
      </c>
      <c r="JQH2" t="s">
        <v>8341</v>
      </c>
      <c r="JQI2" t="s">
        <v>8342</v>
      </c>
      <c r="JQJ2" t="s">
        <v>8343</v>
      </c>
      <c r="JQK2" t="s">
        <v>8344</v>
      </c>
      <c r="JQL2" t="s">
        <v>8345</v>
      </c>
      <c r="JQM2" t="s">
        <v>8346</v>
      </c>
      <c r="JQN2" t="s">
        <v>8347</v>
      </c>
      <c r="JQO2" t="s">
        <v>8348</v>
      </c>
      <c r="JQP2" t="s">
        <v>8349</v>
      </c>
      <c r="JQQ2" t="s">
        <v>8350</v>
      </c>
      <c r="JQR2" t="s">
        <v>8351</v>
      </c>
      <c r="JQS2" t="s">
        <v>8352</v>
      </c>
      <c r="JQT2" t="s">
        <v>8353</v>
      </c>
      <c r="JQU2" t="s">
        <v>8354</v>
      </c>
      <c r="JQV2" t="s">
        <v>8355</v>
      </c>
      <c r="JQW2" t="s">
        <v>8356</v>
      </c>
      <c r="JQX2" t="s">
        <v>8357</v>
      </c>
      <c r="JQY2" t="s">
        <v>8358</v>
      </c>
      <c r="JQZ2" t="s">
        <v>8359</v>
      </c>
      <c r="JRA2" t="s">
        <v>8360</v>
      </c>
      <c r="JRB2" t="s">
        <v>8361</v>
      </c>
      <c r="JRC2" t="s">
        <v>8362</v>
      </c>
      <c r="JRD2" t="s">
        <v>8363</v>
      </c>
      <c r="JRE2" t="s">
        <v>8364</v>
      </c>
      <c r="JRF2" t="s">
        <v>8365</v>
      </c>
      <c r="JRG2" t="s">
        <v>8366</v>
      </c>
      <c r="JRH2" t="s">
        <v>8367</v>
      </c>
      <c r="JRI2" t="s">
        <v>8368</v>
      </c>
      <c r="JRJ2" t="s">
        <v>8369</v>
      </c>
      <c r="JRK2" t="s">
        <v>8370</v>
      </c>
      <c r="JRL2" t="s">
        <v>8371</v>
      </c>
      <c r="JRM2" t="s">
        <v>8372</v>
      </c>
      <c r="JRN2" t="s">
        <v>8373</v>
      </c>
      <c r="JRO2" t="s">
        <v>8374</v>
      </c>
      <c r="JRP2" t="s">
        <v>8375</v>
      </c>
      <c r="JRQ2" t="s">
        <v>8376</v>
      </c>
      <c r="JRR2" t="s">
        <v>8377</v>
      </c>
      <c r="JRS2" t="s">
        <v>8378</v>
      </c>
      <c r="JRT2" t="s">
        <v>8379</v>
      </c>
      <c r="JRU2" t="s">
        <v>8380</v>
      </c>
      <c r="JRV2" t="s">
        <v>8381</v>
      </c>
      <c r="JRW2" t="s">
        <v>8382</v>
      </c>
      <c r="JRX2" t="s">
        <v>8383</v>
      </c>
      <c r="JRY2" t="s">
        <v>8384</v>
      </c>
      <c r="JRZ2" t="s">
        <v>8385</v>
      </c>
      <c r="JSA2" t="s">
        <v>8386</v>
      </c>
      <c r="JSB2" t="s">
        <v>8387</v>
      </c>
      <c r="JSC2" t="s">
        <v>8388</v>
      </c>
      <c r="JSD2" t="s">
        <v>8389</v>
      </c>
      <c r="JSE2" t="s">
        <v>8390</v>
      </c>
      <c r="JSF2" t="s">
        <v>8391</v>
      </c>
      <c r="JSG2" t="s">
        <v>8392</v>
      </c>
      <c r="JSH2" t="s">
        <v>8393</v>
      </c>
      <c r="JSI2" t="s">
        <v>8394</v>
      </c>
      <c r="JSJ2" t="s">
        <v>8395</v>
      </c>
      <c r="JSK2" t="s">
        <v>8396</v>
      </c>
      <c r="JSL2" t="s">
        <v>8397</v>
      </c>
      <c r="JSM2" t="s">
        <v>8398</v>
      </c>
      <c r="JSN2" t="s">
        <v>8399</v>
      </c>
      <c r="JSO2" t="s">
        <v>8400</v>
      </c>
      <c r="JSP2" t="s">
        <v>8401</v>
      </c>
      <c r="JSQ2" t="s">
        <v>8402</v>
      </c>
      <c r="JSR2" t="s">
        <v>8403</v>
      </c>
      <c r="JSS2" t="s">
        <v>8404</v>
      </c>
      <c r="JST2" t="s">
        <v>8405</v>
      </c>
      <c r="JSU2" t="s">
        <v>8406</v>
      </c>
      <c r="JSV2" t="s">
        <v>8407</v>
      </c>
      <c r="JSW2" t="s">
        <v>8408</v>
      </c>
      <c r="JSX2" t="s">
        <v>8409</v>
      </c>
      <c r="JSY2" t="s">
        <v>8410</v>
      </c>
      <c r="JSZ2" t="s">
        <v>8411</v>
      </c>
      <c r="JTA2" t="s">
        <v>8412</v>
      </c>
      <c r="JTB2" t="s">
        <v>8413</v>
      </c>
      <c r="JTC2" t="s">
        <v>8414</v>
      </c>
      <c r="JTD2" t="s">
        <v>8415</v>
      </c>
      <c r="JTE2" t="s">
        <v>8416</v>
      </c>
      <c r="JTF2" t="s">
        <v>8417</v>
      </c>
      <c r="JTG2" t="s">
        <v>8418</v>
      </c>
      <c r="JTH2" t="s">
        <v>8419</v>
      </c>
      <c r="JTI2" t="s">
        <v>8420</v>
      </c>
      <c r="JTJ2" t="s">
        <v>8421</v>
      </c>
      <c r="JTK2" t="s">
        <v>8422</v>
      </c>
      <c r="JTL2" t="s">
        <v>8423</v>
      </c>
      <c r="JTM2" t="s">
        <v>8424</v>
      </c>
      <c r="JTN2" t="s">
        <v>8425</v>
      </c>
      <c r="JTO2" t="s">
        <v>8426</v>
      </c>
      <c r="JTP2" t="s">
        <v>8427</v>
      </c>
      <c r="JTQ2" t="s">
        <v>8428</v>
      </c>
      <c r="JTR2" t="s">
        <v>8429</v>
      </c>
      <c r="JTS2" t="s">
        <v>8430</v>
      </c>
      <c r="JTT2" t="s">
        <v>8431</v>
      </c>
      <c r="JTU2" t="s">
        <v>8432</v>
      </c>
      <c r="JTV2" t="s">
        <v>8433</v>
      </c>
      <c r="JTW2" t="s">
        <v>8434</v>
      </c>
      <c r="JTX2" t="s">
        <v>8435</v>
      </c>
      <c r="JTY2" t="s">
        <v>8436</v>
      </c>
      <c r="JTZ2" t="s">
        <v>8437</v>
      </c>
      <c r="JUA2" t="s">
        <v>8438</v>
      </c>
      <c r="JUB2" t="s">
        <v>8439</v>
      </c>
      <c r="JUC2" t="s">
        <v>8440</v>
      </c>
      <c r="JUD2" t="s">
        <v>8441</v>
      </c>
      <c r="JUE2" t="s">
        <v>8442</v>
      </c>
      <c r="JUF2" t="s">
        <v>8443</v>
      </c>
      <c r="JUG2" t="s">
        <v>8444</v>
      </c>
      <c r="JUH2" t="s">
        <v>8445</v>
      </c>
      <c r="JUI2" t="s">
        <v>8446</v>
      </c>
      <c r="JUJ2" t="s">
        <v>8447</v>
      </c>
      <c r="JUK2" t="s">
        <v>8448</v>
      </c>
      <c r="JUL2" t="s">
        <v>8449</v>
      </c>
      <c r="JUM2" t="s">
        <v>8450</v>
      </c>
      <c r="JUN2" t="s">
        <v>8451</v>
      </c>
      <c r="JUO2" t="s">
        <v>8452</v>
      </c>
      <c r="JUP2" t="s">
        <v>8453</v>
      </c>
      <c r="JUQ2" t="s">
        <v>8454</v>
      </c>
      <c r="JUR2" t="s">
        <v>8455</v>
      </c>
      <c r="JUS2" t="s">
        <v>8456</v>
      </c>
      <c r="JUT2" t="s">
        <v>8457</v>
      </c>
      <c r="JUU2" t="s">
        <v>8458</v>
      </c>
      <c r="JUV2" t="s">
        <v>8459</v>
      </c>
      <c r="JUW2" t="s">
        <v>8460</v>
      </c>
      <c r="JUX2" t="s">
        <v>8461</v>
      </c>
      <c r="JUY2" t="s">
        <v>8462</v>
      </c>
      <c r="JUZ2" t="s">
        <v>8463</v>
      </c>
      <c r="JVA2" t="s">
        <v>8464</v>
      </c>
      <c r="JVB2" t="s">
        <v>8465</v>
      </c>
      <c r="JVC2" t="s">
        <v>8466</v>
      </c>
      <c r="JVD2" t="s">
        <v>8467</v>
      </c>
      <c r="JVE2" t="s">
        <v>8468</v>
      </c>
      <c r="JVF2" t="s">
        <v>8469</v>
      </c>
      <c r="JVG2" t="s">
        <v>8470</v>
      </c>
      <c r="JVH2" t="s">
        <v>8471</v>
      </c>
      <c r="JVI2" t="s">
        <v>8472</v>
      </c>
      <c r="JVJ2" t="s">
        <v>8473</v>
      </c>
      <c r="JVK2" t="s">
        <v>8474</v>
      </c>
      <c r="JVL2" t="s">
        <v>8475</v>
      </c>
      <c r="JVM2" t="s">
        <v>8476</v>
      </c>
      <c r="JVN2" t="s">
        <v>8477</v>
      </c>
      <c r="JVO2" t="s">
        <v>8478</v>
      </c>
      <c r="JVP2" t="s">
        <v>8479</v>
      </c>
      <c r="JVQ2" t="s">
        <v>8480</v>
      </c>
      <c r="JVR2" t="s">
        <v>8481</v>
      </c>
      <c r="JVS2" t="s">
        <v>8482</v>
      </c>
      <c r="JVT2" t="s">
        <v>8483</v>
      </c>
      <c r="JVU2" t="s">
        <v>8484</v>
      </c>
      <c r="JVV2" t="s">
        <v>8485</v>
      </c>
      <c r="JVW2" t="s">
        <v>8486</v>
      </c>
      <c r="JVX2" t="s">
        <v>8487</v>
      </c>
      <c r="JVY2" t="s">
        <v>8488</v>
      </c>
      <c r="JVZ2" t="s">
        <v>8489</v>
      </c>
      <c r="JWA2" t="s">
        <v>8490</v>
      </c>
      <c r="JWB2" t="s">
        <v>8491</v>
      </c>
      <c r="JWC2" t="s">
        <v>8492</v>
      </c>
      <c r="JWD2" t="s">
        <v>8493</v>
      </c>
      <c r="JWE2" t="s">
        <v>8494</v>
      </c>
      <c r="JWF2" t="s">
        <v>8495</v>
      </c>
      <c r="JWG2" t="s">
        <v>8496</v>
      </c>
      <c r="JWH2" t="s">
        <v>8497</v>
      </c>
      <c r="JWI2" t="s">
        <v>8498</v>
      </c>
      <c r="JWJ2" t="s">
        <v>8499</v>
      </c>
      <c r="JWK2" t="s">
        <v>8500</v>
      </c>
      <c r="JWL2" t="s">
        <v>8501</v>
      </c>
      <c r="JWM2" t="s">
        <v>8502</v>
      </c>
      <c r="JWN2" t="s">
        <v>8503</v>
      </c>
      <c r="JWO2" t="s">
        <v>8504</v>
      </c>
      <c r="JWP2" t="s">
        <v>8505</v>
      </c>
      <c r="JWQ2" t="s">
        <v>8506</v>
      </c>
      <c r="JWR2" t="s">
        <v>8507</v>
      </c>
      <c r="JWS2" t="s">
        <v>8508</v>
      </c>
      <c r="JWT2" t="s">
        <v>8509</v>
      </c>
      <c r="JWU2" t="s">
        <v>8510</v>
      </c>
      <c r="JWV2" t="s">
        <v>8511</v>
      </c>
      <c r="JWW2" t="s">
        <v>8512</v>
      </c>
      <c r="JWX2" t="s">
        <v>8513</v>
      </c>
      <c r="JWY2" t="s">
        <v>8514</v>
      </c>
      <c r="JWZ2" t="s">
        <v>8515</v>
      </c>
      <c r="JXA2" t="s">
        <v>8516</v>
      </c>
      <c r="JXB2" t="s">
        <v>8517</v>
      </c>
      <c r="JXC2" t="s">
        <v>8518</v>
      </c>
      <c r="JXD2" t="s">
        <v>8519</v>
      </c>
      <c r="JXE2" t="s">
        <v>8520</v>
      </c>
      <c r="JXF2" t="s">
        <v>8521</v>
      </c>
      <c r="JXG2" t="s">
        <v>8522</v>
      </c>
      <c r="JXH2" t="s">
        <v>8523</v>
      </c>
      <c r="JXI2" t="s">
        <v>8524</v>
      </c>
      <c r="JXJ2" t="s">
        <v>8525</v>
      </c>
      <c r="JXK2" t="s">
        <v>8526</v>
      </c>
      <c r="JXL2" t="s">
        <v>8527</v>
      </c>
      <c r="JXM2" t="s">
        <v>8528</v>
      </c>
      <c r="JXN2" t="s">
        <v>8529</v>
      </c>
      <c r="JXO2" t="s">
        <v>8530</v>
      </c>
      <c r="JXP2" t="s">
        <v>8531</v>
      </c>
      <c r="JXQ2" t="s">
        <v>8532</v>
      </c>
      <c r="JXR2" t="s">
        <v>8533</v>
      </c>
      <c r="JXS2" t="s">
        <v>8534</v>
      </c>
      <c r="JXT2" t="s">
        <v>8535</v>
      </c>
      <c r="JXU2" t="s">
        <v>8536</v>
      </c>
      <c r="JXV2" t="s">
        <v>8537</v>
      </c>
      <c r="JXW2" t="s">
        <v>8538</v>
      </c>
      <c r="JXX2" t="s">
        <v>8539</v>
      </c>
      <c r="JXY2" t="s">
        <v>8540</v>
      </c>
      <c r="JXZ2" t="s">
        <v>8541</v>
      </c>
      <c r="JYA2" t="s">
        <v>8542</v>
      </c>
      <c r="JYB2" t="s">
        <v>8543</v>
      </c>
      <c r="JYC2" t="s">
        <v>8544</v>
      </c>
      <c r="JYD2" t="s">
        <v>8545</v>
      </c>
      <c r="JYE2" t="s">
        <v>8546</v>
      </c>
      <c r="JYF2" t="s">
        <v>8547</v>
      </c>
      <c r="JYG2" t="s">
        <v>8548</v>
      </c>
      <c r="JYH2" t="s">
        <v>8549</v>
      </c>
      <c r="JYI2" t="s">
        <v>8550</v>
      </c>
      <c r="JYJ2" t="s">
        <v>8551</v>
      </c>
      <c r="JYK2" t="s">
        <v>8552</v>
      </c>
      <c r="JYL2" t="s">
        <v>8553</v>
      </c>
      <c r="JYM2" t="s">
        <v>8554</v>
      </c>
      <c r="JYN2" t="s">
        <v>8555</v>
      </c>
      <c r="JYO2" t="s">
        <v>8556</v>
      </c>
      <c r="JYP2" t="s">
        <v>8557</v>
      </c>
      <c r="JYQ2" t="s">
        <v>8558</v>
      </c>
      <c r="JYR2" t="s">
        <v>8559</v>
      </c>
      <c r="JYS2" t="s">
        <v>8560</v>
      </c>
      <c r="JYT2" t="s">
        <v>8561</v>
      </c>
      <c r="JYU2" t="s">
        <v>8562</v>
      </c>
      <c r="JYV2" t="s">
        <v>8563</v>
      </c>
      <c r="JYW2" t="s">
        <v>8564</v>
      </c>
      <c r="JYX2" t="s">
        <v>8565</v>
      </c>
      <c r="JYY2" t="s">
        <v>8566</v>
      </c>
      <c r="JYZ2" t="s">
        <v>8567</v>
      </c>
      <c r="JZA2" t="s">
        <v>8568</v>
      </c>
      <c r="JZB2" t="s">
        <v>8569</v>
      </c>
      <c r="JZC2" t="s">
        <v>8570</v>
      </c>
      <c r="JZD2" t="s">
        <v>8571</v>
      </c>
      <c r="JZE2" t="s">
        <v>8572</v>
      </c>
      <c r="JZF2" t="s">
        <v>8573</v>
      </c>
      <c r="JZG2" t="s">
        <v>8574</v>
      </c>
      <c r="JZH2" t="s">
        <v>8575</v>
      </c>
      <c r="JZI2" t="s">
        <v>8576</v>
      </c>
      <c r="JZJ2" t="s">
        <v>8577</v>
      </c>
      <c r="JZK2" t="s">
        <v>8578</v>
      </c>
      <c r="JZL2" t="s">
        <v>8579</v>
      </c>
      <c r="JZM2" t="s">
        <v>8580</v>
      </c>
      <c r="JZN2" t="s">
        <v>8581</v>
      </c>
      <c r="JZO2" t="s">
        <v>8582</v>
      </c>
      <c r="JZP2" t="s">
        <v>8583</v>
      </c>
      <c r="JZQ2" t="s">
        <v>8584</v>
      </c>
      <c r="JZR2" t="s">
        <v>8585</v>
      </c>
      <c r="JZS2" t="s">
        <v>8586</v>
      </c>
      <c r="JZT2" t="s">
        <v>8587</v>
      </c>
      <c r="JZU2" t="s">
        <v>8588</v>
      </c>
      <c r="JZV2" t="s">
        <v>8589</v>
      </c>
      <c r="JZW2" t="s">
        <v>8590</v>
      </c>
      <c r="JZX2" t="s">
        <v>8591</v>
      </c>
      <c r="JZY2" t="s">
        <v>8592</v>
      </c>
      <c r="JZZ2" t="s">
        <v>8593</v>
      </c>
      <c r="KAA2" t="s">
        <v>8594</v>
      </c>
      <c r="KAB2" t="s">
        <v>8595</v>
      </c>
      <c r="KAC2" t="s">
        <v>8596</v>
      </c>
      <c r="KAD2" t="s">
        <v>8597</v>
      </c>
      <c r="KAE2" t="s">
        <v>8598</v>
      </c>
      <c r="KAF2" t="s">
        <v>8599</v>
      </c>
      <c r="KAG2" t="s">
        <v>8600</v>
      </c>
      <c r="KAH2" t="s">
        <v>8601</v>
      </c>
      <c r="KAI2" t="s">
        <v>8602</v>
      </c>
      <c r="KAJ2" t="s">
        <v>8603</v>
      </c>
      <c r="KAK2" t="s">
        <v>8604</v>
      </c>
      <c r="KAL2" t="s">
        <v>8605</v>
      </c>
      <c r="KAM2" t="s">
        <v>8606</v>
      </c>
      <c r="KAN2" t="s">
        <v>8607</v>
      </c>
      <c r="KAO2" t="s">
        <v>8608</v>
      </c>
      <c r="KAP2" t="s">
        <v>8609</v>
      </c>
      <c r="KAQ2" t="s">
        <v>8610</v>
      </c>
      <c r="KAR2" t="s">
        <v>8611</v>
      </c>
      <c r="KAS2" t="s">
        <v>8612</v>
      </c>
      <c r="KAT2" t="s">
        <v>8613</v>
      </c>
      <c r="KAU2" t="s">
        <v>8614</v>
      </c>
      <c r="KAV2" t="s">
        <v>8615</v>
      </c>
      <c r="KAW2" t="s">
        <v>8616</v>
      </c>
      <c r="KAX2" t="s">
        <v>8617</v>
      </c>
      <c r="KAY2" t="s">
        <v>8618</v>
      </c>
      <c r="KAZ2" t="s">
        <v>8619</v>
      </c>
      <c r="KBA2" t="s">
        <v>8620</v>
      </c>
      <c r="KBB2" t="s">
        <v>8621</v>
      </c>
      <c r="KBC2" t="s">
        <v>8622</v>
      </c>
      <c r="KBD2" t="s">
        <v>8623</v>
      </c>
      <c r="KBE2" t="s">
        <v>8624</v>
      </c>
      <c r="KBF2" t="s">
        <v>8625</v>
      </c>
      <c r="KBG2" t="s">
        <v>8626</v>
      </c>
      <c r="KBH2" t="s">
        <v>8627</v>
      </c>
      <c r="KBI2" t="s">
        <v>8628</v>
      </c>
      <c r="KBJ2" t="s">
        <v>8629</v>
      </c>
      <c r="KBK2" t="s">
        <v>8630</v>
      </c>
      <c r="KBL2" t="s">
        <v>8631</v>
      </c>
      <c r="KBM2" t="s">
        <v>8632</v>
      </c>
      <c r="KBN2" t="s">
        <v>8633</v>
      </c>
      <c r="KBO2" t="s">
        <v>8634</v>
      </c>
      <c r="KBP2" t="s">
        <v>8635</v>
      </c>
      <c r="KBQ2" t="s">
        <v>8636</v>
      </c>
      <c r="KBR2" t="s">
        <v>8637</v>
      </c>
      <c r="KBS2" t="s">
        <v>8638</v>
      </c>
      <c r="KBT2" t="s">
        <v>8639</v>
      </c>
      <c r="KBU2" t="s">
        <v>8640</v>
      </c>
      <c r="KBV2" t="s">
        <v>8641</v>
      </c>
      <c r="KBW2" t="s">
        <v>8642</v>
      </c>
      <c r="KBX2" t="s">
        <v>8643</v>
      </c>
      <c r="KBY2" t="s">
        <v>8644</v>
      </c>
      <c r="KBZ2" t="s">
        <v>8645</v>
      </c>
      <c r="KCA2" t="s">
        <v>8646</v>
      </c>
      <c r="KCB2" t="s">
        <v>8647</v>
      </c>
      <c r="KCC2" t="s">
        <v>8648</v>
      </c>
      <c r="KCD2" t="s">
        <v>8649</v>
      </c>
      <c r="KCE2" t="s">
        <v>8650</v>
      </c>
      <c r="KCF2" t="s">
        <v>8651</v>
      </c>
      <c r="KCG2" t="s">
        <v>8652</v>
      </c>
      <c r="KCH2" t="s">
        <v>8653</v>
      </c>
      <c r="KCI2" t="s">
        <v>8654</v>
      </c>
      <c r="KCJ2" t="s">
        <v>8655</v>
      </c>
      <c r="KCK2" t="s">
        <v>8656</v>
      </c>
      <c r="KCL2" t="s">
        <v>8657</v>
      </c>
      <c r="KCM2" t="s">
        <v>8658</v>
      </c>
      <c r="KCN2" t="s">
        <v>8659</v>
      </c>
      <c r="KCO2" t="s">
        <v>8660</v>
      </c>
      <c r="KCP2" t="s">
        <v>8661</v>
      </c>
      <c r="KCQ2" t="s">
        <v>8662</v>
      </c>
      <c r="KCR2" t="s">
        <v>8663</v>
      </c>
      <c r="KCS2" t="s">
        <v>8664</v>
      </c>
      <c r="KCT2" t="s">
        <v>8665</v>
      </c>
      <c r="KCU2" t="s">
        <v>8666</v>
      </c>
      <c r="KCV2" t="s">
        <v>8667</v>
      </c>
      <c r="KCW2" t="s">
        <v>8668</v>
      </c>
      <c r="KCX2" t="s">
        <v>8669</v>
      </c>
      <c r="KCY2" t="s">
        <v>8670</v>
      </c>
      <c r="KCZ2" t="s">
        <v>8671</v>
      </c>
      <c r="KDA2" t="s">
        <v>8672</v>
      </c>
      <c r="KDB2" t="s">
        <v>8673</v>
      </c>
      <c r="KDC2" t="s">
        <v>8674</v>
      </c>
      <c r="KDD2" t="s">
        <v>8675</v>
      </c>
      <c r="KDE2" t="s">
        <v>8676</v>
      </c>
      <c r="KDF2" t="s">
        <v>8677</v>
      </c>
      <c r="KDG2" t="s">
        <v>8678</v>
      </c>
      <c r="KDH2" t="s">
        <v>8679</v>
      </c>
      <c r="KDI2" t="s">
        <v>8680</v>
      </c>
      <c r="KDJ2" t="s">
        <v>8681</v>
      </c>
      <c r="KDK2" t="s">
        <v>8682</v>
      </c>
      <c r="KDL2" t="s">
        <v>8683</v>
      </c>
      <c r="KDM2" t="s">
        <v>8684</v>
      </c>
      <c r="KDN2" t="s">
        <v>8685</v>
      </c>
      <c r="KDO2" t="s">
        <v>8686</v>
      </c>
      <c r="KDP2" t="s">
        <v>8687</v>
      </c>
      <c r="KDQ2" t="s">
        <v>8688</v>
      </c>
      <c r="KDR2" t="s">
        <v>8689</v>
      </c>
      <c r="KDS2" t="s">
        <v>8690</v>
      </c>
      <c r="KDT2" t="s">
        <v>8691</v>
      </c>
      <c r="KDU2" t="s">
        <v>8692</v>
      </c>
      <c r="KDV2" t="s">
        <v>8693</v>
      </c>
      <c r="KDW2" t="s">
        <v>8694</v>
      </c>
      <c r="KDX2" t="s">
        <v>8695</v>
      </c>
      <c r="KDY2" t="s">
        <v>8696</v>
      </c>
      <c r="KDZ2" t="s">
        <v>8697</v>
      </c>
      <c r="KEA2" t="s">
        <v>8698</v>
      </c>
      <c r="KEB2" t="s">
        <v>8699</v>
      </c>
      <c r="KEC2" t="s">
        <v>8700</v>
      </c>
      <c r="KED2" t="s">
        <v>8701</v>
      </c>
      <c r="KEE2" t="s">
        <v>8702</v>
      </c>
      <c r="KEF2" t="s">
        <v>8703</v>
      </c>
      <c r="KEG2" t="s">
        <v>8704</v>
      </c>
      <c r="KEH2" t="s">
        <v>8705</v>
      </c>
      <c r="KEI2" t="s">
        <v>8706</v>
      </c>
      <c r="KEJ2" t="s">
        <v>8707</v>
      </c>
      <c r="KEK2" t="s">
        <v>8708</v>
      </c>
      <c r="KEL2" t="s">
        <v>8709</v>
      </c>
      <c r="KEM2" t="s">
        <v>8710</v>
      </c>
      <c r="KEN2" t="s">
        <v>8711</v>
      </c>
      <c r="KEO2" t="s">
        <v>8712</v>
      </c>
      <c r="KEP2" t="s">
        <v>8713</v>
      </c>
      <c r="KEQ2" t="s">
        <v>8714</v>
      </c>
      <c r="KER2" t="s">
        <v>8715</v>
      </c>
      <c r="KES2" t="s">
        <v>8716</v>
      </c>
      <c r="KET2" t="s">
        <v>8717</v>
      </c>
      <c r="KEU2" t="s">
        <v>8718</v>
      </c>
      <c r="KEV2" t="s">
        <v>8719</v>
      </c>
      <c r="KEW2" t="s">
        <v>8720</v>
      </c>
      <c r="KEX2" t="s">
        <v>8721</v>
      </c>
      <c r="KEY2" t="s">
        <v>8722</v>
      </c>
      <c r="KEZ2" t="s">
        <v>8723</v>
      </c>
      <c r="KFA2" t="s">
        <v>8724</v>
      </c>
      <c r="KFB2" t="s">
        <v>8725</v>
      </c>
      <c r="KFC2" t="s">
        <v>8726</v>
      </c>
      <c r="KFD2" t="s">
        <v>8727</v>
      </c>
      <c r="KFE2" t="s">
        <v>8728</v>
      </c>
      <c r="KFF2" t="s">
        <v>8729</v>
      </c>
      <c r="KFG2" t="s">
        <v>8730</v>
      </c>
      <c r="KFH2" t="s">
        <v>8731</v>
      </c>
      <c r="KFI2" t="s">
        <v>8732</v>
      </c>
      <c r="KFJ2" t="s">
        <v>8733</v>
      </c>
      <c r="KFK2" t="s">
        <v>8734</v>
      </c>
      <c r="KFL2" t="s">
        <v>8735</v>
      </c>
      <c r="KFM2" t="s">
        <v>8736</v>
      </c>
      <c r="KFN2" t="s">
        <v>8737</v>
      </c>
      <c r="KFO2" t="s">
        <v>8738</v>
      </c>
      <c r="KFP2" t="s">
        <v>8739</v>
      </c>
      <c r="KFQ2" t="s">
        <v>8740</v>
      </c>
      <c r="KFR2" t="s">
        <v>8741</v>
      </c>
      <c r="KFS2" t="s">
        <v>8742</v>
      </c>
      <c r="KFT2" t="s">
        <v>8743</v>
      </c>
      <c r="KFU2" t="s">
        <v>8744</v>
      </c>
      <c r="KFV2" t="s">
        <v>8745</v>
      </c>
      <c r="KFW2" t="s">
        <v>8746</v>
      </c>
      <c r="KFX2" t="s">
        <v>8747</v>
      </c>
      <c r="KFY2" t="s">
        <v>8748</v>
      </c>
      <c r="KFZ2" t="s">
        <v>8749</v>
      </c>
      <c r="KGA2" t="s">
        <v>8750</v>
      </c>
      <c r="KGB2" t="s">
        <v>8751</v>
      </c>
      <c r="KGC2" t="s">
        <v>8752</v>
      </c>
      <c r="KGD2" t="s">
        <v>8753</v>
      </c>
      <c r="KGE2" t="s">
        <v>8754</v>
      </c>
      <c r="KGF2" t="s">
        <v>8755</v>
      </c>
      <c r="KGG2" t="s">
        <v>8756</v>
      </c>
      <c r="KGH2" t="s">
        <v>8757</v>
      </c>
      <c r="KGI2" t="s">
        <v>8758</v>
      </c>
      <c r="KGJ2" t="s">
        <v>8759</v>
      </c>
      <c r="KGK2" t="s">
        <v>8760</v>
      </c>
      <c r="KGL2" t="s">
        <v>8761</v>
      </c>
      <c r="KGM2" t="s">
        <v>8762</v>
      </c>
      <c r="KGN2" t="s">
        <v>8763</v>
      </c>
      <c r="KGO2" t="s">
        <v>8764</v>
      </c>
      <c r="KGP2" t="s">
        <v>8765</v>
      </c>
      <c r="KGQ2" t="s">
        <v>8766</v>
      </c>
      <c r="KGR2" t="s">
        <v>8767</v>
      </c>
      <c r="KGS2" t="s">
        <v>8768</v>
      </c>
      <c r="KGT2" t="s">
        <v>8769</v>
      </c>
      <c r="KGU2" t="s">
        <v>8770</v>
      </c>
      <c r="KGV2" t="s">
        <v>8771</v>
      </c>
      <c r="KGW2" t="s">
        <v>8772</v>
      </c>
      <c r="KGX2" t="s">
        <v>8773</v>
      </c>
      <c r="KGY2" t="s">
        <v>8774</v>
      </c>
      <c r="KGZ2" t="s">
        <v>8775</v>
      </c>
      <c r="KHA2" t="s">
        <v>8776</v>
      </c>
      <c r="KHB2" t="s">
        <v>8777</v>
      </c>
      <c r="KHC2" t="s">
        <v>8778</v>
      </c>
      <c r="KHD2" t="s">
        <v>8779</v>
      </c>
      <c r="KHE2" t="s">
        <v>8780</v>
      </c>
      <c r="KHF2" t="s">
        <v>8781</v>
      </c>
      <c r="KHG2" t="s">
        <v>8782</v>
      </c>
      <c r="KHH2" t="s">
        <v>8783</v>
      </c>
      <c r="KHI2" t="s">
        <v>8784</v>
      </c>
      <c r="KHJ2" t="s">
        <v>8785</v>
      </c>
      <c r="KHK2" t="s">
        <v>8786</v>
      </c>
      <c r="KHL2" t="s">
        <v>8787</v>
      </c>
      <c r="KHM2" t="s">
        <v>8788</v>
      </c>
      <c r="KHN2" t="s">
        <v>8789</v>
      </c>
      <c r="KHO2" t="s">
        <v>8790</v>
      </c>
      <c r="KHP2" t="s">
        <v>8791</v>
      </c>
      <c r="KHQ2" t="s">
        <v>8792</v>
      </c>
      <c r="KHR2" t="s">
        <v>8793</v>
      </c>
      <c r="KHS2" t="s">
        <v>8794</v>
      </c>
      <c r="KHT2" t="s">
        <v>8795</v>
      </c>
      <c r="KHU2" t="s">
        <v>8796</v>
      </c>
      <c r="KHV2" t="s">
        <v>8797</v>
      </c>
      <c r="KHW2" t="s">
        <v>8798</v>
      </c>
      <c r="KHX2" t="s">
        <v>8799</v>
      </c>
      <c r="KHY2" t="s">
        <v>8800</v>
      </c>
      <c r="KHZ2" t="s">
        <v>8801</v>
      </c>
      <c r="KIA2" t="s">
        <v>8802</v>
      </c>
      <c r="KIB2" t="s">
        <v>8803</v>
      </c>
      <c r="KIC2" t="s">
        <v>8804</v>
      </c>
      <c r="KID2" t="s">
        <v>8805</v>
      </c>
      <c r="KIE2" t="s">
        <v>8806</v>
      </c>
      <c r="KIF2" t="s">
        <v>8807</v>
      </c>
      <c r="KIG2" t="s">
        <v>8808</v>
      </c>
      <c r="KIH2" t="s">
        <v>8809</v>
      </c>
      <c r="KII2" t="s">
        <v>8810</v>
      </c>
      <c r="KIJ2" t="s">
        <v>8811</v>
      </c>
      <c r="KIK2" t="s">
        <v>8812</v>
      </c>
      <c r="KIL2" t="s">
        <v>8813</v>
      </c>
      <c r="KIM2" t="s">
        <v>8814</v>
      </c>
      <c r="KIN2" t="s">
        <v>8815</v>
      </c>
      <c r="KIO2" t="s">
        <v>8816</v>
      </c>
      <c r="KIP2" t="s">
        <v>8817</v>
      </c>
      <c r="KIQ2" t="s">
        <v>8818</v>
      </c>
      <c r="KIR2" t="s">
        <v>8819</v>
      </c>
      <c r="KIS2" t="s">
        <v>8820</v>
      </c>
      <c r="KIT2" t="s">
        <v>8821</v>
      </c>
      <c r="KIU2" t="s">
        <v>8822</v>
      </c>
      <c r="KIV2" t="s">
        <v>8823</v>
      </c>
      <c r="KIW2" t="s">
        <v>8824</v>
      </c>
      <c r="KIX2" t="s">
        <v>8825</v>
      </c>
      <c r="KIY2" t="s">
        <v>8826</v>
      </c>
      <c r="KIZ2" t="s">
        <v>8827</v>
      </c>
      <c r="KJA2" t="s">
        <v>8828</v>
      </c>
      <c r="KJB2" t="s">
        <v>8829</v>
      </c>
      <c r="KJC2" t="s">
        <v>8830</v>
      </c>
      <c r="KJD2" t="s">
        <v>8831</v>
      </c>
      <c r="KJE2" t="s">
        <v>8832</v>
      </c>
      <c r="KJF2" t="s">
        <v>8833</v>
      </c>
      <c r="KJG2" t="s">
        <v>8834</v>
      </c>
      <c r="KJH2" t="s">
        <v>8835</v>
      </c>
      <c r="KJI2" t="s">
        <v>8836</v>
      </c>
      <c r="KJJ2" t="s">
        <v>8837</v>
      </c>
      <c r="KJK2" t="s">
        <v>8838</v>
      </c>
      <c r="KJL2" t="s">
        <v>8839</v>
      </c>
      <c r="KJM2" t="s">
        <v>8840</v>
      </c>
      <c r="KJN2" t="s">
        <v>8841</v>
      </c>
      <c r="KJO2" t="s">
        <v>8842</v>
      </c>
      <c r="KJP2" t="s">
        <v>8843</v>
      </c>
      <c r="KJQ2" t="s">
        <v>8844</v>
      </c>
      <c r="KJR2" t="s">
        <v>8845</v>
      </c>
      <c r="KJS2" t="s">
        <v>8846</v>
      </c>
      <c r="KJT2" t="s">
        <v>8847</v>
      </c>
      <c r="KJU2" t="s">
        <v>8848</v>
      </c>
      <c r="KJV2" t="s">
        <v>8849</v>
      </c>
      <c r="KJW2" t="s">
        <v>8850</v>
      </c>
      <c r="KJX2" t="s">
        <v>8851</v>
      </c>
      <c r="KJY2" t="s">
        <v>8852</v>
      </c>
      <c r="KJZ2" t="s">
        <v>8853</v>
      </c>
      <c r="KKA2" t="s">
        <v>8854</v>
      </c>
      <c r="KKB2" t="s">
        <v>8855</v>
      </c>
      <c r="KKC2" t="s">
        <v>8856</v>
      </c>
      <c r="KKD2" t="s">
        <v>8857</v>
      </c>
      <c r="KKE2" t="s">
        <v>8858</v>
      </c>
      <c r="KKF2" t="s">
        <v>8859</v>
      </c>
      <c r="KKG2" t="s">
        <v>8860</v>
      </c>
      <c r="KKH2" t="s">
        <v>8861</v>
      </c>
      <c r="KKI2" t="s">
        <v>8862</v>
      </c>
      <c r="KKJ2" t="s">
        <v>8863</v>
      </c>
      <c r="KKK2" t="s">
        <v>8864</v>
      </c>
      <c r="KKL2" t="s">
        <v>8865</v>
      </c>
      <c r="KKM2" t="s">
        <v>8866</v>
      </c>
      <c r="KKN2" t="s">
        <v>8867</v>
      </c>
      <c r="KKO2" t="s">
        <v>8868</v>
      </c>
      <c r="KKP2" t="s">
        <v>8869</v>
      </c>
      <c r="KKQ2" t="s">
        <v>8870</v>
      </c>
      <c r="KKR2" t="s">
        <v>8871</v>
      </c>
      <c r="KKS2" t="s">
        <v>8872</v>
      </c>
      <c r="KKT2" t="s">
        <v>8873</v>
      </c>
      <c r="KKU2" t="s">
        <v>8874</v>
      </c>
      <c r="KKV2" t="s">
        <v>8875</v>
      </c>
      <c r="KKW2" t="s">
        <v>8876</v>
      </c>
      <c r="KKX2" t="s">
        <v>8877</v>
      </c>
      <c r="KKY2" t="s">
        <v>8878</v>
      </c>
      <c r="KKZ2" t="s">
        <v>8879</v>
      </c>
      <c r="KLA2" t="s">
        <v>8880</v>
      </c>
      <c r="KLB2" t="s">
        <v>8881</v>
      </c>
      <c r="KLC2" t="s">
        <v>8882</v>
      </c>
      <c r="KLD2" t="s">
        <v>8883</v>
      </c>
      <c r="KLE2" t="s">
        <v>8884</v>
      </c>
      <c r="KLF2" t="s">
        <v>8885</v>
      </c>
      <c r="KLG2" t="s">
        <v>8886</v>
      </c>
      <c r="KLH2" t="s">
        <v>8887</v>
      </c>
      <c r="KLI2" t="s">
        <v>8888</v>
      </c>
      <c r="KLJ2" t="s">
        <v>8889</v>
      </c>
      <c r="KLK2" t="s">
        <v>8890</v>
      </c>
      <c r="KLL2" t="s">
        <v>8891</v>
      </c>
      <c r="KLM2" t="s">
        <v>8892</v>
      </c>
      <c r="KLN2" t="s">
        <v>8893</v>
      </c>
      <c r="KLO2" t="s">
        <v>8894</v>
      </c>
      <c r="KLP2" t="s">
        <v>8895</v>
      </c>
      <c r="KLQ2" t="s">
        <v>8896</v>
      </c>
      <c r="KLR2" t="s">
        <v>8897</v>
      </c>
      <c r="KLS2" t="s">
        <v>8898</v>
      </c>
      <c r="KLT2" t="s">
        <v>8899</v>
      </c>
      <c r="KLU2" t="s">
        <v>8900</v>
      </c>
      <c r="KLV2" t="s">
        <v>8901</v>
      </c>
      <c r="KLW2" t="s">
        <v>8902</v>
      </c>
      <c r="KLX2" t="s">
        <v>8903</v>
      </c>
      <c r="KLY2" t="s">
        <v>8904</v>
      </c>
      <c r="KLZ2" t="s">
        <v>8905</v>
      </c>
      <c r="KMA2" t="s">
        <v>8906</v>
      </c>
      <c r="KMB2" t="s">
        <v>8907</v>
      </c>
      <c r="KMC2" t="s">
        <v>8908</v>
      </c>
      <c r="KMD2" t="s">
        <v>8909</v>
      </c>
      <c r="KME2" t="s">
        <v>8910</v>
      </c>
      <c r="KMF2" t="s">
        <v>8911</v>
      </c>
      <c r="KMG2" t="s">
        <v>8912</v>
      </c>
      <c r="KMH2" t="s">
        <v>8913</v>
      </c>
      <c r="KMI2" t="s">
        <v>8914</v>
      </c>
      <c r="KMJ2" t="s">
        <v>8915</v>
      </c>
      <c r="KMK2" t="s">
        <v>8916</v>
      </c>
      <c r="KML2" t="s">
        <v>8917</v>
      </c>
      <c r="KMM2" t="s">
        <v>8918</v>
      </c>
      <c r="KMN2" t="s">
        <v>8919</v>
      </c>
      <c r="KMO2" t="s">
        <v>8920</v>
      </c>
      <c r="KMP2" t="s">
        <v>8921</v>
      </c>
      <c r="KMQ2" t="s">
        <v>8922</v>
      </c>
      <c r="KMR2" t="s">
        <v>8923</v>
      </c>
      <c r="KMS2" t="s">
        <v>8924</v>
      </c>
      <c r="KMT2" t="s">
        <v>8925</v>
      </c>
      <c r="KMU2" t="s">
        <v>8926</v>
      </c>
      <c r="KMV2" t="s">
        <v>8927</v>
      </c>
      <c r="KMW2" t="s">
        <v>8928</v>
      </c>
      <c r="KMX2" t="s">
        <v>8929</v>
      </c>
      <c r="KMY2" t="s">
        <v>8930</v>
      </c>
      <c r="KMZ2" t="s">
        <v>8931</v>
      </c>
      <c r="KNA2" t="s">
        <v>8932</v>
      </c>
      <c r="KNB2" t="s">
        <v>8933</v>
      </c>
      <c r="KNC2" t="s">
        <v>8934</v>
      </c>
      <c r="KND2" t="s">
        <v>8935</v>
      </c>
      <c r="KNE2" t="s">
        <v>8936</v>
      </c>
      <c r="KNF2" t="s">
        <v>8937</v>
      </c>
      <c r="KNG2" t="s">
        <v>8938</v>
      </c>
      <c r="KNH2" t="s">
        <v>8939</v>
      </c>
      <c r="KNI2" t="s">
        <v>8940</v>
      </c>
      <c r="KNJ2" t="s">
        <v>8941</v>
      </c>
      <c r="KNK2" t="s">
        <v>8942</v>
      </c>
      <c r="KNL2" t="s">
        <v>8943</v>
      </c>
      <c r="KNM2" t="s">
        <v>8944</v>
      </c>
      <c r="KNN2" t="s">
        <v>8945</v>
      </c>
      <c r="KNO2" t="s">
        <v>8946</v>
      </c>
      <c r="KNP2" t="s">
        <v>8947</v>
      </c>
      <c r="KNQ2" t="s">
        <v>8948</v>
      </c>
      <c r="KNR2" t="s">
        <v>8949</v>
      </c>
      <c r="KNS2" t="s">
        <v>8950</v>
      </c>
      <c r="KNT2" t="s">
        <v>8951</v>
      </c>
      <c r="KNU2" t="s">
        <v>8952</v>
      </c>
      <c r="KNV2" t="s">
        <v>8953</v>
      </c>
      <c r="KNW2" t="s">
        <v>8954</v>
      </c>
      <c r="KNX2" t="s">
        <v>8955</v>
      </c>
      <c r="KNY2" t="s">
        <v>8956</v>
      </c>
      <c r="KNZ2" t="s">
        <v>8957</v>
      </c>
      <c r="KOA2" t="s">
        <v>8958</v>
      </c>
      <c r="KOB2" t="s">
        <v>8959</v>
      </c>
      <c r="KOC2" t="s">
        <v>8960</v>
      </c>
      <c r="KOD2" t="s">
        <v>8961</v>
      </c>
      <c r="KOE2" t="s">
        <v>8962</v>
      </c>
      <c r="KOF2" t="s">
        <v>8963</v>
      </c>
      <c r="KOG2" t="s">
        <v>8964</v>
      </c>
      <c r="KOH2" t="s">
        <v>8965</v>
      </c>
      <c r="KOI2" t="s">
        <v>8966</v>
      </c>
      <c r="KOJ2" t="s">
        <v>8967</v>
      </c>
      <c r="KOK2" t="s">
        <v>8968</v>
      </c>
      <c r="KOL2" t="s">
        <v>8969</v>
      </c>
      <c r="KOM2" t="s">
        <v>8970</v>
      </c>
      <c r="KON2" t="s">
        <v>8971</v>
      </c>
      <c r="KOO2" t="s">
        <v>8972</v>
      </c>
      <c r="KOP2" t="s">
        <v>8973</v>
      </c>
      <c r="KOQ2" t="s">
        <v>8974</v>
      </c>
      <c r="KOR2" t="s">
        <v>8975</v>
      </c>
      <c r="KOS2" t="s">
        <v>8976</v>
      </c>
      <c r="KOT2" t="s">
        <v>8977</v>
      </c>
      <c r="KOU2" t="s">
        <v>8978</v>
      </c>
      <c r="KOV2" t="s">
        <v>8979</v>
      </c>
      <c r="KOW2" t="s">
        <v>8980</v>
      </c>
      <c r="KOX2" t="s">
        <v>8981</v>
      </c>
      <c r="KOY2" t="s">
        <v>8982</v>
      </c>
      <c r="KOZ2" t="s">
        <v>8983</v>
      </c>
      <c r="KPA2" t="s">
        <v>8984</v>
      </c>
      <c r="KPB2" t="s">
        <v>8985</v>
      </c>
      <c r="KPC2" t="s">
        <v>8986</v>
      </c>
      <c r="KPD2" t="s">
        <v>8987</v>
      </c>
      <c r="KPE2" t="s">
        <v>8988</v>
      </c>
      <c r="KPF2" t="s">
        <v>8989</v>
      </c>
      <c r="KPG2" t="s">
        <v>8990</v>
      </c>
      <c r="KPH2" t="s">
        <v>8991</v>
      </c>
      <c r="KPI2" t="s">
        <v>8992</v>
      </c>
      <c r="KPJ2" t="s">
        <v>8993</v>
      </c>
      <c r="KPK2" t="s">
        <v>8994</v>
      </c>
      <c r="KPL2" t="s">
        <v>8995</v>
      </c>
      <c r="KPM2" t="s">
        <v>8996</v>
      </c>
      <c r="KPN2" t="s">
        <v>8997</v>
      </c>
      <c r="KPO2" t="s">
        <v>8998</v>
      </c>
      <c r="KPP2" t="s">
        <v>8999</v>
      </c>
      <c r="KPQ2" t="s">
        <v>9000</v>
      </c>
      <c r="KPR2" t="s">
        <v>9001</v>
      </c>
      <c r="KPS2" t="s">
        <v>9002</v>
      </c>
      <c r="KPT2" t="s">
        <v>9003</v>
      </c>
      <c r="KPU2" t="s">
        <v>9004</v>
      </c>
      <c r="KPV2" t="s">
        <v>9005</v>
      </c>
      <c r="KPW2" t="s">
        <v>9006</v>
      </c>
      <c r="KPX2" t="s">
        <v>9007</v>
      </c>
      <c r="KPY2" t="s">
        <v>9008</v>
      </c>
      <c r="KPZ2" t="s">
        <v>9009</v>
      </c>
      <c r="KQA2" t="s">
        <v>9010</v>
      </c>
      <c r="KQB2" t="s">
        <v>9011</v>
      </c>
      <c r="KQC2" t="s">
        <v>9012</v>
      </c>
      <c r="KQD2" t="s">
        <v>9013</v>
      </c>
      <c r="KQE2" t="s">
        <v>9014</v>
      </c>
      <c r="KQF2" t="s">
        <v>9015</v>
      </c>
      <c r="KQG2" t="s">
        <v>9016</v>
      </c>
      <c r="KQH2" t="s">
        <v>9017</v>
      </c>
      <c r="KQI2" t="s">
        <v>9018</v>
      </c>
      <c r="KQJ2" t="s">
        <v>9019</v>
      </c>
      <c r="KQK2" t="s">
        <v>9020</v>
      </c>
      <c r="KQL2" t="s">
        <v>9021</v>
      </c>
      <c r="KQM2" t="s">
        <v>9022</v>
      </c>
      <c r="KQN2" t="s">
        <v>9023</v>
      </c>
      <c r="KQO2" t="s">
        <v>9024</v>
      </c>
      <c r="KQP2" t="s">
        <v>9025</v>
      </c>
      <c r="KQQ2" t="s">
        <v>9026</v>
      </c>
      <c r="KQR2" t="s">
        <v>9027</v>
      </c>
      <c r="KQS2" t="s">
        <v>9028</v>
      </c>
      <c r="KQT2" t="s">
        <v>9029</v>
      </c>
      <c r="KQU2" t="s">
        <v>9030</v>
      </c>
      <c r="KQV2" t="s">
        <v>9031</v>
      </c>
      <c r="KQW2" t="s">
        <v>9032</v>
      </c>
      <c r="KQX2" t="s">
        <v>9033</v>
      </c>
      <c r="KQY2" t="s">
        <v>9034</v>
      </c>
      <c r="KQZ2" t="s">
        <v>9035</v>
      </c>
      <c r="KRA2" t="s">
        <v>9036</v>
      </c>
      <c r="KRB2" t="s">
        <v>9037</v>
      </c>
      <c r="KRC2" t="s">
        <v>9038</v>
      </c>
      <c r="KRD2" t="s">
        <v>9039</v>
      </c>
      <c r="KRE2" t="s">
        <v>9040</v>
      </c>
      <c r="KRF2" t="s">
        <v>9041</v>
      </c>
      <c r="KRG2" t="s">
        <v>9042</v>
      </c>
      <c r="KRH2" t="s">
        <v>9043</v>
      </c>
      <c r="KRI2" t="s">
        <v>9044</v>
      </c>
      <c r="KRJ2" t="s">
        <v>9045</v>
      </c>
      <c r="KRK2" t="s">
        <v>9046</v>
      </c>
      <c r="KRL2" t="s">
        <v>9047</v>
      </c>
      <c r="KRM2" t="s">
        <v>9048</v>
      </c>
      <c r="KRN2" t="s">
        <v>9049</v>
      </c>
      <c r="KRO2" t="s">
        <v>9050</v>
      </c>
      <c r="KRP2" t="s">
        <v>9051</v>
      </c>
      <c r="KRQ2" t="s">
        <v>9052</v>
      </c>
      <c r="KRR2" t="s">
        <v>9053</v>
      </c>
      <c r="KRS2" t="s">
        <v>9054</v>
      </c>
      <c r="KRT2" t="s">
        <v>9055</v>
      </c>
      <c r="KRU2" t="s">
        <v>9056</v>
      </c>
      <c r="KRV2" t="s">
        <v>9057</v>
      </c>
      <c r="KRW2" t="s">
        <v>9058</v>
      </c>
      <c r="KRX2" t="s">
        <v>9059</v>
      </c>
      <c r="KRY2" t="s">
        <v>9060</v>
      </c>
      <c r="KRZ2" t="s">
        <v>9061</v>
      </c>
      <c r="KSA2" t="s">
        <v>9062</v>
      </c>
      <c r="KSB2" t="s">
        <v>9063</v>
      </c>
      <c r="KSC2" t="s">
        <v>9064</v>
      </c>
      <c r="KSD2" t="s">
        <v>9065</v>
      </c>
      <c r="KSE2" t="s">
        <v>9066</v>
      </c>
      <c r="KSF2" t="s">
        <v>9067</v>
      </c>
      <c r="KSG2" t="s">
        <v>9068</v>
      </c>
      <c r="KSH2" t="s">
        <v>9069</v>
      </c>
      <c r="KSI2" t="s">
        <v>9070</v>
      </c>
      <c r="KSJ2" t="s">
        <v>9071</v>
      </c>
      <c r="KSK2" t="s">
        <v>9072</v>
      </c>
      <c r="KSL2" t="s">
        <v>9073</v>
      </c>
      <c r="KSM2" t="s">
        <v>9074</v>
      </c>
      <c r="KSN2" t="s">
        <v>9075</v>
      </c>
      <c r="KSO2" t="s">
        <v>9076</v>
      </c>
      <c r="KSP2" t="s">
        <v>9077</v>
      </c>
      <c r="KSQ2" t="s">
        <v>9078</v>
      </c>
      <c r="KSR2" t="s">
        <v>9079</v>
      </c>
      <c r="KSS2" t="s">
        <v>9080</v>
      </c>
      <c r="KST2" t="s">
        <v>9081</v>
      </c>
      <c r="KSU2" t="s">
        <v>9082</v>
      </c>
      <c r="KSV2" t="s">
        <v>9083</v>
      </c>
      <c r="KSW2" t="s">
        <v>9084</v>
      </c>
      <c r="KSX2" t="s">
        <v>9085</v>
      </c>
      <c r="KSY2" t="s">
        <v>9086</v>
      </c>
      <c r="KSZ2" t="s">
        <v>9087</v>
      </c>
      <c r="KTA2" t="s">
        <v>9088</v>
      </c>
      <c r="KTB2" t="s">
        <v>9089</v>
      </c>
      <c r="KTC2" t="s">
        <v>9090</v>
      </c>
      <c r="KTD2" t="s">
        <v>9091</v>
      </c>
      <c r="KTE2" t="s">
        <v>9092</v>
      </c>
      <c r="KTF2" t="s">
        <v>9093</v>
      </c>
      <c r="KTG2" t="s">
        <v>9094</v>
      </c>
      <c r="KTH2" t="s">
        <v>9095</v>
      </c>
      <c r="KTI2" t="s">
        <v>9096</v>
      </c>
      <c r="KTJ2" t="s">
        <v>9097</v>
      </c>
      <c r="KTK2" t="s">
        <v>9098</v>
      </c>
      <c r="KTL2" t="s">
        <v>9099</v>
      </c>
      <c r="KTM2" t="s">
        <v>9100</v>
      </c>
      <c r="KTN2" t="s">
        <v>9101</v>
      </c>
      <c r="KTO2" t="s">
        <v>9102</v>
      </c>
      <c r="KTP2" t="s">
        <v>9103</v>
      </c>
      <c r="KTQ2" t="s">
        <v>9104</v>
      </c>
      <c r="KTR2" t="s">
        <v>9105</v>
      </c>
      <c r="KTS2" t="s">
        <v>9106</v>
      </c>
      <c r="KTT2" t="s">
        <v>9107</v>
      </c>
      <c r="KTU2" t="s">
        <v>9108</v>
      </c>
      <c r="KTV2" t="s">
        <v>9109</v>
      </c>
      <c r="KTW2" t="s">
        <v>9110</v>
      </c>
      <c r="KTX2" t="s">
        <v>9111</v>
      </c>
      <c r="KTY2" t="s">
        <v>9112</v>
      </c>
      <c r="KTZ2" t="s">
        <v>9113</v>
      </c>
      <c r="KUA2" t="s">
        <v>9114</v>
      </c>
      <c r="KUB2" t="s">
        <v>9115</v>
      </c>
      <c r="KUC2" t="s">
        <v>9116</v>
      </c>
      <c r="KUD2" t="s">
        <v>9117</v>
      </c>
      <c r="KUE2" t="s">
        <v>9118</v>
      </c>
      <c r="KUF2" t="s">
        <v>9119</v>
      </c>
      <c r="KUG2" t="s">
        <v>9120</v>
      </c>
      <c r="KUH2" t="s">
        <v>9121</v>
      </c>
      <c r="KUI2" t="s">
        <v>9122</v>
      </c>
      <c r="KUJ2" t="s">
        <v>9123</v>
      </c>
      <c r="KUK2" t="s">
        <v>9124</v>
      </c>
      <c r="KUL2" t="s">
        <v>9125</v>
      </c>
      <c r="KUM2" t="s">
        <v>9126</v>
      </c>
      <c r="KUN2" t="s">
        <v>9127</v>
      </c>
      <c r="KUO2" t="s">
        <v>9128</v>
      </c>
      <c r="KUP2" t="s">
        <v>9129</v>
      </c>
      <c r="KUQ2" t="s">
        <v>9130</v>
      </c>
      <c r="KUR2" t="s">
        <v>9131</v>
      </c>
      <c r="KUS2" t="s">
        <v>9132</v>
      </c>
      <c r="KUT2" t="s">
        <v>9133</v>
      </c>
      <c r="KUU2" t="s">
        <v>9134</v>
      </c>
      <c r="KUV2" t="s">
        <v>9135</v>
      </c>
      <c r="KUW2" t="s">
        <v>9136</v>
      </c>
      <c r="KUX2" t="s">
        <v>9137</v>
      </c>
      <c r="KUY2" t="s">
        <v>9138</v>
      </c>
      <c r="KUZ2" t="s">
        <v>9139</v>
      </c>
      <c r="KVA2" t="s">
        <v>9140</v>
      </c>
      <c r="KVB2" t="s">
        <v>9141</v>
      </c>
      <c r="KVC2" t="s">
        <v>9142</v>
      </c>
      <c r="KVD2" t="s">
        <v>9143</v>
      </c>
      <c r="KVE2" t="s">
        <v>9144</v>
      </c>
      <c r="KVF2" t="s">
        <v>9145</v>
      </c>
      <c r="KVG2" t="s">
        <v>9146</v>
      </c>
      <c r="KVH2" t="s">
        <v>9147</v>
      </c>
      <c r="KVI2" t="s">
        <v>9148</v>
      </c>
      <c r="KVJ2" t="s">
        <v>9149</v>
      </c>
      <c r="KVK2" t="s">
        <v>9150</v>
      </c>
      <c r="KVL2" t="s">
        <v>9151</v>
      </c>
      <c r="KVM2" t="s">
        <v>9152</v>
      </c>
      <c r="KVN2" t="s">
        <v>9153</v>
      </c>
      <c r="KVO2" t="s">
        <v>9154</v>
      </c>
      <c r="KVP2" t="s">
        <v>9155</v>
      </c>
      <c r="KVQ2" t="s">
        <v>9156</v>
      </c>
      <c r="KVR2" t="s">
        <v>9157</v>
      </c>
      <c r="KVS2" t="s">
        <v>9158</v>
      </c>
      <c r="KVT2" t="s">
        <v>9159</v>
      </c>
      <c r="KVU2" t="s">
        <v>9160</v>
      </c>
      <c r="KVV2" t="s">
        <v>9161</v>
      </c>
      <c r="KVW2" t="s">
        <v>9162</v>
      </c>
      <c r="KVX2" t="s">
        <v>9163</v>
      </c>
      <c r="KVY2" t="s">
        <v>9164</v>
      </c>
      <c r="KVZ2" t="s">
        <v>9165</v>
      </c>
      <c r="KWA2" t="s">
        <v>9166</v>
      </c>
      <c r="KWB2" t="s">
        <v>9167</v>
      </c>
      <c r="KWC2" t="s">
        <v>9168</v>
      </c>
      <c r="KWD2" t="s">
        <v>9169</v>
      </c>
      <c r="KWE2" t="s">
        <v>9170</v>
      </c>
      <c r="KWF2" t="s">
        <v>9171</v>
      </c>
      <c r="KWG2" t="s">
        <v>9172</v>
      </c>
      <c r="KWH2" t="s">
        <v>9173</v>
      </c>
      <c r="KWI2" t="s">
        <v>9174</v>
      </c>
      <c r="KWJ2" t="s">
        <v>9175</v>
      </c>
      <c r="KWK2" t="s">
        <v>9176</v>
      </c>
      <c r="KWL2" t="s">
        <v>9177</v>
      </c>
      <c r="KWM2" t="s">
        <v>9178</v>
      </c>
      <c r="KWN2" t="s">
        <v>9179</v>
      </c>
      <c r="KWO2" t="s">
        <v>9180</v>
      </c>
      <c r="KWP2" t="s">
        <v>9181</v>
      </c>
      <c r="KWQ2" t="s">
        <v>9182</v>
      </c>
      <c r="KWR2" t="s">
        <v>9183</v>
      </c>
      <c r="KWS2" t="s">
        <v>9184</v>
      </c>
      <c r="KWT2" t="s">
        <v>9185</v>
      </c>
      <c r="KWU2" t="s">
        <v>9186</v>
      </c>
      <c r="KWV2" t="s">
        <v>9187</v>
      </c>
      <c r="KWW2" t="s">
        <v>9188</v>
      </c>
      <c r="KWX2" t="s">
        <v>9189</v>
      </c>
      <c r="KWY2" t="s">
        <v>9190</v>
      </c>
      <c r="KWZ2" t="s">
        <v>9191</v>
      </c>
      <c r="KXA2" t="s">
        <v>9192</v>
      </c>
      <c r="KXB2" t="s">
        <v>9193</v>
      </c>
      <c r="KXC2" t="s">
        <v>9194</v>
      </c>
      <c r="KXD2" t="s">
        <v>9195</v>
      </c>
      <c r="KXE2" t="s">
        <v>9196</v>
      </c>
      <c r="KXF2" t="s">
        <v>9197</v>
      </c>
      <c r="KXG2" t="s">
        <v>9198</v>
      </c>
      <c r="KXH2" t="s">
        <v>9199</v>
      </c>
      <c r="KXI2" t="s">
        <v>9200</v>
      </c>
      <c r="KXJ2" t="s">
        <v>9201</v>
      </c>
      <c r="KXK2" t="s">
        <v>9202</v>
      </c>
      <c r="KXL2" t="s">
        <v>9203</v>
      </c>
      <c r="KXM2" t="s">
        <v>9204</v>
      </c>
      <c r="KXN2" t="s">
        <v>9205</v>
      </c>
      <c r="KXO2" t="s">
        <v>9206</v>
      </c>
      <c r="KXP2" t="s">
        <v>9207</v>
      </c>
      <c r="KXQ2" t="s">
        <v>9208</v>
      </c>
      <c r="KXR2" t="s">
        <v>9209</v>
      </c>
      <c r="KXS2" t="s">
        <v>9210</v>
      </c>
      <c r="KXT2" t="s">
        <v>9211</v>
      </c>
      <c r="KXU2" t="s">
        <v>9212</v>
      </c>
      <c r="KXV2" t="s">
        <v>9213</v>
      </c>
      <c r="KXW2" t="s">
        <v>9214</v>
      </c>
      <c r="KXX2" t="s">
        <v>9215</v>
      </c>
      <c r="KXY2" t="s">
        <v>9216</v>
      </c>
      <c r="KXZ2" t="s">
        <v>9217</v>
      </c>
      <c r="KYA2" t="s">
        <v>9218</v>
      </c>
      <c r="KYB2" t="s">
        <v>9219</v>
      </c>
      <c r="KYC2" t="s">
        <v>9220</v>
      </c>
      <c r="KYD2" t="s">
        <v>9221</v>
      </c>
      <c r="KYE2" t="s">
        <v>9222</v>
      </c>
      <c r="KYF2" t="s">
        <v>9223</v>
      </c>
      <c r="KYG2" t="s">
        <v>9224</v>
      </c>
      <c r="KYH2" t="s">
        <v>9225</v>
      </c>
      <c r="KYI2" t="s">
        <v>9226</v>
      </c>
      <c r="KYJ2" t="s">
        <v>9227</v>
      </c>
      <c r="KYK2" t="s">
        <v>9228</v>
      </c>
      <c r="KYL2" t="s">
        <v>9229</v>
      </c>
      <c r="KYM2" t="s">
        <v>9230</v>
      </c>
      <c r="KYN2" t="s">
        <v>9231</v>
      </c>
      <c r="KYO2" t="s">
        <v>9232</v>
      </c>
      <c r="KYP2" t="s">
        <v>9233</v>
      </c>
      <c r="KYQ2" t="s">
        <v>9234</v>
      </c>
      <c r="KYR2" t="s">
        <v>9235</v>
      </c>
      <c r="KYS2" t="s">
        <v>9236</v>
      </c>
      <c r="KYT2" t="s">
        <v>9237</v>
      </c>
      <c r="KYU2" t="s">
        <v>9238</v>
      </c>
      <c r="KYV2" t="s">
        <v>9239</v>
      </c>
      <c r="KYW2" t="s">
        <v>9240</v>
      </c>
      <c r="KYX2" t="s">
        <v>9241</v>
      </c>
      <c r="KYY2" t="s">
        <v>9242</v>
      </c>
      <c r="KYZ2" t="s">
        <v>9243</v>
      </c>
      <c r="KZA2" t="s">
        <v>9244</v>
      </c>
      <c r="KZB2" t="s">
        <v>9245</v>
      </c>
      <c r="KZC2" t="s">
        <v>9246</v>
      </c>
      <c r="KZD2" t="s">
        <v>9247</v>
      </c>
      <c r="KZE2" t="s">
        <v>9248</v>
      </c>
      <c r="KZF2" t="s">
        <v>9249</v>
      </c>
      <c r="KZG2" t="s">
        <v>9250</v>
      </c>
      <c r="KZH2" t="s">
        <v>9251</v>
      </c>
      <c r="KZI2" t="s">
        <v>9252</v>
      </c>
      <c r="KZJ2" t="s">
        <v>9253</v>
      </c>
      <c r="KZK2" t="s">
        <v>9254</v>
      </c>
      <c r="KZL2" t="s">
        <v>9255</v>
      </c>
      <c r="KZM2" t="s">
        <v>9256</v>
      </c>
      <c r="KZN2" t="s">
        <v>9257</v>
      </c>
      <c r="KZO2" t="s">
        <v>9258</v>
      </c>
      <c r="KZP2" t="s">
        <v>9259</v>
      </c>
      <c r="KZQ2" t="s">
        <v>9260</v>
      </c>
      <c r="KZR2" t="s">
        <v>9261</v>
      </c>
      <c r="KZS2" t="s">
        <v>9262</v>
      </c>
      <c r="KZT2" t="s">
        <v>9263</v>
      </c>
      <c r="KZU2" t="s">
        <v>9264</v>
      </c>
      <c r="KZV2" t="s">
        <v>9265</v>
      </c>
      <c r="KZW2" t="s">
        <v>9266</v>
      </c>
      <c r="KZX2" t="s">
        <v>9267</v>
      </c>
      <c r="KZY2" t="s">
        <v>9268</v>
      </c>
      <c r="KZZ2" t="s">
        <v>9269</v>
      </c>
      <c r="LAA2" t="s">
        <v>9270</v>
      </c>
      <c r="LAB2" t="s">
        <v>9271</v>
      </c>
      <c r="LAC2" t="s">
        <v>9272</v>
      </c>
      <c r="LAD2" t="s">
        <v>9273</v>
      </c>
      <c r="LAE2" t="s">
        <v>9274</v>
      </c>
      <c r="LAF2" t="s">
        <v>9275</v>
      </c>
      <c r="LAG2" t="s">
        <v>9276</v>
      </c>
      <c r="LAH2" t="s">
        <v>9277</v>
      </c>
      <c r="LAI2" t="s">
        <v>9278</v>
      </c>
      <c r="LAJ2" t="s">
        <v>9279</v>
      </c>
      <c r="LAK2" t="s">
        <v>9280</v>
      </c>
      <c r="LAL2" t="s">
        <v>9281</v>
      </c>
      <c r="LAM2" t="s">
        <v>9282</v>
      </c>
      <c r="LAN2" t="s">
        <v>9283</v>
      </c>
      <c r="LAO2" t="s">
        <v>9284</v>
      </c>
      <c r="LAP2" t="s">
        <v>9285</v>
      </c>
      <c r="LAQ2" t="s">
        <v>9286</v>
      </c>
      <c r="LAR2" t="s">
        <v>9287</v>
      </c>
      <c r="LAS2" t="s">
        <v>9288</v>
      </c>
      <c r="LAT2" t="s">
        <v>9289</v>
      </c>
      <c r="LAU2" t="s">
        <v>9290</v>
      </c>
      <c r="LAV2" t="s">
        <v>9291</v>
      </c>
      <c r="LAW2" t="s">
        <v>9292</v>
      </c>
      <c r="LAX2" t="s">
        <v>9293</v>
      </c>
      <c r="LAY2" t="s">
        <v>9294</v>
      </c>
      <c r="LAZ2" t="s">
        <v>9295</v>
      </c>
      <c r="LBA2" t="s">
        <v>9296</v>
      </c>
      <c r="LBB2" t="s">
        <v>9297</v>
      </c>
      <c r="LBC2" t="s">
        <v>9298</v>
      </c>
      <c r="LBD2" t="s">
        <v>9299</v>
      </c>
      <c r="LBE2" t="s">
        <v>9300</v>
      </c>
      <c r="LBF2" t="s">
        <v>9301</v>
      </c>
      <c r="LBG2" t="s">
        <v>9302</v>
      </c>
      <c r="LBH2" t="s">
        <v>9303</v>
      </c>
      <c r="LBI2" t="s">
        <v>9304</v>
      </c>
      <c r="LBJ2" t="s">
        <v>9305</v>
      </c>
      <c r="LBK2" t="s">
        <v>9306</v>
      </c>
      <c r="LBL2" t="s">
        <v>9307</v>
      </c>
      <c r="LBM2" t="s">
        <v>9308</v>
      </c>
      <c r="LBN2" t="s">
        <v>9309</v>
      </c>
      <c r="LBO2" t="s">
        <v>9310</v>
      </c>
      <c r="LBP2" t="s">
        <v>9311</v>
      </c>
      <c r="LBQ2" t="s">
        <v>9312</v>
      </c>
      <c r="LBR2" t="s">
        <v>9313</v>
      </c>
      <c r="LBS2" t="s">
        <v>9314</v>
      </c>
      <c r="LBT2" t="s">
        <v>9315</v>
      </c>
      <c r="LBU2" t="s">
        <v>9316</v>
      </c>
      <c r="LBV2" t="s">
        <v>9317</v>
      </c>
      <c r="LBW2" t="s">
        <v>9318</v>
      </c>
      <c r="LBX2" t="s">
        <v>9319</v>
      </c>
      <c r="LBY2" t="s">
        <v>9320</v>
      </c>
      <c r="LBZ2" t="s">
        <v>9321</v>
      </c>
      <c r="LCA2" t="s">
        <v>9322</v>
      </c>
      <c r="LCB2" t="s">
        <v>9323</v>
      </c>
      <c r="LCC2" t="s">
        <v>9324</v>
      </c>
      <c r="LCD2" t="s">
        <v>9325</v>
      </c>
      <c r="LCE2" t="s">
        <v>9326</v>
      </c>
      <c r="LCF2" t="s">
        <v>9327</v>
      </c>
      <c r="LCG2" t="s">
        <v>9328</v>
      </c>
      <c r="LCH2" t="s">
        <v>9329</v>
      </c>
      <c r="LCI2" t="s">
        <v>9330</v>
      </c>
      <c r="LCJ2" t="s">
        <v>9331</v>
      </c>
      <c r="LCK2" t="s">
        <v>9332</v>
      </c>
      <c r="LCL2" t="s">
        <v>9333</v>
      </c>
      <c r="LCM2" t="s">
        <v>9334</v>
      </c>
      <c r="LCN2" t="s">
        <v>9335</v>
      </c>
      <c r="LCO2" t="s">
        <v>9336</v>
      </c>
      <c r="LCP2" t="s">
        <v>9337</v>
      </c>
      <c r="LCQ2" t="s">
        <v>9338</v>
      </c>
      <c r="LCR2" t="s">
        <v>9339</v>
      </c>
      <c r="LCS2" t="s">
        <v>9340</v>
      </c>
      <c r="LCT2" t="s">
        <v>9341</v>
      </c>
      <c r="LCU2" t="s">
        <v>9342</v>
      </c>
      <c r="LCV2" t="s">
        <v>9343</v>
      </c>
      <c r="LCW2" t="s">
        <v>9344</v>
      </c>
      <c r="LCX2" t="s">
        <v>9345</v>
      </c>
      <c r="LCY2" t="s">
        <v>9346</v>
      </c>
      <c r="LCZ2" t="s">
        <v>9347</v>
      </c>
      <c r="LDA2" t="s">
        <v>9348</v>
      </c>
      <c r="LDB2" t="s">
        <v>9349</v>
      </c>
      <c r="LDC2" t="s">
        <v>9350</v>
      </c>
      <c r="LDD2" t="s">
        <v>9351</v>
      </c>
      <c r="LDE2" t="s">
        <v>9352</v>
      </c>
      <c r="LDF2" t="s">
        <v>9353</v>
      </c>
      <c r="LDG2" t="s">
        <v>9354</v>
      </c>
      <c r="LDH2" t="s">
        <v>9355</v>
      </c>
      <c r="LDI2" t="s">
        <v>9356</v>
      </c>
      <c r="LDJ2" t="s">
        <v>9357</v>
      </c>
      <c r="LDK2" t="s">
        <v>9358</v>
      </c>
      <c r="LDL2" t="s">
        <v>9359</v>
      </c>
      <c r="LDM2" t="s">
        <v>9360</v>
      </c>
      <c r="LDN2" t="s">
        <v>9361</v>
      </c>
      <c r="LDO2" t="s">
        <v>9362</v>
      </c>
      <c r="LDP2" t="s">
        <v>9363</v>
      </c>
      <c r="LDQ2" t="s">
        <v>9364</v>
      </c>
      <c r="LDR2" t="s">
        <v>9365</v>
      </c>
      <c r="LDS2" t="s">
        <v>9366</v>
      </c>
      <c r="LDT2" t="s">
        <v>9367</v>
      </c>
      <c r="LDU2" t="s">
        <v>9368</v>
      </c>
      <c r="LDV2" t="s">
        <v>9369</v>
      </c>
      <c r="LDW2" t="s">
        <v>9370</v>
      </c>
      <c r="LDX2" t="s">
        <v>9371</v>
      </c>
      <c r="LDY2" t="s">
        <v>9372</v>
      </c>
      <c r="LDZ2" t="s">
        <v>9373</v>
      </c>
      <c r="LEA2" t="s">
        <v>9374</v>
      </c>
      <c r="LEB2" t="s">
        <v>9375</v>
      </c>
      <c r="LEC2" t="s">
        <v>9376</v>
      </c>
      <c r="LED2" t="s">
        <v>9377</v>
      </c>
      <c r="LEE2" t="s">
        <v>9378</v>
      </c>
      <c r="LEF2" t="s">
        <v>9379</v>
      </c>
      <c r="LEG2" t="s">
        <v>9380</v>
      </c>
      <c r="LEH2" t="s">
        <v>9381</v>
      </c>
      <c r="LEI2" t="s">
        <v>9382</v>
      </c>
      <c r="LEJ2" t="s">
        <v>9383</v>
      </c>
      <c r="LEK2" t="s">
        <v>9384</v>
      </c>
      <c r="LEL2" t="s">
        <v>9385</v>
      </c>
      <c r="LEM2" t="s">
        <v>9386</v>
      </c>
      <c r="LEN2" t="s">
        <v>9387</v>
      </c>
      <c r="LEO2" t="s">
        <v>9388</v>
      </c>
      <c r="LEP2" t="s">
        <v>9389</v>
      </c>
      <c r="LEQ2" t="s">
        <v>9390</v>
      </c>
      <c r="LER2" t="s">
        <v>9391</v>
      </c>
      <c r="LES2" t="s">
        <v>9392</v>
      </c>
      <c r="LET2" t="s">
        <v>9393</v>
      </c>
      <c r="LEU2" t="s">
        <v>9394</v>
      </c>
      <c r="LEV2" t="s">
        <v>9395</v>
      </c>
      <c r="LEW2" t="s">
        <v>9396</v>
      </c>
      <c r="LEX2" t="s">
        <v>9397</v>
      </c>
      <c r="LEY2" t="s">
        <v>9398</v>
      </c>
      <c r="LEZ2" t="s">
        <v>9399</v>
      </c>
      <c r="LFA2" t="s">
        <v>9400</v>
      </c>
      <c r="LFB2" t="s">
        <v>9401</v>
      </c>
      <c r="LFC2" t="s">
        <v>9402</v>
      </c>
      <c r="LFD2" t="s">
        <v>9403</v>
      </c>
      <c r="LFE2" t="s">
        <v>9404</v>
      </c>
      <c r="LFF2" t="s">
        <v>9405</v>
      </c>
      <c r="LFG2" t="s">
        <v>9406</v>
      </c>
      <c r="LFH2" t="s">
        <v>9407</v>
      </c>
      <c r="LFI2" t="s">
        <v>9408</v>
      </c>
      <c r="LFJ2" t="s">
        <v>9409</v>
      </c>
      <c r="LFK2" t="s">
        <v>9410</v>
      </c>
      <c r="LFL2" t="s">
        <v>9411</v>
      </c>
      <c r="LFM2" t="s">
        <v>9412</v>
      </c>
      <c r="LFN2" t="s">
        <v>9413</v>
      </c>
      <c r="LFO2" t="s">
        <v>9414</v>
      </c>
      <c r="LFP2" t="s">
        <v>9415</v>
      </c>
      <c r="LFQ2" t="s">
        <v>9416</v>
      </c>
      <c r="LFR2" t="s">
        <v>9417</v>
      </c>
      <c r="LFS2" t="s">
        <v>9418</v>
      </c>
      <c r="LFT2" t="s">
        <v>9419</v>
      </c>
      <c r="LFU2" t="s">
        <v>9420</v>
      </c>
      <c r="LFV2" t="s">
        <v>9421</v>
      </c>
      <c r="LFW2" t="s">
        <v>9422</v>
      </c>
      <c r="LFX2" t="s">
        <v>9423</v>
      </c>
      <c r="LFY2" t="s">
        <v>9424</v>
      </c>
      <c r="LFZ2" t="s">
        <v>9425</v>
      </c>
      <c r="LGA2" t="s">
        <v>9426</v>
      </c>
      <c r="LGB2" t="s">
        <v>9427</v>
      </c>
      <c r="LGC2" t="s">
        <v>9428</v>
      </c>
      <c r="LGD2" t="s">
        <v>9429</v>
      </c>
      <c r="LGE2" t="s">
        <v>9430</v>
      </c>
      <c r="LGF2" t="s">
        <v>9431</v>
      </c>
      <c r="LGG2" t="s">
        <v>9432</v>
      </c>
      <c r="LGH2" t="s">
        <v>9433</v>
      </c>
      <c r="LGI2" t="s">
        <v>9434</v>
      </c>
      <c r="LGJ2" t="s">
        <v>9435</v>
      </c>
      <c r="LGK2" t="s">
        <v>9436</v>
      </c>
      <c r="LGL2" t="s">
        <v>9437</v>
      </c>
      <c r="LGM2" t="s">
        <v>9438</v>
      </c>
      <c r="LGN2" t="s">
        <v>9439</v>
      </c>
      <c r="LGO2" t="s">
        <v>9440</v>
      </c>
      <c r="LGP2" t="s">
        <v>9441</v>
      </c>
      <c r="LGQ2" t="s">
        <v>9442</v>
      </c>
      <c r="LGR2" t="s">
        <v>9443</v>
      </c>
      <c r="LGS2" t="s">
        <v>9444</v>
      </c>
      <c r="LGT2" t="s">
        <v>9445</v>
      </c>
      <c r="LGU2" t="s">
        <v>9446</v>
      </c>
      <c r="LGV2" t="s">
        <v>9447</v>
      </c>
      <c r="LGW2" t="s">
        <v>9448</v>
      </c>
      <c r="LGX2" t="s">
        <v>9449</v>
      </c>
      <c r="LGY2" t="s">
        <v>9450</v>
      </c>
      <c r="LGZ2" t="s">
        <v>9451</v>
      </c>
      <c r="LHA2" t="s">
        <v>9452</v>
      </c>
      <c r="LHB2" t="s">
        <v>9453</v>
      </c>
      <c r="LHC2" t="s">
        <v>9454</v>
      </c>
      <c r="LHD2" t="s">
        <v>9455</v>
      </c>
      <c r="LHE2" t="s">
        <v>9456</v>
      </c>
      <c r="LHF2" t="s">
        <v>9457</v>
      </c>
      <c r="LHG2" t="s">
        <v>9458</v>
      </c>
      <c r="LHH2" t="s">
        <v>9459</v>
      </c>
      <c r="LHI2" t="s">
        <v>9460</v>
      </c>
      <c r="LHJ2" t="s">
        <v>9461</v>
      </c>
      <c r="LHK2" t="s">
        <v>9462</v>
      </c>
      <c r="LHL2" t="s">
        <v>9463</v>
      </c>
      <c r="LHM2" t="s">
        <v>9464</v>
      </c>
      <c r="LHN2" t="s">
        <v>9465</v>
      </c>
      <c r="LHO2" t="s">
        <v>9466</v>
      </c>
      <c r="LHP2" t="s">
        <v>9467</v>
      </c>
      <c r="LHQ2" t="s">
        <v>9468</v>
      </c>
      <c r="LHR2" t="s">
        <v>9469</v>
      </c>
      <c r="LHS2" t="s">
        <v>9470</v>
      </c>
      <c r="LHT2" t="s">
        <v>9471</v>
      </c>
      <c r="LHU2" t="s">
        <v>9472</v>
      </c>
      <c r="LHV2" t="s">
        <v>9473</v>
      </c>
      <c r="LHW2" t="s">
        <v>9474</v>
      </c>
      <c r="LHX2" t="s">
        <v>9475</v>
      </c>
      <c r="LHY2" t="s">
        <v>9476</v>
      </c>
      <c r="LHZ2" t="s">
        <v>9477</v>
      </c>
      <c r="LIA2" t="s">
        <v>9478</v>
      </c>
      <c r="LIB2" t="s">
        <v>9479</v>
      </c>
      <c r="LIC2" t="s">
        <v>9480</v>
      </c>
      <c r="LID2" t="s">
        <v>9481</v>
      </c>
      <c r="LIE2" t="s">
        <v>9482</v>
      </c>
      <c r="LIF2" t="s">
        <v>9483</v>
      </c>
      <c r="LIG2" t="s">
        <v>9484</v>
      </c>
      <c r="LIH2" t="s">
        <v>9485</v>
      </c>
      <c r="LII2" t="s">
        <v>9486</v>
      </c>
      <c r="LIJ2" t="s">
        <v>9487</v>
      </c>
      <c r="LIK2" t="s">
        <v>9488</v>
      </c>
      <c r="LIL2" t="s">
        <v>9489</v>
      </c>
      <c r="LIM2" t="s">
        <v>9490</v>
      </c>
      <c r="LIN2" t="s">
        <v>9491</v>
      </c>
      <c r="LIO2" t="s">
        <v>9492</v>
      </c>
      <c r="LIP2" t="s">
        <v>9493</v>
      </c>
      <c r="LIQ2" t="s">
        <v>9494</v>
      </c>
      <c r="LIR2" t="s">
        <v>9495</v>
      </c>
      <c r="LIS2" t="s">
        <v>9496</v>
      </c>
      <c r="LIT2" t="s">
        <v>9497</v>
      </c>
      <c r="LIU2" t="s">
        <v>9498</v>
      </c>
      <c r="LIV2" t="s">
        <v>9499</v>
      </c>
      <c r="LIW2" t="s">
        <v>9500</v>
      </c>
      <c r="LIX2" t="s">
        <v>9501</v>
      </c>
      <c r="LIY2" t="s">
        <v>9502</v>
      </c>
      <c r="LIZ2" t="s">
        <v>9503</v>
      </c>
      <c r="LJA2" t="s">
        <v>9504</v>
      </c>
      <c r="LJB2" t="s">
        <v>9505</v>
      </c>
      <c r="LJC2" t="s">
        <v>9506</v>
      </c>
      <c r="LJD2" t="s">
        <v>9507</v>
      </c>
      <c r="LJE2" t="s">
        <v>9508</v>
      </c>
      <c r="LJF2" t="s">
        <v>9509</v>
      </c>
      <c r="LJG2" t="s">
        <v>9510</v>
      </c>
      <c r="LJH2" t="s">
        <v>9511</v>
      </c>
      <c r="LJI2" t="s">
        <v>9512</v>
      </c>
      <c r="LJJ2" t="s">
        <v>9513</v>
      </c>
      <c r="LJK2" t="s">
        <v>9514</v>
      </c>
      <c r="LJL2" t="s">
        <v>9515</v>
      </c>
      <c r="LJM2" t="s">
        <v>9516</v>
      </c>
      <c r="LJN2" t="s">
        <v>9517</v>
      </c>
      <c r="LJO2" t="s">
        <v>9518</v>
      </c>
      <c r="LJP2" t="s">
        <v>9519</v>
      </c>
      <c r="LJQ2" t="s">
        <v>9520</v>
      </c>
      <c r="LJR2" t="s">
        <v>9521</v>
      </c>
      <c r="LJS2" t="s">
        <v>9522</v>
      </c>
      <c r="LJT2" t="s">
        <v>9523</v>
      </c>
      <c r="LJU2" t="s">
        <v>9524</v>
      </c>
      <c r="LJV2" t="s">
        <v>9525</v>
      </c>
      <c r="LJW2" t="s">
        <v>9526</v>
      </c>
      <c r="LJX2" t="s">
        <v>9527</v>
      </c>
      <c r="LJY2" t="s">
        <v>9528</v>
      </c>
      <c r="LJZ2" t="s">
        <v>9529</v>
      </c>
      <c r="LKA2" t="s">
        <v>9530</v>
      </c>
      <c r="LKB2" t="s">
        <v>9531</v>
      </c>
      <c r="LKC2" t="s">
        <v>9532</v>
      </c>
      <c r="LKD2" t="s">
        <v>9533</v>
      </c>
      <c r="LKE2" t="s">
        <v>9534</v>
      </c>
      <c r="LKF2" t="s">
        <v>9535</v>
      </c>
      <c r="LKG2" t="s">
        <v>9536</v>
      </c>
      <c r="LKH2" t="s">
        <v>9537</v>
      </c>
      <c r="LKI2" t="s">
        <v>9538</v>
      </c>
      <c r="LKJ2" t="s">
        <v>9539</v>
      </c>
      <c r="LKK2" t="s">
        <v>9540</v>
      </c>
      <c r="LKL2" t="s">
        <v>9541</v>
      </c>
      <c r="LKM2" t="s">
        <v>9542</v>
      </c>
      <c r="LKN2" t="s">
        <v>9543</v>
      </c>
      <c r="LKO2" t="s">
        <v>9544</v>
      </c>
      <c r="LKP2" t="s">
        <v>9545</v>
      </c>
      <c r="LKQ2" t="s">
        <v>9546</v>
      </c>
      <c r="LKR2" t="s">
        <v>9547</v>
      </c>
      <c r="LKS2" t="s">
        <v>9548</v>
      </c>
      <c r="LKT2" t="s">
        <v>9549</v>
      </c>
      <c r="LKU2" t="s">
        <v>9550</v>
      </c>
      <c r="LKV2" t="s">
        <v>9551</v>
      </c>
      <c r="LKW2" t="s">
        <v>9552</v>
      </c>
      <c r="LKX2" t="s">
        <v>9553</v>
      </c>
      <c r="LKY2" t="s">
        <v>9554</v>
      </c>
      <c r="LKZ2" t="s">
        <v>9555</v>
      </c>
      <c r="LLA2" t="s">
        <v>9556</v>
      </c>
      <c r="LLB2" t="s">
        <v>9557</v>
      </c>
      <c r="LLC2" t="s">
        <v>9558</v>
      </c>
      <c r="LLD2" t="s">
        <v>9559</v>
      </c>
      <c r="LLE2" t="s">
        <v>9560</v>
      </c>
      <c r="LLF2" t="s">
        <v>9561</v>
      </c>
      <c r="LLG2" t="s">
        <v>9562</v>
      </c>
      <c r="LLH2" t="s">
        <v>9563</v>
      </c>
      <c r="LLI2" t="s">
        <v>9564</v>
      </c>
      <c r="LLJ2" t="s">
        <v>9565</v>
      </c>
      <c r="LLK2" t="s">
        <v>9566</v>
      </c>
      <c r="LLL2" t="s">
        <v>9567</v>
      </c>
      <c r="LLM2" t="s">
        <v>9568</v>
      </c>
      <c r="LLN2" t="s">
        <v>9569</v>
      </c>
      <c r="LLO2" t="s">
        <v>9570</v>
      </c>
      <c r="LLP2" t="s">
        <v>9571</v>
      </c>
      <c r="LLQ2" t="s">
        <v>9572</v>
      </c>
      <c r="LLR2" t="s">
        <v>9573</v>
      </c>
      <c r="LLS2" t="s">
        <v>9574</v>
      </c>
      <c r="LLT2" t="s">
        <v>9575</v>
      </c>
      <c r="LLU2" t="s">
        <v>9576</v>
      </c>
      <c r="LLV2" t="s">
        <v>9577</v>
      </c>
      <c r="LLW2" t="s">
        <v>9578</v>
      </c>
      <c r="LLX2" t="s">
        <v>9579</v>
      </c>
      <c r="LLY2" t="s">
        <v>9580</v>
      </c>
      <c r="LLZ2" t="s">
        <v>9581</v>
      </c>
      <c r="LMA2" t="s">
        <v>9582</v>
      </c>
      <c r="LMB2" t="s">
        <v>9583</v>
      </c>
      <c r="LMC2" t="s">
        <v>9584</v>
      </c>
      <c r="LMD2" t="s">
        <v>9585</v>
      </c>
      <c r="LME2" t="s">
        <v>9586</v>
      </c>
      <c r="LMF2" t="s">
        <v>9587</v>
      </c>
      <c r="LMG2" t="s">
        <v>9588</v>
      </c>
      <c r="LMH2" t="s">
        <v>9589</v>
      </c>
      <c r="LMI2" t="s">
        <v>9590</v>
      </c>
      <c r="LMJ2" t="s">
        <v>9591</v>
      </c>
      <c r="LMK2" t="s">
        <v>9592</v>
      </c>
      <c r="LML2" t="s">
        <v>9593</v>
      </c>
      <c r="LMM2" t="s">
        <v>9594</v>
      </c>
      <c r="LMN2" t="s">
        <v>9595</v>
      </c>
      <c r="LMO2" t="s">
        <v>9596</v>
      </c>
      <c r="LMP2" t="s">
        <v>9597</v>
      </c>
      <c r="LMQ2" t="s">
        <v>9598</v>
      </c>
      <c r="LMR2" t="s">
        <v>9599</v>
      </c>
      <c r="LMS2" t="s">
        <v>9600</v>
      </c>
      <c r="LMT2" t="s">
        <v>9601</v>
      </c>
      <c r="LMU2" t="s">
        <v>9602</v>
      </c>
      <c r="LMV2" t="s">
        <v>9603</v>
      </c>
      <c r="LMW2" t="s">
        <v>9604</v>
      </c>
      <c r="LMX2" t="s">
        <v>9605</v>
      </c>
      <c r="LMY2" t="s">
        <v>9606</v>
      </c>
      <c r="LMZ2" t="s">
        <v>9607</v>
      </c>
      <c r="LNA2" t="s">
        <v>9608</v>
      </c>
      <c r="LNB2" t="s">
        <v>9609</v>
      </c>
      <c r="LNC2" t="s">
        <v>9610</v>
      </c>
      <c r="LND2" t="s">
        <v>9611</v>
      </c>
      <c r="LNE2" t="s">
        <v>9612</v>
      </c>
      <c r="LNF2" t="s">
        <v>9613</v>
      </c>
      <c r="LNG2" t="s">
        <v>9614</v>
      </c>
      <c r="LNH2" t="s">
        <v>9615</v>
      </c>
      <c r="LNI2" t="s">
        <v>9616</v>
      </c>
      <c r="LNJ2" t="s">
        <v>9617</v>
      </c>
      <c r="LNK2" t="s">
        <v>9618</v>
      </c>
      <c r="LNL2" t="s">
        <v>9619</v>
      </c>
      <c r="LNM2" t="s">
        <v>9620</v>
      </c>
      <c r="LNN2" t="s">
        <v>9621</v>
      </c>
      <c r="LNO2" t="s">
        <v>9622</v>
      </c>
      <c r="LNP2" t="s">
        <v>9623</v>
      </c>
      <c r="LNQ2" t="s">
        <v>9624</v>
      </c>
      <c r="LNR2" t="s">
        <v>9625</v>
      </c>
      <c r="LNS2" t="s">
        <v>9626</v>
      </c>
      <c r="LNT2" t="s">
        <v>9627</v>
      </c>
      <c r="LNU2" t="s">
        <v>9628</v>
      </c>
      <c r="LNV2" t="s">
        <v>9629</v>
      </c>
      <c r="LNW2" t="s">
        <v>9630</v>
      </c>
      <c r="LNX2" t="s">
        <v>9631</v>
      </c>
      <c r="LNY2" t="s">
        <v>9632</v>
      </c>
      <c r="LNZ2" t="s">
        <v>9633</v>
      </c>
      <c r="LOA2" t="s">
        <v>9634</v>
      </c>
      <c r="LOB2" t="s">
        <v>9635</v>
      </c>
      <c r="LOC2" t="s">
        <v>9636</v>
      </c>
      <c r="LOD2" t="s">
        <v>9637</v>
      </c>
      <c r="LOE2" t="s">
        <v>9638</v>
      </c>
      <c r="LOF2" t="s">
        <v>9639</v>
      </c>
      <c r="LOG2" t="s">
        <v>9640</v>
      </c>
      <c r="LOH2" t="s">
        <v>9641</v>
      </c>
      <c r="LOI2" t="s">
        <v>9642</v>
      </c>
      <c r="LOJ2" t="s">
        <v>9643</v>
      </c>
      <c r="LOK2" t="s">
        <v>9644</v>
      </c>
      <c r="LOL2" t="s">
        <v>9645</v>
      </c>
      <c r="LOM2" t="s">
        <v>9646</v>
      </c>
      <c r="LON2" t="s">
        <v>9647</v>
      </c>
      <c r="LOO2" t="s">
        <v>9648</v>
      </c>
      <c r="LOP2" t="s">
        <v>9649</v>
      </c>
      <c r="LOQ2" t="s">
        <v>9650</v>
      </c>
      <c r="LOR2" t="s">
        <v>9651</v>
      </c>
      <c r="LOS2" t="s">
        <v>9652</v>
      </c>
      <c r="LOT2" t="s">
        <v>9653</v>
      </c>
      <c r="LOU2" t="s">
        <v>9654</v>
      </c>
      <c r="LOV2" t="s">
        <v>9655</v>
      </c>
      <c r="LOW2" t="s">
        <v>9656</v>
      </c>
      <c r="LOX2" t="s">
        <v>9657</v>
      </c>
      <c r="LOY2" t="s">
        <v>9658</v>
      </c>
      <c r="LOZ2" t="s">
        <v>9659</v>
      </c>
      <c r="LPA2" t="s">
        <v>9660</v>
      </c>
      <c r="LPB2" t="s">
        <v>9661</v>
      </c>
      <c r="LPC2" t="s">
        <v>9662</v>
      </c>
      <c r="LPD2" t="s">
        <v>9663</v>
      </c>
      <c r="LPE2" t="s">
        <v>9664</v>
      </c>
      <c r="LPF2" t="s">
        <v>9665</v>
      </c>
      <c r="LPG2" t="s">
        <v>9666</v>
      </c>
      <c r="LPH2" t="s">
        <v>9667</v>
      </c>
      <c r="LPI2" t="s">
        <v>9668</v>
      </c>
      <c r="LPJ2" t="s">
        <v>9669</v>
      </c>
      <c r="LPK2" t="s">
        <v>9670</v>
      </c>
      <c r="LPL2" t="s">
        <v>9671</v>
      </c>
      <c r="LPM2" t="s">
        <v>9672</v>
      </c>
      <c r="LPN2" t="s">
        <v>9673</v>
      </c>
      <c r="LPO2" t="s">
        <v>9674</v>
      </c>
      <c r="LPP2" t="s">
        <v>9675</v>
      </c>
      <c r="LPQ2" t="s">
        <v>9676</v>
      </c>
      <c r="LPR2" t="s">
        <v>9677</v>
      </c>
      <c r="LPS2" t="s">
        <v>9678</v>
      </c>
      <c r="LPT2" t="s">
        <v>9679</v>
      </c>
      <c r="LPU2" t="s">
        <v>9680</v>
      </c>
      <c r="LPV2" t="s">
        <v>9681</v>
      </c>
      <c r="LPW2" t="s">
        <v>9682</v>
      </c>
      <c r="LPX2" t="s">
        <v>9683</v>
      </c>
      <c r="LPY2" t="s">
        <v>9684</v>
      </c>
      <c r="LPZ2" t="s">
        <v>9685</v>
      </c>
      <c r="LQA2" t="s">
        <v>9686</v>
      </c>
      <c r="LQB2" t="s">
        <v>9687</v>
      </c>
      <c r="LQC2" t="s">
        <v>9688</v>
      </c>
      <c r="LQD2" t="s">
        <v>9689</v>
      </c>
      <c r="LQE2" t="s">
        <v>9690</v>
      </c>
      <c r="LQF2" t="s">
        <v>9691</v>
      </c>
      <c r="LQG2" t="s">
        <v>9692</v>
      </c>
      <c r="LQH2" t="s">
        <v>9693</v>
      </c>
      <c r="LQI2" t="s">
        <v>9694</v>
      </c>
      <c r="LQJ2" t="s">
        <v>9695</v>
      </c>
      <c r="LQK2" t="s">
        <v>9696</v>
      </c>
      <c r="LQL2" t="s">
        <v>9697</v>
      </c>
      <c r="LQM2" t="s">
        <v>9698</v>
      </c>
      <c r="LQN2" t="s">
        <v>9699</v>
      </c>
      <c r="LQO2" t="s">
        <v>9700</v>
      </c>
      <c r="LQP2" t="s">
        <v>9701</v>
      </c>
      <c r="LQQ2" t="s">
        <v>9702</v>
      </c>
      <c r="LQR2" t="s">
        <v>9703</v>
      </c>
      <c r="LQS2" t="s">
        <v>9704</v>
      </c>
      <c r="LQT2" t="s">
        <v>9705</v>
      </c>
      <c r="LQU2" t="s">
        <v>9706</v>
      </c>
      <c r="LQV2" t="s">
        <v>9707</v>
      </c>
      <c r="LQW2" t="s">
        <v>9708</v>
      </c>
      <c r="LQX2" t="s">
        <v>9709</v>
      </c>
      <c r="LQY2" t="s">
        <v>9710</v>
      </c>
      <c r="LQZ2" t="s">
        <v>9711</v>
      </c>
      <c r="LRA2" t="s">
        <v>9712</v>
      </c>
      <c r="LRB2" t="s">
        <v>9713</v>
      </c>
      <c r="LRC2" t="s">
        <v>9714</v>
      </c>
      <c r="LRD2" t="s">
        <v>9715</v>
      </c>
      <c r="LRE2" t="s">
        <v>9716</v>
      </c>
      <c r="LRF2" t="s">
        <v>9717</v>
      </c>
      <c r="LRG2" t="s">
        <v>9718</v>
      </c>
      <c r="LRH2" t="s">
        <v>9719</v>
      </c>
      <c r="LRI2" t="s">
        <v>9720</v>
      </c>
      <c r="LRJ2" t="s">
        <v>9721</v>
      </c>
      <c r="LRK2" t="s">
        <v>9722</v>
      </c>
      <c r="LRL2" t="s">
        <v>9723</v>
      </c>
      <c r="LRM2" t="s">
        <v>9724</v>
      </c>
      <c r="LRN2" t="s">
        <v>9725</v>
      </c>
      <c r="LRO2" t="s">
        <v>9726</v>
      </c>
      <c r="LRP2" t="s">
        <v>9727</v>
      </c>
      <c r="LRQ2" t="s">
        <v>9728</v>
      </c>
      <c r="LRR2" t="s">
        <v>9729</v>
      </c>
      <c r="LRS2" t="s">
        <v>9730</v>
      </c>
      <c r="LRT2" t="s">
        <v>9731</v>
      </c>
      <c r="LRU2" t="s">
        <v>9732</v>
      </c>
      <c r="LRV2" t="s">
        <v>9733</v>
      </c>
      <c r="LRW2" t="s">
        <v>9734</v>
      </c>
      <c r="LRX2" t="s">
        <v>9735</v>
      </c>
      <c r="LRY2" t="s">
        <v>9736</v>
      </c>
      <c r="LRZ2" t="s">
        <v>9737</v>
      </c>
      <c r="LSA2" t="s">
        <v>9738</v>
      </c>
      <c r="LSB2" t="s">
        <v>9739</v>
      </c>
      <c r="LSC2" t="s">
        <v>9740</v>
      </c>
      <c r="LSD2" t="s">
        <v>9741</v>
      </c>
      <c r="LSE2" t="s">
        <v>9742</v>
      </c>
      <c r="LSF2" t="s">
        <v>9743</v>
      </c>
      <c r="LSG2" t="s">
        <v>9744</v>
      </c>
      <c r="LSH2" t="s">
        <v>9745</v>
      </c>
      <c r="LSI2" t="s">
        <v>9746</v>
      </c>
      <c r="LSJ2" t="s">
        <v>9747</v>
      </c>
      <c r="LSK2" t="s">
        <v>9748</v>
      </c>
      <c r="LSL2" t="s">
        <v>9749</v>
      </c>
      <c r="LSM2" t="s">
        <v>9750</v>
      </c>
      <c r="LSN2" t="s">
        <v>9751</v>
      </c>
      <c r="LSO2" t="s">
        <v>9752</v>
      </c>
      <c r="LSP2" t="s">
        <v>9753</v>
      </c>
      <c r="LSQ2" t="s">
        <v>9754</v>
      </c>
      <c r="LSR2" t="s">
        <v>9755</v>
      </c>
      <c r="LSS2" t="s">
        <v>9756</v>
      </c>
      <c r="LST2" t="s">
        <v>9757</v>
      </c>
      <c r="LSU2" t="s">
        <v>9758</v>
      </c>
      <c r="LSV2" t="s">
        <v>9759</v>
      </c>
      <c r="LSW2" t="s">
        <v>9760</v>
      </c>
      <c r="LSX2" t="s">
        <v>9761</v>
      </c>
      <c r="LSY2" t="s">
        <v>9762</v>
      </c>
      <c r="LSZ2" t="s">
        <v>9763</v>
      </c>
      <c r="LTA2" t="s">
        <v>9764</v>
      </c>
      <c r="LTB2" t="s">
        <v>9765</v>
      </c>
      <c r="LTC2" t="s">
        <v>9766</v>
      </c>
      <c r="LTD2" t="s">
        <v>9767</v>
      </c>
      <c r="LTE2" t="s">
        <v>9768</v>
      </c>
      <c r="LTF2" t="s">
        <v>9769</v>
      </c>
      <c r="LTG2" t="s">
        <v>9770</v>
      </c>
      <c r="LTH2" t="s">
        <v>9771</v>
      </c>
      <c r="LTI2" t="s">
        <v>9772</v>
      </c>
      <c r="LTJ2" t="s">
        <v>9773</v>
      </c>
      <c r="LTK2" t="s">
        <v>9774</v>
      </c>
      <c r="LTL2" t="s">
        <v>9775</v>
      </c>
      <c r="LTM2" t="s">
        <v>9776</v>
      </c>
      <c r="LTN2" t="s">
        <v>9777</v>
      </c>
      <c r="LTO2" t="s">
        <v>9778</v>
      </c>
      <c r="LTP2" t="s">
        <v>9779</v>
      </c>
      <c r="LTQ2" t="s">
        <v>9780</v>
      </c>
      <c r="LTR2" t="s">
        <v>9781</v>
      </c>
      <c r="LTS2" t="s">
        <v>9782</v>
      </c>
      <c r="LTT2" t="s">
        <v>9783</v>
      </c>
      <c r="LTU2" t="s">
        <v>9784</v>
      </c>
      <c r="LTV2" t="s">
        <v>9785</v>
      </c>
      <c r="LTW2" t="s">
        <v>9786</v>
      </c>
      <c r="LTX2" t="s">
        <v>9787</v>
      </c>
      <c r="LTY2" t="s">
        <v>9788</v>
      </c>
      <c r="LTZ2" t="s">
        <v>9789</v>
      </c>
      <c r="LUA2" t="s">
        <v>9790</v>
      </c>
      <c r="LUB2" t="s">
        <v>9791</v>
      </c>
      <c r="LUC2" t="s">
        <v>9792</v>
      </c>
      <c r="LUD2" t="s">
        <v>9793</v>
      </c>
      <c r="LUE2" t="s">
        <v>9794</v>
      </c>
      <c r="LUF2" t="s">
        <v>9795</v>
      </c>
      <c r="LUG2" t="s">
        <v>9796</v>
      </c>
      <c r="LUH2" t="s">
        <v>9797</v>
      </c>
      <c r="LUI2" t="s">
        <v>9798</v>
      </c>
      <c r="LUJ2" t="s">
        <v>9799</v>
      </c>
      <c r="LUK2" t="s">
        <v>9800</v>
      </c>
      <c r="LUL2" t="s">
        <v>9801</v>
      </c>
      <c r="LUM2" t="s">
        <v>9802</v>
      </c>
      <c r="LUN2" t="s">
        <v>9803</v>
      </c>
      <c r="LUO2" t="s">
        <v>9804</v>
      </c>
      <c r="LUP2" t="s">
        <v>9805</v>
      </c>
      <c r="LUQ2" t="s">
        <v>9806</v>
      </c>
      <c r="LUR2" t="s">
        <v>9807</v>
      </c>
      <c r="LUS2" t="s">
        <v>9808</v>
      </c>
      <c r="LUT2" t="s">
        <v>9809</v>
      </c>
      <c r="LUU2" t="s">
        <v>9810</v>
      </c>
      <c r="LUV2" t="s">
        <v>9811</v>
      </c>
      <c r="LUW2" t="s">
        <v>9812</v>
      </c>
      <c r="LUX2" t="s">
        <v>9813</v>
      </c>
      <c r="LUY2" t="s">
        <v>9814</v>
      </c>
      <c r="LUZ2" t="s">
        <v>9815</v>
      </c>
      <c r="LVA2" t="s">
        <v>9816</v>
      </c>
      <c r="LVB2" t="s">
        <v>9817</v>
      </c>
      <c r="LVC2" t="s">
        <v>9818</v>
      </c>
      <c r="LVD2" t="s">
        <v>9819</v>
      </c>
      <c r="LVE2" t="s">
        <v>9820</v>
      </c>
      <c r="LVF2" t="s">
        <v>9821</v>
      </c>
      <c r="LVG2" t="s">
        <v>9822</v>
      </c>
      <c r="LVH2" t="s">
        <v>9823</v>
      </c>
      <c r="LVI2" t="s">
        <v>9824</v>
      </c>
      <c r="LVJ2" t="s">
        <v>9825</v>
      </c>
      <c r="LVK2" t="s">
        <v>9826</v>
      </c>
      <c r="LVL2" t="s">
        <v>9827</v>
      </c>
      <c r="LVM2" t="s">
        <v>9828</v>
      </c>
      <c r="LVN2" t="s">
        <v>9829</v>
      </c>
      <c r="LVO2" t="s">
        <v>9830</v>
      </c>
      <c r="LVP2" t="s">
        <v>9831</v>
      </c>
      <c r="LVQ2" t="s">
        <v>9832</v>
      </c>
      <c r="LVR2" t="s">
        <v>9833</v>
      </c>
      <c r="LVS2" t="s">
        <v>9834</v>
      </c>
      <c r="LVT2" t="s">
        <v>9835</v>
      </c>
      <c r="LVU2" t="s">
        <v>9836</v>
      </c>
      <c r="LVV2" t="s">
        <v>9837</v>
      </c>
      <c r="LVW2" t="s">
        <v>9838</v>
      </c>
      <c r="LVX2" t="s">
        <v>9839</v>
      </c>
      <c r="LVY2" t="s">
        <v>9840</v>
      </c>
      <c r="LVZ2" t="s">
        <v>9841</v>
      </c>
      <c r="LWA2" t="s">
        <v>9842</v>
      </c>
      <c r="LWB2" t="s">
        <v>9843</v>
      </c>
      <c r="LWC2" t="s">
        <v>9844</v>
      </c>
      <c r="LWD2" t="s">
        <v>9845</v>
      </c>
      <c r="LWE2" t="s">
        <v>9846</v>
      </c>
      <c r="LWF2" t="s">
        <v>9847</v>
      </c>
      <c r="LWG2" t="s">
        <v>9848</v>
      </c>
      <c r="LWH2" t="s">
        <v>9849</v>
      </c>
      <c r="LWI2" t="s">
        <v>9850</v>
      </c>
      <c r="LWJ2" t="s">
        <v>9851</v>
      </c>
      <c r="LWK2" t="s">
        <v>9852</v>
      </c>
      <c r="LWL2" t="s">
        <v>9853</v>
      </c>
      <c r="LWM2" t="s">
        <v>9854</v>
      </c>
      <c r="LWN2" t="s">
        <v>9855</v>
      </c>
      <c r="LWO2" t="s">
        <v>9856</v>
      </c>
      <c r="LWP2" t="s">
        <v>9857</v>
      </c>
      <c r="LWQ2" t="s">
        <v>9858</v>
      </c>
      <c r="LWR2" t="s">
        <v>9859</v>
      </c>
      <c r="LWS2" t="s">
        <v>9860</v>
      </c>
      <c r="LWT2" t="s">
        <v>9861</v>
      </c>
      <c r="LWU2" t="s">
        <v>9862</v>
      </c>
      <c r="LWV2" t="s">
        <v>9863</v>
      </c>
      <c r="LWW2" t="s">
        <v>9864</v>
      </c>
      <c r="LWX2" t="s">
        <v>9865</v>
      </c>
      <c r="LWY2" t="s">
        <v>9866</v>
      </c>
      <c r="LWZ2" t="s">
        <v>9867</v>
      </c>
      <c r="LXA2" t="s">
        <v>9868</v>
      </c>
      <c r="LXB2" t="s">
        <v>9869</v>
      </c>
      <c r="LXC2" t="s">
        <v>9870</v>
      </c>
      <c r="LXD2" t="s">
        <v>9871</v>
      </c>
      <c r="LXE2" t="s">
        <v>9872</v>
      </c>
      <c r="LXF2" t="s">
        <v>9873</v>
      </c>
      <c r="LXG2" t="s">
        <v>9874</v>
      </c>
      <c r="LXH2" t="s">
        <v>9875</v>
      </c>
      <c r="LXI2" t="s">
        <v>9876</v>
      </c>
      <c r="LXJ2" t="s">
        <v>9877</v>
      </c>
      <c r="LXK2" t="s">
        <v>9878</v>
      </c>
      <c r="LXL2" t="s">
        <v>9879</v>
      </c>
      <c r="LXM2" t="s">
        <v>9880</v>
      </c>
      <c r="LXN2" t="s">
        <v>9881</v>
      </c>
      <c r="LXO2" t="s">
        <v>9882</v>
      </c>
      <c r="LXP2" t="s">
        <v>9883</v>
      </c>
      <c r="LXQ2" t="s">
        <v>9884</v>
      </c>
      <c r="LXR2" t="s">
        <v>9885</v>
      </c>
      <c r="LXS2" t="s">
        <v>9886</v>
      </c>
      <c r="LXT2" t="s">
        <v>9887</v>
      </c>
      <c r="LXU2" t="s">
        <v>9888</v>
      </c>
      <c r="LXV2" t="s">
        <v>9889</v>
      </c>
      <c r="LXW2" t="s">
        <v>9890</v>
      </c>
      <c r="LXX2" t="s">
        <v>9891</v>
      </c>
      <c r="LXY2" t="s">
        <v>9892</v>
      </c>
      <c r="LXZ2" t="s">
        <v>9893</v>
      </c>
      <c r="LYA2" t="s">
        <v>9894</v>
      </c>
      <c r="LYB2" t="s">
        <v>9895</v>
      </c>
      <c r="LYC2" t="s">
        <v>9896</v>
      </c>
      <c r="LYD2" t="s">
        <v>9897</v>
      </c>
      <c r="LYE2" t="s">
        <v>9898</v>
      </c>
      <c r="LYF2" t="s">
        <v>9899</v>
      </c>
      <c r="LYG2" t="s">
        <v>9900</v>
      </c>
      <c r="LYH2" t="s">
        <v>9901</v>
      </c>
      <c r="LYI2" t="s">
        <v>9902</v>
      </c>
      <c r="LYJ2" t="s">
        <v>9903</v>
      </c>
      <c r="LYK2" t="s">
        <v>9904</v>
      </c>
      <c r="LYL2" t="s">
        <v>9905</v>
      </c>
      <c r="LYM2" t="s">
        <v>9906</v>
      </c>
      <c r="LYN2" t="s">
        <v>9907</v>
      </c>
      <c r="LYO2" t="s">
        <v>9908</v>
      </c>
      <c r="LYP2" t="s">
        <v>9909</v>
      </c>
      <c r="LYQ2" t="s">
        <v>9910</v>
      </c>
      <c r="LYR2" t="s">
        <v>9911</v>
      </c>
      <c r="LYS2" t="s">
        <v>9912</v>
      </c>
      <c r="LYT2" t="s">
        <v>9913</v>
      </c>
      <c r="LYU2" t="s">
        <v>9914</v>
      </c>
      <c r="LYV2" t="s">
        <v>9915</v>
      </c>
      <c r="LYW2" t="s">
        <v>9916</v>
      </c>
      <c r="LYX2" t="s">
        <v>9917</v>
      </c>
      <c r="LYY2" t="s">
        <v>9918</v>
      </c>
      <c r="LYZ2" t="s">
        <v>9919</v>
      </c>
      <c r="LZA2" t="s">
        <v>9920</v>
      </c>
      <c r="LZB2" t="s">
        <v>9921</v>
      </c>
      <c r="LZC2" t="s">
        <v>9922</v>
      </c>
      <c r="LZD2" t="s">
        <v>9923</v>
      </c>
      <c r="LZE2" t="s">
        <v>9924</v>
      </c>
      <c r="LZF2" t="s">
        <v>9925</v>
      </c>
      <c r="LZG2" t="s">
        <v>9926</v>
      </c>
      <c r="LZH2" t="s">
        <v>9927</v>
      </c>
      <c r="LZI2" t="s">
        <v>9928</v>
      </c>
      <c r="LZJ2" t="s">
        <v>9929</v>
      </c>
      <c r="LZK2" t="s">
        <v>9930</v>
      </c>
      <c r="LZL2" t="s">
        <v>9931</v>
      </c>
      <c r="LZM2" t="s">
        <v>9932</v>
      </c>
      <c r="LZN2" t="s">
        <v>9933</v>
      </c>
      <c r="LZO2" t="s">
        <v>9934</v>
      </c>
      <c r="LZP2" t="s">
        <v>9935</v>
      </c>
      <c r="LZQ2" t="s">
        <v>9936</v>
      </c>
      <c r="LZR2" t="s">
        <v>9937</v>
      </c>
      <c r="LZS2" t="s">
        <v>9938</v>
      </c>
      <c r="LZT2" t="s">
        <v>9939</v>
      </c>
      <c r="LZU2" t="s">
        <v>9940</v>
      </c>
      <c r="LZV2" t="s">
        <v>9941</v>
      </c>
      <c r="LZW2" t="s">
        <v>9942</v>
      </c>
      <c r="LZX2" t="s">
        <v>9943</v>
      </c>
      <c r="LZY2" t="s">
        <v>9944</v>
      </c>
      <c r="LZZ2" t="s">
        <v>9945</v>
      </c>
      <c r="MAA2" t="s">
        <v>9946</v>
      </c>
      <c r="MAB2" t="s">
        <v>9947</v>
      </c>
      <c r="MAC2" t="s">
        <v>9948</v>
      </c>
      <c r="MAD2" t="s">
        <v>9949</v>
      </c>
      <c r="MAE2" t="s">
        <v>9950</v>
      </c>
      <c r="MAF2" t="s">
        <v>9951</v>
      </c>
      <c r="MAG2" t="s">
        <v>9952</v>
      </c>
      <c r="MAH2" t="s">
        <v>9953</v>
      </c>
      <c r="MAI2" t="s">
        <v>9954</v>
      </c>
      <c r="MAJ2" t="s">
        <v>9955</v>
      </c>
      <c r="MAK2" t="s">
        <v>9956</v>
      </c>
      <c r="MAL2" t="s">
        <v>9957</v>
      </c>
      <c r="MAM2" t="s">
        <v>9958</v>
      </c>
      <c r="MAN2" t="s">
        <v>9959</v>
      </c>
      <c r="MAO2" t="s">
        <v>9960</v>
      </c>
      <c r="MAP2" t="s">
        <v>9961</v>
      </c>
      <c r="MAQ2" t="s">
        <v>9962</v>
      </c>
      <c r="MAR2" t="s">
        <v>9963</v>
      </c>
      <c r="MAS2" t="s">
        <v>9964</v>
      </c>
      <c r="MAT2" t="s">
        <v>9965</v>
      </c>
      <c r="MAU2" t="s">
        <v>9966</v>
      </c>
      <c r="MAV2" t="s">
        <v>9967</v>
      </c>
      <c r="MAW2" t="s">
        <v>9968</v>
      </c>
      <c r="MAX2" t="s">
        <v>9969</v>
      </c>
      <c r="MAY2" t="s">
        <v>9970</v>
      </c>
      <c r="MAZ2" t="s">
        <v>9971</v>
      </c>
      <c r="MBA2" t="s">
        <v>9972</v>
      </c>
      <c r="MBB2" t="s">
        <v>9973</v>
      </c>
      <c r="MBC2" t="s">
        <v>9974</v>
      </c>
      <c r="MBD2" t="s">
        <v>9975</v>
      </c>
      <c r="MBE2" t="s">
        <v>9976</v>
      </c>
      <c r="MBF2" t="s">
        <v>9977</v>
      </c>
      <c r="MBG2" t="s">
        <v>9978</v>
      </c>
      <c r="MBH2" t="s">
        <v>9979</v>
      </c>
      <c r="MBI2" t="s">
        <v>9980</v>
      </c>
      <c r="MBJ2" t="s">
        <v>9981</v>
      </c>
      <c r="MBK2" t="s">
        <v>9982</v>
      </c>
      <c r="MBL2" t="s">
        <v>9983</v>
      </c>
      <c r="MBM2" t="s">
        <v>9984</v>
      </c>
      <c r="MBN2" t="s">
        <v>9985</v>
      </c>
      <c r="MBO2" t="s">
        <v>9986</v>
      </c>
      <c r="MBP2" t="s">
        <v>9987</v>
      </c>
      <c r="MBQ2" t="s">
        <v>9988</v>
      </c>
      <c r="MBR2" t="s">
        <v>9989</v>
      </c>
      <c r="MBS2" t="s">
        <v>9990</v>
      </c>
      <c r="MBT2" t="s">
        <v>9991</v>
      </c>
      <c r="MBU2" t="s">
        <v>9992</v>
      </c>
      <c r="MBV2" t="s">
        <v>9993</v>
      </c>
      <c r="MBW2" t="s">
        <v>9994</v>
      </c>
      <c r="MBX2" t="s">
        <v>9995</v>
      </c>
      <c r="MBY2" t="s">
        <v>9996</v>
      </c>
      <c r="MBZ2" t="s">
        <v>9997</v>
      </c>
      <c r="MCA2" t="s">
        <v>9998</v>
      </c>
      <c r="MCB2" t="s">
        <v>9999</v>
      </c>
      <c r="MCC2" t="s">
        <v>10000</v>
      </c>
      <c r="MCD2" t="s">
        <v>10001</v>
      </c>
      <c r="MCE2" t="s">
        <v>10002</v>
      </c>
      <c r="MCF2" t="s">
        <v>10003</v>
      </c>
      <c r="MCG2" t="s">
        <v>10004</v>
      </c>
      <c r="MCH2" t="s">
        <v>10005</v>
      </c>
      <c r="MCI2" t="s">
        <v>10006</v>
      </c>
      <c r="MCJ2" t="s">
        <v>10007</v>
      </c>
      <c r="MCK2" t="s">
        <v>10008</v>
      </c>
      <c r="MCL2" t="s">
        <v>10009</v>
      </c>
      <c r="MCM2" t="s">
        <v>10010</v>
      </c>
      <c r="MCN2" t="s">
        <v>10011</v>
      </c>
      <c r="MCO2" t="s">
        <v>10012</v>
      </c>
      <c r="MCP2" t="s">
        <v>10013</v>
      </c>
      <c r="MCQ2" t="s">
        <v>10014</v>
      </c>
      <c r="MCR2" t="s">
        <v>10015</v>
      </c>
      <c r="MCS2" t="s">
        <v>10016</v>
      </c>
      <c r="MCT2" t="s">
        <v>10017</v>
      </c>
      <c r="MCU2" t="s">
        <v>10018</v>
      </c>
      <c r="MCV2" t="s">
        <v>10019</v>
      </c>
      <c r="MCW2" t="s">
        <v>10020</v>
      </c>
      <c r="MCX2" t="s">
        <v>10021</v>
      </c>
      <c r="MCY2" t="s">
        <v>10022</v>
      </c>
      <c r="MCZ2" t="s">
        <v>10023</v>
      </c>
      <c r="MDA2" t="s">
        <v>10024</v>
      </c>
      <c r="MDB2" t="s">
        <v>10025</v>
      </c>
      <c r="MDC2" t="s">
        <v>10026</v>
      </c>
      <c r="MDD2" t="s">
        <v>10027</v>
      </c>
      <c r="MDE2" t="s">
        <v>10028</v>
      </c>
      <c r="MDF2" t="s">
        <v>10029</v>
      </c>
      <c r="MDG2" t="s">
        <v>10030</v>
      </c>
      <c r="MDH2" t="s">
        <v>10031</v>
      </c>
      <c r="MDI2" t="s">
        <v>10032</v>
      </c>
      <c r="MDJ2" t="s">
        <v>10033</v>
      </c>
      <c r="MDK2" t="s">
        <v>10034</v>
      </c>
      <c r="MDL2" t="s">
        <v>10035</v>
      </c>
      <c r="MDM2" t="s">
        <v>10036</v>
      </c>
      <c r="MDN2" t="s">
        <v>10037</v>
      </c>
      <c r="MDO2" t="s">
        <v>10038</v>
      </c>
      <c r="MDP2" t="s">
        <v>10039</v>
      </c>
      <c r="MDQ2" t="s">
        <v>10040</v>
      </c>
      <c r="MDR2" t="s">
        <v>10041</v>
      </c>
      <c r="MDS2" t="s">
        <v>10042</v>
      </c>
      <c r="MDT2" t="s">
        <v>10043</v>
      </c>
      <c r="MDU2" t="s">
        <v>10044</v>
      </c>
      <c r="MDV2" t="s">
        <v>10045</v>
      </c>
      <c r="MDW2" t="s">
        <v>10046</v>
      </c>
      <c r="MDX2" t="s">
        <v>10047</v>
      </c>
      <c r="MDY2" t="s">
        <v>10048</v>
      </c>
      <c r="MDZ2" t="s">
        <v>10049</v>
      </c>
      <c r="MEA2" t="s">
        <v>10050</v>
      </c>
      <c r="MEB2" t="s">
        <v>10051</v>
      </c>
      <c r="MEC2" t="s">
        <v>10052</v>
      </c>
      <c r="MED2" t="s">
        <v>10053</v>
      </c>
      <c r="MEE2" t="s">
        <v>10054</v>
      </c>
      <c r="MEF2" t="s">
        <v>10055</v>
      </c>
      <c r="MEG2" t="s">
        <v>10056</v>
      </c>
      <c r="MEH2" t="s">
        <v>10057</v>
      </c>
      <c r="MEI2" t="s">
        <v>10058</v>
      </c>
      <c r="MEJ2" t="s">
        <v>10059</v>
      </c>
      <c r="MEK2" t="s">
        <v>10060</v>
      </c>
      <c r="MEL2" t="s">
        <v>10061</v>
      </c>
      <c r="MEM2" t="s">
        <v>10062</v>
      </c>
      <c r="MEN2" t="s">
        <v>10063</v>
      </c>
      <c r="MEO2" t="s">
        <v>10064</v>
      </c>
      <c r="MEP2" t="s">
        <v>10065</v>
      </c>
      <c r="MEQ2" t="s">
        <v>10066</v>
      </c>
      <c r="MER2" t="s">
        <v>10067</v>
      </c>
      <c r="MES2" t="s">
        <v>10068</v>
      </c>
      <c r="MET2" t="s">
        <v>10069</v>
      </c>
      <c r="MEU2" t="s">
        <v>10070</v>
      </c>
      <c r="MEV2" t="s">
        <v>10071</v>
      </c>
      <c r="MEW2" t="s">
        <v>10072</v>
      </c>
      <c r="MEX2" t="s">
        <v>10073</v>
      </c>
      <c r="MEY2" t="s">
        <v>10074</v>
      </c>
      <c r="MEZ2" t="s">
        <v>10075</v>
      </c>
      <c r="MFA2" t="s">
        <v>10076</v>
      </c>
      <c r="MFB2" t="s">
        <v>10077</v>
      </c>
      <c r="MFC2" t="s">
        <v>10078</v>
      </c>
      <c r="MFD2" t="s">
        <v>10079</v>
      </c>
      <c r="MFE2" t="s">
        <v>10080</v>
      </c>
      <c r="MFF2" t="s">
        <v>10081</v>
      </c>
      <c r="MFG2" t="s">
        <v>10082</v>
      </c>
      <c r="MFH2" t="s">
        <v>10083</v>
      </c>
      <c r="MFI2" t="s">
        <v>10084</v>
      </c>
      <c r="MFJ2" t="s">
        <v>10085</v>
      </c>
      <c r="MFK2" t="s">
        <v>10086</v>
      </c>
      <c r="MFL2" t="s">
        <v>10087</v>
      </c>
      <c r="MFM2" t="s">
        <v>10088</v>
      </c>
      <c r="MFN2" t="s">
        <v>10089</v>
      </c>
      <c r="MFO2" t="s">
        <v>10090</v>
      </c>
      <c r="MFP2" t="s">
        <v>10091</v>
      </c>
      <c r="MFQ2" t="s">
        <v>10092</v>
      </c>
      <c r="MFR2" t="s">
        <v>10093</v>
      </c>
      <c r="MFS2" t="s">
        <v>10094</v>
      </c>
      <c r="MFT2" t="s">
        <v>10095</v>
      </c>
      <c r="MFU2" t="s">
        <v>10096</v>
      </c>
      <c r="MFV2" t="s">
        <v>10097</v>
      </c>
      <c r="MFW2" t="s">
        <v>10098</v>
      </c>
      <c r="MFX2" t="s">
        <v>10099</v>
      </c>
      <c r="MFY2" t="s">
        <v>10100</v>
      </c>
      <c r="MFZ2" t="s">
        <v>10101</v>
      </c>
      <c r="MGA2" t="s">
        <v>10102</v>
      </c>
      <c r="MGB2" t="s">
        <v>10103</v>
      </c>
      <c r="MGC2" t="s">
        <v>10104</v>
      </c>
      <c r="MGD2" t="s">
        <v>10105</v>
      </c>
      <c r="MGE2" t="s">
        <v>10106</v>
      </c>
      <c r="MGF2" t="s">
        <v>10107</v>
      </c>
      <c r="MGG2" t="s">
        <v>10108</v>
      </c>
      <c r="MGH2" t="s">
        <v>10109</v>
      </c>
      <c r="MGI2" t="s">
        <v>10110</v>
      </c>
      <c r="MGJ2" t="s">
        <v>10111</v>
      </c>
      <c r="MGK2" t="s">
        <v>10112</v>
      </c>
      <c r="MGL2" t="s">
        <v>10113</v>
      </c>
      <c r="MGM2" t="s">
        <v>10114</v>
      </c>
      <c r="MGN2" t="s">
        <v>10115</v>
      </c>
      <c r="MGO2" t="s">
        <v>10116</v>
      </c>
      <c r="MGP2" t="s">
        <v>10117</v>
      </c>
      <c r="MGQ2" t="s">
        <v>10118</v>
      </c>
      <c r="MGR2" t="s">
        <v>10119</v>
      </c>
      <c r="MGS2" t="s">
        <v>10120</v>
      </c>
      <c r="MGT2" t="s">
        <v>10121</v>
      </c>
      <c r="MGU2" t="s">
        <v>10122</v>
      </c>
      <c r="MGV2" t="s">
        <v>10123</v>
      </c>
      <c r="MGW2" t="s">
        <v>10124</v>
      </c>
      <c r="MGX2" t="s">
        <v>10125</v>
      </c>
      <c r="MGY2" t="s">
        <v>10126</v>
      </c>
      <c r="MGZ2" t="s">
        <v>10127</v>
      </c>
      <c r="MHA2" t="s">
        <v>10128</v>
      </c>
      <c r="MHB2" t="s">
        <v>10129</v>
      </c>
      <c r="MHC2" t="s">
        <v>10130</v>
      </c>
      <c r="MHD2" t="s">
        <v>10131</v>
      </c>
      <c r="MHE2" t="s">
        <v>10132</v>
      </c>
      <c r="MHF2" t="s">
        <v>10133</v>
      </c>
      <c r="MHG2" t="s">
        <v>10134</v>
      </c>
      <c r="MHH2" t="s">
        <v>10135</v>
      </c>
      <c r="MHI2" t="s">
        <v>10136</v>
      </c>
      <c r="MHJ2" t="s">
        <v>10137</v>
      </c>
      <c r="MHK2" t="s">
        <v>10138</v>
      </c>
      <c r="MHL2" t="s">
        <v>10139</v>
      </c>
      <c r="MHM2" t="s">
        <v>10140</v>
      </c>
      <c r="MHN2" t="s">
        <v>10141</v>
      </c>
      <c r="MHO2" t="s">
        <v>10142</v>
      </c>
      <c r="MHP2" t="s">
        <v>10143</v>
      </c>
      <c r="MHQ2" t="s">
        <v>10144</v>
      </c>
      <c r="MHR2" t="s">
        <v>10145</v>
      </c>
      <c r="MHS2" t="s">
        <v>10146</v>
      </c>
      <c r="MHT2" t="s">
        <v>10147</v>
      </c>
      <c r="MHU2" t="s">
        <v>10148</v>
      </c>
      <c r="MHV2" t="s">
        <v>10149</v>
      </c>
      <c r="MHW2" t="s">
        <v>10150</v>
      </c>
      <c r="MHX2" t="s">
        <v>10151</v>
      </c>
      <c r="MHY2" t="s">
        <v>10152</v>
      </c>
      <c r="MHZ2" t="s">
        <v>10153</v>
      </c>
      <c r="MIA2" t="s">
        <v>10154</v>
      </c>
      <c r="MIB2" t="s">
        <v>10155</v>
      </c>
      <c r="MIC2" t="s">
        <v>10156</v>
      </c>
      <c r="MID2" t="s">
        <v>10157</v>
      </c>
      <c r="MIE2" t="s">
        <v>10158</v>
      </c>
      <c r="MIF2" t="s">
        <v>10159</v>
      </c>
      <c r="MIG2" t="s">
        <v>10160</v>
      </c>
      <c r="MIH2" t="s">
        <v>10161</v>
      </c>
      <c r="MII2" t="s">
        <v>10162</v>
      </c>
      <c r="MIJ2" t="s">
        <v>10163</v>
      </c>
      <c r="MIK2" t="s">
        <v>10164</v>
      </c>
      <c r="MIL2" t="s">
        <v>10165</v>
      </c>
      <c r="MIM2" t="s">
        <v>10166</v>
      </c>
      <c r="MIN2" t="s">
        <v>10167</v>
      </c>
      <c r="MIO2" t="s">
        <v>10168</v>
      </c>
      <c r="MIP2" t="s">
        <v>10169</v>
      </c>
      <c r="MIQ2" t="s">
        <v>10170</v>
      </c>
      <c r="MIR2" t="s">
        <v>10171</v>
      </c>
      <c r="MIS2" t="s">
        <v>10172</v>
      </c>
      <c r="MIT2" t="s">
        <v>10173</v>
      </c>
      <c r="MIU2" t="s">
        <v>10174</v>
      </c>
      <c r="MIV2" t="s">
        <v>10175</v>
      </c>
      <c r="MIW2" t="s">
        <v>10176</v>
      </c>
      <c r="MIX2" t="s">
        <v>10177</v>
      </c>
      <c r="MIY2" t="s">
        <v>10178</v>
      </c>
      <c r="MIZ2" t="s">
        <v>10179</v>
      </c>
      <c r="MJA2" t="s">
        <v>10180</v>
      </c>
      <c r="MJB2" t="s">
        <v>10181</v>
      </c>
      <c r="MJC2" t="s">
        <v>10182</v>
      </c>
      <c r="MJD2" t="s">
        <v>10183</v>
      </c>
      <c r="MJE2" t="s">
        <v>10184</v>
      </c>
      <c r="MJF2" t="s">
        <v>10185</v>
      </c>
      <c r="MJG2" t="s">
        <v>10186</v>
      </c>
      <c r="MJH2" t="s">
        <v>10187</v>
      </c>
      <c r="MJI2" t="s">
        <v>10188</v>
      </c>
      <c r="MJJ2" t="s">
        <v>10189</v>
      </c>
      <c r="MJK2" t="s">
        <v>10190</v>
      </c>
      <c r="MJL2" t="s">
        <v>10191</v>
      </c>
      <c r="MJM2" t="s">
        <v>10192</v>
      </c>
      <c r="MJN2" t="s">
        <v>10193</v>
      </c>
      <c r="MJO2" t="s">
        <v>10194</v>
      </c>
      <c r="MJP2" t="s">
        <v>10195</v>
      </c>
      <c r="MJQ2" t="s">
        <v>10196</v>
      </c>
      <c r="MJR2" t="s">
        <v>10197</v>
      </c>
      <c r="MJS2" t="s">
        <v>10198</v>
      </c>
      <c r="MJT2" t="s">
        <v>10199</v>
      </c>
      <c r="MJU2" t="s">
        <v>10200</v>
      </c>
      <c r="MJV2" t="s">
        <v>10201</v>
      </c>
      <c r="MJW2" t="s">
        <v>10202</v>
      </c>
      <c r="MJX2" t="s">
        <v>10203</v>
      </c>
      <c r="MJY2" t="s">
        <v>10204</v>
      </c>
      <c r="MJZ2" t="s">
        <v>10205</v>
      </c>
      <c r="MKA2" t="s">
        <v>10206</v>
      </c>
      <c r="MKB2" t="s">
        <v>10207</v>
      </c>
      <c r="MKC2" t="s">
        <v>10208</v>
      </c>
      <c r="MKD2" t="s">
        <v>10209</v>
      </c>
      <c r="MKE2" t="s">
        <v>10210</v>
      </c>
      <c r="MKF2" t="s">
        <v>10211</v>
      </c>
      <c r="MKG2" t="s">
        <v>10212</v>
      </c>
      <c r="MKH2" t="s">
        <v>10213</v>
      </c>
      <c r="MKI2" t="s">
        <v>10214</v>
      </c>
      <c r="MKJ2" t="s">
        <v>10215</v>
      </c>
      <c r="MKK2" t="s">
        <v>10216</v>
      </c>
      <c r="MKL2" t="s">
        <v>10217</v>
      </c>
      <c r="MKM2" t="s">
        <v>10218</v>
      </c>
      <c r="MKN2" t="s">
        <v>10219</v>
      </c>
      <c r="MKO2" t="s">
        <v>10220</v>
      </c>
      <c r="MKP2" t="s">
        <v>10221</v>
      </c>
      <c r="MKQ2" t="s">
        <v>10222</v>
      </c>
      <c r="MKR2" t="s">
        <v>10223</v>
      </c>
      <c r="MKS2" t="s">
        <v>10224</v>
      </c>
      <c r="MKT2" t="s">
        <v>10225</v>
      </c>
      <c r="MKU2" t="s">
        <v>10226</v>
      </c>
      <c r="MKV2" t="s">
        <v>10227</v>
      </c>
      <c r="MKW2" t="s">
        <v>10228</v>
      </c>
      <c r="MKX2" t="s">
        <v>10229</v>
      </c>
      <c r="MKY2" t="s">
        <v>10230</v>
      </c>
      <c r="MKZ2" t="s">
        <v>10231</v>
      </c>
      <c r="MLA2" t="s">
        <v>10232</v>
      </c>
      <c r="MLB2" t="s">
        <v>10233</v>
      </c>
      <c r="MLC2" t="s">
        <v>10234</v>
      </c>
      <c r="MLD2" t="s">
        <v>10235</v>
      </c>
      <c r="MLE2" t="s">
        <v>10236</v>
      </c>
      <c r="MLF2" t="s">
        <v>10237</v>
      </c>
      <c r="MLG2" t="s">
        <v>10238</v>
      </c>
      <c r="MLH2" t="s">
        <v>10239</v>
      </c>
      <c r="MLI2" t="s">
        <v>10240</v>
      </c>
      <c r="MLJ2" t="s">
        <v>10241</v>
      </c>
      <c r="MLK2" t="s">
        <v>10242</v>
      </c>
      <c r="MLL2" t="s">
        <v>10243</v>
      </c>
      <c r="MLM2" t="s">
        <v>10244</v>
      </c>
      <c r="MLN2" t="s">
        <v>10245</v>
      </c>
      <c r="MLO2" t="s">
        <v>10246</v>
      </c>
      <c r="MLP2" t="s">
        <v>10247</v>
      </c>
      <c r="MLQ2" t="s">
        <v>10248</v>
      </c>
      <c r="MLR2" t="s">
        <v>10249</v>
      </c>
      <c r="MLS2" t="s">
        <v>10250</v>
      </c>
      <c r="MLT2" t="s">
        <v>10251</v>
      </c>
      <c r="MLU2" t="s">
        <v>10252</v>
      </c>
      <c r="MLV2" t="s">
        <v>10253</v>
      </c>
      <c r="MLW2" t="s">
        <v>10254</v>
      </c>
      <c r="MLX2" t="s">
        <v>10255</v>
      </c>
      <c r="MLY2" t="s">
        <v>10256</v>
      </c>
      <c r="MLZ2" t="s">
        <v>10257</v>
      </c>
      <c r="MMA2" t="s">
        <v>10258</v>
      </c>
      <c r="MMB2" t="s">
        <v>10259</v>
      </c>
      <c r="MMC2" t="s">
        <v>10260</v>
      </c>
      <c r="MMD2" t="s">
        <v>10261</v>
      </c>
      <c r="MME2" t="s">
        <v>10262</v>
      </c>
      <c r="MMF2" t="s">
        <v>10263</v>
      </c>
      <c r="MMG2" t="s">
        <v>10264</v>
      </c>
      <c r="MMH2" t="s">
        <v>10265</v>
      </c>
      <c r="MMI2" t="s">
        <v>10266</v>
      </c>
      <c r="MMJ2" t="s">
        <v>10267</v>
      </c>
      <c r="MMK2" t="s">
        <v>10268</v>
      </c>
      <c r="MML2" t="s">
        <v>10269</v>
      </c>
      <c r="MMM2" t="s">
        <v>10270</v>
      </c>
      <c r="MMN2" t="s">
        <v>10271</v>
      </c>
      <c r="MMO2" t="s">
        <v>10272</v>
      </c>
      <c r="MMP2" t="s">
        <v>10273</v>
      </c>
      <c r="MMQ2" t="s">
        <v>10274</v>
      </c>
      <c r="MMR2" t="s">
        <v>10275</v>
      </c>
      <c r="MMS2" t="s">
        <v>10276</v>
      </c>
      <c r="MMT2" t="s">
        <v>10277</v>
      </c>
      <c r="MMU2" t="s">
        <v>10278</v>
      </c>
      <c r="MMV2" t="s">
        <v>10279</v>
      </c>
      <c r="MMW2" t="s">
        <v>10280</v>
      </c>
      <c r="MMX2" t="s">
        <v>10281</v>
      </c>
      <c r="MMY2" t="s">
        <v>10282</v>
      </c>
      <c r="MMZ2" t="s">
        <v>10283</v>
      </c>
      <c r="MNA2" t="s">
        <v>10284</v>
      </c>
      <c r="MNB2" t="s">
        <v>10285</v>
      </c>
      <c r="MNC2" t="s">
        <v>10286</v>
      </c>
      <c r="MND2" t="s">
        <v>10287</v>
      </c>
      <c r="MNE2" t="s">
        <v>10288</v>
      </c>
      <c r="MNF2" t="s">
        <v>10289</v>
      </c>
      <c r="MNG2" t="s">
        <v>10290</v>
      </c>
      <c r="MNH2" t="s">
        <v>10291</v>
      </c>
      <c r="MNI2" t="s">
        <v>10292</v>
      </c>
      <c r="MNJ2" t="s">
        <v>10293</v>
      </c>
      <c r="MNK2" t="s">
        <v>10294</v>
      </c>
      <c r="MNL2" t="s">
        <v>10295</v>
      </c>
      <c r="MNM2" t="s">
        <v>10296</v>
      </c>
      <c r="MNN2" t="s">
        <v>10297</v>
      </c>
      <c r="MNO2" t="s">
        <v>10298</v>
      </c>
      <c r="MNP2" t="s">
        <v>10299</v>
      </c>
      <c r="MNQ2" t="s">
        <v>10300</v>
      </c>
      <c r="MNR2" t="s">
        <v>10301</v>
      </c>
      <c r="MNS2" t="s">
        <v>10302</v>
      </c>
      <c r="MNT2" t="s">
        <v>10303</v>
      </c>
      <c r="MNU2" t="s">
        <v>10304</v>
      </c>
      <c r="MNV2" t="s">
        <v>10305</v>
      </c>
      <c r="MNW2" t="s">
        <v>10306</v>
      </c>
      <c r="MNX2" t="s">
        <v>10307</v>
      </c>
      <c r="MNY2" t="s">
        <v>10308</v>
      </c>
      <c r="MNZ2" t="s">
        <v>10309</v>
      </c>
      <c r="MOA2" t="s">
        <v>10310</v>
      </c>
      <c r="MOB2" t="s">
        <v>10311</v>
      </c>
      <c r="MOC2" t="s">
        <v>10312</v>
      </c>
      <c r="MOD2" t="s">
        <v>10313</v>
      </c>
      <c r="MOE2" t="s">
        <v>10314</v>
      </c>
      <c r="MOF2" t="s">
        <v>10315</v>
      </c>
      <c r="MOG2" t="s">
        <v>10316</v>
      </c>
      <c r="MOH2" t="s">
        <v>10317</v>
      </c>
      <c r="MOI2" t="s">
        <v>10318</v>
      </c>
      <c r="MOJ2" t="s">
        <v>10319</v>
      </c>
      <c r="MOK2" t="s">
        <v>10320</v>
      </c>
      <c r="MOL2" t="s">
        <v>10321</v>
      </c>
      <c r="MOM2" t="s">
        <v>10322</v>
      </c>
      <c r="MON2" t="s">
        <v>10323</v>
      </c>
      <c r="MOO2" t="s">
        <v>10324</v>
      </c>
      <c r="MOP2" t="s">
        <v>10325</v>
      </c>
      <c r="MOQ2" t="s">
        <v>10326</v>
      </c>
      <c r="MOR2" t="s">
        <v>10327</v>
      </c>
      <c r="MOS2" t="s">
        <v>10328</v>
      </c>
      <c r="MOT2" t="s">
        <v>10329</v>
      </c>
      <c r="MOU2" t="s">
        <v>10330</v>
      </c>
      <c r="MOV2" t="s">
        <v>10331</v>
      </c>
      <c r="MOW2" t="s">
        <v>10332</v>
      </c>
      <c r="MOX2" t="s">
        <v>10333</v>
      </c>
      <c r="MOY2" t="s">
        <v>10334</v>
      </c>
      <c r="MOZ2" t="s">
        <v>10335</v>
      </c>
      <c r="MPA2" t="s">
        <v>10336</v>
      </c>
      <c r="MPB2" t="s">
        <v>10337</v>
      </c>
      <c r="MPC2" t="s">
        <v>10338</v>
      </c>
      <c r="MPD2" t="s">
        <v>10339</v>
      </c>
      <c r="MPE2" t="s">
        <v>10340</v>
      </c>
      <c r="MPF2" t="s">
        <v>10341</v>
      </c>
      <c r="MPG2" t="s">
        <v>10342</v>
      </c>
      <c r="MPH2" t="s">
        <v>10343</v>
      </c>
      <c r="MPI2" t="s">
        <v>10344</v>
      </c>
      <c r="MPJ2" t="s">
        <v>10345</v>
      </c>
      <c r="MPK2" t="s">
        <v>10346</v>
      </c>
      <c r="MPL2" t="s">
        <v>10347</v>
      </c>
      <c r="MPM2" t="s">
        <v>10348</v>
      </c>
      <c r="MPN2" t="s">
        <v>10349</v>
      </c>
      <c r="MPO2" t="s">
        <v>10350</v>
      </c>
      <c r="MPP2" t="s">
        <v>10351</v>
      </c>
      <c r="MPQ2" t="s">
        <v>10352</v>
      </c>
      <c r="MPR2" t="s">
        <v>10353</v>
      </c>
      <c r="MPS2" t="s">
        <v>10354</v>
      </c>
      <c r="MPT2" t="s">
        <v>10355</v>
      </c>
      <c r="MPU2" t="s">
        <v>10356</v>
      </c>
      <c r="MPV2" t="s">
        <v>10357</v>
      </c>
      <c r="MPW2" t="s">
        <v>10358</v>
      </c>
      <c r="MPX2" t="s">
        <v>10359</v>
      </c>
      <c r="MPY2" t="s">
        <v>10360</v>
      </c>
      <c r="MPZ2" t="s">
        <v>10361</v>
      </c>
      <c r="MQA2" t="s">
        <v>10362</v>
      </c>
      <c r="MQB2" t="s">
        <v>10363</v>
      </c>
      <c r="MQC2" t="s">
        <v>10364</v>
      </c>
      <c r="MQD2" t="s">
        <v>10365</v>
      </c>
      <c r="MQE2" t="s">
        <v>10366</v>
      </c>
      <c r="MQF2" t="s">
        <v>10367</v>
      </c>
      <c r="MQG2" t="s">
        <v>10368</v>
      </c>
      <c r="MQH2" t="s">
        <v>10369</v>
      </c>
      <c r="MQI2" t="s">
        <v>10370</v>
      </c>
      <c r="MQJ2" t="s">
        <v>10371</v>
      </c>
      <c r="MQK2" t="s">
        <v>10372</v>
      </c>
      <c r="MQL2" t="s">
        <v>10373</v>
      </c>
      <c r="MQM2" t="s">
        <v>10374</v>
      </c>
      <c r="MQN2" t="s">
        <v>10375</v>
      </c>
      <c r="MQO2" t="s">
        <v>10376</v>
      </c>
      <c r="MQP2" t="s">
        <v>10377</v>
      </c>
      <c r="MQQ2" t="s">
        <v>10378</v>
      </c>
      <c r="MQR2" t="s">
        <v>10379</v>
      </c>
      <c r="MQS2" t="s">
        <v>10380</v>
      </c>
      <c r="MQT2" t="s">
        <v>10381</v>
      </c>
      <c r="MQU2" t="s">
        <v>10382</v>
      </c>
      <c r="MQV2" t="s">
        <v>10383</v>
      </c>
      <c r="MQW2" t="s">
        <v>10384</v>
      </c>
      <c r="MQX2" t="s">
        <v>10385</v>
      </c>
      <c r="MQY2" t="s">
        <v>10386</v>
      </c>
      <c r="MQZ2" t="s">
        <v>10387</v>
      </c>
      <c r="MRA2" t="s">
        <v>10388</v>
      </c>
      <c r="MRB2" t="s">
        <v>10389</v>
      </c>
      <c r="MRC2" t="s">
        <v>10390</v>
      </c>
      <c r="MRD2" t="s">
        <v>10391</v>
      </c>
      <c r="MRE2" t="s">
        <v>10392</v>
      </c>
      <c r="MRF2" t="s">
        <v>10393</v>
      </c>
      <c r="MRG2" t="s">
        <v>10394</v>
      </c>
      <c r="MRH2" t="s">
        <v>10395</v>
      </c>
      <c r="MRI2" t="s">
        <v>10396</v>
      </c>
      <c r="MRJ2" t="s">
        <v>10397</v>
      </c>
      <c r="MRK2" t="s">
        <v>10398</v>
      </c>
      <c r="MRL2" t="s">
        <v>10399</v>
      </c>
      <c r="MRM2" t="s">
        <v>10400</v>
      </c>
      <c r="MRN2" t="s">
        <v>10401</v>
      </c>
      <c r="MRO2" t="s">
        <v>10402</v>
      </c>
      <c r="MRP2" t="s">
        <v>10403</v>
      </c>
      <c r="MRQ2" t="s">
        <v>10404</v>
      </c>
      <c r="MRR2" t="s">
        <v>10405</v>
      </c>
      <c r="MRS2" t="s">
        <v>10406</v>
      </c>
      <c r="MRT2" t="s">
        <v>10407</v>
      </c>
      <c r="MRU2" t="s">
        <v>10408</v>
      </c>
      <c r="MRV2" t="s">
        <v>10409</v>
      </c>
      <c r="MRW2" t="s">
        <v>10410</v>
      </c>
      <c r="MRX2" t="s">
        <v>10411</v>
      </c>
      <c r="MRY2" t="s">
        <v>10412</v>
      </c>
      <c r="MRZ2" t="s">
        <v>10413</v>
      </c>
      <c r="MSA2" t="s">
        <v>10414</v>
      </c>
      <c r="MSB2" t="s">
        <v>10415</v>
      </c>
      <c r="MSC2" t="s">
        <v>10416</v>
      </c>
      <c r="MSD2" t="s">
        <v>10417</v>
      </c>
      <c r="MSE2" t="s">
        <v>10418</v>
      </c>
      <c r="MSF2" t="s">
        <v>10419</v>
      </c>
      <c r="MSG2" t="s">
        <v>10420</v>
      </c>
      <c r="MSH2" t="s">
        <v>10421</v>
      </c>
      <c r="MSI2" t="s">
        <v>10422</v>
      </c>
      <c r="MSJ2" t="s">
        <v>10423</v>
      </c>
      <c r="MSK2" t="s">
        <v>10424</v>
      </c>
      <c r="MSL2" t="s">
        <v>10425</v>
      </c>
      <c r="MSM2" t="s">
        <v>10426</v>
      </c>
      <c r="MSN2" t="s">
        <v>10427</v>
      </c>
      <c r="MSO2" t="s">
        <v>10428</v>
      </c>
      <c r="MSP2" t="s">
        <v>10429</v>
      </c>
      <c r="MSQ2" t="s">
        <v>10430</v>
      </c>
      <c r="MSR2" t="s">
        <v>10431</v>
      </c>
      <c r="MSS2" t="s">
        <v>10432</v>
      </c>
      <c r="MST2" t="s">
        <v>10433</v>
      </c>
      <c r="MSU2" t="s">
        <v>10434</v>
      </c>
      <c r="MSV2" t="s">
        <v>10435</v>
      </c>
      <c r="MSW2" t="s">
        <v>10436</v>
      </c>
      <c r="MSX2" t="s">
        <v>10437</v>
      </c>
      <c r="MSY2" t="s">
        <v>10438</v>
      </c>
      <c r="MSZ2" t="s">
        <v>10439</v>
      </c>
      <c r="MTA2" t="s">
        <v>10440</v>
      </c>
      <c r="MTB2" t="s">
        <v>10441</v>
      </c>
      <c r="MTC2" t="s">
        <v>10442</v>
      </c>
      <c r="MTD2" t="s">
        <v>10443</v>
      </c>
      <c r="MTE2" t="s">
        <v>10444</v>
      </c>
      <c r="MTF2" t="s">
        <v>10445</v>
      </c>
      <c r="MTG2" t="s">
        <v>10446</v>
      </c>
      <c r="MTH2" t="s">
        <v>10447</v>
      </c>
      <c r="MTI2" t="s">
        <v>10448</v>
      </c>
      <c r="MTJ2" t="s">
        <v>10449</v>
      </c>
      <c r="MTK2" t="s">
        <v>10450</v>
      </c>
      <c r="MTL2" t="s">
        <v>10451</v>
      </c>
      <c r="MTM2" t="s">
        <v>10452</v>
      </c>
      <c r="MTN2" t="s">
        <v>10453</v>
      </c>
      <c r="MTO2" t="s">
        <v>10454</v>
      </c>
      <c r="MTP2" t="s">
        <v>10455</v>
      </c>
      <c r="MTQ2" t="s">
        <v>10456</v>
      </c>
      <c r="MTR2" t="s">
        <v>10457</v>
      </c>
      <c r="MTS2" t="s">
        <v>10458</v>
      </c>
      <c r="MTT2" t="s">
        <v>10459</v>
      </c>
      <c r="MTU2" t="s">
        <v>10460</v>
      </c>
      <c r="MTV2" t="s">
        <v>10461</v>
      </c>
      <c r="MTW2" t="s">
        <v>10462</v>
      </c>
      <c r="MTX2" t="s">
        <v>10463</v>
      </c>
      <c r="MTY2" t="s">
        <v>10464</v>
      </c>
      <c r="MTZ2" t="s">
        <v>10465</v>
      </c>
      <c r="MUA2" t="s">
        <v>10466</v>
      </c>
      <c r="MUB2" t="s">
        <v>10467</v>
      </c>
      <c r="MUC2" t="s">
        <v>10468</v>
      </c>
      <c r="MUD2" t="s">
        <v>10469</v>
      </c>
      <c r="MUE2" t="s">
        <v>10470</v>
      </c>
      <c r="MUF2" t="s">
        <v>10471</v>
      </c>
      <c r="MUG2" t="s">
        <v>10472</v>
      </c>
      <c r="MUH2" t="s">
        <v>10473</v>
      </c>
      <c r="MUI2" t="s">
        <v>10474</v>
      </c>
      <c r="MUJ2" t="s">
        <v>10475</v>
      </c>
      <c r="MUK2" t="s">
        <v>10476</v>
      </c>
      <c r="MUL2" t="s">
        <v>10477</v>
      </c>
      <c r="MUM2" t="s">
        <v>10478</v>
      </c>
      <c r="MUN2" t="s">
        <v>10479</v>
      </c>
      <c r="MUO2" t="s">
        <v>10480</v>
      </c>
      <c r="MUP2" t="s">
        <v>10481</v>
      </c>
      <c r="MUQ2" t="s">
        <v>10482</v>
      </c>
      <c r="MUR2" t="s">
        <v>10483</v>
      </c>
      <c r="MUS2" t="s">
        <v>10484</v>
      </c>
      <c r="MUT2" t="s">
        <v>10485</v>
      </c>
      <c r="MUU2" t="s">
        <v>10486</v>
      </c>
      <c r="MUV2" t="s">
        <v>10487</v>
      </c>
      <c r="MUW2" t="s">
        <v>10488</v>
      </c>
      <c r="MUX2" t="s">
        <v>10489</v>
      </c>
      <c r="MUY2" t="s">
        <v>10490</v>
      </c>
      <c r="MUZ2" t="s">
        <v>10491</v>
      </c>
      <c r="MVA2" t="s">
        <v>10492</v>
      </c>
      <c r="MVB2" t="s">
        <v>10493</v>
      </c>
      <c r="MVC2" t="s">
        <v>10494</v>
      </c>
      <c r="MVD2" t="s">
        <v>10495</v>
      </c>
      <c r="MVE2" t="s">
        <v>10496</v>
      </c>
      <c r="MVF2" t="s">
        <v>10497</v>
      </c>
      <c r="MVG2" t="s">
        <v>10498</v>
      </c>
      <c r="MVH2" t="s">
        <v>10499</v>
      </c>
      <c r="MVI2" t="s">
        <v>10500</v>
      </c>
      <c r="MVJ2" t="s">
        <v>10501</v>
      </c>
      <c r="MVK2" t="s">
        <v>10502</v>
      </c>
      <c r="MVL2" t="s">
        <v>10503</v>
      </c>
      <c r="MVM2" t="s">
        <v>10504</v>
      </c>
      <c r="MVN2" t="s">
        <v>10505</v>
      </c>
      <c r="MVO2" t="s">
        <v>10506</v>
      </c>
      <c r="MVP2" t="s">
        <v>10507</v>
      </c>
      <c r="MVQ2" t="s">
        <v>10508</v>
      </c>
      <c r="MVR2" t="s">
        <v>10509</v>
      </c>
      <c r="MVS2" t="s">
        <v>10510</v>
      </c>
      <c r="MVT2" t="s">
        <v>10511</v>
      </c>
      <c r="MVU2" t="s">
        <v>10512</v>
      </c>
      <c r="MVV2" t="s">
        <v>10513</v>
      </c>
      <c r="MVW2" t="s">
        <v>10514</v>
      </c>
      <c r="MVX2" t="s">
        <v>10515</v>
      </c>
      <c r="MVY2" t="s">
        <v>10516</v>
      </c>
      <c r="MVZ2" t="s">
        <v>10517</v>
      </c>
      <c r="MWA2" t="s">
        <v>10518</v>
      </c>
      <c r="MWB2" t="s">
        <v>10519</v>
      </c>
      <c r="MWC2" t="s">
        <v>10520</v>
      </c>
      <c r="MWD2" t="s">
        <v>10521</v>
      </c>
      <c r="MWE2" t="s">
        <v>10522</v>
      </c>
      <c r="MWF2" t="s">
        <v>10523</v>
      </c>
      <c r="MWG2" t="s">
        <v>10524</v>
      </c>
      <c r="MWH2" t="s">
        <v>10525</v>
      </c>
      <c r="MWI2" t="s">
        <v>10526</v>
      </c>
      <c r="MWJ2" t="s">
        <v>10527</v>
      </c>
      <c r="MWK2" t="s">
        <v>10528</v>
      </c>
      <c r="MWL2" t="s">
        <v>10529</v>
      </c>
      <c r="MWM2" t="s">
        <v>10530</v>
      </c>
      <c r="MWN2" t="s">
        <v>10531</v>
      </c>
      <c r="MWO2" t="s">
        <v>10532</v>
      </c>
      <c r="MWP2" t="s">
        <v>10533</v>
      </c>
      <c r="MWQ2" t="s">
        <v>10534</v>
      </c>
      <c r="MWR2" t="s">
        <v>10535</v>
      </c>
      <c r="MWS2" t="s">
        <v>10536</v>
      </c>
      <c r="MWT2" t="s">
        <v>10537</v>
      </c>
      <c r="MWU2" t="s">
        <v>10538</v>
      </c>
      <c r="MWV2" t="s">
        <v>10539</v>
      </c>
      <c r="MWW2" t="s">
        <v>10540</v>
      </c>
      <c r="MWX2" t="s">
        <v>10541</v>
      </c>
      <c r="MWY2" t="s">
        <v>10542</v>
      </c>
      <c r="MWZ2" t="s">
        <v>10543</v>
      </c>
      <c r="MXA2" t="s">
        <v>10544</v>
      </c>
      <c r="MXB2" t="s">
        <v>10545</v>
      </c>
      <c r="MXC2" t="s">
        <v>10546</v>
      </c>
      <c r="MXD2" t="s">
        <v>10547</v>
      </c>
      <c r="MXE2" t="s">
        <v>10548</v>
      </c>
      <c r="MXF2" t="s">
        <v>10549</v>
      </c>
      <c r="MXG2" t="s">
        <v>10550</v>
      </c>
      <c r="MXH2" t="s">
        <v>10551</v>
      </c>
      <c r="MXI2" t="s">
        <v>10552</v>
      </c>
      <c r="MXJ2" t="s">
        <v>10553</v>
      </c>
      <c r="MXK2" t="s">
        <v>10554</v>
      </c>
      <c r="MXL2" t="s">
        <v>10555</v>
      </c>
      <c r="MXM2" t="s">
        <v>10556</v>
      </c>
      <c r="MXN2" t="s">
        <v>10557</v>
      </c>
      <c r="MXO2" t="s">
        <v>10558</v>
      </c>
      <c r="MXP2" t="s">
        <v>10559</v>
      </c>
      <c r="MXQ2" t="s">
        <v>10560</v>
      </c>
      <c r="MXR2" t="s">
        <v>10561</v>
      </c>
      <c r="MXS2" t="s">
        <v>10562</v>
      </c>
      <c r="MXT2" t="s">
        <v>10563</v>
      </c>
      <c r="MXU2" t="s">
        <v>10564</v>
      </c>
      <c r="MXV2" t="s">
        <v>10565</v>
      </c>
      <c r="MXW2" t="s">
        <v>10566</v>
      </c>
      <c r="MXX2" t="s">
        <v>10567</v>
      </c>
      <c r="MXY2" t="s">
        <v>10568</v>
      </c>
      <c r="MXZ2" t="s">
        <v>10569</v>
      </c>
      <c r="MYA2" t="s">
        <v>10570</v>
      </c>
      <c r="MYB2" t="s">
        <v>10571</v>
      </c>
      <c r="MYC2" t="s">
        <v>10572</v>
      </c>
      <c r="MYD2" t="s">
        <v>10573</v>
      </c>
      <c r="MYE2" t="s">
        <v>10574</v>
      </c>
      <c r="MYF2" t="s">
        <v>10575</v>
      </c>
      <c r="MYG2" t="s">
        <v>10576</v>
      </c>
      <c r="MYH2" t="s">
        <v>10577</v>
      </c>
      <c r="MYI2" t="s">
        <v>10578</v>
      </c>
      <c r="MYJ2" t="s">
        <v>10579</v>
      </c>
      <c r="MYK2" t="s">
        <v>10580</v>
      </c>
      <c r="MYL2" t="s">
        <v>10581</v>
      </c>
      <c r="MYM2" t="s">
        <v>10582</v>
      </c>
      <c r="MYN2" t="s">
        <v>10583</v>
      </c>
      <c r="MYO2" t="s">
        <v>10584</v>
      </c>
      <c r="MYP2" t="s">
        <v>10585</v>
      </c>
      <c r="MYQ2" t="s">
        <v>10586</v>
      </c>
      <c r="MYR2" t="s">
        <v>10587</v>
      </c>
      <c r="MYS2" t="s">
        <v>10588</v>
      </c>
      <c r="MYT2" t="s">
        <v>10589</v>
      </c>
      <c r="MYU2" t="s">
        <v>10590</v>
      </c>
      <c r="MYV2" t="s">
        <v>10591</v>
      </c>
      <c r="MYW2" t="s">
        <v>10592</v>
      </c>
      <c r="MYX2" t="s">
        <v>10593</v>
      </c>
      <c r="MYY2" t="s">
        <v>10594</v>
      </c>
      <c r="MYZ2" t="s">
        <v>10595</v>
      </c>
      <c r="MZA2" t="s">
        <v>10596</v>
      </c>
      <c r="MZB2" t="s">
        <v>10597</v>
      </c>
      <c r="MZC2" t="s">
        <v>10598</v>
      </c>
      <c r="MZD2" t="s">
        <v>10599</v>
      </c>
      <c r="MZE2" t="s">
        <v>10600</v>
      </c>
      <c r="MZF2" t="s">
        <v>10601</v>
      </c>
      <c r="MZG2" t="s">
        <v>10602</v>
      </c>
      <c r="MZH2" t="s">
        <v>10603</v>
      </c>
      <c r="MZI2" t="s">
        <v>10604</v>
      </c>
      <c r="MZJ2" t="s">
        <v>10605</v>
      </c>
      <c r="MZK2" t="s">
        <v>10606</v>
      </c>
      <c r="MZL2" t="s">
        <v>10607</v>
      </c>
      <c r="MZM2" t="s">
        <v>10608</v>
      </c>
      <c r="MZN2" t="s">
        <v>10609</v>
      </c>
      <c r="MZO2" t="s">
        <v>10610</v>
      </c>
      <c r="MZP2" t="s">
        <v>10611</v>
      </c>
      <c r="MZQ2" t="s">
        <v>10612</v>
      </c>
      <c r="MZR2" t="s">
        <v>10613</v>
      </c>
      <c r="MZS2" t="s">
        <v>10614</v>
      </c>
      <c r="MZT2" t="s">
        <v>10615</v>
      </c>
      <c r="MZU2" t="s">
        <v>10616</v>
      </c>
      <c r="MZV2" t="s">
        <v>10617</v>
      </c>
      <c r="MZW2" t="s">
        <v>10618</v>
      </c>
      <c r="MZX2" t="s">
        <v>10619</v>
      </c>
      <c r="MZY2" t="s">
        <v>10620</v>
      </c>
      <c r="MZZ2" t="s">
        <v>10621</v>
      </c>
      <c r="NAA2" t="s">
        <v>10622</v>
      </c>
      <c r="NAB2" t="s">
        <v>10623</v>
      </c>
      <c r="NAC2" t="s">
        <v>10624</v>
      </c>
      <c r="NAD2" t="s">
        <v>10625</v>
      </c>
      <c r="NAE2" t="s">
        <v>10626</v>
      </c>
      <c r="NAF2" t="s">
        <v>10627</v>
      </c>
      <c r="NAG2" t="s">
        <v>10628</v>
      </c>
      <c r="NAH2" t="s">
        <v>10629</v>
      </c>
      <c r="NAI2" t="s">
        <v>10630</v>
      </c>
      <c r="NAJ2" t="s">
        <v>10631</v>
      </c>
      <c r="NAK2" t="s">
        <v>10632</v>
      </c>
      <c r="NAL2" t="s">
        <v>10633</v>
      </c>
      <c r="NAM2" t="s">
        <v>10634</v>
      </c>
      <c r="NAN2" t="s">
        <v>10635</v>
      </c>
      <c r="NAO2" t="s">
        <v>10636</v>
      </c>
      <c r="NAP2" t="s">
        <v>10637</v>
      </c>
      <c r="NAQ2" t="s">
        <v>10638</v>
      </c>
      <c r="NAR2" t="s">
        <v>10639</v>
      </c>
      <c r="NAS2" t="s">
        <v>10640</v>
      </c>
      <c r="NAT2" t="s">
        <v>10641</v>
      </c>
      <c r="NAU2" t="s">
        <v>10642</v>
      </c>
      <c r="NAV2" t="s">
        <v>10643</v>
      </c>
      <c r="NAW2" t="s">
        <v>10644</v>
      </c>
      <c r="NAX2" t="s">
        <v>10645</v>
      </c>
      <c r="NAY2" t="s">
        <v>10646</v>
      </c>
      <c r="NAZ2" t="s">
        <v>10647</v>
      </c>
      <c r="NBA2" t="s">
        <v>10648</v>
      </c>
      <c r="NBB2" t="s">
        <v>10649</v>
      </c>
      <c r="NBC2" t="s">
        <v>10650</v>
      </c>
      <c r="NBD2" t="s">
        <v>10651</v>
      </c>
      <c r="NBE2" t="s">
        <v>10652</v>
      </c>
      <c r="NBF2" t="s">
        <v>10653</v>
      </c>
      <c r="NBG2" t="s">
        <v>10654</v>
      </c>
      <c r="NBH2" t="s">
        <v>10655</v>
      </c>
      <c r="NBI2" t="s">
        <v>10656</v>
      </c>
      <c r="NBJ2" t="s">
        <v>10657</v>
      </c>
      <c r="NBK2" t="s">
        <v>10658</v>
      </c>
      <c r="NBL2" t="s">
        <v>10659</v>
      </c>
      <c r="NBM2" t="s">
        <v>10660</v>
      </c>
      <c r="NBN2" t="s">
        <v>10661</v>
      </c>
      <c r="NBO2" t="s">
        <v>10662</v>
      </c>
      <c r="NBP2" t="s">
        <v>10663</v>
      </c>
      <c r="NBQ2" t="s">
        <v>10664</v>
      </c>
      <c r="NBR2" t="s">
        <v>10665</v>
      </c>
      <c r="NBS2" t="s">
        <v>10666</v>
      </c>
      <c r="NBT2" t="s">
        <v>10667</v>
      </c>
      <c r="NBU2" t="s">
        <v>10668</v>
      </c>
      <c r="NBV2" t="s">
        <v>10669</v>
      </c>
      <c r="NBW2" t="s">
        <v>10670</v>
      </c>
      <c r="NBX2" t="s">
        <v>10671</v>
      </c>
      <c r="NBY2" t="s">
        <v>10672</v>
      </c>
      <c r="NBZ2" t="s">
        <v>10673</v>
      </c>
      <c r="NCA2" t="s">
        <v>10674</v>
      </c>
      <c r="NCB2" t="s">
        <v>10675</v>
      </c>
      <c r="NCC2" t="s">
        <v>10676</v>
      </c>
      <c r="NCD2" t="s">
        <v>10677</v>
      </c>
      <c r="NCE2" t="s">
        <v>10678</v>
      </c>
      <c r="NCF2" t="s">
        <v>10679</v>
      </c>
      <c r="NCG2" t="s">
        <v>10680</v>
      </c>
      <c r="NCH2" t="s">
        <v>10681</v>
      </c>
      <c r="NCI2" t="s">
        <v>10682</v>
      </c>
      <c r="NCJ2" t="s">
        <v>10683</v>
      </c>
      <c r="NCK2" t="s">
        <v>10684</v>
      </c>
      <c r="NCL2" t="s">
        <v>10685</v>
      </c>
      <c r="NCM2" t="s">
        <v>10686</v>
      </c>
      <c r="NCN2" t="s">
        <v>10687</v>
      </c>
      <c r="NCO2" t="s">
        <v>10688</v>
      </c>
      <c r="NCP2" t="s">
        <v>10689</v>
      </c>
      <c r="NCQ2" t="s">
        <v>10690</v>
      </c>
      <c r="NCR2" t="s">
        <v>10691</v>
      </c>
      <c r="NCS2" t="s">
        <v>10692</v>
      </c>
      <c r="NCT2" t="s">
        <v>10693</v>
      </c>
      <c r="NCU2" t="s">
        <v>10694</v>
      </c>
      <c r="NCV2" t="s">
        <v>10695</v>
      </c>
      <c r="NCW2" t="s">
        <v>10696</v>
      </c>
      <c r="NCX2" t="s">
        <v>10697</v>
      </c>
      <c r="NCY2" t="s">
        <v>10698</v>
      </c>
      <c r="NCZ2" t="s">
        <v>10699</v>
      </c>
      <c r="NDA2" t="s">
        <v>10700</v>
      </c>
      <c r="NDB2" t="s">
        <v>10701</v>
      </c>
      <c r="NDC2" t="s">
        <v>10702</v>
      </c>
      <c r="NDD2" t="s">
        <v>10703</v>
      </c>
      <c r="NDE2" t="s">
        <v>10704</v>
      </c>
      <c r="NDF2" t="s">
        <v>10705</v>
      </c>
      <c r="NDG2" t="s">
        <v>10706</v>
      </c>
      <c r="NDH2" t="s">
        <v>10707</v>
      </c>
      <c r="NDI2" t="s">
        <v>10708</v>
      </c>
      <c r="NDJ2" t="s">
        <v>10709</v>
      </c>
      <c r="NDK2" t="s">
        <v>10710</v>
      </c>
      <c r="NDL2" t="s">
        <v>10711</v>
      </c>
      <c r="NDM2" t="s">
        <v>10712</v>
      </c>
      <c r="NDN2" t="s">
        <v>10713</v>
      </c>
      <c r="NDO2" t="s">
        <v>10714</v>
      </c>
      <c r="NDP2" t="s">
        <v>10715</v>
      </c>
      <c r="NDQ2" t="s">
        <v>10716</v>
      </c>
      <c r="NDR2" t="s">
        <v>10717</v>
      </c>
      <c r="NDS2" t="s">
        <v>10718</v>
      </c>
      <c r="NDT2" t="s">
        <v>10719</v>
      </c>
      <c r="NDU2" t="s">
        <v>10720</v>
      </c>
      <c r="NDV2" t="s">
        <v>10721</v>
      </c>
      <c r="NDW2" t="s">
        <v>10722</v>
      </c>
      <c r="NDX2" t="s">
        <v>10723</v>
      </c>
      <c r="NDY2" t="s">
        <v>10724</v>
      </c>
      <c r="NDZ2" t="s">
        <v>10725</v>
      </c>
      <c r="NEA2" t="s">
        <v>10726</v>
      </c>
      <c r="NEB2" t="s">
        <v>10727</v>
      </c>
      <c r="NEC2" t="s">
        <v>10728</v>
      </c>
      <c r="NED2" t="s">
        <v>10729</v>
      </c>
      <c r="NEE2" t="s">
        <v>10730</v>
      </c>
      <c r="NEF2" t="s">
        <v>10731</v>
      </c>
      <c r="NEG2" t="s">
        <v>10732</v>
      </c>
      <c r="NEH2" t="s">
        <v>10733</v>
      </c>
      <c r="NEI2" t="s">
        <v>10734</v>
      </c>
      <c r="NEJ2" t="s">
        <v>10735</v>
      </c>
      <c r="NEK2" t="s">
        <v>10736</v>
      </c>
      <c r="NEL2" t="s">
        <v>10737</v>
      </c>
      <c r="NEM2" t="s">
        <v>10738</v>
      </c>
      <c r="NEN2" t="s">
        <v>10739</v>
      </c>
      <c r="NEO2" t="s">
        <v>10740</v>
      </c>
      <c r="NEP2" t="s">
        <v>10741</v>
      </c>
      <c r="NEQ2" t="s">
        <v>10742</v>
      </c>
      <c r="NER2" t="s">
        <v>10743</v>
      </c>
      <c r="NES2" t="s">
        <v>10744</v>
      </c>
      <c r="NET2" t="s">
        <v>10745</v>
      </c>
      <c r="NEU2" t="s">
        <v>10746</v>
      </c>
      <c r="NEV2" t="s">
        <v>10747</v>
      </c>
      <c r="NEW2" t="s">
        <v>10748</v>
      </c>
      <c r="NEX2" t="s">
        <v>10749</v>
      </c>
      <c r="NEY2" t="s">
        <v>10750</v>
      </c>
      <c r="NEZ2" t="s">
        <v>10751</v>
      </c>
      <c r="NFA2" t="s">
        <v>10752</v>
      </c>
      <c r="NFB2" t="s">
        <v>10753</v>
      </c>
      <c r="NFC2" t="s">
        <v>10754</v>
      </c>
      <c r="NFD2" t="s">
        <v>10755</v>
      </c>
      <c r="NFE2" t="s">
        <v>10756</v>
      </c>
      <c r="NFF2" t="s">
        <v>10757</v>
      </c>
      <c r="NFG2" t="s">
        <v>10758</v>
      </c>
      <c r="NFH2" t="s">
        <v>10759</v>
      </c>
      <c r="NFI2" t="s">
        <v>10760</v>
      </c>
      <c r="NFJ2" t="s">
        <v>10761</v>
      </c>
      <c r="NFK2" t="s">
        <v>10762</v>
      </c>
      <c r="NFL2" t="s">
        <v>10763</v>
      </c>
      <c r="NFM2" t="s">
        <v>10764</v>
      </c>
      <c r="NFN2" t="s">
        <v>10765</v>
      </c>
      <c r="NFO2" t="s">
        <v>10766</v>
      </c>
      <c r="NFP2" t="s">
        <v>10767</v>
      </c>
      <c r="NFQ2" t="s">
        <v>10768</v>
      </c>
      <c r="NFR2" t="s">
        <v>10769</v>
      </c>
      <c r="NFS2" t="s">
        <v>10770</v>
      </c>
      <c r="NFT2" t="s">
        <v>10771</v>
      </c>
      <c r="NFU2" t="s">
        <v>10772</v>
      </c>
      <c r="NFV2" t="s">
        <v>10773</v>
      </c>
      <c r="NFW2" t="s">
        <v>10774</v>
      </c>
      <c r="NFX2" t="s">
        <v>10775</v>
      </c>
      <c r="NFY2" t="s">
        <v>10776</v>
      </c>
      <c r="NFZ2" t="s">
        <v>10777</v>
      </c>
      <c r="NGA2" t="s">
        <v>10778</v>
      </c>
      <c r="NGB2" t="s">
        <v>10779</v>
      </c>
      <c r="NGC2" t="s">
        <v>10780</v>
      </c>
      <c r="NGD2" t="s">
        <v>10781</v>
      </c>
      <c r="NGE2" t="s">
        <v>10782</v>
      </c>
      <c r="NGF2" t="s">
        <v>10783</v>
      </c>
      <c r="NGG2" t="s">
        <v>10784</v>
      </c>
      <c r="NGH2" t="s">
        <v>10785</v>
      </c>
      <c r="NGI2" t="s">
        <v>10786</v>
      </c>
      <c r="NGJ2" t="s">
        <v>10787</v>
      </c>
      <c r="NGK2" t="s">
        <v>10788</v>
      </c>
      <c r="NGL2" t="s">
        <v>10789</v>
      </c>
      <c r="NGM2" t="s">
        <v>10790</v>
      </c>
      <c r="NGN2" t="s">
        <v>10791</v>
      </c>
      <c r="NGO2" t="s">
        <v>10792</v>
      </c>
      <c r="NGP2" t="s">
        <v>10793</v>
      </c>
      <c r="NGQ2" t="s">
        <v>10794</v>
      </c>
      <c r="NGR2" t="s">
        <v>10795</v>
      </c>
      <c r="NGS2" t="s">
        <v>10796</v>
      </c>
      <c r="NGT2" t="s">
        <v>10797</v>
      </c>
      <c r="NGU2" t="s">
        <v>10798</v>
      </c>
      <c r="NGV2" t="s">
        <v>10799</v>
      </c>
      <c r="NGW2" t="s">
        <v>10800</v>
      </c>
      <c r="NGX2" t="s">
        <v>10801</v>
      </c>
      <c r="NGY2" t="s">
        <v>10802</v>
      </c>
      <c r="NGZ2" t="s">
        <v>10803</v>
      </c>
      <c r="NHA2" t="s">
        <v>10804</v>
      </c>
      <c r="NHB2" t="s">
        <v>10805</v>
      </c>
      <c r="NHC2" t="s">
        <v>10806</v>
      </c>
      <c r="NHD2" t="s">
        <v>10807</v>
      </c>
      <c r="NHE2" t="s">
        <v>10808</v>
      </c>
      <c r="NHF2" t="s">
        <v>10809</v>
      </c>
      <c r="NHG2" t="s">
        <v>10810</v>
      </c>
      <c r="NHH2" t="s">
        <v>10811</v>
      </c>
      <c r="NHI2" t="s">
        <v>10812</v>
      </c>
      <c r="NHJ2" t="s">
        <v>10813</v>
      </c>
      <c r="NHK2" t="s">
        <v>10814</v>
      </c>
      <c r="NHL2" t="s">
        <v>10815</v>
      </c>
      <c r="NHM2" t="s">
        <v>10816</v>
      </c>
      <c r="NHN2" t="s">
        <v>10817</v>
      </c>
      <c r="NHO2" t="s">
        <v>10818</v>
      </c>
      <c r="NHP2" t="s">
        <v>10819</v>
      </c>
      <c r="NHQ2" t="s">
        <v>10820</v>
      </c>
      <c r="NHR2" t="s">
        <v>10821</v>
      </c>
      <c r="NHS2" t="s">
        <v>10822</v>
      </c>
      <c r="NHT2" t="s">
        <v>10823</v>
      </c>
      <c r="NHU2" t="s">
        <v>10824</v>
      </c>
      <c r="NHV2" t="s">
        <v>10825</v>
      </c>
      <c r="NHW2" t="s">
        <v>10826</v>
      </c>
      <c r="NHX2" t="s">
        <v>10827</v>
      </c>
      <c r="NHY2" t="s">
        <v>10828</v>
      </c>
      <c r="NHZ2" t="s">
        <v>10829</v>
      </c>
      <c r="NIA2" t="s">
        <v>10830</v>
      </c>
      <c r="NIB2" t="s">
        <v>10831</v>
      </c>
      <c r="NIC2" t="s">
        <v>10832</v>
      </c>
      <c r="NID2" t="s">
        <v>10833</v>
      </c>
      <c r="NIE2" t="s">
        <v>10834</v>
      </c>
      <c r="NIF2" t="s">
        <v>10835</v>
      </c>
      <c r="NIG2" t="s">
        <v>10836</v>
      </c>
      <c r="NIH2" t="s">
        <v>10837</v>
      </c>
      <c r="NII2" t="s">
        <v>10838</v>
      </c>
      <c r="NIJ2" t="s">
        <v>10839</v>
      </c>
      <c r="NIK2" t="s">
        <v>10840</v>
      </c>
      <c r="NIL2" t="s">
        <v>10841</v>
      </c>
      <c r="NIM2" t="s">
        <v>10842</v>
      </c>
      <c r="NIN2" t="s">
        <v>10843</v>
      </c>
      <c r="NIO2" t="s">
        <v>10844</v>
      </c>
      <c r="NIP2" t="s">
        <v>10845</v>
      </c>
      <c r="NIQ2" t="s">
        <v>10846</v>
      </c>
      <c r="NIR2" t="s">
        <v>10847</v>
      </c>
      <c r="NIS2" t="s">
        <v>10848</v>
      </c>
      <c r="NIT2" t="s">
        <v>10849</v>
      </c>
      <c r="NIU2" t="s">
        <v>10850</v>
      </c>
      <c r="NIV2" t="s">
        <v>10851</v>
      </c>
      <c r="NIW2" t="s">
        <v>10852</v>
      </c>
      <c r="NIX2" t="s">
        <v>10853</v>
      </c>
      <c r="NIY2" t="s">
        <v>10854</v>
      </c>
      <c r="NIZ2" t="s">
        <v>10855</v>
      </c>
      <c r="NJA2" t="s">
        <v>10856</v>
      </c>
      <c r="NJB2" t="s">
        <v>10857</v>
      </c>
      <c r="NJC2" t="s">
        <v>10858</v>
      </c>
      <c r="NJD2" t="s">
        <v>10859</v>
      </c>
      <c r="NJE2" t="s">
        <v>10860</v>
      </c>
      <c r="NJF2" t="s">
        <v>10861</v>
      </c>
      <c r="NJG2" t="s">
        <v>10862</v>
      </c>
      <c r="NJH2" t="s">
        <v>10863</v>
      </c>
      <c r="NJI2" t="s">
        <v>10864</v>
      </c>
      <c r="NJJ2" t="s">
        <v>10865</v>
      </c>
      <c r="NJK2" t="s">
        <v>10866</v>
      </c>
      <c r="NJL2" t="s">
        <v>10867</v>
      </c>
      <c r="NJM2" t="s">
        <v>10868</v>
      </c>
      <c r="NJN2" t="s">
        <v>10869</v>
      </c>
      <c r="NJO2" t="s">
        <v>10870</v>
      </c>
      <c r="NJP2" t="s">
        <v>10871</v>
      </c>
      <c r="NJQ2" t="s">
        <v>10872</v>
      </c>
      <c r="NJR2" t="s">
        <v>10873</v>
      </c>
      <c r="NJS2" t="s">
        <v>10874</v>
      </c>
      <c r="NJT2" t="s">
        <v>10875</v>
      </c>
      <c r="NJU2" t="s">
        <v>10876</v>
      </c>
      <c r="NJV2" t="s">
        <v>10877</v>
      </c>
      <c r="NJW2" t="s">
        <v>10878</v>
      </c>
      <c r="NJX2" t="s">
        <v>10879</v>
      </c>
      <c r="NJY2" t="s">
        <v>10880</v>
      </c>
      <c r="NJZ2" t="s">
        <v>10881</v>
      </c>
      <c r="NKA2" t="s">
        <v>10882</v>
      </c>
      <c r="NKB2" t="s">
        <v>10883</v>
      </c>
      <c r="NKC2" t="s">
        <v>10884</v>
      </c>
      <c r="NKD2" t="s">
        <v>10885</v>
      </c>
      <c r="NKE2" t="s">
        <v>10886</v>
      </c>
      <c r="NKF2" t="s">
        <v>10887</v>
      </c>
      <c r="NKG2" t="s">
        <v>10888</v>
      </c>
      <c r="NKH2" t="s">
        <v>10889</v>
      </c>
      <c r="NKI2" t="s">
        <v>10890</v>
      </c>
      <c r="NKJ2" t="s">
        <v>10891</v>
      </c>
      <c r="NKK2" t="s">
        <v>10892</v>
      </c>
      <c r="NKL2" t="s">
        <v>10893</v>
      </c>
      <c r="NKM2" t="s">
        <v>10894</v>
      </c>
      <c r="NKN2" t="s">
        <v>10895</v>
      </c>
      <c r="NKO2" t="s">
        <v>10896</v>
      </c>
      <c r="NKP2" t="s">
        <v>10897</v>
      </c>
      <c r="NKQ2" t="s">
        <v>10898</v>
      </c>
      <c r="NKR2" t="s">
        <v>10899</v>
      </c>
      <c r="NKS2" t="s">
        <v>10900</v>
      </c>
      <c r="NKT2" t="s">
        <v>10901</v>
      </c>
      <c r="NKU2" t="s">
        <v>10902</v>
      </c>
      <c r="NKV2" t="s">
        <v>10903</v>
      </c>
      <c r="NKW2" t="s">
        <v>10904</v>
      </c>
      <c r="NKX2" t="s">
        <v>10905</v>
      </c>
      <c r="NKY2" t="s">
        <v>10906</v>
      </c>
      <c r="NKZ2" t="s">
        <v>10907</v>
      </c>
      <c r="NLA2" t="s">
        <v>10908</v>
      </c>
      <c r="NLB2" t="s">
        <v>10909</v>
      </c>
      <c r="NLC2" t="s">
        <v>10910</v>
      </c>
      <c r="NLD2" t="s">
        <v>10911</v>
      </c>
      <c r="NLE2" t="s">
        <v>10912</v>
      </c>
      <c r="NLF2" t="s">
        <v>10913</v>
      </c>
      <c r="NLG2" t="s">
        <v>10914</v>
      </c>
      <c r="NLH2" t="s">
        <v>10915</v>
      </c>
      <c r="NLI2" t="s">
        <v>10916</v>
      </c>
      <c r="NLJ2" t="s">
        <v>10917</v>
      </c>
      <c r="NLK2" t="s">
        <v>10918</v>
      </c>
      <c r="NLL2" t="s">
        <v>10919</v>
      </c>
      <c r="NLM2" t="s">
        <v>10920</v>
      </c>
      <c r="NLN2" t="s">
        <v>10921</v>
      </c>
      <c r="NLO2" t="s">
        <v>10922</v>
      </c>
      <c r="NLP2" t="s">
        <v>10923</v>
      </c>
      <c r="NLQ2" t="s">
        <v>10924</v>
      </c>
      <c r="NLR2" t="s">
        <v>10925</v>
      </c>
      <c r="NLS2" t="s">
        <v>10926</v>
      </c>
      <c r="NLT2" t="s">
        <v>10927</v>
      </c>
      <c r="NLU2" t="s">
        <v>10928</v>
      </c>
      <c r="NLV2" t="s">
        <v>10929</v>
      </c>
      <c r="NLW2" t="s">
        <v>10930</v>
      </c>
      <c r="NLX2" t="s">
        <v>10931</v>
      </c>
      <c r="NLY2" t="s">
        <v>10932</v>
      </c>
      <c r="NLZ2" t="s">
        <v>10933</v>
      </c>
      <c r="NMA2" t="s">
        <v>10934</v>
      </c>
      <c r="NMB2" t="s">
        <v>10935</v>
      </c>
      <c r="NMC2" t="s">
        <v>10936</v>
      </c>
      <c r="NMD2" t="s">
        <v>10937</v>
      </c>
      <c r="NME2" t="s">
        <v>10938</v>
      </c>
      <c r="NMF2" t="s">
        <v>10939</v>
      </c>
      <c r="NMG2" t="s">
        <v>10940</v>
      </c>
      <c r="NMH2" t="s">
        <v>10941</v>
      </c>
      <c r="NMI2" t="s">
        <v>10942</v>
      </c>
      <c r="NMJ2" t="s">
        <v>10943</v>
      </c>
      <c r="NMK2" t="s">
        <v>10944</v>
      </c>
      <c r="NML2" t="s">
        <v>10945</v>
      </c>
      <c r="NMM2" t="s">
        <v>10946</v>
      </c>
      <c r="NMN2" t="s">
        <v>10947</v>
      </c>
      <c r="NMO2" t="s">
        <v>10948</v>
      </c>
      <c r="NMP2" t="s">
        <v>10949</v>
      </c>
      <c r="NMQ2" t="s">
        <v>10950</v>
      </c>
      <c r="NMR2" t="s">
        <v>10951</v>
      </c>
      <c r="NMS2" t="s">
        <v>10952</v>
      </c>
      <c r="NMT2" t="s">
        <v>10953</v>
      </c>
      <c r="NMU2" t="s">
        <v>10954</v>
      </c>
      <c r="NMV2" t="s">
        <v>10955</v>
      </c>
      <c r="NMW2" t="s">
        <v>10956</v>
      </c>
      <c r="NMX2" t="s">
        <v>10957</v>
      </c>
      <c r="NMY2" t="s">
        <v>10958</v>
      </c>
      <c r="NMZ2" t="s">
        <v>10959</v>
      </c>
      <c r="NNA2" t="s">
        <v>10960</v>
      </c>
      <c r="NNB2" t="s">
        <v>10961</v>
      </c>
      <c r="NNC2" t="s">
        <v>10962</v>
      </c>
      <c r="NND2" t="s">
        <v>10963</v>
      </c>
      <c r="NNE2" t="s">
        <v>10964</v>
      </c>
      <c r="NNF2" t="s">
        <v>10965</v>
      </c>
      <c r="NNG2" t="s">
        <v>10966</v>
      </c>
      <c r="NNH2" t="s">
        <v>10967</v>
      </c>
      <c r="NNI2" t="s">
        <v>10968</v>
      </c>
      <c r="NNJ2" t="s">
        <v>10969</v>
      </c>
      <c r="NNK2" t="s">
        <v>10970</v>
      </c>
      <c r="NNL2" t="s">
        <v>10971</v>
      </c>
      <c r="NNM2" t="s">
        <v>10972</v>
      </c>
      <c r="NNN2" t="s">
        <v>10973</v>
      </c>
      <c r="NNO2" t="s">
        <v>10974</v>
      </c>
      <c r="NNP2" t="s">
        <v>10975</v>
      </c>
      <c r="NNQ2" t="s">
        <v>10976</v>
      </c>
      <c r="NNR2" t="s">
        <v>10977</v>
      </c>
      <c r="NNS2" t="s">
        <v>10978</v>
      </c>
      <c r="NNT2" t="s">
        <v>10979</v>
      </c>
      <c r="NNU2" t="s">
        <v>10980</v>
      </c>
      <c r="NNV2" t="s">
        <v>10981</v>
      </c>
      <c r="NNW2" t="s">
        <v>10982</v>
      </c>
      <c r="NNX2" t="s">
        <v>10983</v>
      </c>
      <c r="NNY2" t="s">
        <v>10984</v>
      </c>
      <c r="NNZ2" t="s">
        <v>10985</v>
      </c>
      <c r="NOA2" t="s">
        <v>10986</v>
      </c>
      <c r="NOB2" t="s">
        <v>10987</v>
      </c>
      <c r="NOC2" t="s">
        <v>10988</v>
      </c>
      <c r="NOD2" t="s">
        <v>10989</v>
      </c>
      <c r="NOE2" t="s">
        <v>10990</v>
      </c>
      <c r="NOF2" t="s">
        <v>10991</v>
      </c>
      <c r="NOG2" t="s">
        <v>10992</v>
      </c>
      <c r="NOH2" t="s">
        <v>10993</v>
      </c>
      <c r="NOI2" t="s">
        <v>10994</v>
      </c>
      <c r="NOJ2" t="s">
        <v>10995</v>
      </c>
      <c r="NOK2" t="s">
        <v>10996</v>
      </c>
      <c r="NOL2" t="s">
        <v>10997</v>
      </c>
      <c r="NOM2" t="s">
        <v>10998</v>
      </c>
      <c r="NON2" t="s">
        <v>10999</v>
      </c>
      <c r="NOO2" t="s">
        <v>11000</v>
      </c>
      <c r="NOP2" t="s">
        <v>11001</v>
      </c>
      <c r="NOQ2" t="s">
        <v>11002</v>
      </c>
      <c r="NOR2" t="s">
        <v>11003</v>
      </c>
      <c r="NOS2" t="s">
        <v>11004</v>
      </c>
      <c r="NOT2" t="s">
        <v>11005</v>
      </c>
      <c r="NOU2" t="s">
        <v>11006</v>
      </c>
      <c r="NOV2" t="s">
        <v>11007</v>
      </c>
      <c r="NOW2" t="s">
        <v>11008</v>
      </c>
      <c r="NOX2" t="s">
        <v>11009</v>
      </c>
      <c r="NOY2" t="s">
        <v>11010</v>
      </c>
      <c r="NOZ2" t="s">
        <v>11011</v>
      </c>
      <c r="NPA2" t="s">
        <v>11012</v>
      </c>
      <c r="NPB2" t="s">
        <v>11013</v>
      </c>
      <c r="NPC2" t="s">
        <v>11014</v>
      </c>
      <c r="NPD2" t="s">
        <v>11015</v>
      </c>
      <c r="NPE2" t="s">
        <v>11016</v>
      </c>
      <c r="NPF2" t="s">
        <v>11017</v>
      </c>
      <c r="NPG2" t="s">
        <v>11018</v>
      </c>
      <c r="NPH2" t="s">
        <v>11019</v>
      </c>
      <c r="NPI2" t="s">
        <v>11020</v>
      </c>
      <c r="NPJ2" t="s">
        <v>11021</v>
      </c>
      <c r="NPK2" t="s">
        <v>11022</v>
      </c>
      <c r="NPL2" t="s">
        <v>11023</v>
      </c>
      <c r="NPM2" t="s">
        <v>11024</v>
      </c>
      <c r="NPN2" t="s">
        <v>11025</v>
      </c>
      <c r="NPO2" t="s">
        <v>11026</v>
      </c>
      <c r="NPP2" t="s">
        <v>11027</v>
      </c>
      <c r="NPQ2" t="s">
        <v>11028</v>
      </c>
      <c r="NPR2" t="s">
        <v>11029</v>
      </c>
      <c r="NPS2" t="s">
        <v>11030</v>
      </c>
      <c r="NPT2" t="s">
        <v>11031</v>
      </c>
      <c r="NPU2" t="s">
        <v>11032</v>
      </c>
      <c r="NPV2" t="s">
        <v>11033</v>
      </c>
      <c r="NPW2" t="s">
        <v>11034</v>
      </c>
      <c r="NPX2" t="s">
        <v>11035</v>
      </c>
      <c r="NPY2" t="s">
        <v>11036</v>
      </c>
      <c r="NPZ2" t="s">
        <v>11037</v>
      </c>
      <c r="NQA2" t="s">
        <v>11038</v>
      </c>
      <c r="NQB2" t="s">
        <v>11039</v>
      </c>
      <c r="NQC2" t="s">
        <v>11040</v>
      </c>
      <c r="NQD2" t="s">
        <v>11041</v>
      </c>
      <c r="NQE2" t="s">
        <v>11042</v>
      </c>
      <c r="NQF2" t="s">
        <v>11043</v>
      </c>
      <c r="NQG2" t="s">
        <v>11044</v>
      </c>
      <c r="NQH2" t="s">
        <v>11045</v>
      </c>
      <c r="NQI2" t="s">
        <v>11046</v>
      </c>
      <c r="NQJ2" t="s">
        <v>11047</v>
      </c>
      <c r="NQK2" t="s">
        <v>11048</v>
      </c>
      <c r="NQL2" t="s">
        <v>11049</v>
      </c>
      <c r="NQM2" t="s">
        <v>11050</v>
      </c>
      <c r="NQN2" t="s">
        <v>11051</v>
      </c>
      <c r="NQO2" t="s">
        <v>11052</v>
      </c>
      <c r="NQP2" t="s">
        <v>11053</v>
      </c>
      <c r="NQQ2" t="s">
        <v>11054</v>
      </c>
      <c r="NQR2" t="s">
        <v>11055</v>
      </c>
      <c r="NQS2" t="s">
        <v>11056</v>
      </c>
      <c r="NQT2" t="s">
        <v>11057</v>
      </c>
      <c r="NQU2" t="s">
        <v>11058</v>
      </c>
      <c r="NQV2" t="s">
        <v>11059</v>
      </c>
      <c r="NQW2" t="s">
        <v>11060</v>
      </c>
      <c r="NQX2" t="s">
        <v>11061</v>
      </c>
      <c r="NQY2" t="s">
        <v>11062</v>
      </c>
      <c r="NQZ2" t="s">
        <v>11063</v>
      </c>
      <c r="NRA2" t="s">
        <v>11064</v>
      </c>
      <c r="NRB2" t="s">
        <v>11065</v>
      </c>
      <c r="NRC2" t="s">
        <v>11066</v>
      </c>
      <c r="NRD2" t="s">
        <v>11067</v>
      </c>
      <c r="NRE2" t="s">
        <v>11068</v>
      </c>
      <c r="NRF2" t="s">
        <v>11069</v>
      </c>
      <c r="NRG2" t="s">
        <v>11070</v>
      </c>
      <c r="NRH2" t="s">
        <v>11071</v>
      </c>
      <c r="NRI2" t="s">
        <v>11072</v>
      </c>
      <c r="NRJ2" t="s">
        <v>11073</v>
      </c>
      <c r="NRK2" t="s">
        <v>11074</v>
      </c>
      <c r="NRL2" t="s">
        <v>11075</v>
      </c>
      <c r="NRM2" t="s">
        <v>11076</v>
      </c>
      <c r="NRN2" t="s">
        <v>11077</v>
      </c>
      <c r="NRO2" t="s">
        <v>11078</v>
      </c>
      <c r="NRP2" t="s">
        <v>11079</v>
      </c>
      <c r="NRQ2" t="s">
        <v>11080</v>
      </c>
      <c r="NRR2" t="s">
        <v>11081</v>
      </c>
      <c r="NRS2" t="s">
        <v>11082</v>
      </c>
      <c r="NRT2" t="s">
        <v>11083</v>
      </c>
      <c r="NRU2" t="s">
        <v>11084</v>
      </c>
      <c r="NRV2" t="s">
        <v>11085</v>
      </c>
      <c r="NRW2" t="s">
        <v>11086</v>
      </c>
      <c r="NRX2" t="s">
        <v>11087</v>
      </c>
      <c r="NRY2" t="s">
        <v>11088</v>
      </c>
      <c r="NRZ2" t="s">
        <v>11089</v>
      </c>
      <c r="NSA2" t="s">
        <v>11090</v>
      </c>
      <c r="NSB2" t="s">
        <v>11091</v>
      </c>
      <c r="NSC2" t="s">
        <v>11092</v>
      </c>
      <c r="NSD2" t="s">
        <v>11093</v>
      </c>
      <c r="NSE2" t="s">
        <v>11094</v>
      </c>
      <c r="NSF2" t="s">
        <v>11095</v>
      </c>
      <c r="NSG2" t="s">
        <v>11096</v>
      </c>
      <c r="NSH2" t="s">
        <v>11097</v>
      </c>
      <c r="NSI2" t="s">
        <v>11098</v>
      </c>
      <c r="NSJ2" t="s">
        <v>11099</v>
      </c>
      <c r="NSK2" t="s">
        <v>11100</v>
      </c>
      <c r="NSL2" t="s">
        <v>11101</v>
      </c>
      <c r="NSM2" t="s">
        <v>11102</v>
      </c>
      <c r="NSN2" t="s">
        <v>11103</v>
      </c>
      <c r="NSO2" t="s">
        <v>11104</v>
      </c>
      <c r="NSP2" t="s">
        <v>11105</v>
      </c>
      <c r="NSQ2" t="s">
        <v>11106</v>
      </c>
      <c r="NSR2" t="s">
        <v>11107</v>
      </c>
      <c r="NSS2" t="s">
        <v>11108</v>
      </c>
      <c r="NST2" t="s">
        <v>11109</v>
      </c>
      <c r="NSU2" t="s">
        <v>11110</v>
      </c>
      <c r="NSV2" t="s">
        <v>11111</v>
      </c>
      <c r="NSW2" t="s">
        <v>11112</v>
      </c>
      <c r="NSX2" t="s">
        <v>11113</v>
      </c>
      <c r="NSY2" t="s">
        <v>11114</v>
      </c>
      <c r="NSZ2" t="s">
        <v>11115</v>
      </c>
      <c r="NTA2" t="s">
        <v>11116</v>
      </c>
      <c r="NTB2" t="s">
        <v>11117</v>
      </c>
      <c r="NTC2" t="s">
        <v>11118</v>
      </c>
      <c r="NTD2" t="s">
        <v>11119</v>
      </c>
      <c r="NTE2" t="s">
        <v>11120</v>
      </c>
      <c r="NTF2" t="s">
        <v>11121</v>
      </c>
      <c r="NTG2" t="s">
        <v>11122</v>
      </c>
      <c r="NTH2" t="s">
        <v>11123</v>
      </c>
      <c r="NTI2" t="s">
        <v>11124</v>
      </c>
      <c r="NTJ2" t="s">
        <v>11125</v>
      </c>
      <c r="NTK2" t="s">
        <v>11126</v>
      </c>
      <c r="NTL2" t="s">
        <v>11127</v>
      </c>
      <c r="NTM2" t="s">
        <v>11128</v>
      </c>
      <c r="NTN2" t="s">
        <v>11129</v>
      </c>
      <c r="NTO2" t="s">
        <v>11130</v>
      </c>
      <c r="NTP2" t="s">
        <v>11131</v>
      </c>
      <c r="NTQ2" t="s">
        <v>11132</v>
      </c>
      <c r="NTR2" t="s">
        <v>11133</v>
      </c>
      <c r="NTS2" t="s">
        <v>11134</v>
      </c>
      <c r="NTT2" t="s">
        <v>11135</v>
      </c>
      <c r="NTU2" t="s">
        <v>11136</v>
      </c>
      <c r="NTV2" t="s">
        <v>11137</v>
      </c>
      <c r="NTW2" t="s">
        <v>11138</v>
      </c>
      <c r="NTX2" t="s">
        <v>11139</v>
      </c>
      <c r="NTY2" t="s">
        <v>11140</v>
      </c>
      <c r="NTZ2" t="s">
        <v>11141</v>
      </c>
      <c r="NUA2" t="s">
        <v>11142</v>
      </c>
      <c r="NUB2" t="s">
        <v>11143</v>
      </c>
      <c r="NUC2" t="s">
        <v>11144</v>
      </c>
      <c r="NUD2" t="s">
        <v>11145</v>
      </c>
      <c r="NUE2" t="s">
        <v>11146</v>
      </c>
      <c r="NUF2" t="s">
        <v>11147</v>
      </c>
      <c r="NUG2" t="s">
        <v>11148</v>
      </c>
      <c r="NUH2" t="s">
        <v>11149</v>
      </c>
      <c r="NUI2" t="s">
        <v>11150</v>
      </c>
      <c r="NUJ2" t="s">
        <v>11151</v>
      </c>
      <c r="NUK2" t="s">
        <v>11152</v>
      </c>
      <c r="NUL2" t="s">
        <v>11153</v>
      </c>
      <c r="NUM2" t="s">
        <v>11154</v>
      </c>
      <c r="NUN2" t="s">
        <v>11155</v>
      </c>
      <c r="NUO2" t="s">
        <v>11156</v>
      </c>
      <c r="NUP2" t="s">
        <v>11157</v>
      </c>
      <c r="NUQ2" t="s">
        <v>11158</v>
      </c>
      <c r="NUR2" t="s">
        <v>11159</v>
      </c>
      <c r="NUS2" t="s">
        <v>11160</v>
      </c>
      <c r="NUT2" t="s">
        <v>11161</v>
      </c>
      <c r="NUU2" t="s">
        <v>11162</v>
      </c>
      <c r="NUV2" t="s">
        <v>11163</v>
      </c>
      <c r="NUW2" t="s">
        <v>11164</v>
      </c>
      <c r="NUX2" t="s">
        <v>11165</v>
      </c>
      <c r="NUY2" t="s">
        <v>11166</v>
      </c>
      <c r="NUZ2" t="s">
        <v>11167</v>
      </c>
      <c r="NVA2" t="s">
        <v>11168</v>
      </c>
      <c r="NVB2" t="s">
        <v>11169</v>
      </c>
      <c r="NVC2" t="s">
        <v>11170</v>
      </c>
      <c r="NVD2" t="s">
        <v>11171</v>
      </c>
      <c r="NVE2" t="s">
        <v>11172</v>
      </c>
      <c r="NVF2" t="s">
        <v>11173</v>
      </c>
      <c r="NVG2" t="s">
        <v>11174</v>
      </c>
      <c r="NVH2" t="s">
        <v>11175</v>
      </c>
      <c r="NVI2" t="s">
        <v>11176</v>
      </c>
      <c r="NVJ2" t="s">
        <v>11177</v>
      </c>
      <c r="NVK2" t="s">
        <v>11178</v>
      </c>
      <c r="NVL2" t="s">
        <v>11179</v>
      </c>
      <c r="NVM2" t="s">
        <v>11180</v>
      </c>
      <c r="NVN2" t="s">
        <v>11181</v>
      </c>
      <c r="NVO2" t="s">
        <v>11182</v>
      </c>
      <c r="NVP2" t="s">
        <v>11183</v>
      </c>
      <c r="NVQ2" t="s">
        <v>11184</v>
      </c>
      <c r="NVR2" t="s">
        <v>11185</v>
      </c>
      <c r="NVS2" t="s">
        <v>11186</v>
      </c>
      <c r="NVT2" t="s">
        <v>11187</v>
      </c>
      <c r="NVU2" t="s">
        <v>11188</v>
      </c>
      <c r="NVV2" t="s">
        <v>11189</v>
      </c>
      <c r="NVW2" t="s">
        <v>11190</v>
      </c>
      <c r="NVX2" t="s">
        <v>11191</v>
      </c>
      <c r="NVY2" t="s">
        <v>11192</v>
      </c>
      <c r="NVZ2" t="s">
        <v>11193</v>
      </c>
      <c r="NWA2" t="s">
        <v>11194</v>
      </c>
      <c r="NWB2" t="s">
        <v>11195</v>
      </c>
      <c r="NWC2" t="s">
        <v>11196</v>
      </c>
      <c r="NWD2" t="s">
        <v>11197</v>
      </c>
      <c r="NWE2" t="s">
        <v>11198</v>
      </c>
      <c r="NWF2" t="s">
        <v>11199</v>
      </c>
      <c r="NWG2" t="s">
        <v>11200</v>
      </c>
      <c r="NWH2" t="s">
        <v>11201</v>
      </c>
      <c r="NWI2" t="s">
        <v>11202</v>
      </c>
      <c r="NWJ2" t="s">
        <v>11203</v>
      </c>
      <c r="NWK2" t="s">
        <v>11204</v>
      </c>
      <c r="NWL2" t="s">
        <v>11205</v>
      </c>
      <c r="NWM2" t="s">
        <v>11206</v>
      </c>
      <c r="NWN2" t="s">
        <v>11207</v>
      </c>
      <c r="NWO2" t="s">
        <v>11208</v>
      </c>
      <c r="NWP2" t="s">
        <v>11209</v>
      </c>
      <c r="NWQ2" t="s">
        <v>11210</v>
      </c>
      <c r="NWR2" t="s">
        <v>11211</v>
      </c>
      <c r="NWS2" t="s">
        <v>11212</v>
      </c>
      <c r="NWT2" t="s">
        <v>11213</v>
      </c>
      <c r="NWU2" t="s">
        <v>11214</v>
      </c>
      <c r="NWV2" t="s">
        <v>11215</v>
      </c>
      <c r="NWW2" t="s">
        <v>11216</v>
      </c>
      <c r="NWX2" t="s">
        <v>11217</v>
      </c>
      <c r="NWY2" t="s">
        <v>11218</v>
      </c>
      <c r="NWZ2" t="s">
        <v>11219</v>
      </c>
      <c r="NXA2" t="s">
        <v>11220</v>
      </c>
      <c r="NXB2" t="s">
        <v>11221</v>
      </c>
      <c r="NXC2" t="s">
        <v>11222</v>
      </c>
      <c r="NXD2" t="s">
        <v>11223</v>
      </c>
      <c r="NXE2" t="s">
        <v>11224</v>
      </c>
      <c r="NXF2" t="s">
        <v>11225</v>
      </c>
      <c r="NXG2" t="s">
        <v>11226</v>
      </c>
      <c r="NXH2" t="s">
        <v>11227</v>
      </c>
      <c r="NXI2" t="s">
        <v>11228</v>
      </c>
      <c r="NXJ2" t="s">
        <v>11229</v>
      </c>
      <c r="NXK2" t="s">
        <v>11230</v>
      </c>
      <c r="NXL2" t="s">
        <v>11231</v>
      </c>
      <c r="NXM2" t="s">
        <v>11232</v>
      </c>
      <c r="NXN2" t="s">
        <v>11233</v>
      </c>
      <c r="NXO2" t="s">
        <v>11234</v>
      </c>
      <c r="NXP2" t="s">
        <v>11235</v>
      </c>
      <c r="NXQ2" t="s">
        <v>11236</v>
      </c>
      <c r="NXR2" t="s">
        <v>11237</v>
      </c>
      <c r="NXS2" t="s">
        <v>11238</v>
      </c>
      <c r="NXT2" t="s">
        <v>11239</v>
      </c>
      <c r="NXU2" t="s">
        <v>11240</v>
      </c>
      <c r="NXV2" t="s">
        <v>11241</v>
      </c>
      <c r="NXW2" t="s">
        <v>11242</v>
      </c>
      <c r="NXX2" t="s">
        <v>11243</v>
      </c>
      <c r="NXY2" t="s">
        <v>11244</v>
      </c>
      <c r="NXZ2" t="s">
        <v>11245</v>
      </c>
      <c r="NYA2" t="s">
        <v>11246</v>
      </c>
      <c r="NYB2" t="s">
        <v>11247</v>
      </c>
      <c r="NYC2" t="s">
        <v>11248</v>
      </c>
      <c r="NYD2" t="s">
        <v>11249</v>
      </c>
      <c r="NYE2" t="s">
        <v>11250</v>
      </c>
      <c r="NYF2" t="s">
        <v>11251</v>
      </c>
      <c r="NYG2" t="s">
        <v>11252</v>
      </c>
      <c r="NYH2" t="s">
        <v>11253</v>
      </c>
      <c r="NYI2" t="s">
        <v>11254</v>
      </c>
      <c r="NYJ2" t="s">
        <v>11255</v>
      </c>
      <c r="NYK2" t="s">
        <v>11256</v>
      </c>
      <c r="NYL2" t="s">
        <v>11257</v>
      </c>
      <c r="NYM2" t="s">
        <v>11258</v>
      </c>
      <c r="NYN2" t="s">
        <v>11259</v>
      </c>
      <c r="NYO2" t="s">
        <v>11260</v>
      </c>
      <c r="NYP2" t="s">
        <v>11261</v>
      </c>
      <c r="NYQ2" t="s">
        <v>11262</v>
      </c>
      <c r="NYR2" t="s">
        <v>11263</v>
      </c>
      <c r="NYS2" t="s">
        <v>11264</v>
      </c>
      <c r="NYT2" t="s">
        <v>11265</v>
      </c>
      <c r="NYU2" t="s">
        <v>11266</v>
      </c>
      <c r="NYV2" t="s">
        <v>11267</v>
      </c>
      <c r="NYW2" t="s">
        <v>11268</v>
      </c>
      <c r="NYX2" t="s">
        <v>11269</v>
      </c>
      <c r="NYY2" t="s">
        <v>11270</v>
      </c>
      <c r="NYZ2" t="s">
        <v>11271</v>
      </c>
      <c r="NZA2" t="s">
        <v>11272</v>
      </c>
      <c r="NZB2" t="s">
        <v>11273</v>
      </c>
      <c r="NZC2" t="s">
        <v>11274</v>
      </c>
      <c r="NZD2" t="s">
        <v>11275</v>
      </c>
      <c r="NZE2" t="s">
        <v>11276</v>
      </c>
      <c r="NZF2" t="s">
        <v>11277</v>
      </c>
      <c r="NZG2" t="s">
        <v>11278</v>
      </c>
      <c r="NZH2" t="s">
        <v>11279</v>
      </c>
      <c r="NZI2" t="s">
        <v>11280</v>
      </c>
      <c r="NZJ2" t="s">
        <v>11281</v>
      </c>
      <c r="NZK2" t="s">
        <v>11282</v>
      </c>
      <c r="NZL2" t="s">
        <v>11283</v>
      </c>
      <c r="NZM2" t="s">
        <v>11284</v>
      </c>
      <c r="NZN2" t="s">
        <v>11285</v>
      </c>
      <c r="NZO2" t="s">
        <v>11286</v>
      </c>
      <c r="NZP2" t="s">
        <v>11287</v>
      </c>
      <c r="NZQ2" t="s">
        <v>11288</v>
      </c>
      <c r="NZR2" t="s">
        <v>11289</v>
      </c>
      <c r="NZS2" t="s">
        <v>11290</v>
      </c>
      <c r="NZT2" t="s">
        <v>11291</v>
      </c>
      <c r="NZU2" t="s">
        <v>11292</v>
      </c>
      <c r="NZV2" t="s">
        <v>11293</v>
      </c>
      <c r="NZW2" t="s">
        <v>11294</v>
      </c>
      <c r="NZX2" t="s">
        <v>11295</v>
      </c>
      <c r="NZY2" t="s">
        <v>11296</v>
      </c>
      <c r="NZZ2" t="s">
        <v>11297</v>
      </c>
      <c r="OAA2" t="s">
        <v>11298</v>
      </c>
      <c r="OAB2" t="s">
        <v>11299</v>
      </c>
      <c r="OAC2" t="s">
        <v>11300</v>
      </c>
      <c r="OAD2" t="s">
        <v>11301</v>
      </c>
      <c r="OAE2" t="s">
        <v>11302</v>
      </c>
      <c r="OAF2" t="s">
        <v>11303</v>
      </c>
      <c r="OAG2" t="s">
        <v>11304</v>
      </c>
      <c r="OAH2" t="s">
        <v>11305</v>
      </c>
      <c r="OAI2" t="s">
        <v>11306</v>
      </c>
      <c r="OAJ2" t="s">
        <v>11307</v>
      </c>
      <c r="OAK2" t="s">
        <v>11308</v>
      </c>
      <c r="OAL2" t="s">
        <v>11309</v>
      </c>
      <c r="OAM2" t="s">
        <v>11310</v>
      </c>
      <c r="OAN2" t="s">
        <v>11311</v>
      </c>
      <c r="OAO2" t="s">
        <v>11312</v>
      </c>
      <c r="OAP2" t="s">
        <v>11313</v>
      </c>
      <c r="OAQ2" t="s">
        <v>11314</v>
      </c>
      <c r="OAR2" t="s">
        <v>11315</v>
      </c>
      <c r="OAS2" t="s">
        <v>11316</v>
      </c>
      <c r="OAT2" t="s">
        <v>11317</v>
      </c>
      <c r="OAU2" t="s">
        <v>11318</v>
      </c>
      <c r="OAV2" t="s">
        <v>11319</v>
      </c>
      <c r="OAW2" t="s">
        <v>11320</v>
      </c>
      <c r="OAX2" t="s">
        <v>11321</v>
      </c>
      <c r="OAY2" t="s">
        <v>11322</v>
      </c>
      <c r="OAZ2" t="s">
        <v>11323</v>
      </c>
      <c r="OBA2" t="s">
        <v>11324</v>
      </c>
      <c r="OBB2" t="s">
        <v>11325</v>
      </c>
      <c r="OBC2" t="s">
        <v>11326</v>
      </c>
      <c r="OBD2" t="s">
        <v>11327</v>
      </c>
      <c r="OBE2" t="s">
        <v>11328</v>
      </c>
      <c r="OBF2" t="s">
        <v>11329</v>
      </c>
      <c r="OBG2" t="s">
        <v>11330</v>
      </c>
      <c r="OBH2" t="s">
        <v>11331</v>
      </c>
      <c r="OBI2" t="s">
        <v>11332</v>
      </c>
      <c r="OBJ2" t="s">
        <v>11333</v>
      </c>
      <c r="OBK2" t="s">
        <v>11334</v>
      </c>
      <c r="OBL2" t="s">
        <v>11335</v>
      </c>
      <c r="OBM2" t="s">
        <v>11336</v>
      </c>
      <c r="OBN2" t="s">
        <v>11337</v>
      </c>
      <c r="OBO2" t="s">
        <v>11338</v>
      </c>
      <c r="OBP2" t="s">
        <v>11339</v>
      </c>
      <c r="OBQ2" t="s">
        <v>11340</v>
      </c>
      <c r="OBR2" t="s">
        <v>11341</v>
      </c>
      <c r="OBS2" t="s">
        <v>11342</v>
      </c>
      <c r="OBT2" t="s">
        <v>11343</v>
      </c>
      <c r="OBU2" t="s">
        <v>11344</v>
      </c>
      <c r="OBV2" t="s">
        <v>11345</v>
      </c>
      <c r="OBW2" t="s">
        <v>11346</v>
      </c>
      <c r="OBX2" t="s">
        <v>11347</v>
      </c>
      <c r="OBY2" t="s">
        <v>11348</v>
      </c>
      <c r="OBZ2" t="s">
        <v>11349</v>
      </c>
      <c r="OCA2" t="s">
        <v>11350</v>
      </c>
      <c r="OCB2" t="s">
        <v>11351</v>
      </c>
      <c r="OCC2" t="s">
        <v>11352</v>
      </c>
      <c r="OCD2" t="s">
        <v>11353</v>
      </c>
      <c r="OCE2" t="s">
        <v>11354</v>
      </c>
      <c r="OCF2" t="s">
        <v>11355</v>
      </c>
      <c r="OCG2" t="s">
        <v>11356</v>
      </c>
      <c r="OCH2" t="s">
        <v>11357</v>
      </c>
      <c r="OCI2" t="s">
        <v>11358</v>
      </c>
      <c r="OCJ2" t="s">
        <v>11359</v>
      </c>
      <c r="OCK2" t="s">
        <v>11360</v>
      </c>
      <c r="OCL2" t="s">
        <v>11361</v>
      </c>
      <c r="OCM2" t="s">
        <v>11362</v>
      </c>
      <c r="OCN2" t="s">
        <v>11363</v>
      </c>
      <c r="OCO2" t="s">
        <v>11364</v>
      </c>
      <c r="OCP2" t="s">
        <v>11365</v>
      </c>
      <c r="OCQ2" t="s">
        <v>11366</v>
      </c>
      <c r="OCR2" t="s">
        <v>11367</v>
      </c>
      <c r="OCS2" t="s">
        <v>11368</v>
      </c>
      <c r="OCT2" t="s">
        <v>11369</v>
      </c>
      <c r="OCU2" t="s">
        <v>11370</v>
      </c>
      <c r="OCV2" t="s">
        <v>11371</v>
      </c>
      <c r="OCW2" t="s">
        <v>11372</v>
      </c>
      <c r="OCX2" t="s">
        <v>11373</v>
      </c>
      <c r="OCY2" t="s">
        <v>11374</v>
      </c>
      <c r="OCZ2" t="s">
        <v>11375</v>
      </c>
      <c r="ODA2" t="s">
        <v>11376</v>
      </c>
      <c r="ODB2" t="s">
        <v>11377</v>
      </c>
      <c r="ODC2" t="s">
        <v>11378</v>
      </c>
      <c r="ODD2" t="s">
        <v>11379</v>
      </c>
      <c r="ODE2" t="s">
        <v>11380</v>
      </c>
      <c r="ODF2" t="s">
        <v>11381</v>
      </c>
      <c r="ODG2" t="s">
        <v>11382</v>
      </c>
      <c r="ODH2" t="s">
        <v>11383</v>
      </c>
      <c r="ODI2" t="s">
        <v>11384</v>
      </c>
      <c r="ODJ2" t="s">
        <v>11385</v>
      </c>
      <c r="ODK2" t="s">
        <v>11386</v>
      </c>
      <c r="ODL2" t="s">
        <v>11387</v>
      </c>
      <c r="ODM2" t="s">
        <v>11388</v>
      </c>
      <c r="ODN2" t="s">
        <v>11389</v>
      </c>
      <c r="ODO2" t="s">
        <v>11390</v>
      </c>
      <c r="ODP2" t="s">
        <v>11391</v>
      </c>
      <c r="ODQ2" t="s">
        <v>11392</v>
      </c>
      <c r="ODR2" t="s">
        <v>11393</v>
      </c>
      <c r="ODS2" t="s">
        <v>11394</v>
      </c>
      <c r="ODT2" t="s">
        <v>11395</v>
      </c>
      <c r="ODU2" t="s">
        <v>11396</v>
      </c>
      <c r="ODV2" t="s">
        <v>11397</v>
      </c>
      <c r="ODW2" t="s">
        <v>11398</v>
      </c>
      <c r="ODX2" t="s">
        <v>11399</v>
      </c>
      <c r="ODY2" t="s">
        <v>11400</v>
      </c>
      <c r="ODZ2" t="s">
        <v>11401</v>
      </c>
      <c r="OEA2" t="s">
        <v>11402</v>
      </c>
      <c r="OEB2" t="s">
        <v>11403</v>
      </c>
      <c r="OEC2" t="s">
        <v>11404</v>
      </c>
      <c r="OED2" t="s">
        <v>11405</v>
      </c>
      <c r="OEE2" t="s">
        <v>11406</v>
      </c>
      <c r="OEF2" t="s">
        <v>11407</v>
      </c>
      <c r="OEG2" t="s">
        <v>11408</v>
      </c>
      <c r="OEH2" t="s">
        <v>11409</v>
      </c>
      <c r="OEI2" t="s">
        <v>11410</v>
      </c>
      <c r="OEJ2" t="s">
        <v>11411</v>
      </c>
      <c r="OEK2" t="s">
        <v>11412</v>
      </c>
      <c r="OEL2" t="s">
        <v>11413</v>
      </c>
      <c r="OEM2" t="s">
        <v>11414</v>
      </c>
      <c r="OEN2" t="s">
        <v>11415</v>
      </c>
      <c r="OEO2" t="s">
        <v>11416</v>
      </c>
      <c r="OEP2" t="s">
        <v>11417</v>
      </c>
      <c r="OEQ2" t="s">
        <v>11418</v>
      </c>
      <c r="OER2" t="s">
        <v>11419</v>
      </c>
      <c r="OES2" t="s">
        <v>11420</v>
      </c>
      <c r="OET2" t="s">
        <v>11421</v>
      </c>
      <c r="OEU2" t="s">
        <v>11422</v>
      </c>
      <c r="OEV2" t="s">
        <v>11423</v>
      </c>
      <c r="OEW2" t="s">
        <v>11424</v>
      </c>
      <c r="OEX2" t="s">
        <v>11425</v>
      </c>
      <c r="OEY2" t="s">
        <v>11426</v>
      </c>
      <c r="OEZ2" t="s">
        <v>11427</v>
      </c>
      <c r="OFA2" t="s">
        <v>11428</v>
      </c>
      <c r="OFB2" t="s">
        <v>11429</v>
      </c>
      <c r="OFC2" t="s">
        <v>11430</v>
      </c>
      <c r="OFD2" t="s">
        <v>11431</v>
      </c>
      <c r="OFE2" t="s">
        <v>11432</v>
      </c>
      <c r="OFF2" t="s">
        <v>11433</v>
      </c>
      <c r="OFG2" t="s">
        <v>11434</v>
      </c>
      <c r="OFH2" t="s">
        <v>11435</v>
      </c>
      <c r="OFI2" t="s">
        <v>11436</v>
      </c>
      <c r="OFJ2" t="s">
        <v>11437</v>
      </c>
      <c r="OFK2" t="s">
        <v>11438</v>
      </c>
      <c r="OFL2" t="s">
        <v>11439</v>
      </c>
      <c r="OFM2" t="s">
        <v>11440</v>
      </c>
      <c r="OFN2" t="s">
        <v>11441</v>
      </c>
      <c r="OFO2" t="s">
        <v>11442</v>
      </c>
      <c r="OFP2" t="s">
        <v>11443</v>
      </c>
      <c r="OFQ2" t="s">
        <v>11444</v>
      </c>
      <c r="OFR2" t="s">
        <v>11445</v>
      </c>
      <c r="OFS2" t="s">
        <v>11446</v>
      </c>
      <c r="OFT2" t="s">
        <v>11447</v>
      </c>
      <c r="OFU2" t="s">
        <v>11448</v>
      </c>
      <c r="OFV2" t="s">
        <v>11449</v>
      </c>
      <c r="OFW2" t="s">
        <v>11450</v>
      </c>
      <c r="OFX2" t="s">
        <v>11451</v>
      </c>
      <c r="OFY2" t="s">
        <v>11452</v>
      </c>
      <c r="OFZ2" t="s">
        <v>11453</v>
      </c>
      <c r="OGA2" t="s">
        <v>11454</v>
      </c>
      <c r="OGB2" t="s">
        <v>11455</v>
      </c>
      <c r="OGC2" t="s">
        <v>11456</v>
      </c>
      <c r="OGD2" t="s">
        <v>11457</v>
      </c>
      <c r="OGE2" t="s">
        <v>11458</v>
      </c>
      <c r="OGF2" t="s">
        <v>11459</v>
      </c>
      <c r="OGG2" t="s">
        <v>11460</v>
      </c>
      <c r="OGH2" t="s">
        <v>11461</v>
      </c>
      <c r="OGI2" t="s">
        <v>11462</v>
      </c>
      <c r="OGJ2" t="s">
        <v>11463</v>
      </c>
      <c r="OGK2" t="s">
        <v>11464</v>
      </c>
      <c r="OGL2" t="s">
        <v>11465</v>
      </c>
      <c r="OGM2" t="s">
        <v>11466</v>
      </c>
      <c r="OGN2" t="s">
        <v>11467</v>
      </c>
      <c r="OGO2" t="s">
        <v>11468</v>
      </c>
      <c r="OGP2" t="s">
        <v>11469</v>
      </c>
      <c r="OGQ2" t="s">
        <v>11470</v>
      </c>
      <c r="OGR2" t="s">
        <v>11471</v>
      </c>
      <c r="OGS2" t="s">
        <v>11472</v>
      </c>
      <c r="OGT2" t="s">
        <v>11473</v>
      </c>
      <c r="OGU2" t="s">
        <v>11474</v>
      </c>
      <c r="OGV2" t="s">
        <v>11475</v>
      </c>
      <c r="OGW2" t="s">
        <v>11476</v>
      </c>
      <c r="OGX2" t="s">
        <v>11477</v>
      </c>
      <c r="OGY2" t="s">
        <v>11478</v>
      </c>
      <c r="OGZ2" t="s">
        <v>11479</v>
      </c>
      <c r="OHA2" t="s">
        <v>11480</v>
      </c>
      <c r="OHB2" t="s">
        <v>11481</v>
      </c>
      <c r="OHC2" t="s">
        <v>11482</v>
      </c>
      <c r="OHD2" t="s">
        <v>11483</v>
      </c>
      <c r="OHE2" t="s">
        <v>11484</v>
      </c>
      <c r="OHF2" t="s">
        <v>11485</v>
      </c>
      <c r="OHG2" t="s">
        <v>11486</v>
      </c>
      <c r="OHH2" t="s">
        <v>11487</v>
      </c>
      <c r="OHI2" t="s">
        <v>11488</v>
      </c>
      <c r="OHJ2" t="s">
        <v>11489</v>
      </c>
      <c r="OHK2" t="s">
        <v>11490</v>
      </c>
      <c r="OHL2" t="s">
        <v>11491</v>
      </c>
      <c r="OHM2" t="s">
        <v>11492</v>
      </c>
      <c r="OHN2" t="s">
        <v>11493</v>
      </c>
      <c r="OHO2" t="s">
        <v>11494</v>
      </c>
      <c r="OHP2" t="s">
        <v>11495</v>
      </c>
      <c r="OHQ2" t="s">
        <v>11496</v>
      </c>
      <c r="OHR2" t="s">
        <v>11497</v>
      </c>
      <c r="OHS2" t="s">
        <v>11498</v>
      </c>
      <c r="OHT2" t="s">
        <v>11499</v>
      </c>
      <c r="OHU2" t="s">
        <v>11500</v>
      </c>
      <c r="OHV2" t="s">
        <v>11501</v>
      </c>
      <c r="OHW2" t="s">
        <v>11502</v>
      </c>
      <c r="OHX2" t="s">
        <v>11503</v>
      </c>
      <c r="OHY2" t="s">
        <v>11504</v>
      </c>
      <c r="OHZ2" t="s">
        <v>11505</v>
      </c>
      <c r="OIA2" t="s">
        <v>11506</v>
      </c>
      <c r="OIB2" t="s">
        <v>11507</v>
      </c>
      <c r="OIC2" t="s">
        <v>11508</v>
      </c>
      <c r="OID2" t="s">
        <v>11509</v>
      </c>
      <c r="OIE2" t="s">
        <v>11510</v>
      </c>
      <c r="OIF2" t="s">
        <v>11511</v>
      </c>
      <c r="OIG2" t="s">
        <v>11512</v>
      </c>
      <c r="OIH2" t="s">
        <v>11513</v>
      </c>
      <c r="OII2" t="s">
        <v>11514</v>
      </c>
      <c r="OIJ2" t="s">
        <v>11515</v>
      </c>
      <c r="OIK2" t="s">
        <v>11516</v>
      </c>
      <c r="OIL2" t="s">
        <v>11517</v>
      </c>
      <c r="OIM2" t="s">
        <v>11518</v>
      </c>
      <c r="OIN2" t="s">
        <v>11519</v>
      </c>
      <c r="OIO2" t="s">
        <v>11520</v>
      </c>
      <c r="OIP2" t="s">
        <v>11521</v>
      </c>
      <c r="OIQ2" t="s">
        <v>11522</v>
      </c>
      <c r="OIR2" t="s">
        <v>11523</v>
      </c>
      <c r="OIS2" t="s">
        <v>11524</v>
      </c>
      <c r="OIT2" t="s">
        <v>11525</v>
      </c>
      <c r="OIU2" t="s">
        <v>11526</v>
      </c>
      <c r="OIV2" t="s">
        <v>11527</v>
      </c>
      <c r="OIW2" t="s">
        <v>11528</v>
      </c>
      <c r="OIX2" t="s">
        <v>11529</v>
      </c>
      <c r="OIY2" t="s">
        <v>11530</v>
      </c>
      <c r="OIZ2" t="s">
        <v>11531</v>
      </c>
      <c r="OJA2" t="s">
        <v>11532</v>
      </c>
      <c r="OJB2" t="s">
        <v>11533</v>
      </c>
      <c r="OJC2" t="s">
        <v>11534</v>
      </c>
      <c r="OJD2" t="s">
        <v>11535</v>
      </c>
      <c r="OJE2" t="s">
        <v>11536</v>
      </c>
      <c r="OJF2" t="s">
        <v>11537</v>
      </c>
      <c r="OJG2" t="s">
        <v>11538</v>
      </c>
      <c r="OJH2" t="s">
        <v>11539</v>
      </c>
      <c r="OJI2" t="s">
        <v>11540</v>
      </c>
      <c r="OJJ2" t="s">
        <v>11541</v>
      </c>
      <c r="OJK2" t="s">
        <v>11542</v>
      </c>
      <c r="OJL2" t="s">
        <v>11543</v>
      </c>
      <c r="OJM2" t="s">
        <v>11544</v>
      </c>
      <c r="OJN2" t="s">
        <v>11545</v>
      </c>
      <c r="OJO2" t="s">
        <v>11546</v>
      </c>
      <c r="OJP2" t="s">
        <v>11547</v>
      </c>
      <c r="OJQ2" t="s">
        <v>11548</v>
      </c>
      <c r="OJR2" t="s">
        <v>11549</v>
      </c>
      <c r="OJS2" t="s">
        <v>11550</v>
      </c>
      <c r="OJT2" t="s">
        <v>11551</v>
      </c>
      <c r="OJU2" t="s">
        <v>11552</v>
      </c>
      <c r="OJV2" t="s">
        <v>11553</v>
      </c>
      <c r="OJW2" t="s">
        <v>11554</v>
      </c>
      <c r="OJX2" t="s">
        <v>11555</v>
      </c>
      <c r="OJY2" t="s">
        <v>11556</v>
      </c>
      <c r="OJZ2" t="s">
        <v>11557</v>
      </c>
      <c r="OKA2" t="s">
        <v>11558</v>
      </c>
      <c r="OKB2" t="s">
        <v>11559</v>
      </c>
      <c r="OKC2" t="s">
        <v>11560</v>
      </c>
      <c r="OKD2" t="s">
        <v>11561</v>
      </c>
      <c r="OKE2" t="s">
        <v>11562</v>
      </c>
      <c r="OKF2" t="s">
        <v>11563</v>
      </c>
      <c r="OKG2" t="s">
        <v>11564</v>
      </c>
      <c r="OKH2" t="s">
        <v>11565</v>
      </c>
      <c r="OKI2" t="s">
        <v>11566</v>
      </c>
      <c r="OKJ2" t="s">
        <v>11567</v>
      </c>
      <c r="OKK2" t="s">
        <v>11568</v>
      </c>
      <c r="OKL2" t="s">
        <v>11569</v>
      </c>
      <c r="OKM2" t="s">
        <v>11570</v>
      </c>
      <c r="OKN2" t="s">
        <v>11571</v>
      </c>
      <c r="OKO2" t="s">
        <v>11572</v>
      </c>
      <c r="OKP2" t="s">
        <v>11573</v>
      </c>
      <c r="OKQ2" t="s">
        <v>11574</v>
      </c>
      <c r="OKR2" t="s">
        <v>11575</v>
      </c>
      <c r="OKS2" t="s">
        <v>11576</v>
      </c>
      <c r="OKT2" t="s">
        <v>11577</v>
      </c>
      <c r="OKU2" t="s">
        <v>11578</v>
      </c>
      <c r="OKV2" t="s">
        <v>11579</v>
      </c>
      <c r="OKW2" t="s">
        <v>11580</v>
      </c>
      <c r="OKX2" t="s">
        <v>11581</v>
      </c>
      <c r="OKY2" t="s">
        <v>11582</v>
      </c>
      <c r="OKZ2" t="s">
        <v>11583</v>
      </c>
      <c r="OLA2" t="s">
        <v>11584</v>
      </c>
      <c r="OLB2" t="s">
        <v>11585</v>
      </c>
      <c r="OLC2" t="s">
        <v>11586</v>
      </c>
      <c r="OLD2" t="s">
        <v>11587</v>
      </c>
      <c r="OLE2" t="s">
        <v>11588</v>
      </c>
      <c r="OLF2" t="s">
        <v>11589</v>
      </c>
      <c r="OLG2" t="s">
        <v>11590</v>
      </c>
      <c r="OLH2" t="s">
        <v>11591</v>
      </c>
      <c r="OLI2" t="s">
        <v>11592</v>
      </c>
      <c r="OLJ2" t="s">
        <v>11593</v>
      </c>
      <c r="OLK2" t="s">
        <v>11594</v>
      </c>
      <c r="OLL2" t="s">
        <v>11595</v>
      </c>
      <c r="OLM2" t="s">
        <v>11596</v>
      </c>
      <c r="OLN2" t="s">
        <v>11597</v>
      </c>
      <c r="OLO2" t="s">
        <v>11598</v>
      </c>
      <c r="OLP2" t="s">
        <v>11599</v>
      </c>
      <c r="OLQ2" t="s">
        <v>11600</v>
      </c>
      <c r="OLR2" t="s">
        <v>11601</v>
      </c>
      <c r="OLS2" t="s">
        <v>11602</v>
      </c>
      <c r="OLT2" t="s">
        <v>11603</v>
      </c>
      <c r="OLU2" t="s">
        <v>11604</v>
      </c>
      <c r="OLV2" t="s">
        <v>11605</v>
      </c>
      <c r="OLW2" t="s">
        <v>11606</v>
      </c>
      <c r="OLX2" t="s">
        <v>11607</v>
      </c>
      <c r="OLY2" t="s">
        <v>11608</v>
      </c>
      <c r="OLZ2" t="s">
        <v>11609</v>
      </c>
      <c r="OMA2" t="s">
        <v>11610</v>
      </c>
      <c r="OMB2" t="s">
        <v>11611</v>
      </c>
      <c r="OMC2" t="s">
        <v>11612</v>
      </c>
      <c r="OMD2" t="s">
        <v>11613</v>
      </c>
      <c r="OME2" t="s">
        <v>11614</v>
      </c>
      <c r="OMF2" t="s">
        <v>11615</v>
      </c>
      <c r="OMG2" t="s">
        <v>11616</v>
      </c>
      <c r="OMH2" t="s">
        <v>11617</v>
      </c>
      <c r="OMI2" t="s">
        <v>11618</v>
      </c>
      <c r="OMJ2" t="s">
        <v>11619</v>
      </c>
      <c r="OMK2" t="s">
        <v>11620</v>
      </c>
      <c r="OML2" t="s">
        <v>11621</v>
      </c>
      <c r="OMM2" t="s">
        <v>11622</v>
      </c>
      <c r="OMN2" t="s">
        <v>11623</v>
      </c>
      <c r="OMO2" t="s">
        <v>11624</v>
      </c>
      <c r="OMP2" t="s">
        <v>11625</v>
      </c>
      <c r="OMQ2" t="s">
        <v>11626</v>
      </c>
      <c r="OMR2" t="s">
        <v>11627</v>
      </c>
      <c r="OMS2" t="s">
        <v>11628</v>
      </c>
      <c r="OMT2" t="s">
        <v>11629</v>
      </c>
      <c r="OMU2" t="s">
        <v>11630</v>
      </c>
      <c r="OMV2" t="s">
        <v>11631</v>
      </c>
      <c r="OMW2" t="s">
        <v>11632</v>
      </c>
      <c r="OMX2" t="s">
        <v>11633</v>
      </c>
      <c r="OMY2" t="s">
        <v>11634</v>
      </c>
      <c r="OMZ2" t="s">
        <v>11635</v>
      </c>
      <c r="ONA2" t="s">
        <v>11636</v>
      </c>
      <c r="ONB2" t="s">
        <v>11637</v>
      </c>
      <c r="ONC2" t="s">
        <v>11638</v>
      </c>
      <c r="OND2" t="s">
        <v>11639</v>
      </c>
      <c r="ONE2" t="s">
        <v>11640</v>
      </c>
      <c r="ONF2" t="s">
        <v>11641</v>
      </c>
      <c r="ONG2" t="s">
        <v>11642</v>
      </c>
      <c r="ONH2" t="s">
        <v>11643</v>
      </c>
      <c r="ONI2" t="s">
        <v>11644</v>
      </c>
      <c r="ONJ2" t="s">
        <v>11645</v>
      </c>
      <c r="ONK2" t="s">
        <v>11646</v>
      </c>
      <c r="ONL2" t="s">
        <v>11647</v>
      </c>
      <c r="ONM2" t="s">
        <v>11648</v>
      </c>
      <c r="ONN2" t="s">
        <v>11649</v>
      </c>
      <c r="ONO2" t="s">
        <v>11650</v>
      </c>
      <c r="ONP2" t="s">
        <v>11651</v>
      </c>
      <c r="ONQ2" t="s">
        <v>11652</v>
      </c>
      <c r="ONR2" t="s">
        <v>11653</v>
      </c>
      <c r="ONS2" t="s">
        <v>11654</v>
      </c>
      <c r="ONT2" t="s">
        <v>11655</v>
      </c>
      <c r="ONU2" t="s">
        <v>11656</v>
      </c>
      <c r="ONV2" t="s">
        <v>11657</v>
      </c>
      <c r="ONW2" t="s">
        <v>11658</v>
      </c>
      <c r="ONX2" t="s">
        <v>11659</v>
      </c>
      <c r="ONY2" t="s">
        <v>11660</v>
      </c>
      <c r="ONZ2" t="s">
        <v>11661</v>
      </c>
      <c r="OOA2" t="s">
        <v>11662</v>
      </c>
      <c r="OOB2" t="s">
        <v>11663</v>
      </c>
      <c r="OOC2" t="s">
        <v>11664</v>
      </c>
      <c r="OOD2" t="s">
        <v>11665</v>
      </c>
      <c r="OOE2" t="s">
        <v>11666</v>
      </c>
      <c r="OOF2" t="s">
        <v>11667</v>
      </c>
      <c r="OOG2" t="s">
        <v>11668</v>
      </c>
      <c r="OOH2" t="s">
        <v>11669</v>
      </c>
      <c r="OOI2" t="s">
        <v>11670</v>
      </c>
      <c r="OOJ2" t="s">
        <v>11671</v>
      </c>
      <c r="OOK2" t="s">
        <v>11672</v>
      </c>
      <c r="OOL2" t="s">
        <v>11673</v>
      </c>
      <c r="OOM2" t="s">
        <v>11674</v>
      </c>
      <c r="OON2" t="s">
        <v>11675</v>
      </c>
      <c r="OOO2" t="s">
        <v>11676</v>
      </c>
      <c r="OOP2" t="s">
        <v>11677</v>
      </c>
      <c r="OOQ2" t="s">
        <v>11678</v>
      </c>
      <c r="OOR2" t="s">
        <v>11679</v>
      </c>
      <c r="OOS2" t="s">
        <v>11680</v>
      </c>
      <c r="OOT2" t="s">
        <v>11681</v>
      </c>
      <c r="OOU2" t="s">
        <v>11682</v>
      </c>
      <c r="OOV2" t="s">
        <v>11683</v>
      </c>
      <c r="OOW2" t="s">
        <v>11684</v>
      </c>
      <c r="OOX2" t="s">
        <v>11685</v>
      </c>
      <c r="OOY2" t="s">
        <v>11686</v>
      </c>
      <c r="OOZ2" t="s">
        <v>11687</v>
      </c>
      <c r="OPA2" t="s">
        <v>11688</v>
      </c>
      <c r="OPB2" t="s">
        <v>11689</v>
      </c>
      <c r="OPC2" t="s">
        <v>11690</v>
      </c>
      <c r="OPD2" t="s">
        <v>11691</v>
      </c>
      <c r="OPE2" t="s">
        <v>11692</v>
      </c>
      <c r="OPF2" t="s">
        <v>11693</v>
      </c>
      <c r="OPG2" t="s">
        <v>11694</v>
      </c>
      <c r="OPH2" t="s">
        <v>11695</v>
      </c>
      <c r="OPI2" t="s">
        <v>11696</v>
      </c>
      <c r="OPJ2" t="s">
        <v>11697</v>
      </c>
      <c r="OPK2" t="s">
        <v>11698</v>
      </c>
      <c r="OPL2" t="s">
        <v>11699</v>
      </c>
      <c r="OPM2" t="s">
        <v>11700</v>
      </c>
      <c r="OPN2" t="s">
        <v>11701</v>
      </c>
      <c r="OPO2" t="s">
        <v>11702</v>
      </c>
      <c r="OPP2" t="s">
        <v>11703</v>
      </c>
      <c r="OPQ2" t="s">
        <v>11704</v>
      </c>
      <c r="OPR2" t="s">
        <v>11705</v>
      </c>
      <c r="OPS2" t="s">
        <v>11706</v>
      </c>
      <c r="OPT2" t="s">
        <v>11707</v>
      </c>
      <c r="OPU2" t="s">
        <v>11708</v>
      </c>
      <c r="OPV2" t="s">
        <v>11709</v>
      </c>
      <c r="OPW2" t="s">
        <v>11710</v>
      </c>
      <c r="OPX2" t="s">
        <v>11711</v>
      </c>
      <c r="OPY2" t="s">
        <v>11712</v>
      </c>
      <c r="OPZ2" t="s">
        <v>11713</v>
      </c>
      <c r="OQA2" t="s">
        <v>11714</v>
      </c>
      <c r="OQB2" t="s">
        <v>11715</v>
      </c>
      <c r="OQC2" t="s">
        <v>11716</v>
      </c>
      <c r="OQD2" t="s">
        <v>11717</v>
      </c>
      <c r="OQE2" t="s">
        <v>11718</v>
      </c>
      <c r="OQF2" t="s">
        <v>11719</v>
      </c>
      <c r="OQG2" t="s">
        <v>11720</v>
      </c>
      <c r="OQH2" t="s">
        <v>11721</v>
      </c>
      <c r="OQI2" t="s">
        <v>11722</v>
      </c>
      <c r="OQJ2" t="s">
        <v>11723</v>
      </c>
      <c r="OQK2" t="s">
        <v>11724</v>
      </c>
      <c r="OQL2" t="s">
        <v>11725</v>
      </c>
      <c r="OQM2" t="s">
        <v>11726</v>
      </c>
      <c r="OQN2" t="s">
        <v>11727</v>
      </c>
      <c r="OQO2" t="s">
        <v>11728</v>
      </c>
      <c r="OQP2" t="s">
        <v>11729</v>
      </c>
      <c r="OQQ2" t="s">
        <v>11730</v>
      </c>
      <c r="OQR2" t="s">
        <v>11731</v>
      </c>
      <c r="OQS2" t="s">
        <v>11732</v>
      </c>
      <c r="OQT2" t="s">
        <v>11733</v>
      </c>
      <c r="OQU2" t="s">
        <v>11734</v>
      </c>
      <c r="OQV2" t="s">
        <v>11735</v>
      </c>
      <c r="OQW2" t="s">
        <v>11736</v>
      </c>
      <c r="OQX2" t="s">
        <v>11737</v>
      </c>
      <c r="OQY2" t="s">
        <v>11738</v>
      </c>
      <c r="OQZ2" t="s">
        <v>11739</v>
      </c>
      <c r="ORA2" t="s">
        <v>11740</v>
      </c>
      <c r="ORB2" t="s">
        <v>11741</v>
      </c>
      <c r="ORC2" t="s">
        <v>11742</v>
      </c>
      <c r="ORD2" t="s">
        <v>11743</v>
      </c>
      <c r="ORE2" t="s">
        <v>11744</v>
      </c>
      <c r="ORF2" t="s">
        <v>11745</v>
      </c>
      <c r="ORG2" t="s">
        <v>11746</v>
      </c>
      <c r="ORH2" t="s">
        <v>11747</v>
      </c>
      <c r="ORI2" t="s">
        <v>11748</v>
      </c>
      <c r="ORJ2" t="s">
        <v>11749</v>
      </c>
      <c r="ORK2" t="s">
        <v>11750</v>
      </c>
      <c r="ORL2" t="s">
        <v>11751</v>
      </c>
      <c r="ORM2" t="s">
        <v>11752</v>
      </c>
      <c r="ORN2" t="s">
        <v>11753</v>
      </c>
      <c r="ORO2" t="s">
        <v>11754</v>
      </c>
      <c r="ORP2" t="s">
        <v>11755</v>
      </c>
      <c r="ORQ2" t="s">
        <v>11756</v>
      </c>
      <c r="ORR2" t="s">
        <v>11757</v>
      </c>
      <c r="ORS2" t="s">
        <v>11758</v>
      </c>
      <c r="ORT2" t="s">
        <v>11759</v>
      </c>
      <c r="ORU2" t="s">
        <v>11760</v>
      </c>
      <c r="ORV2" t="s">
        <v>11761</v>
      </c>
      <c r="ORW2" t="s">
        <v>11762</v>
      </c>
      <c r="ORX2" t="s">
        <v>11763</v>
      </c>
      <c r="ORY2" t="s">
        <v>11764</v>
      </c>
      <c r="ORZ2" t="s">
        <v>11765</v>
      </c>
      <c r="OSA2" t="s">
        <v>11766</v>
      </c>
      <c r="OSB2" t="s">
        <v>11767</v>
      </c>
      <c r="OSC2" t="s">
        <v>11768</v>
      </c>
      <c r="OSD2" t="s">
        <v>11769</v>
      </c>
      <c r="OSE2" t="s">
        <v>11770</v>
      </c>
      <c r="OSF2" t="s">
        <v>11771</v>
      </c>
      <c r="OSG2" t="s">
        <v>11772</v>
      </c>
      <c r="OSH2" t="s">
        <v>11773</v>
      </c>
      <c r="OSI2" t="s">
        <v>11774</v>
      </c>
      <c r="OSJ2" t="s">
        <v>11775</v>
      </c>
      <c r="OSK2" t="s">
        <v>11776</v>
      </c>
      <c r="OSL2" t="s">
        <v>11777</v>
      </c>
      <c r="OSM2" t="s">
        <v>11778</v>
      </c>
      <c r="OSN2" t="s">
        <v>11779</v>
      </c>
      <c r="OSO2" t="s">
        <v>11780</v>
      </c>
      <c r="OSP2" t="s">
        <v>11781</v>
      </c>
      <c r="OSQ2" t="s">
        <v>11782</v>
      </c>
      <c r="OSR2" t="s">
        <v>11783</v>
      </c>
      <c r="OSS2" t="s">
        <v>11784</v>
      </c>
      <c r="OST2" t="s">
        <v>11785</v>
      </c>
      <c r="OSU2" t="s">
        <v>11786</v>
      </c>
      <c r="OSV2" t="s">
        <v>11787</v>
      </c>
      <c r="OSW2" t="s">
        <v>11788</v>
      </c>
      <c r="OSX2" t="s">
        <v>11789</v>
      </c>
      <c r="OSY2" t="s">
        <v>11790</v>
      </c>
      <c r="OSZ2" t="s">
        <v>11791</v>
      </c>
      <c r="OTA2" t="s">
        <v>11792</v>
      </c>
      <c r="OTB2" t="s">
        <v>11793</v>
      </c>
      <c r="OTC2" t="s">
        <v>11794</v>
      </c>
      <c r="OTD2" t="s">
        <v>11795</v>
      </c>
      <c r="OTE2" t="s">
        <v>11796</v>
      </c>
      <c r="OTF2" t="s">
        <v>11797</v>
      </c>
      <c r="OTG2" t="s">
        <v>11798</v>
      </c>
      <c r="OTH2" t="s">
        <v>11799</v>
      </c>
      <c r="OTI2" t="s">
        <v>11800</v>
      </c>
      <c r="OTJ2" t="s">
        <v>11801</v>
      </c>
      <c r="OTK2" t="s">
        <v>11802</v>
      </c>
      <c r="OTL2" t="s">
        <v>11803</v>
      </c>
      <c r="OTM2" t="s">
        <v>11804</v>
      </c>
      <c r="OTN2" t="s">
        <v>11805</v>
      </c>
      <c r="OTO2" t="s">
        <v>11806</v>
      </c>
      <c r="OTP2" t="s">
        <v>11807</v>
      </c>
      <c r="OTQ2" t="s">
        <v>11808</v>
      </c>
      <c r="OTR2" t="s">
        <v>11809</v>
      </c>
      <c r="OTS2" t="s">
        <v>11810</v>
      </c>
      <c r="OTT2" t="s">
        <v>11811</v>
      </c>
      <c r="OTU2" t="s">
        <v>11812</v>
      </c>
      <c r="OTV2" t="s">
        <v>11813</v>
      </c>
      <c r="OTW2" t="s">
        <v>11814</v>
      </c>
      <c r="OTX2" t="s">
        <v>11815</v>
      </c>
      <c r="OTY2" t="s">
        <v>11816</v>
      </c>
      <c r="OTZ2" t="s">
        <v>11817</v>
      </c>
      <c r="OUA2" t="s">
        <v>11818</v>
      </c>
      <c r="OUB2" t="s">
        <v>11819</v>
      </c>
      <c r="OUC2" t="s">
        <v>11820</v>
      </c>
      <c r="OUD2" t="s">
        <v>11821</v>
      </c>
      <c r="OUE2" t="s">
        <v>11822</v>
      </c>
      <c r="OUF2" t="s">
        <v>11823</v>
      </c>
      <c r="OUG2" t="s">
        <v>11824</v>
      </c>
      <c r="OUH2" t="s">
        <v>11825</v>
      </c>
      <c r="OUI2" t="s">
        <v>11826</v>
      </c>
      <c r="OUJ2" t="s">
        <v>11827</v>
      </c>
      <c r="OUK2" t="s">
        <v>11828</v>
      </c>
      <c r="OUL2" t="s">
        <v>11829</v>
      </c>
      <c r="OUM2" t="s">
        <v>11830</v>
      </c>
      <c r="OUN2" t="s">
        <v>11831</v>
      </c>
      <c r="OUO2" t="s">
        <v>11832</v>
      </c>
      <c r="OUP2" t="s">
        <v>11833</v>
      </c>
      <c r="OUQ2" t="s">
        <v>11834</v>
      </c>
      <c r="OUR2" t="s">
        <v>11835</v>
      </c>
      <c r="OUS2" t="s">
        <v>11836</v>
      </c>
      <c r="OUT2" t="s">
        <v>11837</v>
      </c>
      <c r="OUU2" t="s">
        <v>11838</v>
      </c>
      <c r="OUV2" t="s">
        <v>11839</v>
      </c>
      <c r="OUW2" t="s">
        <v>11840</v>
      </c>
      <c r="OUX2" t="s">
        <v>11841</v>
      </c>
      <c r="OUY2" t="s">
        <v>11842</v>
      </c>
      <c r="OUZ2" t="s">
        <v>11843</v>
      </c>
      <c r="OVA2" t="s">
        <v>11844</v>
      </c>
      <c r="OVB2" t="s">
        <v>11845</v>
      </c>
      <c r="OVC2" t="s">
        <v>11846</v>
      </c>
      <c r="OVD2" t="s">
        <v>11847</v>
      </c>
      <c r="OVE2" t="s">
        <v>11848</v>
      </c>
      <c r="OVF2" t="s">
        <v>11849</v>
      </c>
      <c r="OVG2" t="s">
        <v>11850</v>
      </c>
      <c r="OVH2" t="s">
        <v>11851</v>
      </c>
      <c r="OVI2" t="s">
        <v>11852</v>
      </c>
      <c r="OVJ2" t="s">
        <v>11853</v>
      </c>
      <c r="OVK2" t="s">
        <v>11854</v>
      </c>
      <c r="OVL2" t="s">
        <v>11855</v>
      </c>
      <c r="OVM2" t="s">
        <v>11856</v>
      </c>
      <c r="OVN2" t="s">
        <v>11857</v>
      </c>
      <c r="OVO2" t="s">
        <v>11858</v>
      </c>
      <c r="OVP2" t="s">
        <v>11859</v>
      </c>
      <c r="OVQ2" t="s">
        <v>11860</v>
      </c>
      <c r="OVR2" t="s">
        <v>11861</v>
      </c>
      <c r="OVS2" t="s">
        <v>11862</v>
      </c>
      <c r="OVT2" t="s">
        <v>11863</v>
      </c>
      <c r="OVU2" t="s">
        <v>11864</v>
      </c>
      <c r="OVV2" t="s">
        <v>11865</v>
      </c>
      <c r="OVW2" t="s">
        <v>11866</v>
      </c>
      <c r="OVX2" t="s">
        <v>11867</v>
      </c>
      <c r="OVY2" t="s">
        <v>11868</v>
      </c>
      <c r="OVZ2" t="s">
        <v>11869</v>
      </c>
      <c r="OWA2" t="s">
        <v>11870</v>
      </c>
      <c r="OWB2" t="s">
        <v>11871</v>
      </c>
      <c r="OWC2" t="s">
        <v>11872</v>
      </c>
      <c r="OWD2" t="s">
        <v>11873</v>
      </c>
      <c r="OWE2" t="s">
        <v>11874</v>
      </c>
      <c r="OWF2" t="s">
        <v>11875</v>
      </c>
      <c r="OWG2" t="s">
        <v>11876</v>
      </c>
      <c r="OWH2" t="s">
        <v>11877</v>
      </c>
      <c r="OWI2" t="s">
        <v>11878</v>
      </c>
      <c r="OWJ2" t="s">
        <v>11879</v>
      </c>
      <c r="OWK2" t="s">
        <v>11880</v>
      </c>
      <c r="OWL2" t="s">
        <v>11881</v>
      </c>
      <c r="OWM2" t="s">
        <v>11882</v>
      </c>
      <c r="OWN2" t="s">
        <v>11883</v>
      </c>
      <c r="OWO2" t="s">
        <v>11884</v>
      </c>
      <c r="OWP2" t="s">
        <v>11885</v>
      </c>
      <c r="OWQ2" t="s">
        <v>11886</v>
      </c>
      <c r="OWR2" t="s">
        <v>11887</v>
      </c>
      <c r="OWS2" t="s">
        <v>11888</v>
      </c>
      <c r="OWT2" t="s">
        <v>11889</v>
      </c>
      <c r="OWU2" t="s">
        <v>11890</v>
      </c>
      <c r="OWV2" t="s">
        <v>11891</v>
      </c>
      <c r="OWW2" t="s">
        <v>11892</v>
      </c>
      <c r="OWX2" t="s">
        <v>11893</v>
      </c>
      <c r="OWY2" t="s">
        <v>11894</v>
      </c>
      <c r="OWZ2" t="s">
        <v>11895</v>
      </c>
      <c r="OXA2" t="s">
        <v>11896</v>
      </c>
      <c r="OXB2" t="s">
        <v>11897</v>
      </c>
      <c r="OXC2" t="s">
        <v>11898</v>
      </c>
      <c r="OXD2" t="s">
        <v>11899</v>
      </c>
      <c r="OXE2" t="s">
        <v>11900</v>
      </c>
      <c r="OXF2" t="s">
        <v>11901</v>
      </c>
      <c r="OXG2" t="s">
        <v>11902</v>
      </c>
      <c r="OXH2" t="s">
        <v>11903</v>
      </c>
      <c r="OXI2" t="s">
        <v>11904</v>
      </c>
      <c r="OXJ2" t="s">
        <v>11905</v>
      </c>
      <c r="OXK2" t="s">
        <v>11906</v>
      </c>
      <c r="OXL2" t="s">
        <v>11907</v>
      </c>
      <c r="OXM2" t="s">
        <v>11908</v>
      </c>
      <c r="OXN2" t="s">
        <v>11909</v>
      </c>
      <c r="OXO2" t="s">
        <v>11910</v>
      </c>
      <c r="OXP2" t="s">
        <v>11911</v>
      </c>
      <c r="OXQ2" t="s">
        <v>11912</v>
      </c>
      <c r="OXR2" t="s">
        <v>11913</v>
      </c>
      <c r="OXS2" t="s">
        <v>11914</v>
      </c>
      <c r="OXT2" t="s">
        <v>11915</v>
      </c>
      <c r="OXU2" t="s">
        <v>11916</v>
      </c>
      <c r="OXV2" t="s">
        <v>11917</v>
      </c>
      <c r="OXW2" t="s">
        <v>11918</v>
      </c>
      <c r="OXX2" t="s">
        <v>11919</v>
      </c>
      <c r="OXY2" t="s">
        <v>11920</v>
      </c>
      <c r="OXZ2" t="s">
        <v>11921</v>
      </c>
      <c r="OYA2" t="s">
        <v>11922</v>
      </c>
      <c r="OYB2" t="s">
        <v>11923</v>
      </c>
      <c r="OYC2" t="s">
        <v>11924</v>
      </c>
      <c r="OYD2" t="s">
        <v>11925</v>
      </c>
      <c r="OYE2" t="s">
        <v>11926</v>
      </c>
      <c r="OYF2" t="s">
        <v>11927</v>
      </c>
      <c r="OYG2" t="s">
        <v>11928</v>
      </c>
      <c r="OYH2" t="s">
        <v>11929</v>
      </c>
      <c r="OYI2" t="s">
        <v>11930</v>
      </c>
      <c r="OYJ2" t="s">
        <v>11931</v>
      </c>
      <c r="OYK2" t="s">
        <v>11932</v>
      </c>
      <c r="OYL2" t="s">
        <v>11933</v>
      </c>
      <c r="OYM2" t="s">
        <v>11934</v>
      </c>
      <c r="OYN2" t="s">
        <v>11935</v>
      </c>
      <c r="OYO2" t="s">
        <v>11936</v>
      </c>
      <c r="OYP2" t="s">
        <v>11937</v>
      </c>
      <c r="OYQ2" t="s">
        <v>11938</v>
      </c>
      <c r="OYR2" t="s">
        <v>11939</v>
      </c>
      <c r="OYS2" t="s">
        <v>11940</v>
      </c>
      <c r="OYT2" t="s">
        <v>11941</v>
      </c>
      <c r="OYU2" t="s">
        <v>11942</v>
      </c>
      <c r="OYV2" t="s">
        <v>11943</v>
      </c>
      <c r="OYW2" t="s">
        <v>11944</v>
      </c>
      <c r="OYX2" t="s">
        <v>11945</v>
      </c>
      <c r="OYY2" t="s">
        <v>11946</v>
      </c>
      <c r="OYZ2" t="s">
        <v>11947</v>
      </c>
      <c r="OZA2" t="s">
        <v>11948</v>
      </c>
      <c r="OZB2" t="s">
        <v>11949</v>
      </c>
      <c r="OZC2" t="s">
        <v>11950</v>
      </c>
      <c r="OZD2" t="s">
        <v>11951</v>
      </c>
      <c r="OZE2" t="s">
        <v>11952</v>
      </c>
      <c r="OZF2" t="s">
        <v>11953</v>
      </c>
      <c r="OZG2" t="s">
        <v>11954</v>
      </c>
      <c r="OZH2" t="s">
        <v>11955</v>
      </c>
      <c r="OZI2" t="s">
        <v>11956</v>
      </c>
      <c r="OZJ2" t="s">
        <v>11957</v>
      </c>
      <c r="OZK2" t="s">
        <v>11958</v>
      </c>
      <c r="OZL2" t="s">
        <v>11959</v>
      </c>
      <c r="OZM2" t="s">
        <v>11960</v>
      </c>
      <c r="OZN2" t="s">
        <v>11961</v>
      </c>
      <c r="OZO2" t="s">
        <v>11962</v>
      </c>
      <c r="OZP2" t="s">
        <v>11963</v>
      </c>
      <c r="OZQ2" t="s">
        <v>11964</v>
      </c>
      <c r="OZR2" t="s">
        <v>11965</v>
      </c>
      <c r="OZS2" t="s">
        <v>11966</v>
      </c>
      <c r="OZT2" t="s">
        <v>11967</v>
      </c>
      <c r="OZU2" t="s">
        <v>11968</v>
      </c>
      <c r="OZV2" t="s">
        <v>11969</v>
      </c>
      <c r="OZW2" t="s">
        <v>11970</v>
      </c>
      <c r="OZX2" t="s">
        <v>11971</v>
      </c>
      <c r="OZY2" t="s">
        <v>11972</v>
      </c>
      <c r="OZZ2" t="s">
        <v>11973</v>
      </c>
      <c r="PAA2" t="s">
        <v>11974</v>
      </c>
      <c r="PAB2" t="s">
        <v>11975</v>
      </c>
      <c r="PAC2" t="s">
        <v>11976</v>
      </c>
      <c r="PAD2" t="s">
        <v>11977</v>
      </c>
      <c r="PAE2" t="s">
        <v>11978</v>
      </c>
      <c r="PAF2" t="s">
        <v>11979</v>
      </c>
      <c r="PAG2" t="s">
        <v>11980</v>
      </c>
      <c r="PAH2" t="s">
        <v>11981</v>
      </c>
      <c r="PAI2" t="s">
        <v>11982</v>
      </c>
      <c r="PAJ2" t="s">
        <v>11983</v>
      </c>
      <c r="PAK2" t="s">
        <v>11984</v>
      </c>
      <c r="PAL2" t="s">
        <v>11985</v>
      </c>
      <c r="PAM2" t="s">
        <v>11986</v>
      </c>
      <c r="PAN2" t="s">
        <v>11987</v>
      </c>
      <c r="PAO2" t="s">
        <v>11988</v>
      </c>
      <c r="PAP2" t="s">
        <v>11989</v>
      </c>
      <c r="PAQ2" t="s">
        <v>11990</v>
      </c>
      <c r="PAR2" t="s">
        <v>11991</v>
      </c>
      <c r="PAS2" t="s">
        <v>11992</v>
      </c>
      <c r="PAT2" t="s">
        <v>11993</v>
      </c>
      <c r="PAU2" t="s">
        <v>11994</v>
      </c>
      <c r="PAV2" t="s">
        <v>11995</v>
      </c>
      <c r="PAW2" t="s">
        <v>11996</v>
      </c>
      <c r="PAX2" t="s">
        <v>11997</v>
      </c>
      <c r="PAY2" t="s">
        <v>11998</v>
      </c>
      <c r="PAZ2" t="s">
        <v>11999</v>
      </c>
      <c r="PBA2" t="s">
        <v>12000</v>
      </c>
      <c r="PBB2" t="s">
        <v>12001</v>
      </c>
      <c r="PBC2" t="s">
        <v>12002</v>
      </c>
      <c r="PBD2" t="s">
        <v>12003</v>
      </c>
      <c r="PBE2" t="s">
        <v>12004</v>
      </c>
      <c r="PBF2" t="s">
        <v>12005</v>
      </c>
      <c r="PBG2" t="s">
        <v>12006</v>
      </c>
      <c r="PBH2" t="s">
        <v>12007</v>
      </c>
      <c r="PBI2" t="s">
        <v>12008</v>
      </c>
      <c r="PBJ2" t="s">
        <v>12009</v>
      </c>
      <c r="PBK2" t="s">
        <v>12010</v>
      </c>
      <c r="PBL2" t="s">
        <v>12011</v>
      </c>
      <c r="PBM2" t="s">
        <v>12012</v>
      </c>
      <c r="PBN2" t="s">
        <v>12013</v>
      </c>
      <c r="PBO2" t="s">
        <v>12014</v>
      </c>
      <c r="PBP2" t="s">
        <v>12015</v>
      </c>
      <c r="PBQ2" t="s">
        <v>12016</v>
      </c>
      <c r="PBR2" t="s">
        <v>12017</v>
      </c>
      <c r="PBS2" t="s">
        <v>12018</v>
      </c>
      <c r="PBT2" t="s">
        <v>12019</v>
      </c>
      <c r="PBU2" t="s">
        <v>12020</v>
      </c>
      <c r="PBV2" t="s">
        <v>12021</v>
      </c>
      <c r="PBW2" t="s">
        <v>12022</v>
      </c>
      <c r="PBX2" t="s">
        <v>12023</v>
      </c>
      <c r="PBY2" t="s">
        <v>12024</v>
      </c>
      <c r="PBZ2" t="s">
        <v>12025</v>
      </c>
      <c r="PCA2" t="s">
        <v>12026</v>
      </c>
      <c r="PCB2" t="s">
        <v>12027</v>
      </c>
      <c r="PCC2" t="s">
        <v>12028</v>
      </c>
      <c r="PCD2" t="s">
        <v>12029</v>
      </c>
      <c r="PCE2" t="s">
        <v>12030</v>
      </c>
      <c r="PCF2" t="s">
        <v>12031</v>
      </c>
      <c r="PCG2" t="s">
        <v>12032</v>
      </c>
      <c r="PCH2" t="s">
        <v>12033</v>
      </c>
      <c r="PCI2" t="s">
        <v>12034</v>
      </c>
      <c r="PCJ2" t="s">
        <v>12035</v>
      </c>
      <c r="PCK2" t="s">
        <v>12036</v>
      </c>
      <c r="PCL2" t="s">
        <v>12037</v>
      </c>
      <c r="PCM2" t="s">
        <v>12038</v>
      </c>
      <c r="PCN2" t="s">
        <v>12039</v>
      </c>
      <c r="PCO2" t="s">
        <v>12040</v>
      </c>
      <c r="PCP2" t="s">
        <v>12041</v>
      </c>
      <c r="PCQ2" t="s">
        <v>12042</v>
      </c>
      <c r="PCR2" t="s">
        <v>12043</v>
      </c>
      <c r="PCS2" t="s">
        <v>12044</v>
      </c>
      <c r="PCT2" t="s">
        <v>12045</v>
      </c>
      <c r="PCU2" t="s">
        <v>12046</v>
      </c>
      <c r="PCV2" t="s">
        <v>12047</v>
      </c>
      <c r="PCW2" t="s">
        <v>12048</v>
      </c>
      <c r="PCX2" t="s">
        <v>12049</v>
      </c>
      <c r="PCY2" t="s">
        <v>12050</v>
      </c>
      <c r="PCZ2" t="s">
        <v>12051</v>
      </c>
      <c r="PDA2" t="s">
        <v>12052</v>
      </c>
      <c r="PDB2" t="s">
        <v>12053</v>
      </c>
      <c r="PDC2" t="s">
        <v>12054</v>
      </c>
      <c r="PDD2" t="s">
        <v>12055</v>
      </c>
      <c r="PDE2" t="s">
        <v>12056</v>
      </c>
      <c r="PDF2" t="s">
        <v>12057</v>
      </c>
      <c r="PDG2" t="s">
        <v>12058</v>
      </c>
      <c r="PDH2" t="s">
        <v>12059</v>
      </c>
      <c r="PDI2" t="s">
        <v>12060</v>
      </c>
      <c r="PDJ2" t="s">
        <v>12061</v>
      </c>
      <c r="PDK2" t="s">
        <v>12062</v>
      </c>
      <c r="PDL2" t="s">
        <v>12063</v>
      </c>
      <c r="PDM2" t="s">
        <v>12064</v>
      </c>
      <c r="PDN2" t="s">
        <v>12065</v>
      </c>
      <c r="PDO2" t="s">
        <v>12066</v>
      </c>
      <c r="PDP2" t="s">
        <v>12067</v>
      </c>
      <c r="PDQ2" t="s">
        <v>12068</v>
      </c>
      <c r="PDR2" t="s">
        <v>12069</v>
      </c>
      <c r="PDS2" t="s">
        <v>12070</v>
      </c>
      <c r="PDT2" t="s">
        <v>12071</v>
      </c>
      <c r="PDU2" t="s">
        <v>12072</v>
      </c>
      <c r="PDV2" t="s">
        <v>12073</v>
      </c>
      <c r="PDW2" t="s">
        <v>12074</v>
      </c>
      <c r="PDX2" t="s">
        <v>12075</v>
      </c>
      <c r="PDY2" t="s">
        <v>12076</v>
      </c>
      <c r="PDZ2" t="s">
        <v>12077</v>
      </c>
      <c r="PEA2" t="s">
        <v>12078</v>
      </c>
      <c r="PEB2" t="s">
        <v>12079</v>
      </c>
      <c r="PEC2" t="s">
        <v>12080</v>
      </c>
      <c r="PED2" t="s">
        <v>12081</v>
      </c>
      <c r="PEE2" t="s">
        <v>12082</v>
      </c>
      <c r="PEF2" t="s">
        <v>12083</v>
      </c>
      <c r="PEG2" t="s">
        <v>12084</v>
      </c>
      <c r="PEH2" t="s">
        <v>12085</v>
      </c>
      <c r="PEI2" t="s">
        <v>12086</v>
      </c>
      <c r="PEJ2" t="s">
        <v>12087</v>
      </c>
      <c r="PEK2" t="s">
        <v>12088</v>
      </c>
      <c r="PEL2" t="s">
        <v>12089</v>
      </c>
      <c r="PEM2" t="s">
        <v>12090</v>
      </c>
      <c r="PEN2" t="s">
        <v>12091</v>
      </c>
      <c r="PEO2" t="s">
        <v>12092</v>
      </c>
      <c r="PEP2" t="s">
        <v>12093</v>
      </c>
      <c r="PEQ2" t="s">
        <v>12094</v>
      </c>
      <c r="PER2" t="s">
        <v>12095</v>
      </c>
      <c r="PES2" t="s">
        <v>12096</v>
      </c>
      <c r="PET2" t="s">
        <v>12097</v>
      </c>
      <c r="PEU2" t="s">
        <v>12098</v>
      </c>
      <c r="PEV2" t="s">
        <v>12099</v>
      </c>
      <c r="PEW2" t="s">
        <v>12100</v>
      </c>
      <c r="PEX2" t="s">
        <v>12101</v>
      </c>
      <c r="PEY2" t="s">
        <v>12102</v>
      </c>
      <c r="PEZ2" t="s">
        <v>12103</v>
      </c>
      <c r="PFA2" t="s">
        <v>12104</v>
      </c>
      <c r="PFB2" t="s">
        <v>12105</v>
      </c>
      <c r="PFC2" t="s">
        <v>12106</v>
      </c>
      <c r="PFD2" t="s">
        <v>12107</v>
      </c>
      <c r="PFE2" t="s">
        <v>12108</v>
      </c>
      <c r="PFF2" t="s">
        <v>12109</v>
      </c>
      <c r="PFG2" t="s">
        <v>12110</v>
      </c>
      <c r="PFH2" t="s">
        <v>12111</v>
      </c>
      <c r="PFI2" t="s">
        <v>12112</v>
      </c>
      <c r="PFJ2" t="s">
        <v>12113</v>
      </c>
      <c r="PFK2" t="s">
        <v>12114</v>
      </c>
      <c r="PFL2" t="s">
        <v>12115</v>
      </c>
      <c r="PFM2" t="s">
        <v>12116</v>
      </c>
      <c r="PFN2" t="s">
        <v>12117</v>
      </c>
      <c r="PFO2" t="s">
        <v>12118</v>
      </c>
      <c r="PFP2" t="s">
        <v>12119</v>
      </c>
      <c r="PFQ2" t="s">
        <v>12120</v>
      </c>
      <c r="PFR2" t="s">
        <v>12121</v>
      </c>
      <c r="PFS2" t="s">
        <v>12122</v>
      </c>
      <c r="PFT2" t="s">
        <v>12123</v>
      </c>
      <c r="PFU2" t="s">
        <v>12124</v>
      </c>
      <c r="PFV2" t="s">
        <v>12125</v>
      </c>
      <c r="PFW2" t="s">
        <v>12126</v>
      </c>
      <c r="PFX2" t="s">
        <v>12127</v>
      </c>
      <c r="PFY2" t="s">
        <v>12128</v>
      </c>
      <c r="PFZ2" t="s">
        <v>12129</v>
      </c>
      <c r="PGA2" t="s">
        <v>12130</v>
      </c>
      <c r="PGB2" t="s">
        <v>12131</v>
      </c>
      <c r="PGC2" t="s">
        <v>12132</v>
      </c>
      <c r="PGD2" t="s">
        <v>12133</v>
      </c>
      <c r="PGE2" t="s">
        <v>12134</v>
      </c>
      <c r="PGF2" t="s">
        <v>12135</v>
      </c>
      <c r="PGG2" t="s">
        <v>12136</v>
      </c>
      <c r="PGH2" t="s">
        <v>12137</v>
      </c>
      <c r="PGI2" t="s">
        <v>12138</v>
      </c>
      <c r="PGJ2" t="s">
        <v>12139</v>
      </c>
      <c r="PGK2" t="s">
        <v>12140</v>
      </c>
      <c r="PGL2" t="s">
        <v>12141</v>
      </c>
      <c r="PGM2" t="s">
        <v>12142</v>
      </c>
      <c r="PGN2" t="s">
        <v>12143</v>
      </c>
      <c r="PGO2" t="s">
        <v>12144</v>
      </c>
      <c r="PGP2" t="s">
        <v>12145</v>
      </c>
      <c r="PGQ2" t="s">
        <v>12146</v>
      </c>
      <c r="PGR2" t="s">
        <v>12147</v>
      </c>
      <c r="PGS2" t="s">
        <v>12148</v>
      </c>
      <c r="PGT2" t="s">
        <v>12149</v>
      </c>
      <c r="PGU2" t="s">
        <v>12150</v>
      </c>
      <c r="PGV2" t="s">
        <v>12151</v>
      </c>
      <c r="PGW2" t="s">
        <v>12152</v>
      </c>
      <c r="PGX2" t="s">
        <v>12153</v>
      </c>
      <c r="PGY2" t="s">
        <v>12154</v>
      </c>
      <c r="PGZ2" t="s">
        <v>12155</v>
      </c>
      <c r="PHA2" t="s">
        <v>12156</v>
      </c>
      <c r="PHB2" t="s">
        <v>12157</v>
      </c>
      <c r="PHC2" t="s">
        <v>12158</v>
      </c>
      <c r="PHD2" t="s">
        <v>12159</v>
      </c>
      <c r="PHE2" t="s">
        <v>12160</v>
      </c>
      <c r="PHF2" t="s">
        <v>12161</v>
      </c>
      <c r="PHG2" t="s">
        <v>12162</v>
      </c>
      <c r="PHH2" t="s">
        <v>12163</v>
      </c>
      <c r="PHI2" t="s">
        <v>12164</v>
      </c>
      <c r="PHJ2" t="s">
        <v>12165</v>
      </c>
      <c r="PHK2" t="s">
        <v>12166</v>
      </c>
      <c r="PHL2" t="s">
        <v>12167</v>
      </c>
      <c r="PHM2" t="s">
        <v>12168</v>
      </c>
      <c r="PHN2" t="s">
        <v>12169</v>
      </c>
      <c r="PHO2" t="s">
        <v>12170</v>
      </c>
      <c r="PHP2" t="s">
        <v>12171</v>
      </c>
      <c r="PHQ2" t="s">
        <v>12172</v>
      </c>
      <c r="PHR2" t="s">
        <v>12173</v>
      </c>
      <c r="PHS2" t="s">
        <v>12174</v>
      </c>
      <c r="PHT2" t="s">
        <v>12175</v>
      </c>
      <c r="PHU2" t="s">
        <v>12176</v>
      </c>
      <c r="PHV2" t="s">
        <v>12177</v>
      </c>
      <c r="PHW2" t="s">
        <v>12178</v>
      </c>
      <c r="PHX2" t="s">
        <v>12179</v>
      </c>
      <c r="PHY2" t="s">
        <v>12180</v>
      </c>
      <c r="PHZ2" t="s">
        <v>12181</v>
      </c>
      <c r="PIA2" t="s">
        <v>12182</v>
      </c>
      <c r="PIB2" t="s">
        <v>12183</v>
      </c>
      <c r="PIC2" t="s">
        <v>12184</v>
      </c>
      <c r="PID2" t="s">
        <v>12185</v>
      </c>
      <c r="PIE2" t="s">
        <v>12186</v>
      </c>
      <c r="PIF2" t="s">
        <v>12187</v>
      </c>
      <c r="PIG2" t="s">
        <v>12188</v>
      </c>
      <c r="PIH2" t="s">
        <v>12189</v>
      </c>
      <c r="PII2" t="s">
        <v>12190</v>
      </c>
      <c r="PIJ2" t="s">
        <v>12191</v>
      </c>
      <c r="PIK2" t="s">
        <v>12192</v>
      </c>
      <c r="PIL2" t="s">
        <v>12193</v>
      </c>
      <c r="PIM2" t="s">
        <v>12194</v>
      </c>
      <c r="PIN2" t="s">
        <v>12195</v>
      </c>
      <c r="PIO2" t="s">
        <v>12196</v>
      </c>
      <c r="PIP2" t="s">
        <v>12197</v>
      </c>
      <c r="PIQ2" t="s">
        <v>12198</v>
      </c>
      <c r="PIR2" t="s">
        <v>12199</v>
      </c>
      <c r="PIS2" t="s">
        <v>12200</v>
      </c>
      <c r="PIT2" t="s">
        <v>12201</v>
      </c>
      <c r="PIU2" t="s">
        <v>12202</v>
      </c>
      <c r="PIV2" t="s">
        <v>12203</v>
      </c>
      <c r="PIW2" t="s">
        <v>12204</v>
      </c>
      <c r="PIX2" t="s">
        <v>12205</v>
      </c>
      <c r="PIY2" t="s">
        <v>12206</v>
      </c>
      <c r="PIZ2" t="s">
        <v>12207</v>
      </c>
      <c r="PJA2" t="s">
        <v>12208</v>
      </c>
      <c r="PJB2" t="s">
        <v>12209</v>
      </c>
      <c r="PJC2" t="s">
        <v>12210</v>
      </c>
      <c r="PJD2" t="s">
        <v>12211</v>
      </c>
      <c r="PJE2" t="s">
        <v>12212</v>
      </c>
      <c r="PJF2" t="s">
        <v>12213</v>
      </c>
      <c r="PJG2" t="s">
        <v>12214</v>
      </c>
      <c r="PJH2" t="s">
        <v>12215</v>
      </c>
      <c r="PJI2" t="s">
        <v>12216</v>
      </c>
      <c r="PJJ2" t="s">
        <v>12217</v>
      </c>
      <c r="PJK2" t="s">
        <v>12218</v>
      </c>
      <c r="PJL2" t="s">
        <v>12219</v>
      </c>
      <c r="PJM2" t="s">
        <v>12220</v>
      </c>
      <c r="PJN2" t="s">
        <v>12221</v>
      </c>
      <c r="PJO2" t="s">
        <v>12222</v>
      </c>
      <c r="PJP2" t="s">
        <v>12223</v>
      </c>
      <c r="PJQ2" t="s">
        <v>12224</v>
      </c>
      <c r="PJR2" t="s">
        <v>12225</v>
      </c>
      <c r="PJS2" t="s">
        <v>12226</v>
      </c>
      <c r="PJT2" t="s">
        <v>12227</v>
      </c>
      <c r="PJU2" t="s">
        <v>12228</v>
      </c>
      <c r="PJV2" t="s">
        <v>12229</v>
      </c>
      <c r="PJW2" t="s">
        <v>12230</v>
      </c>
      <c r="PJX2" t="s">
        <v>12231</v>
      </c>
      <c r="PJY2" t="s">
        <v>12232</v>
      </c>
      <c r="PJZ2" t="s">
        <v>12233</v>
      </c>
      <c r="PKA2" t="s">
        <v>12234</v>
      </c>
      <c r="PKB2" t="s">
        <v>12235</v>
      </c>
      <c r="PKC2" t="s">
        <v>12236</v>
      </c>
      <c r="PKD2" t="s">
        <v>12237</v>
      </c>
      <c r="PKE2" t="s">
        <v>12238</v>
      </c>
      <c r="PKF2" t="s">
        <v>12239</v>
      </c>
      <c r="PKG2" t="s">
        <v>12240</v>
      </c>
      <c r="PKH2" t="s">
        <v>12241</v>
      </c>
      <c r="PKI2" t="s">
        <v>12242</v>
      </c>
      <c r="PKJ2" t="s">
        <v>12243</v>
      </c>
      <c r="PKK2" t="s">
        <v>12244</v>
      </c>
      <c r="PKL2" t="s">
        <v>12245</v>
      </c>
      <c r="PKM2" t="s">
        <v>12246</v>
      </c>
      <c r="PKN2" t="s">
        <v>12247</v>
      </c>
      <c r="PKO2" t="s">
        <v>12248</v>
      </c>
      <c r="PKP2" t="s">
        <v>12249</v>
      </c>
      <c r="PKQ2" t="s">
        <v>12250</v>
      </c>
      <c r="PKR2" t="s">
        <v>12251</v>
      </c>
      <c r="PKS2" t="s">
        <v>12252</v>
      </c>
      <c r="PKT2" t="s">
        <v>12253</v>
      </c>
      <c r="PKU2" t="s">
        <v>12254</v>
      </c>
      <c r="PKV2" t="s">
        <v>12255</v>
      </c>
      <c r="PKW2" t="s">
        <v>12256</v>
      </c>
      <c r="PKX2" t="s">
        <v>12257</v>
      </c>
      <c r="PKY2" t="s">
        <v>12258</v>
      </c>
      <c r="PKZ2" t="s">
        <v>12259</v>
      </c>
      <c r="PLA2" t="s">
        <v>12260</v>
      </c>
      <c r="PLB2" t="s">
        <v>12261</v>
      </c>
      <c r="PLC2" t="s">
        <v>12262</v>
      </c>
      <c r="PLD2" t="s">
        <v>12263</v>
      </c>
      <c r="PLE2" t="s">
        <v>12264</v>
      </c>
      <c r="PLF2" t="s">
        <v>12265</v>
      </c>
      <c r="PLG2" t="s">
        <v>12266</v>
      </c>
      <c r="PLH2" t="s">
        <v>12267</v>
      </c>
      <c r="PLI2" t="s">
        <v>12268</v>
      </c>
      <c r="PLJ2" t="s">
        <v>12269</v>
      </c>
      <c r="PLK2" t="s">
        <v>12270</v>
      </c>
      <c r="PLL2" t="s">
        <v>12271</v>
      </c>
      <c r="PLM2" t="s">
        <v>12272</v>
      </c>
      <c r="PLN2" t="s">
        <v>12273</v>
      </c>
      <c r="PLO2" t="s">
        <v>12274</v>
      </c>
      <c r="PLP2" t="s">
        <v>12275</v>
      </c>
      <c r="PLQ2" t="s">
        <v>12276</v>
      </c>
      <c r="PLR2" t="s">
        <v>12277</v>
      </c>
      <c r="PLS2" t="s">
        <v>12278</v>
      </c>
      <c r="PLT2" t="s">
        <v>12279</v>
      </c>
      <c r="PLU2" t="s">
        <v>12280</v>
      </c>
      <c r="PLV2" t="s">
        <v>12281</v>
      </c>
      <c r="PLW2" t="s">
        <v>12282</v>
      </c>
      <c r="PLX2" t="s">
        <v>12283</v>
      </c>
      <c r="PLY2" t="s">
        <v>12284</v>
      </c>
      <c r="PLZ2" t="s">
        <v>12285</v>
      </c>
      <c r="PMA2" t="s">
        <v>12286</v>
      </c>
      <c r="PMB2" t="s">
        <v>12287</v>
      </c>
      <c r="PMC2" t="s">
        <v>12288</v>
      </c>
      <c r="PMD2" t="s">
        <v>12289</v>
      </c>
      <c r="PME2" t="s">
        <v>12290</v>
      </c>
      <c r="PMF2" t="s">
        <v>12291</v>
      </c>
      <c r="PMG2" t="s">
        <v>12292</v>
      </c>
      <c r="PMH2" t="s">
        <v>12293</v>
      </c>
      <c r="PMI2" t="s">
        <v>12294</v>
      </c>
      <c r="PMJ2" t="s">
        <v>12295</v>
      </c>
      <c r="PMK2" t="s">
        <v>12296</v>
      </c>
      <c r="PML2" t="s">
        <v>12297</v>
      </c>
      <c r="PMM2" t="s">
        <v>12298</v>
      </c>
      <c r="PMN2" t="s">
        <v>12299</v>
      </c>
      <c r="PMO2" t="s">
        <v>12300</v>
      </c>
      <c r="PMP2" t="s">
        <v>12301</v>
      </c>
      <c r="PMQ2" t="s">
        <v>12302</v>
      </c>
      <c r="PMR2" t="s">
        <v>12303</v>
      </c>
      <c r="PMS2" t="s">
        <v>12304</v>
      </c>
      <c r="PMT2" t="s">
        <v>12305</v>
      </c>
      <c r="PMU2" t="s">
        <v>12306</v>
      </c>
      <c r="PMV2" t="s">
        <v>12307</v>
      </c>
      <c r="PMW2" t="s">
        <v>12308</v>
      </c>
      <c r="PMX2" t="s">
        <v>12309</v>
      </c>
      <c r="PMY2" t="s">
        <v>12310</v>
      </c>
      <c r="PMZ2" t="s">
        <v>12311</v>
      </c>
      <c r="PNA2" t="s">
        <v>12312</v>
      </c>
      <c r="PNB2" t="s">
        <v>12313</v>
      </c>
      <c r="PNC2" t="s">
        <v>12314</v>
      </c>
      <c r="PND2" t="s">
        <v>12315</v>
      </c>
      <c r="PNE2" t="s">
        <v>12316</v>
      </c>
      <c r="PNF2" t="s">
        <v>12317</v>
      </c>
      <c r="PNG2" t="s">
        <v>12318</v>
      </c>
      <c r="PNH2" t="s">
        <v>12319</v>
      </c>
      <c r="PNI2" t="s">
        <v>12320</v>
      </c>
      <c r="PNJ2" t="s">
        <v>12321</v>
      </c>
      <c r="PNK2" t="s">
        <v>12322</v>
      </c>
      <c r="PNL2" t="s">
        <v>12323</v>
      </c>
      <c r="PNM2" t="s">
        <v>12324</v>
      </c>
      <c r="PNN2" t="s">
        <v>12325</v>
      </c>
      <c r="PNO2" t="s">
        <v>12326</v>
      </c>
      <c r="PNP2" t="s">
        <v>12327</v>
      </c>
      <c r="PNQ2" t="s">
        <v>12328</v>
      </c>
      <c r="PNR2" t="s">
        <v>12329</v>
      </c>
      <c r="PNS2" t="s">
        <v>12330</v>
      </c>
      <c r="PNT2" t="s">
        <v>12331</v>
      </c>
      <c r="PNU2" t="s">
        <v>12332</v>
      </c>
      <c r="PNV2" t="s">
        <v>12333</v>
      </c>
      <c r="PNW2" t="s">
        <v>12334</v>
      </c>
      <c r="PNX2" t="s">
        <v>12335</v>
      </c>
      <c r="PNY2" t="s">
        <v>12336</v>
      </c>
      <c r="PNZ2" t="s">
        <v>12337</v>
      </c>
      <c r="POA2" t="s">
        <v>12338</v>
      </c>
      <c r="POB2" t="s">
        <v>12339</v>
      </c>
      <c r="POC2" t="s">
        <v>12340</v>
      </c>
      <c r="POD2" t="s">
        <v>12341</v>
      </c>
      <c r="POE2" t="s">
        <v>12342</v>
      </c>
      <c r="POF2" t="s">
        <v>12343</v>
      </c>
      <c r="POG2" t="s">
        <v>12344</v>
      </c>
      <c r="POH2" t="s">
        <v>12345</v>
      </c>
      <c r="POI2" t="s">
        <v>12346</v>
      </c>
      <c r="POJ2" t="s">
        <v>12347</v>
      </c>
      <c r="POK2" t="s">
        <v>12348</v>
      </c>
      <c r="POL2" t="s">
        <v>12349</v>
      </c>
      <c r="POM2" t="s">
        <v>12350</v>
      </c>
      <c r="PON2" t="s">
        <v>12351</v>
      </c>
      <c r="POO2" t="s">
        <v>12352</v>
      </c>
      <c r="POP2" t="s">
        <v>12353</v>
      </c>
      <c r="POQ2" t="s">
        <v>12354</v>
      </c>
      <c r="POR2" t="s">
        <v>12355</v>
      </c>
      <c r="POS2" t="s">
        <v>12356</v>
      </c>
      <c r="POT2" t="s">
        <v>12357</v>
      </c>
      <c r="POU2" t="s">
        <v>12358</v>
      </c>
      <c r="POV2" t="s">
        <v>12359</v>
      </c>
      <c r="POW2" t="s">
        <v>12360</v>
      </c>
      <c r="POX2" t="s">
        <v>12361</v>
      </c>
      <c r="POY2" t="s">
        <v>12362</v>
      </c>
      <c r="POZ2" t="s">
        <v>12363</v>
      </c>
      <c r="PPA2" t="s">
        <v>12364</v>
      </c>
      <c r="PPB2" t="s">
        <v>12365</v>
      </c>
      <c r="PPC2" t="s">
        <v>12366</v>
      </c>
      <c r="PPD2" t="s">
        <v>12367</v>
      </c>
      <c r="PPE2" t="s">
        <v>12368</v>
      </c>
      <c r="PPF2" t="s">
        <v>12369</v>
      </c>
      <c r="PPG2" t="s">
        <v>12370</v>
      </c>
      <c r="PPH2" t="s">
        <v>12371</v>
      </c>
      <c r="PPI2" t="s">
        <v>12372</v>
      </c>
      <c r="PPJ2" t="s">
        <v>12373</v>
      </c>
      <c r="PPK2" t="s">
        <v>12374</v>
      </c>
      <c r="PPL2" t="s">
        <v>12375</v>
      </c>
      <c r="PPM2" t="s">
        <v>12376</v>
      </c>
      <c r="PPN2" t="s">
        <v>12377</v>
      </c>
      <c r="PPO2" t="s">
        <v>12378</v>
      </c>
      <c r="PPP2" t="s">
        <v>12379</v>
      </c>
      <c r="PPQ2" t="s">
        <v>12380</v>
      </c>
      <c r="PPR2" t="s">
        <v>12381</v>
      </c>
      <c r="PPS2" t="s">
        <v>12382</v>
      </c>
      <c r="PPT2" t="s">
        <v>12383</v>
      </c>
      <c r="PPU2" t="s">
        <v>12384</v>
      </c>
      <c r="PPV2" t="s">
        <v>12385</v>
      </c>
      <c r="PPW2" t="s">
        <v>12386</v>
      </c>
      <c r="PPX2" t="s">
        <v>12387</v>
      </c>
      <c r="PPY2" t="s">
        <v>12388</v>
      </c>
      <c r="PPZ2" t="s">
        <v>12389</v>
      </c>
      <c r="PQA2" t="s">
        <v>12390</v>
      </c>
      <c r="PQB2" t="s">
        <v>12391</v>
      </c>
      <c r="PQC2" t="s">
        <v>12392</v>
      </c>
      <c r="PQD2" t="s">
        <v>12393</v>
      </c>
      <c r="PQE2" t="s">
        <v>12394</v>
      </c>
      <c r="PQF2" t="s">
        <v>12395</v>
      </c>
      <c r="PQG2" t="s">
        <v>12396</v>
      </c>
      <c r="PQH2" t="s">
        <v>12397</v>
      </c>
      <c r="PQI2" t="s">
        <v>12398</v>
      </c>
      <c r="PQJ2" t="s">
        <v>12399</v>
      </c>
      <c r="PQK2" t="s">
        <v>12400</v>
      </c>
      <c r="PQL2" t="s">
        <v>12401</v>
      </c>
      <c r="PQM2" t="s">
        <v>12402</v>
      </c>
      <c r="PQN2" t="s">
        <v>12403</v>
      </c>
      <c r="PQO2" t="s">
        <v>12404</v>
      </c>
      <c r="PQP2" t="s">
        <v>12405</v>
      </c>
      <c r="PQQ2" t="s">
        <v>12406</v>
      </c>
      <c r="PQR2" t="s">
        <v>12407</v>
      </c>
      <c r="PQS2" t="s">
        <v>12408</v>
      </c>
      <c r="PQT2" t="s">
        <v>12409</v>
      </c>
      <c r="PQU2" t="s">
        <v>12410</v>
      </c>
      <c r="PQV2" t="s">
        <v>12411</v>
      </c>
      <c r="PQW2" t="s">
        <v>12412</v>
      </c>
      <c r="PQX2" t="s">
        <v>12413</v>
      </c>
      <c r="PQY2" t="s">
        <v>12414</v>
      </c>
      <c r="PQZ2" t="s">
        <v>12415</v>
      </c>
      <c r="PRA2" t="s">
        <v>12416</v>
      </c>
      <c r="PRB2" t="s">
        <v>12417</v>
      </c>
      <c r="PRC2" t="s">
        <v>12418</v>
      </c>
      <c r="PRD2" t="s">
        <v>12419</v>
      </c>
      <c r="PRE2" t="s">
        <v>12420</v>
      </c>
      <c r="PRF2" t="s">
        <v>12421</v>
      </c>
      <c r="PRG2" t="s">
        <v>12422</v>
      </c>
      <c r="PRH2" t="s">
        <v>12423</v>
      </c>
      <c r="PRI2" t="s">
        <v>12424</v>
      </c>
      <c r="PRJ2" t="s">
        <v>12425</v>
      </c>
      <c r="PRK2" t="s">
        <v>12426</v>
      </c>
      <c r="PRL2" t="s">
        <v>12427</v>
      </c>
      <c r="PRM2" t="s">
        <v>12428</v>
      </c>
      <c r="PRN2" t="s">
        <v>12429</v>
      </c>
      <c r="PRO2" t="s">
        <v>12430</v>
      </c>
      <c r="PRP2" t="s">
        <v>12431</v>
      </c>
      <c r="PRQ2" t="s">
        <v>12432</v>
      </c>
      <c r="PRR2" t="s">
        <v>12433</v>
      </c>
      <c r="PRS2" t="s">
        <v>12434</v>
      </c>
      <c r="PRT2" t="s">
        <v>12435</v>
      </c>
      <c r="PRU2" t="s">
        <v>12436</v>
      </c>
      <c r="PRV2" t="s">
        <v>12437</v>
      </c>
      <c r="PRW2" t="s">
        <v>12438</v>
      </c>
      <c r="PRX2" t="s">
        <v>12439</v>
      </c>
      <c r="PRY2" t="s">
        <v>12440</v>
      </c>
      <c r="PRZ2" t="s">
        <v>12441</v>
      </c>
      <c r="PSA2" t="s">
        <v>12442</v>
      </c>
      <c r="PSB2" t="s">
        <v>12443</v>
      </c>
      <c r="PSC2" t="s">
        <v>12444</v>
      </c>
      <c r="PSD2" t="s">
        <v>12445</v>
      </c>
      <c r="PSE2" t="s">
        <v>12446</v>
      </c>
      <c r="PSF2" t="s">
        <v>12447</v>
      </c>
      <c r="PSG2" t="s">
        <v>12448</v>
      </c>
      <c r="PSH2" t="s">
        <v>12449</v>
      </c>
      <c r="PSI2" t="s">
        <v>12450</v>
      </c>
      <c r="PSJ2" t="s">
        <v>12451</v>
      </c>
      <c r="PSK2" t="s">
        <v>12452</v>
      </c>
      <c r="PSL2" t="s">
        <v>12453</v>
      </c>
      <c r="PSM2" t="s">
        <v>12454</v>
      </c>
      <c r="PSN2" t="s">
        <v>12455</v>
      </c>
      <c r="PSO2" t="s">
        <v>12456</v>
      </c>
      <c r="PSP2" t="s">
        <v>12457</v>
      </c>
      <c r="PSQ2" t="s">
        <v>12458</v>
      </c>
      <c r="PSR2" t="s">
        <v>12459</v>
      </c>
      <c r="PSS2" t="s">
        <v>12460</v>
      </c>
      <c r="PST2" t="s">
        <v>12461</v>
      </c>
      <c r="PSU2" t="s">
        <v>12462</v>
      </c>
      <c r="PSV2" t="s">
        <v>12463</v>
      </c>
      <c r="PSW2" t="s">
        <v>12464</v>
      </c>
      <c r="PSX2" t="s">
        <v>12465</v>
      </c>
      <c r="PSY2" t="s">
        <v>12466</v>
      </c>
      <c r="PSZ2" t="s">
        <v>12467</v>
      </c>
      <c r="PTA2" t="s">
        <v>12468</v>
      </c>
      <c r="PTB2" t="s">
        <v>12469</v>
      </c>
      <c r="PTC2" t="s">
        <v>12470</v>
      </c>
      <c r="PTD2" t="s">
        <v>12471</v>
      </c>
      <c r="PTE2" t="s">
        <v>12472</v>
      </c>
      <c r="PTF2" t="s">
        <v>12473</v>
      </c>
      <c r="PTG2" t="s">
        <v>12474</v>
      </c>
      <c r="PTH2" t="s">
        <v>12475</v>
      </c>
      <c r="PTI2" t="s">
        <v>12476</v>
      </c>
      <c r="PTJ2" t="s">
        <v>12477</v>
      </c>
      <c r="PTK2" t="s">
        <v>12478</v>
      </c>
      <c r="PTL2" t="s">
        <v>12479</v>
      </c>
      <c r="PTM2" t="s">
        <v>12480</v>
      </c>
      <c r="PTN2" t="s">
        <v>12481</v>
      </c>
      <c r="PTO2" t="s">
        <v>12482</v>
      </c>
      <c r="PTP2" t="s">
        <v>12483</v>
      </c>
      <c r="PTQ2" t="s">
        <v>12484</v>
      </c>
      <c r="PTR2" t="s">
        <v>12485</v>
      </c>
      <c r="PTS2" t="s">
        <v>12486</v>
      </c>
      <c r="PTT2" t="s">
        <v>12487</v>
      </c>
      <c r="PTU2" t="s">
        <v>12488</v>
      </c>
      <c r="PTV2" t="s">
        <v>12489</v>
      </c>
      <c r="PTW2" t="s">
        <v>12490</v>
      </c>
      <c r="PTX2" t="s">
        <v>12491</v>
      </c>
      <c r="PTY2" t="s">
        <v>12492</v>
      </c>
      <c r="PTZ2" t="s">
        <v>12493</v>
      </c>
      <c r="PUA2" t="s">
        <v>12494</v>
      </c>
      <c r="PUB2" t="s">
        <v>12495</v>
      </c>
      <c r="PUC2" t="s">
        <v>12496</v>
      </c>
      <c r="PUD2" t="s">
        <v>12497</v>
      </c>
      <c r="PUE2" t="s">
        <v>12498</v>
      </c>
      <c r="PUF2" t="s">
        <v>12499</v>
      </c>
      <c r="PUG2" t="s">
        <v>12500</v>
      </c>
      <c r="PUH2" t="s">
        <v>12501</v>
      </c>
      <c r="PUI2" t="s">
        <v>12502</v>
      </c>
      <c r="PUJ2" t="s">
        <v>12503</v>
      </c>
      <c r="PUK2" t="s">
        <v>12504</v>
      </c>
      <c r="PUL2" t="s">
        <v>12505</v>
      </c>
      <c r="PUM2" t="s">
        <v>12506</v>
      </c>
      <c r="PUN2" t="s">
        <v>12507</v>
      </c>
      <c r="PUO2" t="s">
        <v>12508</v>
      </c>
      <c r="PUP2" t="s">
        <v>12509</v>
      </c>
      <c r="PUQ2" t="s">
        <v>12510</v>
      </c>
      <c r="PUR2" t="s">
        <v>12511</v>
      </c>
      <c r="PUS2" t="s">
        <v>12512</v>
      </c>
      <c r="PUT2" t="s">
        <v>12513</v>
      </c>
      <c r="PUU2" t="s">
        <v>12514</v>
      </c>
      <c r="PUV2" t="s">
        <v>12515</v>
      </c>
      <c r="PUW2" t="s">
        <v>12516</v>
      </c>
      <c r="PUX2" t="s">
        <v>12517</v>
      </c>
      <c r="PUY2" t="s">
        <v>12518</v>
      </c>
      <c r="PUZ2" t="s">
        <v>12519</v>
      </c>
      <c r="PVA2" t="s">
        <v>12520</v>
      </c>
      <c r="PVB2" t="s">
        <v>12521</v>
      </c>
      <c r="PVC2" t="s">
        <v>12522</v>
      </c>
      <c r="PVD2" t="s">
        <v>12523</v>
      </c>
      <c r="PVE2" t="s">
        <v>12524</v>
      </c>
      <c r="PVF2" t="s">
        <v>12525</v>
      </c>
      <c r="PVG2" t="s">
        <v>12526</v>
      </c>
      <c r="PVH2" t="s">
        <v>12527</v>
      </c>
      <c r="PVI2" t="s">
        <v>12528</v>
      </c>
      <c r="PVJ2" t="s">
        <v>12529</v>
      </c>
      <c r="PVK2" t="s">
        <v>12530</v>
      </c>
      <c r="PVL2" t="s">
        <v>12531</v>
      </c>
      <c r="PVM2" t="s">
        <v>12532</v>
      </c>
      <c r="PVN2" t="s">
        <v>12533</v>
      </c>
      <c r="PVO2" t="s">
        <v>12534</v>
      </c>
      <c r="PVP2" t="s">
        <v>12535</v>
      </c>
      <c r="PVQ2" t="s">
        <v>12536</v>
      </c>
      <c r="PVR2" t="s">
        <v>12537</v>
      </c>
      <c r="PVS2" t="s">
        <v>12538</v>
      </c>
      <c r="PVT2" t="s">
        <v>12539</v>
      </c>
      <c r="PVU2" t="s">
        <v>12540</v>
      </c>
      <c r="PVV2" t="s">
        <v>12541</v>
      </c>
      <c r="PVW2" t="s">
        <v>12542</v>
      </c>
      <c r="PVX2" t="s">
        <v>12543</v>
      </c>
      <c r="PVY2" t="s">
        <v>12544</v>
      </c>
      <c r="PVZ2" t="s">
        <v>12545</v>
      </c>
      <c r="PWA2" t="s">
        <v>12546</v>
      </c>
      <c r="PWB2" t="s">
        <v>12547</v>
      </c>
      <c r="PWC2" t="s">
        <v>12548</v>
      </c>
      <c r="PWD2" t="s">
        <v>12549</v>
      </c>
      <c r="PWE2" t="s">
        <v>12550</v>
      </c>
      <c r="PWF2" t="s">
        <v>12551</v>
      </c>
      <c r="PWG2" t="s">
        <v>12552</v>
      </c>
      <c r="PWH2" t="s">
        <v>12553</v>
      </c>
      <c r="PWI2" t="s">
        <v>12554</v>
      </c>
      <c r="PWJ2" t="s">
        <v>12555</v>
      </c>
      <c r="PWK2" t="s">
        <v>12556</v>
      </c>
      <c r="PWL2" t="s">
        <v>12557</v>
      </c>
      <c r="PWM2" t="s">
        <v>12558</v>
      </c>
      <c r="PWN2" t="s">
        <v>12559</v>
      </c>
      <c r="PWO2" t="s">
        <v>12560</v>
      </c>
      <c r="PWP2" t="s">
        <v>12561</v>
      </c>
      <c r="PWQ2" t="s">
        <v>12562</v>
      </c>
      <c r="PWR2" t="s">
        <v>12563</v>
      </c>
      <c r="PWS2" t="s">
        <v>12564</v>
      </c>
      <c r="PWT2" t="s">
        <v>12565</v>
      </c>
      <c r="PWU2" t="s">
        <v>12566</v>
      </c>
      <c r="PWV2" t="s">
        <v>12567</v>
      </c>
      <c r="PWW2" t="s">
        <v>12568</v>
      </c>
      <c r="PWX2" t="s">
        <v>12569</v>
      </c>
      <c r="PWY2" t="s">
        <v>12570</v>
      </c>
      <c r="PWZ2" t="s">
        <v>12571</v>
      </c>
      <c r="PXA2" t="s">
        <v>12572</v>
      </c>
      <c r="PXB2" t="s">
        <v>12573</v>
      </c>
      <c r="PXC2" t="s">
        <v>12574</v>
      </c>
      <c r="PXD2" t="s">
        <v>12575</v>
      </c>
      <c r="PXE2" t="s">
        <v>12576</v>
      </c>
      <c r="PXF2" t="s">
        <v>12577</v>
      </c>
      <c r="PXG2" t="s">
        <v>12578</v>
      </c>
      <c r="PXH2" t="s">
        <v>12579</v>
      </c>
      <c r="PXI2" t="s">
        <v>12580</v>
      </c>
      <c r="PXJ2" t="s">
        <v>12581</v>
      </c>
      <c r="PXK2" t="s">
        <v>12582</v>
      </c>
      <c r="PXL2" t="s">
        <v>12583</v>
      </c>
      <c r="PXM2" t="s">
        <v>12584</v>
      </c>
      <c r="PXN2" t="s">
        <v>12585</v>
      </c>
      <c r="PXO2" t="s">
        <v>12586</v>
      </c>
      <c r="PXP2" t="s">
        <v>12587</v>
      </c>
      <c r="PXQ2" t="s">
        <v>12588</v>
      </c>
      <c r="PXR2" t="s">
        <v>12589</v>
      </c>
      <c r="PXS2" t="s">
        <v>12590</v>
      </c>
      <c r="PXT2" t="s">
        <v>12591</v>
      </c>
      <c r="PXU2" t="s">
        <v>12592</v>
      </c>
      <c r="PXV2" t="s">
        <v>12593</v>
      </c>
      <c r="PXW2" t="s">
        <v>12594</v>
      </c>
      <c r="PXX2" t="s">
        <v>12595</v>
      </c>
      <c r="PXY2" t="s">
        <v>12596</v>
      </c>
      <c r="PXZ2" t="s">
        <v>12597</v>
      </c>
      <c r="PYA2" t="s">
        <v>12598</v>
      </c>
      <c r="PYB2" t="s">
        <v>12599</v>
      </c>
      <c r="PYC2" t="s">
        <v>12600</v>
      </c>
      <c r="PYD2" t="s">
        <v>12601</v>
      </c>
      <c r="PYE2" t="s">
        <v>12602</v>
      </c>
      <c r="PYF2" t="s">
        <v>12603</v>
      </c>
      <c r="PYG2" t="s">
        <v>12604</v>
      </c>
      <c r="PYH2" t="s">
        <v>12605</v>
      </c>
      <c r="PYI2" t="s">
        <v>12606</v>
      </c>
      <c r="PYJ2" t="s">
        <v>12607</v>
      </c>
      <c r="PYK2" t="s">
        <v>12608</v>
      </c>
      <c r="PYL2" t="s">
        <v>12609</v>
      </c>
      <c r="PYM2" t="s">
        <v>12610</v>
      </c>
      <c r="PYN2" t="s">
        <v>12611</v>
      </c>
      <c r="PYO2" t="s">
        <v>12612</v>
      </c>
      <c r="PYP2" t="s">
        <v>12613</v>
      </c>
      <c r="PYQ2" t="s">
        <v>12614</v>
      </c>
      <c r="PYR2" t="s">
        <v>12615</v>
      </c>
      <c r="PYS2" t="s">
        <v>12616</v>
      </c>
      <c r="PYT2" t="s">
        <v>12617</v>
      </c>
      <c r="PYU2" t="s">
        <v>12618</v>
      </c>
      <c r="PYV2" t="s">
        <v>12619</v>
      </c>
      <c r="PYW2" t="s">
        <v>12620</v>
      </c>
      <c r="PYX2" t="s">
        <v>12621</v>
      </c>
      <c r="PYY2" t="s">
        <v>12622</v>
      </c>
      <c r="PYZ2" t="s">
        <v>12623</v>
      </c>
      <c r="PZA2" t="s">
        <v>12624</v>
      </c>
      <c r="PZB2" t="s">
        <v>12625</v>
      </c>
      <c r="PZC2" t="s">
        <v>12626</v>
      </c>
      <c r="PZD2" t="s">
        <v>12627</v>
      </c>
      <c r="PZE2" t="s">
        <v>12628</v>
      </c>
      <c r="PZF2" t="s">
        <v>12629</v>
      </c>
      <c r="PZG2" t="s">
        <v>12630</v>
      </c>
      <c r="PZH2" t="s">
        <v>12631</v>
      </c>
      <c r="PZI2" t="s">
        <v>12632</v>
      </c>
      <c r="PZJ2" t="s">
        <v>12633</v>
      </c>
      <c r="PZK2" t="s">
        <v>12634</v>
      </c>
      <c r="PZL2" t="s">
        <v>12635</v>
      </c>
      <c r="PZM2" t="s">
        <v>12636</v>
      </c>
      <c r="PZN2" t="s">
        <v>12637</v>
      </c>
      <c r="PZO2" t="s">
        <v>12638</v>
      </c>
      <c r="PZP2" t="s">
        <v>12639</v>
      </c>
      <c r="PZQ2" t="s">
        <v>12640</v>
      </c>
      <c r="PZR2" t="s">
        <v>12641</v>
      </c>
      <c r="PZS2" t="s">
        <v>12642</v>
      </c>
      <c r="PZT2" t="s">
        <v>12643</v>
      </c>
      <c r="PZU2" t="s">
        <v>12644</v>
      </c>
      <c r="PZV2" t="s">
        <v>12645</v>
      </c>
      <c r="PZW2" t="s">
        <v>12646</v>
      </c>
      <c r="PZX2" t="s">
        <v>12647</v>
      </c>
      <c r="PZY2" t="s">
        <v>12648</v>
      </c>
      <c r="PZZ2" t="s">
        <v>12649</v>
      </c>
      <c r="QAA2" t="s">
        <v>12650</v>
      </c>
      <c r="QAB2" t="s">
        <v>12651</v>
      </c>
      <c r="QAC2" t="s">
        <v>12652</v>
      </c>
      <c r="QAD2" t="s">
        <v>12653</v>
      </c>
      <c r="QAE2" t="s">
        <v>12654</v>
      </c>
      <c r="QAF2" t="s">
        <v>12655</v>
      </c>
      <c r="QAG2" t="s">
        <v>12656</v>
      </c>
      <c r="QAH2" t="s">
        <v>12657</v>
      </c>
      <c r="QAI2" t="s">
        <v>12658</v>
      </c>
      <c r="QAJ2" t="s">
        <v>12659</v>
      </c>
      <c r="QAK2" t="s">
        <v>12660</v>
      </c>
      <c r="QAL2" t="s">
        <v>12661</v>
      </c>
      <c r="QAM2" t="s">
        <v>12662</v>
      </c>
      <c r="QAN2" t="s">
        <v>12663</v>
      </c>
      <c r="QAO2" t="s">
        <v>12664</v>
      </c>
      <c r="QAP2" t="s">
        <v>12665</v>
      </c>
      <c r="QAQ2" t="s">
        <v>12666</v>
      </c>
      <c r="QAR2" t="s">
        <v>12667</v>
      </c>
      <c r="QAS2" t="s">
        <v>12668</v>
      </c>
      <c r="QAT2" t="s">
        <v>12669</v>
      </c>
      <c r="QAU2" t="s">
        <v>12670</v>
      </c>
      <c r="QAV2" t="s">
        <v>12671</v>
      </c>
      <c r="QAW2" t="s">
        <v>12672</v>
      </c>
      <c r="QAX2" t="s">
        <v>12673</v>
      </c>
      <c r="QAY2" t="s">
        <v>12674</v>
      </c>
      <c r="QAZ2" t="s">
        <v>12675</v>
      </c>
      <c r="QBA2" t="s">
        <v>12676</v>
      </c>
      <c r="QBB2" t="s">
        <v>12677</v>
      </c>
      <c r="QBC2" t="s">
        <v>12678</v>
      </c>
      <c r="QBD2" t="s">
        <v>12679</v>
      </c>
      <c r="QBE2" t="s">
        <v>12680</v>
      </c>
      <c r="QBF2" t="s">
        <v>12681</v>
      </c>
      <c r="QBG2" t="s">
        <v>12682</v>
      </c>
      <c r="QBH2" t="s">
        <v>12683</v>
      </c>
      <c r="QBI2" t="s">
        <v>12684</v>
      </c>
      <c r="QBJ2" t="s">
        <v>12685</v>
      </c>
      <c r="QBK2" t="s">
        <v>12686</v>
      </c>
      <c r="QBL2" t="s">
        <v>12687</v>
      </c>
      <c r="QBM2" t="s">
        <v>12688</v>
      </c>
      <c r="QBN2" t="s">
        <v>12689</v>
      </c>
      <c r="QBO2" t="s">
        <v>12690</v>
      </c>
      <c r="QBP2" t="s">
        <v>12691</v>
      </c>
      <c r="QBQ2" t="s">
        <v>12692</v>
      </c>
      <c r="QBR2" t="s">
        <v>12693</v>
      </c>
      <c r="QBS2" t="s">
        <v>12694</v>
      </c>
      <c r="QBT2" t="s">
        <v>12695</v>
      </c>
      <c r="QBU2" t="s">
        <v>12696</v>
      </c>
      <c r="QBV2" t="s">
        <v>12697</v>
      </c>
      <c r="QBW2" t="s">
        <v>12698</v>
      </c>
      <c r="QBX2" t="s">
        <v>12699</v>
      </c>
      <c r="QBY2" t="s">
        <v>12700</v>
      </c>
      <c r="QBZ2" t="s">
        <v>12701</v>
      </c>
      <c r="QCA2" t="s">
        <v>12702</v>
      </c>
      <c r="QCB2" t="s">
        <v>12703</v>
      </c>
      <c r="QCC2" t="s">
        <v>12704</v>
      </c>
      <c r="QCD2" t="s">
        <v>12705</v>
      </c>
      <c r="QCE2" t="s">
        <v>12706</v>
      </c>
      <c r="QCF2" t="s">
        <v>12707</v>
      </c>
      <c r="QCG2" t="s">
        <v>12708</v>
      </c>
      <c r="QCH2" t="s">
        <v>12709</v>
      </c>
      <c r="QCI2" t="s">
        <v>12710</v>
      </c>
      <c r="QCJ2" t="s">
        <v>12711</v>
      </c>
      <c r="QCK2" t="s">
        <v>12712</v>
      </c>
      <c r="QCL2" t="s">
        <v>12713</v>
      </c>
      <c r="QCM2" t="s">
        <v>12714</v>
      </c>
      <c r="QCN2" t="s">
        <v>12715</v>
      </c>
      <c r="QCO2" t="s">
        <v>12716</v>
      </c>
      <c r="QCP2" t="s">
        <v>12717</v>
      </c>
      <c r="QCQ2" t="s">
        <v>12718</v>
      </c>
      <c r="QCR2" t="s">
        <v>12719</v>
      </c>
      <c r="QCS2" t="s">
        <v>12720</v>
      </c>
      <c r="QCT2" t="s">
        <v>12721</v>
      </c>
      <c r="QCU2" t="s">
        <v>12722</v>
      </c>
      <c r="QCV2" t="s">
        <v>12723</v>
      </c>
      <c r="QCW2" t="s">
        <v>12724</v>
      </c>
      <c r="QCX2" t="s">
        <v>12725</v>
      </c>
      <c r="QCY2" t="s">
        <v>12726</v>
      </c>
      <c r="QCZ2" t="s">
        <v>12727</v>
      </c>
      <c r="QDA2" t="s">
        <v>12728</v>
      </c>
      <c r="QDB2" t="s">
        <v>12729</v>
      </c>
      <c r="QDC2" t="s">
        <v>12730</v>
      </c>
      <c r="QDD2" t="s">
        <v>12731</v>
      </c>
      <c r="QDE2" t="s">
        <v>12732</v>
      </c>
      <c r="QDF2" t="s">
        <v>12733</v>
      </c>
      <c r="QDG2" t="s">
        <v>12734</v>
      </c>
      <c r="QDH2" t="s">
        <v>12735</v>
      </c>
      <c r="QDI2" t="s">
        <v>12736</v>
      </c>
      <c r="QDJ2" t="s">
        <v>12737</v>
      </c>
      <c r="QDK2" t="s">
        <v>12738</v>
      </c>
      <c r="QDL2" t="s">
        <v>12739</v>
      </c>
      <c r="QDM2" t="s">
        <v>12740</v>
      </c>
      <c r="QDN2" t="s">
        <v>12741</v>
      </c>
      <c r="QDO2" t="s">
        <v>12742</v>
      </c>
      <c r="QDP2" t="s">
        <v>12743</v>
      </c>
      <c r="QDQ2" t="s">
        <v>12744</v>
      </c>
      <c r="QDR2" t="s">
        <v>12745</v>
      </c>
      <c r="QDS2" t="s">
        <v>12746</v>
      </c>
      <c r="QDT2" t="s">
        <v>12747</v>
      </c>
      <c r="QDU2" t="s">
        <v>12748</v>
      </c>
      <c r="QDV2" t="s">
        <v>12749</v>
      </c>
      <c r="QDW2" t="s">
        <v>12750</v>
      </c>
      <c r="QDX2" t="s">
        <v>12751</v>
      </c>
      <c r="QDY2" t="s">
        <v>12752</v>
      </c>
      <c r="QDZ2" t="s">
        <v>12753</v>
      </c>
      <c r="QEA2" t="s">
        <v>12754</v>
      </c>
      <c r="QEB2" t="s">
        <v>12755</v>
      </c>
      <c r="QEC2" t="s">
        <v>12756</v>
      </c>
      <c r="QED2" t="s">
        <v>12757</v>
      </c>
      <c r="QEE2" t="s">
        <v>12758</v>
      </c>
      <c r="QEF2" t="s">
        <v>12759</v>
      </c>
      <c r="QEG2" t="s">
        <v>12760</v>
      </c>
      <c r="QEH2" t="s">
        <v>12761</v>
      </c>
      <c r="QEI2" t="s">
        <v>12762</v>
      </c>
      <c r="QEJ2" t="s">
        <v>12763</v>
      </c>
      <c r="QEK2" t="s">
        <v>12764</v>
      </c>
      <c r="QEL2" t="s">
        <v>12765</v>
      </c>
      <c r="QEM2" t="s">
        <v>12766</v>
      </c>
      <c r="QEN2" t="s">
        <v>12767</v>
      </c>
      <c r="QEO2" t="s">
        <v>12768</v>
      </c>
      <c r="QEP2" t="s">
        <v>12769</v>
      </c>
      <c r="QEQ2" t="s">
        <v>12770</v>
      </c>
      <c r="QER2" t="s">
        <v>12771</v>
      </c>
      <c r="QES2" t="s">
        <v>12772</v>
      </c>
      <c r="QET2" t="s">
        <v>12773</v>
      </c>
      <c r="QEU2" t="s">
        <v>12774</v>
      </c>
      <c r="QEV2" t="s">
        <v>12775</v>
      </c>
      <c r="QEW2" t="s">
        <v>12776</v>
      </c>
      <c r="QEX2" t="s">
        <v>12777</v>
      </c>
      <c r="QEY2" t="s">
        <v>12778</v>
      </c>
      <c r="QEZ2" t="s">
        <v>12779</v>
      </c>
      <c r="QFA2" t="s">
        <v>12780</v>
      </c>
      <c r="QFB2" t="s">
        <v>12781</v>
      </c>
      <c r="QFC2" t="s">
        <v>12782</v>
      </c>
      <c r="QFD2" t="s">
        <v>12783</v>
      </c>
      <c r="QFE2" t="s">
        <v>12784</v>
      </c>
      <c r="QFF2" t="s">
        <v>12785</v>
      </c>
      <c r="QFG2" t="s">
        <v>12786</v>
      </c>
      <c r="QFH2" t="s">
        <v>12787</v>
      </c>
      <c r="QFI2" t="s">
        <v>12788</v>
      </c>
      <c r="QFJ2" t="s">
        <v>12789</v>
      </c>
      <c r="QFK2" t="s">
        <v>12790</v>
      </c>
      <c r="QFL2" t="s">
        <v>12791</v>
      </c>
      <c r="QFM2" t="s">
        <v>12792</v>
      </c>
      <c r="QFN2" t="s">
        <v>12793</v>
      </c>
      <c r="QFO2" t="s">
        <v>12794</v>
      </c>
      <c r="QFP2" t="s">
        <v>12795</v>
      </c>
      <c r="QFQ2" t="s">
        <v>12796</v>
      </c>
      <c r="QFR2" t="s">
        <v>12797</v>
      </c>
      <c r="QFS2" t="s">
        <v>12798</v>
      </c>
      <c r="QFT2" t="s">
        <v>12799</v>
      </c>
      <c r="QFU2" t="s">
        <v>12800</v>
      </c>
      <c r="QFV2" t="s">
        <v>12801</v>
      </c>
      <c r="QFW2" t="s">
        <v>12802</v>
      </c>
      <c r="QFX2" t="s">
        <v>12803</v>
      </c>
      <c r="QFY2" t="s">
        <v>12804</v>
      </c>
      <c r="QFZ2" t="s">
        <v>12805</v>
      </c>
      <c r="QGA2" t="s">
        <v>12806</v>
      </c>
      <c r="QGB2" t="s">
        <v>12807</v>
      </c>
      <c r="QGC2" t="s">
        <v>12808</v>
      </c>
      <c r="QGD2" t="s">
        <v>12809</v>
      </c>
      <c r="QGE2" t="s">
        <v>12810</v>
      </c>
      <c r="QGF2" t="s">
        <v>12811</v>
      </c>
      <c r="QGG2" t="s">
        <v>12812</v>
      </c>
      <c r="QGH2" t="s">
        <v>12813</v>
      </c>
      <c r="QGI2" t="s">
        <v>12814</v>
      </c>
      <c r="QGJ2" t="s">
        <v>12815</v>
      </c>
      <c r="QGK2" t="s">
        <v>12816</v>
      </c>
      <c r="QGL2" t="s">
        <v>12817</v>
      </c>
      <c r="QGM2" t="s">
        <v>12818</v>
      </c>
      <c r="QGN2" t="s">
        <v>12819</v>
      </c>
      <c r="QGO2" t="s">
        <v>12820</v>
      </c>
      <c r="QGP2" t="s">
        <v>12821</v>
      </c>
      <c r="QGQ2" t="s">
        <v>12822</v>
      </c>
      <c r="QGR2" t="s">
        <v>12823</v>
      </c>
      <c r="QGS2" t="s">
        <v>12824</v>
      </c>
      <c r="QGT2" t="s">
        <v>12825</v>
      </c>
      <c r="QGU2" t="s">
        <v>12826</v>
      </c>
      <c r="QGV2" t="s">
        <v>12827</v>
      </c>
      <c r="QGW2" t="s">
        <v>12828</v>
      </c>
      <c r="QGX2" t="s">
        <v>12829</v>
      </c>
      <c r="QGY2" t="s">
        <v>12830</v>
      </c>
      <c r="QGZ2" t="s">
        <v>12831</v>
      </c>
      <c r="QHA2" t="s">
        <v>12832</v>
      </c>
      <c r="QHB2" t="s">
        <v>12833</v>
      </c>
      <c r="QHC2" t="s">
        <v>12834</v>
      </c>
      <c r="QHD2" t="s">
        <v>12835</v>
      </c>
      <c r="QHE2" t="s">
        <v>12836</v>
      </c>
      <c r="QHF2" t="s">
        <v>12837</v>
      </c>
      <c r="QHG2" t="s">
        <v>12838</v>
      </c>
      <c r="QHH2" t="s">
        <v>12839</v>
      </c>
      <c r="QHI2" t="s">
        <v>12840</v>
      </c>
      <c r="QHJ2" t="s">
        <v>12841</v>
      </c>
      <c r="QHK2" t="s">
        <v>12842</v>
      </c>
      <c r="QHL2" t="s">
        <v>12843</v>
      </c>
      <c r="QHM2" t="s">
        <v>12844</v>
      </c>
      <c r="QHN2" t="s">
        <v>12845</v>
      </c>
      <c r="QHO2" t="s">
        <v>12846</v>
      </c>
      <c r="QHP2" t="s">
        <v>12847</v>
      </c>
      <c r="QHQ2" t="s">
        <v>12848</v>
      </c>
      <c r="QHR2" t="s">
        <v>12849</v>
      </c>
      <c r="QHS2" t="s">
        <v>12850</v>
      </c>
      <c r="QHT2" t="s">
        <v>12851</v>
      </c>
      <c r="QHU2" t="s">
        <v>12852</v>
      </c>
      <c r="QHV2" t="s">
        <v>12853</v>
      </c>
      <c r="QHW2" t="s">
        <v>12854</v>
      </c>
      <c r="QHX2" t="s">
        <v>12855</v>
      </c>
      <c r="QHY2" t="s">
        <v>12856</v>
      </c>
      <c r="QHZ2" t="s">
        <v>12857</v>
      </c>
      <c r="QIA2" t="s">
        <v>12858</v>
      </c>
      <c r="QIB2" t="s">
        <v>12859</v>
      </c>
      <c r="QIC2" t="s">
        <v>12860</v>
      </c>
      <c r="QID2" t="s">
        <v>12861</v>
      </c>
      <c r="QIE2" t="s">
        <v>12862</v>
      </c>
      <c r="QIF2" t="s">
        <v>12863</v>
      </c>
      <c r="QIG2" t="s">
        <v>12864</v>
      </c>
      <c r="QIH2" t="s">
        <v>12865</v>
      </c>
      <c r="QII2" t="s">
        <v>12866</v>
      </c>
      <c r="QIJ2" t="s">
        <v>12867</v>
      </c>
      <c r="QIK2" t="s">
        <v>12868</v>
      </c>
      <c r="QIL2" t="s">
        <v>12869</v>
      </c>
      <c r="QIM2" t="s">
        <v>12870</v>
      </c>
      <c r="QIN2" t="s">
        <v>12871</v>
      </c>
      <c r="QIO2" t="s">
        <v>12872</v>
      </c>
      <c r="QIP2" t="s">
        <v>12873</v>
      </c>
      <c r="QIQ2" t="s">
        <v>12874</v>
      </c>
      <c r="QIR2" t="s">
        <v>12875</v>
      </c>
      <c r="QIS2" t="s">
        <v>12876</v>
      </c>
      <c r="QIT2" t="s">
        <v>12877</v>
      </c>
      <c r="QIU2" t="s">
        <v>12878</v>
      </c>
      <c r="QIV2" t="s">
        <v>12879</v>
      </c>
      <c r="QIW2" t="s">
        <v>12880</v>
      </c>
      <c r="QIX2" t="s">
        <v>12881</v>
      </c>
      <c r="QIY2" t="s">
        <v>12882</v>
      </c>
      <c r="QIZ2" t="s">
        <v>12883</v>
      </c>
      <c r="QJA2" t="s">
        <v>12884</v>
      </c>
      <c r="QJB2" t="s">
        <v>12885</v>
      </c>
      <c r="QJC2" t="s">
        <v>12886</v>
      </c>
      <c r="QJD2" t="s">
        <v>12887</v>
      </c>
      <c r="QJE2" t="s">
        <v>12888</v>
      </c>
      <c r="QJF2" t="s">
        <v>12889</v>
      </c>
      <c r="QJG2" t="s">
        <v>12890</v>
      </c>
      <c r="QJH2" t="s">
        <v>12891</v>
      </c>
      <c r="QJI2" t="s">
        <v>12892</v>
      </c>
      <c r="QJJ2" t="s">
        <v>12893</v>
      </c>
      <c r="QJK2" t="s">
        <v>12894</v>
      </c>
      <c r="QJL2" t="s">
        <v>12895</v>
      </c>
      <c r="QJM2" t="s">
        <v>12896</v>
      </c>
      <c r="QJN2" t="s">
        <v>12897</v>
      </c>
      <c r="QJO2" t="s">
        <v>12898</v>
      </c>
      <c r="QJP2" t="s">
        <v>12899</v>
      </c>
      <c r="QJQ2" t="s">
        <v>12900</v>
      </c>
      <c r="QJR2" t="s">
        <v>12901</v>
      </c>
      <c r="QJS2" t="s">
        <v>12902</v>
      </c>
      <c r="QJT2" t="s">
        <v>12903</v>
      </c>
      <c r="QJU2" t="s">
        <v>12904</v>
      </c>
      <c r="QJV2" t="s">
        <v>12905</v>
      </c>
      <c r="QJW2" t="s">
        <v>12906</v>
      </c>
      <c r="QJX2" t="s">
        <v>12907</v>
      </c>
      <c r="QJY2" t="s">
        <v>12908</v>
      </c>
      <c r="QJZ2" t="s">
        <v>12909</v>
      </c>
      <c r="QKA2" t="s">
        <v>12910</v>
      </c>
      <c r="QKB2" t="s">
        <v>12911</v>
      </c>
      <c r="QKC2" t="s">
        <v>12912</v>
      </c>
      <c r="QKD2" t="s">
        <v>12913</v>
      </c>
      <c r="QKE2" t="s">
        <v>12914</v>
      </c>
      <c r="QKF2" t="s">
        <v>12915</v>
      </c>
      <c r="QKG2" t="s">
        <v>12916</v>
      </c>
      <c r="QKH2" t="s">
        <v>12917</v>
      </c>
      <c r="QKI2" t="s">
        <v>12918</v>
      </c>
      <c r="QKJ2" t="s">
        <v>12919</v>
      </c>
      <c r="QKK2" t="s">
        <v>12920</v>
      </c>
      <c r="QKL2" t="s">
        <v>12921</v>
      </c>
      <c r="QKM2" t="s">
        <v>12922</v>
      </c>
      <c r="QKN2" t="s">
        <v>12923</v>
      </c>
      <c r="QKO2" t="s">
        <v>12924</v>
      </c>
      <c r="QKP2" t="s">
        <v>12925</v>
      </c>
      <c r="QKQ2" t="s">
        <v>12926</v>
      </c>
      <c r="QKR2" t="s">
        <v>12927</v>
      </c>
      <c r="QKS2" t="s">
        <v>12928</v>
      </c>
      <c r="QKT2" t="s">
        <v>12929</v>
      </c>
      <c r="QKU2" t="s">
        <v>12930</v>
      </c>
      <c r="QKV2" t="s">
        <v>12931</v>
      </c>
      <c r="QKW2" t="s">
        <v>12932</v>
      </c>
      <c r="QKX2" t="s">
        <v>12933</v>
      </c>
      <c r="QKY2" t="s">
        <v>12934</v>
      </c>
      <c r="QKZ2" t="s">
        <v>12935</v>
      </c>
      <c r="QLA2" t="s">
        <v>12936</v>
      </c>
      <c r="QLB2" t="s">
        <v>12937</v>
      </c>
      <c r="QLC2" t="s">
        <v>12938</v>
      </c>
      <c r="QLD2" t="s">
        <v>12939</v>
      </c>
      <c r="QLE2" t="s">
        <v>12940</v>
      </c>
      <c r="QLF2" t="s">
        <v>12941</v>
      </c>
      <c r="QLG2" t="s">
        <v>12942</v>
      </c>
      <c r="QLH2" t="s">
        <v>12943</v>
      </c>
      <c r="QLI2" t="s">
        <v>12944</v>
      </c>
      <c r="QLJ2" t="s">
        <v>12945</v>
      </c>
      <c r="QLK2" t="s">
        <v>12946</v>
      </c>
      <c r="QLL2" t="s">
        <v>12947</v>
      </c>
      <c r="QLM2" t="s">
        <v>12948</v>
      </c>
      <c r="QLN2" t="s">
        <v>12949</v>
      </c>
      <c r="QLO2" t="s">
        <v>12950</v>
      </c>
      <c r="QLP2" t="s">
        <v>12951</v>
      </c>
      <c r="QLQ2" t="s">
        <v>12952</v>
      </c>
      <c r="QLR2" t="s">
        <v>12953</v>
      </c>
      <c r="QLS2" t="s">
        <v>12954</v>
      </c>
      <c r="QLT2" t="s">
        <v>12955</v>
      </c>
      <c r="QLU2" t="s">
        <v>12956</v>
      </c>
      <c r="QLV2" t="s">
        <v>12957</v>
      </c>
      <c r="QLW2" t="s">
        <v>12958</v>
      </c>
      <c r="QLX2" t="s">
        <v>12959</v>
      </c>
      <c r="QLY2" t="s">
        <v>12960</v>
      </c>
      <c r="QLZ2" t="s">
        <v>12961</v>
      </c>
      <c r="QMA2" t="s">
        <v>12962</v>
      </c>
      <c r="QMB2" t="s">
        <v>12963</v>
      </c>
      <c r="QMC2" t="s">
        <v>12964</v>
      </c>
      <c r="QMD2" t="s">
        <v>12965</v>
      </c>
      <c r="QME2" t="s">
        <v>12966</v>
      </c>
      <c r="QMF2" t="s">
        <v>12967</v>
      </c>
      <c r="QMG2" t="s">
        <v>12968</v>
      </c>
      <c r="QMH2" t="s">
        <v>12969</v>
      </c>
      <c r="QMI2" t="s">
        <v>12970</v>
      </c>
      <c r="QMJ2" t="s">
        <v>12971</v>
      </c>
      <c r="QMK2" t="s">
        <v>12972</v>
      </c>
      <c r="QML2" t="s">
        <v>12973</v>
      </c>
      <c r="QMM2" t="s">
        <v>12974</v>
      </c>
      <c r="QMN2" t="s">
        <v>12975</v>
      </c>
      <c r="QMO2" t="s">
        <v>12976</v>
      </c>
      <c r="QMP2" t="s">
        <v>12977</v>
      </c>
      <c r="QMQ2" t="s">
        <v>12978</v>
      </c>
      <c r="QMR2" t="s">
        <v>12979</v>
      </c>
      <c r="QMS2" t="s">
        <v>12980</v>
      </c>
      <c r="QMT2" t="s">
        <v>12981</v>
      </c>
      <c r="QMU2" t="s">
        <v>12982</v>
      </c>
      <c r="QMV2" t="s">
        <v>12983</v>
      </c>
      <c r="QMW2" t="s">
        <v>12984</v>
      </c>
      <c r="QMX2" t="s">
        <v>12985</v>
      </c>
      <c r="QMY2" t="s">
        <v>12986</v>
      </c>
      <c r="QMZ2" t="s">
        <v>12987</v>
      </c>
      <c r="QNA2" t="s">
        <v>12988</v>
      </c>
      <c r="QNB2" t="s">
        <v>12989</v>
      </c>
      <c r="QNC2" t="s">
        <v>12990</v>
      </c>
      <c r="QND2" t="s">
        <v>12991</v>
      </c>
      <c r="QNE2" t="s">
        <v>12992</v>
      </c>
      <c r="QNF2" t="s">
        <v>12993</v>
      </c>
      <c r="QNG2" t="s">
        <v>12994</v>
      </c>
      <c r="QNH2" t="s">
        <v>12995</v>
      </c>
      <c r="QNI2" t="s">
        <v>12996</v>
      </c>
      <c r="QNJ2" t="s">
        <v>12997</v>
      </c>
      <c r="QNK2" t="s">
        <v>12998</v>
      </c>
      <c r="QNL2" t="s">
        <v>12999</v>
      </c>
      <c r="QNM2" t="s">
        <v>13000</v>
      </c>
      <c r="QNN2" t="s">
        <v>13001</v>
      </c>
      <c r="QNO2" t="s">
        <v>13002</v>
      </c>
      <c r="QNP2" t="s">
        <v>13003</v>
      </c>
      <c r="QNQ2" t="s">
        <v>13004</v>
      </c>
      <c r="QNR2" t="s">
        <v>13005</v>
      </c>
      <c r="QNS2" t="s">
        <v>13006</v>
      </c>
      <c r="QNT2" t="s">
        <v>13007</v>
      </c>
      <c r="QNU2" t="s">
        <v>13008</v>
      </c>
      <c r="QNV2" t="s">
        <v>13009</v>
      </c>
      <c r="QNW2" t="s">
        <v>13010</v>
      </c>
      <c r="QNX2" t="s">
        <v>13011</v>
      </c>
      <c r="QNY2" t="s">
        <v>13012</v>
      </c>
      <c r="QNZ2" t="s">
        <v>13013</v>
      </c>
      <c r="QOA2" t="s">
        <v>13014</v>
      </c>
      <c r="QOB2" t="s">
        <v>13015</v>
      </c>
      <c r="QOC2" t="s">
        <v>13016</v>
      </c>
      <c r="QOD2" t="s">
        <v>13017</v>
      </c>
      <c r="QOE2" t="s">
        <v>13018</v>
      </c>
      <c r="QOF2" t="s">
        <v>13019</v>
      </c>
      <c r="QOG2" t="s">
        <v>13020</v>
      </c>
      <c r="QOH2" t="s">
        <v>13021</v>
      </c>
      <c r="QOI2" t="s">
        <v>13022</v>
      </c>
      <c r="QOJ2" t="s">
        <v>13023</v>
      </c>
      <c r="QOK2" t="s">
        <v>13024</v>
      </c>
      <c r="QOL2" t="s">
        <v>13025</v>
      </c>
      <c r="QOM2" t="s">
        <v>13026</v>
      </c>
      <c r="QON2" t="s">
        <v>13027</v>
      </c>
      <c r="QOO2" t="s">
        <v>13028</v>
      </c>
      <c r="QOP2" t="s">
        <v>13029</v>
      </c>
      <c r="QOQ2" t="s">
        <v>13030</v>
      </c>
      <c r="QOR2" t="s">
        <v>13031</v>
      </c>
      <c r="QOS2" t="s">
        <v>13032</v>
      </c>
      <c r="QOT2" t="s">
        <v>13033</v>
      </c>
      <c r="QOU2" t="s">
        <v>13034</v>
      </c>
      <c r="QOV2" t="s">
        <v>13035</v>
      </c>
      <c r="QOW2" t="s">
        <v>13036</v>
      </c>
      <c r="QOX2" t="s">
        <v>13037</v>
      </c>
      <c r="QOY2" t="s">
        <v>13038</v>
      </c>
      <c r="QOZ2" t="s">
        <v>13039</v>
      </c>
      <c r="QPA2" t="s">
        <v>13040</v>
      </c>
      <c r="QPB2" t="s">
        <v>13041</v>
      </c>
      <c r="QPC2" t="s">
        <v>13042</v>
      </c>
      <c r="QPD2" t="s">
        <v>13043</v>
      </c>
      <c r="QPE2" t="s">
        <v>13044</v>
      </c>
      <c r="QPF2" t="s">
        <v>13045</v>
      </c>
      <c r="QPG2" t="s">
        <v>13046</v>
      </c>
      <c r="QPH2" t="s">
        <v>13047</v>
      </c>
      <c r="QPI2" t="s">
        <v>13048</v>
      </c>
      <c r="QPJ2" t="s">
        <v>13049</v>
      </c>
      <c r="QPK2" t="s">
        <v>13050</v>
      </c>
      <c r="QPL2" t="s">
        <v>13051</v>
      </c>
      <c r="QPM2" t="s">
        <v>13052</v>
      </c>
      <c r="QPN2" t="s">
        <v>13053</v>
      </c>
      <c r="QPO2" t="s">
        <v>13054</v>
      </c>
      <c r="QPP2" t="s">
        <v>13055</v>
      </c>
      <c r="QPQ2" t="s">
        <v>13056</v>
      </c>
      <c r="QPR2" t="s">
        <v>13057</v>
      </c>
      <c r="QPS2" t="s">
        <v>13058</v>
      </c>
      <c r="QPT2" t="s">
        <v>13059</v>
      </c>
      <c r="QPU2" t="s">
        <v>13060</v>
      </c>
      <c r="QPV2" t="s">
        <v>13061</v>
      </c>
      <c r="QPW2" t="s">
        <v>13062</v>
      </c>
      <c r="QPX2" t="s">
        <v>13063</v>
      </c>
      <c r="QPY2" t="s">
        <v>13064</v>
      </c>
      <c r="QPZ2" t="s">
        <v>13065</v>
      </c>
      <c r="QQA2" t="s">
        <v>13066</v>
      </c>
      <c r="QQB2" t="s">
        <v>13067</v>
      </c>
      <c r="QQC2" t="s">
        <v>13068</v>
      </c>
      <c r="QQD2" t="s">
        <v>13069</v>
      </c>
      <c r="QQE2" t="s">
        <v>13070</v>
      </c>
      <c r="QQF2" t="s">
        <v>13071</v>
      </c>
      <c r="QQG2" t="s">
        <v>13072</v>
      </c>
      <c r="QQH2" t="s">
        <v>13073</v>
      </c>
      <c r="QQI2" t="s">
        <v>13074</v>
      </c>
      <c r="QQJ2" t="s">
        <v>13075</v>
      </c>
      <c r="QQK2" t="s">
        <v>13076</v>
      </c>
      <c r="QQL2" t="s">
        <v>13077</v>
      </c>
      <c r="QQM2" t="s">
        <v>13078</v>
      </c>
      <c r="QQN2" t="s">
        <v>13079</v>
      </c>
      <c r="QQO2" t="s">
        <v>13080</v>
      </c>
      <c r="QQP2" t="s">
        <v>13081</v>
      </c>
      <c r="QQQ2" t="s">
        <v>13082</v>
      </c>
      <c r="QQR2" t="s">
        <v>13083</v>
      </c>
      <c r="QQS2" t="s">
        <v>13084</v>
      </c>
      <c r="QQT2" t="s">
        <v>13085</v>
      </c>
      <c r="QQU2" t="s">
        <v>13086</v>
      </c>
      <c r="QQV2" t="s">
        <v>13087</v>
      </c>
      <c r="QQW2" t="s">
        <v>13088</v>
      </c>
      <c r="QQX2" t="s">
        <v>13089</v>
      </c>
      <c r="QQY2" t="s">
        <v>13090</v>
      </c>
      <c r="QQZ2" t="s">
        <v>13091</v>
      </c>
      <c r="QRA2" t="s">
        <v>13092</v>
      </c>
      <c r="QRB2" t="s">
        <v>13093</v>
      </c>
      <c r="QRC2" t="s">
        <v>13094</v>
      </c>
      <c r="QRD2" t="s">
        <v>13095</v>
      </c>
      <c r="QRE2" t="s">
        <v>13096</v>
      </c>
      <c r="QRF2" t="s">
        <v>13097</v>
      </c>
      <c r="QRG2" t="s">
        <v>13098</v>
      </c>
      <c r="QRH2" t="s">
        <v>13099</v>
      </c>
      <c r="QRI2" t="s">
        <v>13100</v>
      </c>
      <c r="QRJ2" t="s">
        <v>13101</v>
      </c>
      <c r="QRK2" t="s">
        <v>13102</v>
      </c>
      <c r="QRL2" t="s">
        <v>13103</v>
      </c>
      <c r="QRM2" t="s">
        <v>13104</v>
      </c>
      <c r="QRN2" t="s">
        <v>13105</v>
      </c>
      <c r="QRO2" t="s">
        <v>13106</v>
      </c>
      <c r="QRP2" t="s">
        <v>13107</v>
      </c>
      <c r="QRQ2" t="s">
        <v>13108</v>
      </c>
      <c r="QRR2" t="s">
        <v>13109</v>
      </c>
      <c r="QRS2" t="s">
        <v>13110</v>
      </c>
      <c r="QRT2" t="s">
        <v>13111</v>
      </c>
      <c r="QRU2" t="s">
        <v>13112</v>
      </c>
      <c r="QRV2" t="s">
        <v>13113</v>
      </c>
      <c r="QRW2" t="s">
        <v>13114</v>
      </c>
      <c r="QRX2" t="s">
        <v>13115</v>
      </c>
      <c r="QRY2" t="s">
        <v>13116</v>
      </c>
      <c r="QRZ2" t="s">
        <v>13117</v>
      </c>
      <c r="QSA2" t="s">
        <v>13118</v>
      </c>
      <c r="QSB2" t="s">
        <v>13119</v>
      </c>
      <c r="QSC2" t="s">
        <v>13120</v>
      </c>
      <c r="QSD2" t="s">
        <v>13121</v>
      </c>
      <c r="QSE2" t="s">
        <v>13122</v>
      </c>
      <c r="QSF2" t="s">
        <v>13123</v>
      </c>
      <c r="QSG2" t="s">
        <v>13124</v>
      </c>
      <c r="QSH2" t="s">
        <v>13125</v>
      </c>
      <c r="QSI2" t="s">
        <v>13126</v>
      </c>
      <c r="QSJ2" t="s">
        <v>13127</v>
      </c>
      <c r="QSK2" t="s">
        <v>13128</v>
      </c>
      <c r="QSL2" t="s">
        <v>13129</v>
      </c>
      <c r="QSM2" t="s">
        <v>13130</v>
      </c>
      <c r="QSN2" t="s">
        <v>13131</v>
      </c>
      <c r="QSO2" t="s">
        <v>13132</v>
      </c>
      <c r="QSP2" t="s">
        <v>13133</v>
      </c>
      <c r="QSQ2" t="s">
        <v>13134</v>
      </c>
      <c r="QSR2" t="s">
        <v>13135</v>
      </c>
      <c r="QSS2" t="s">
        <v>13136</v>
      </c>
      <c r="QST2" t="s">
        <v>13137</v>
      </c>
      <c r="QSU2" t="s">
        <v>13138</v>
      </c>
      <c r="QSV2" t="s">
        <v>13139</v>
      </c>
      <c r="QSW2" t="s">
        <v>13140</v>
      </c>
      <c r="QSX2" t="s">
        <v>13141</v>
      </c>
      <c r="QSY2" t="s">
        <v>13142</v>
      </c>
      <c r="QSZ2" t="s">
        <v>13143</v>
      </c>
      <c r="QTA2" t="s">
        <v>13144</v>
      </c>
      <c r="QTB2" t="s">
        <v>13145</v>
      </c>
      <c r="QTC2" t="s">
        <v>13146</v>
      </c>
      <c r="QTD2" t="s">
        <v>13147</v>
      </c>
      <c r="QTE2" t="s">
        <v>13148</v>
      </c>
      <c r="QTF2" t="s">
        <v>13149</v>
      </c>
      <c r="QTG2" t="s">
        <v>13150</v>
      </c>
      <c r="QTH2" t="s">
        <v>13151</v>
      </c>
      <c r="QTI2" t="s">
        <v>13152</v>
      </c>
      <c r="QTJ2" t="s">
        <v>13153</v>
      </c>
      <c r="QTK2" t="s">
        <v>13154</v>
      </c>
      <c r="QTL2" t="s">
        <v>13155</v>
      </c>
      <c r="QTM2" t="s">
        <v>13156</v>
      </c>
      <c r="QTN2" t="s">
        <v>13157</v>
      </c>
      <c r="QTO2" t="s">
        <v>13158</v>
      </c>
      <c r="QTP2" t="s">
        <v>13159</v>
      </c>
      <c r="QTQ2" t="s">
        <v>13160</v>
      </c>
      <c r="QTR2" t="s">
        <v>13161</v>
      </c>
      <c r="QTS2" t="s">
        <v>13162</v>
      </c>
      <c r="QTT2" t="s">
        <v>13163</v>
      </c>
      <c r="QTU2" t="s">
        <v>13164</v>
      </c>
      <c r="QTV2" t="s">
        <v>13165</v>
      </c>
      <c r="QTW2" t="s">
        <v>13166</v>
      </c>
      <c r="QTX2" t="s">
        <v>13167</v>
      </c>
      <c r="QTY2" t="s">
        <v>13168</v>
      </c>
      <c r="QTZ2" t="s">
        <v>13169</v>
      </c>
      <c r="QUA2" t="s">
        <v>13170</v>
      </c>
      <c r="QUB2" t="s">
        <v>13171</v>
      </c>
      <c r="QUC2" t="s">
        <v>13172</v>
      </c>
      <c r="QUD2" t="s">
        <v>13173</v>
      </c>
      <c r="QUE2" t="s">
        <v>13174</v>
      </c>
      <c r="QUF2" t="s">
        <v>13175</v>
      </c>
      <c r="QUG2" t="s">
        <v>13176</v>
      </c>
      <c r="QUH2" t="s">
        <v>13177</v>
      </c>
      <c r="QUI2" t="s">
        <v>13178</v>
      </c>
      <c r="QUJ2" t="s">
        <v>13179</v>
      </c>
      <c r="QUK2" t="s">
        <v>13180</v>
      </c>
      <c r="QUL2" t="s">
        <v>13181</v>
      </c>
      <c r="QUM2" t="s">
        <v>13182</v>
      </c>
      <c r="QUN2" t="s">
        <v>13183</v>
      </c>
      <c r="QUO2" t="s">
        <v>13184</v>
      </c>
      <c r="QUP2" t="s">
        <v>13185</v>
      </c>
      <c r="QUQ2" t="s">
        <v>13186</v>
      </c>
      <c r="QUR2" t="s">
        <v>13187</v>
      </c>
      <c r="QUS2" t="s">
        <v>13188</v>
      </c>
      <c r="QUT2" t="s">
        <v>13189</v>
      </c>
      <c r="QUU2" t="s">
        <v>13190</v>
      </c>
      <c r="QUV2" t="s">
        <v>13191</v>
      </c>
      <c r="QUW2" t="s">
        <v>13192</v>
      </c>
      <c r="QUX2" t="s">
        <v>13193</v>
      </c>
      <c r="QUY2" t="s">
        <v>13194</v>
      </c>
      <c r="QUZ2" t="s">
        <v>13195</v>
      </c>
      <c r="QVA2" t="s">
        <v>13196</v>
      </c>
      <c r="QVB2" t="s">
        <v>13197</v>
      </c>
      <c r="QVC2" t="s">
        <v>13198</v>
      </c>
      <c r="QVD2" t="s">
        <v>13199</v>
      </c>
      <c r="QVE2" t="s">
        <v>13200</v>
      </c>
      <c r="QVF2" t="s">
        <v>13201</v>
      </c>
      <c r="QVG2" t="s">
        <v>13202</v>
      </c>
      <c r="QVH2" t="s">
        <v>13203</v>
      </c>
      <c r="QVI2" t="s">
        <v>13204</v>
      </c>
      <c r="QVJ2" t="s">
        <v>13205</v>
      </c>
      <c r="QVK2" t="s">
        <v>13206</v>
      </c>
      <c r="QVL2" t="s">
        <v>13207</v>
      </c>
      <c r="QVM2" t="s">
        <v>13208</v>
      </c>
      <c r="QVN2" t="s">
        <v>13209</v>
      </c>
      <c r="QVO2" t="s">
        <v>13210</v>
      </c>
      <c r="QVP2" t="s">
        <v>13211</v>
      </c>
      <c r="QVQ2" t="s">
        <v>13212</v>
      </c>
      <c r="QVR2" t="s">
        <v>13213</v>
      </c>
      <c r="QVS2" t="s">
        <v>13214</v>
      </c>
      <c r="QVT2" t="s">
        <v>13215</v>
      </c>
      <c r="QVU2" t="s">
        <v>13216</v>
      </c>
      <c r="QVV2" t="s">
        <v>13217</v>
      </c>
      <c r="QVW2" t="s">
        <v>13218</v>
      </c>
      <c r="QVX2" t="s">
        <v>13219</v>
      </c>
      <c r="QVY2" t="s">
        <v>13220</v>
      </c>
      <c r="QVZ2" t="s">
        <v>13221</v>
      </c>
      <c r="QWA2" t="s">
        <v>13222</v>
      </c>
      <c r="QWB2" t="s">
        <v>13223</v>
      </c>
      <c r="QWC2" t="s">
        <v>13224</v>
      </c>
      <c r="QWD2" t="s">
        <v>13225</v>
      </c>
      <c r="QWE2" t="s">
        <v>13226</v>
      </c>
      <c r="QWF2" t="s">
        <v>13227</v>
      </c>
      <c r="QWG2" t="s">
        <v>13228</v>
      </c>
      <c r="QWH2" t="s">
        <v>13229</v>
      </c>
      <c r="QWI2" t="s">
        <v>13230</v>
      </c>
      <c r="QWJ2" t="s">
        <v>13231</v>
      </c>
      <c r="QWK2" t="s">
        <v>13232</v>
      </c>
      <c r="QWL2" t="s">
        <v>13233</v>
      </c>
      <c r="QWM2" t="s">
        <v>13234</v>
      </c>
      <c r="QWN2" t="s">
        <v>13235</v>
      </c>
      <c r="QWO2" t="s">
        <v>13236</v>
      </c>
      <c r="QWP2" t="s">
        <v>13237</v>
      </c>
      <c r="QWQ2" t="s">
        <v>13238</v>
      </c>
      <c r="QWR2" t="s">
        <v>13239</v>
      </c>
      <c r="QWS2" t="s">
        <v>13240</v>
      </c>
      <c r="QWT2" t="s">
        <v>13241</v>
      </c>
      <c r="QWU2" t="s">
        <v>13242</v>
      </c>
      <c r="QWV2" t="s">
        <v>13243</v>
      </c>
      <c r="QWW2" t="s">
        <v>13244</v>
      </c>
      <c r="QWX2" t="s">
        <v>13245</v>
      </c>
      <c r="QWY2" t="s">
        <v>13246</v>
      </c>
      <c r="QWZ2" t="s">
        <v>13247</v>
      </c>
      <c r="QXA2" t="s">
        <v>13248</v>
      </c>
      <c r="QXB2" t="s">
        <v>13249</v>
      </c>
      <c r="QXC2" t="s">
        <v>13250</v>
      </c>
      <c r="QXD2" t="s">
        <v>13251</v>
      </c>
      <c r="QXE2" t="s">
        <v>13252</v>
      </c>
      <c r="QXF2" t="s">
        <v>13253</v>
      </c>
      <c r="QXG2" t="s">
        <v>13254</v>
      </c>
      <c r="QXH2" t="s">
        <v>13255</v>
      </c>
      <c r="QXI2" t="s">
        <v>13256</v>
      </c>
      <c r="QXJ2" t="s">
        <v>13257</v>
      </c>
      <c r="QXK2" t="s">
        <v>13258</v>
      </c>
      <c r="QXL2" t="s">
        <v>13259</v>
      </c>
      <c r="QXM2" t="s">
        <v>13260</v>
      </c>
      <c r="QXN2" t="s">
        <v>13261</v>
      </c>
      <c r="QXO2" t="s">
        <v>13262</v>
      </c>
      <c r="QXP2" t="s">
        <v>13263</v>
      </c>
      <c r="QXQ2" t="s">
        <v>13264</v>
      </c>
      <c r="QXR2" t="s">
        <v>13265</v>
      </c>
      <c r="QXS2" t="s">
        <v>13266</v>
      </c>
      <c r="QXT2" t="s">
        <v>13267</v>
      </c>
      <c r="QXU2" t="s">
        <v>13268</v>
      </c>
      <c r="QXV2" t="s">
        <v>13269</v>
      </c>
      <c r="QXW2" t="s">
        <v>13270</v>
      </c>
      <c r="QXX2" t="s">
        <v>13271</v>
      </c>
      <c r="QXY2" t="s">
        <v>13272</v>
      </c>
      <c r="QXZ2" t="s">
        <v>13273</v>
      </c>
      <c r="QYA2" t="s">
        <v>13274</v>
      </c>
      <c r="QYB2" t="s">
        <v>13275</v>
      </c>
      <c r="QYC2" t="s">
        <v>13276</v>
      </c>
      <c r="QYD2" t="s">
        <v>13277</v>
      </c>
      <c r="QYE2" t="s">
        <v>13278</v>
      </c>
      <c r="QYF2" t="s">
        <v>13279</v>
      </c>
      <c r="QYG2" t="s">
        <v>13280</v>
      </c>
      <c r="QYH2" t="s">
        <v>13281</v>
      </c>
      <c r="QYI2" t="s">
        <v>13282</v>
      </c>
      <c r="QYJ2" t="s">
        <v>13283</v>
      </c>
      <c r="QYK2" t="s">
        <v>13284</v>
      </c>
      <c r="QYL2" t="s">
        <v>13285</v>
      </c>
      <c r="QYM2" t="s">
        <v>13286</v>
      </c>
      <c r="QYN2" t="s">
        <v>13287</v>
      </c>
      <c r="QYO2" t="s">
        <v>13288</v>
      </c>
      <c r="QYP2" t="s">
        <v>13289</v>
      </c>
      <c r="QYQ2" t="s">
        <v>13290</v>
      </c>
      <c r="QYR2" t="s">
        <v>13291</v>
      </c>
      <c r="QYS2" t="s">
        <v>13292</v>
      </c>
      <c r="QYT2" t="s">
        <v>13293</v>
      </c>
      <c r="QYU2" t="s">
        <v>13294</v>
      </c>
      <c r="QYV2" t="s">
        <v>13295</v>
      </c>
      <c r="QYW2" t="s">
        <v>13296</v>
      </c>
      <c r="QYX2" t="s">
        <v>13297</v>
      </c>
      <c r="QYY2" t="s">
        <v>13298</v>
      </c>
      <c r="QYZ2" t="s">
        <v>13299</v>
      </c>
      <c r="QZA2" t="s">
        <v>13300</v>
      </c>
      <c r="QZB2" t="s">
        <v>13301</v>
      </c>
      <c r="QZC2" t="s">
        <v>13302</v>
      </c>
      <c r="QZD2" t="s">
        <v>13303</v>
      </c>
      <c r="QZE2" t="s">
        <v>13304</v>
      </c>
      <c r="QZF2" t="s">
        <v>13305</v>
      </c>
      <c r="QZG2" t="s">
        <v>13306</v>
      </c>
      <c r="QZH2" t="s">
        <v>13307</v>
      </c>
      <c r="QZI2" t="s">
        <v>13308</v>
      </c>
      <c r="QZJ2" t="s">
        <v>13309</v>
      </c>
      <c r="QZK2" t="s">
        <v>13310</v>
      </c>
      <c r="QZL2" t="s">
        <v>13311</v>
      </c>
      <c r="QZM2" t="s">
        <v>13312</v>
      </c>
      <c r="QZN2" t="s">
        <v>13313</v>
      </c>
      <c r="QZO2" t="s">
        <v>13314</v>
      </c>
      <c r="QZP2" t="s">
        <v>13315</v>
      </c>
      <c r="QZQ2" t="s">
        <v>13316</v>
      </c>
      <c r="QZR2" t="s">
        <v>13317</v>
      </c>
      <c r="QZS2" t="s">
        <v>13318</v>
      </c>
      <c r="QZT2" t="s">
        <v>13319</v>
      </c>
      <c r="QZU2" t="s">
        <v>13320</v>
      </c>
      <c r="QZV2" t="s">
        <v>13321</v>
      </c>
      <c r="QZW2" t="s">
        <v>13322</v>
      </c>
      <c r="QZX2" t="s">
        <v>13323</v>
      </c>
      <c r="QZY2" t="s">
        <v>13324</v>
      </c>
      <c r="QZZ2" t="s">
        <v>13325</v>
      </c>
      <c r="RAA2" t="s">
        <v>13326</v>
      </c>
      <c r="RAB2" t="s">
        <v>13327</v>
      </c>
      <c r="RAC2" t="s">
        <v>13328</v>
      </c>
      <c r="RAD2" t="s">
        <v>13329</v>
      </c>
      <c r="RAE2" t="s">
        <v>13330</v>
      </c>
      <c r="RAF2" t="s">
        <v>13331</v>
      </c>
      <c r="RAG2" t="s">
        <v>13332</v>
      </c>
      <c r="RAH2" t="s">
        <v>13333</v>
      </c>
      <c r="RAI2" t="s">
        <v>13334</v>
      </c>
      <c r="RAJ2" t="s">
        <v>13335</v>
      </c>
      <c r="RAK2" t="s">
        <v>13336</v>
      </c>
      <c r="RAL2" t="s">
        <v>13337</v>
      </c>
      <c r="RAM2" t="s">
        <v>13338</v>
      </c>
      <c r="RAN2" t="s">
        <v>13339</v>
      </c>
      <c r="RAO2" t="s">
        <v>13340</v>
      </c>
      <c r="RAP2" t="s">
        <v>13341</v>
      </c>
      <c r="RAQ2" t="s">
        <v>13342</v>
      </c>
      <c r="RAR2" t="s">
        <v>13343</v>
      </c>
      <c r="RAS2" t="s">
        <v>13344</v>
      </c>
      <c r="RAT2" t="s">
        <v>13345</v>
      </c>
      <c r="RAU2" t="s">
        <v>13346</v>
      </c>
      <c r="RAV2" t="s">
        <v>13347</v>
      </c>
      <c r="RAW2" t="s">
        <v>13348</v>
      </c>
      <c r="RAX2" t="s">
        <v>13349</v>
      </c>
      <c r="RAY2" t="s">
        <v>13350</v>
      </c>
      <c r="RAZ2" t="s">
        <v>13351</v>
      </c>
      <c r="RBA2" t="s">
        <v>13352</v>
      </c>
      <c r="RBB2" t="s">
        <v>13353</v>
      </c>
      <c r="RBC2" t="s">
        <v>13354</v>
      </c>
      <c r="RBD2" t="s">
        <v>13355</v>
      </c>
      <c r="RBE2" t="s">
        <v>13356</v>
      </c>
      <c r="RBF2" t="s">
        <v>13357</v>
      </c>
      <c r="RBG2" t="s">
        <v>13358</v>
      </c>
      <c r="RBH2" t="s">
        <v>13359</v>
      </c>
      <c r="RBI2" t="s">
        <v>13360</v>
      </c>
      <c r="RBJ2" t="s">
        <v>13361</v>
      </c>
      <c r="RBK2" t="s">
        <v>13362</v>
      </c>
      <c r="RBL2" t="s">
        <v>13363</v>
      </c>
      <c r="RBM2" t="s">
        <v>13364</v>
      </c>
      <c r="RBN2" t="s">
        <v>13365</v>
      </c>
      <c r="RBO2" t="s">
        <v>13366</v>
      </c>
      <c r="RBP2" t="s">
        <v>13367</v>
      </c>
      <c r="RBQ2" t="s">
        <v>13368</v>
      </c>
      <c r="RBR2" t="s">
        <v>13369</v>
      </c>
      <c r="RBS2" t="s">
        <v>13370</v>
      </c>
      <c r="RBT2" t="s">
        <v>13371</v>
      </c>
      <c r="RBU2" t="s">
        <v>13372</v>
      </c>
      <c r="RBV2" t="s">
        <v>13373</v>
      </c>
      <c r="RBW2" t="s">
        <v>13374</v>
      </c>
      <c r="RBX2" t="s">
        <v>13375</v>
      </c>
      <c r="RBY2" t="s">
        <v>13376</v>
      </c>
      <c r="RBZ2" t="s">
        <v>13377</v>
      </c>
      <c r="RCA2" t="s">
        <v>13378</v>
      </c>
      <c r="RCB2" t="s">
        <v>13379</v>
      </c>
      <c r="RCC2" t="s">
        <v>13380</v>
      </c>
      <c r="RCD2" t="s">
        <v>13381</v>
      </c>
      <c r="RCE2" t="s">
        <v>13382</v>
      </c>
      <c r="RCF2" t="s">
        <v>13383</v>
      </c>
      <c r="RCG2" t="s">
        <v>13384</v>
      </c>
      <c r="RCH2" t="s">
        <v>13385</v>
      </c>
      <c r="RCI2" t="s">
        <v>13386</v>
      </c>
      <c r="RCJ2" t="s">
        <v>13387</v>
      </c>
      <c r="RCK2" t="s">
        <v>13388</v>
      </c>
      <c r="RCL2" t="s">
        <v>13389</v>
      </c>
      <c r="RCM2" t="s">
        <v>13390</v>
      </c>
      <c r="RCN2" t="s">
        <v>13391</v>
      </c>
      <c r="RCO2" t="s">
        <v>13392</v>
      </c>
      <c r="RCP2" t="s">
        <v>13393</v>
      </c>
      <c r="RCQ2" t="s">
        <v>13394</v>
      </c>
      <c r="RCR2" t="s">
        <v>13395</v>
      </c>
      <c r="RCS2" t="s">
        <v>13396</v>
      </c>
      <c r="RCT2" t="s">
        <v>13397</v>
      </c>
      <c r="RCU2" t="s">
        <v>13398</v>
      </c>
      <c r="RCV2" t="s">
        <v>13399</v>
      </c>
      <c r="RCW2" t="s">
        <v>13400</v>
      </c>
      <c r="RCX2" t="s">
        <v>13401</v>
      </c>
      <c r="RCY2" t="s">
        <v>13402</v>
      </c>
      <c r="RCZ2" t="s">
        <v>13403</v>
      </c>
      <c r="RDA2" t="s">
        <v>13404</v>
      </c>
      <c r="RDB2" t="s">
        <v>13405</v>
      </c>
      <c r="RDC2" t="s">
        <v>13406</v>
      </c>
      <c r="RDD2" t="s">
        <v>13407</v>
      </c>
      <c r="RDE2" t="s">
        <v>13408</v>
      </c>
      <c r="RDF2" t="s">
        <v>13409</v>
      </c>
      <c r="RDG2" t="s">
        <v>13410</v>
      </c>
      <c r="RDH2" t="s">
        <v>13411</v>
      </c>
      <c r="RDI2" t="s">
        <v>13412</v>
      </c>
      <c r="RDJ2" t="s">
        <v>13413</v>
      </c>
      <c r="RDK2" t="s">
        <v>13414</v>
      </c>
      <c r="RDL2" t="s">
        <v>13415</v>
      </c>
      <c r="RDM2" t="s">
        <v>13416</v>
      </c>
      <c r="RDN2" t="s">
        <v>13417</v>
      </c>
      <c r="RDO2" t="s">
        <v>13418</v>
      </c>
      <c r="RDP2" t="s">
        <v>13419</v>
      </c>
      <c r="RDQ2" t="s">
        <v>13420</v>
      </c>
      <c r="RDR2" t="s">
        <v>13421</v>
      </c>
      <c r="RDS2" t="s">
        <v>13422</v>
      </c>
      <c r="RDT2" t="s">
        <v>13423</v>
      </c>
      <c r="RDU2" t="s">
        <v>13424</v>
      </c>
      <c r="RDV2" t="s">
        <v>13425</v>
      </c>
      <c r="RDW2" t="s">
        <v>13426</v>
      </c>
      <c r="RDX2" t="s">
        <v>13427</v>
      </c>
      <c r="RDY2" t="s">
        <v>13428</v>
      </c>
      <c r="RDZ2" t="s">
        <v>13429</v>
      </c>
      <c r="REA2" t="s">
        <v>13430</v>
      </c>
      <c r="REB2" t="s">
        <v>13431</v>
      </c>
      <c r="REC2" t="s">
        <v>13432</v>
      </c>
      <c r="RED2" t="s">
        <v>13433</v>
      </c>
      <c r="REE2" t="s">
        <v>13434</v>
      </c>
      <c r="REF2" t="s">
        <v>13435</v>
      </c>
      <c r="REG2" t="s">
        <v>13436</v>
      </c>
      <c r="REH2" t="s">
        <v>13437</v>
      </c>
      <c r="REI2" t="s">
        <v>13438</v>
      </c>
      <c r="REJ2" t="s">
        <v>13439</v>
      </c>
      <c r="REK2" t="s">
        <v>13440</v>
      </c>
      <c r="REL2" t="s">
        <v>13441</v>
      </c>
      <c r="REM2" t="s">
        <v>13442</v>
      </c>
      <c r="REN2" t="s">
        <v>13443</v>
      </c>
      <c r="REO2" t="s">
        <v>13444</v>
      </c>
      <c r="REP2" t="s">
        <v>13445</v>
      </c>
      <c r="REQ2" t="s">
        <v>13446</v>
      </c>
      <c r="RER2" t="s">
        <v>13447</v>
      </c>
      <c r="RES2" t="s">
        <v>13448</v>
      </c>
      <c r="RET2" t="s">
        <v>13449</v>
      </c>
      <c r="REU2" t="s">
        <v>13450</v>
      </c>
      <c r="REV2" t="s">
        <v>13451</v>
      </c>
      <c r="REW2" t="s">
        <v>13452</v>
      </c>
      <c r="REX2" t="s">
        <v>13453</v>
      </c>
      <c r="REY2" t="s">
        <v>13454</v>
      </c>
      <c r="REZ2" t="s">
        <v>13455</v>
      </c>
      <c r="RFA2" t="s">
        <v>13456</v>
      </c>
      <c r="RFB2" t="s">
        <v>13457</v>
      </c>
      <c r="RFC2" t="s">
        <v>13458</v>
      </c>
      <c r="RFD2" t="s">
        <v>13459</v>
      </c>
      <c r="RFE2" t="s">
        <v>13460</v>
      </c>
      <c r="RFF2" t="s">
        <v>13461</v>
      </c>
      <c r="RFG2" t="s">
        <v>13462</v>
      </c>
      <c r="RFH2" t="s">
        <v>13463</v>
      </c>
      <c r="RFI2" t="s">
        <v>13464</v>
      </c>
      <c r="RFJ2" t="s">
        <v>13465</v>
      </c>
      <c r="RFK2" t="s">
        <v>13466</v>
      </c>
      <c r="RFL2" t="s">
        <v>13467</v>
      </c>
      <c r="RFM2" t="s">
        <v>13468</v>
      </c>
      <c r="RFN2" t="s">
        <v>13469</v>
      </c>
      <c r="RFO2" t="s">
        <v>13470</v>
      </c>
      <c r="RFP2" t="s">
        <v>13471</v>
      </c>
      <c r="RFQ2" t="s">
        <v>13472</v>
      </c>
      <c r="RFR2" t="s">
        <v>13473</v>
      </c>
      <c r="RFS2" t="s">
        <v>13474</v>
      </c>
      <c r="RFT2" t="s">
        <v>13475</v>
      </c>
      <c r="RFU2" t="s">
        <v>13476</v>
      </c>
      <c r="RFV2" t="s">
        <v>13477</v>
      </c>
      <c r="RFW2" t="s">
        <v>13478</v>
      </c>
      <c r="RFX2" t="s">
        <v>13479</v>
      </c>
      <c r="RFY2" t="s">
        <v>13480</v>
      </c>
      <c r="RFZ2" t="s">
        <v>13481</v>
      </c>
      <c r="RGA2" t="s">
        <v>13482</v>
      </c>
      <c r="RGB2" t="s">
        <v>13483</v>
      </c>
      <c r="RGC2" t="s">
        <v>13484</v>
      </c>
      <c r="RGD2" t="s">
        <v>13485</v>
      </c>
      <c r="RGE2" t="s">
        <v>13486</v>
      </c>
      <c r="RGF2" t="s">
        <v>13487</v>
      </c>
      <c r="RGG2" t="s">
        <v>13488</v>
      </c>
      <c r="RGH2" t="s">
        <v>13489</v>
      </c>
      <c r="RGI2" t="s">
        <v>13490</v>
      </c>
      <c r="RGJ2" t="s">
        <v>13491</v>
      </c>
      <c r="RGK2" t="s">
        <v>13492</v>
      </c>
      <c r="RGL2" t="s">
        <v>13493</v>
      </c>
      <c r="RGM2" t="s">
        <v>13494</v>
      </c>
      <c r="RGN2" t="s">
        <v>13495</v>
      </c>
      <c r="RGO2" t="s">
        <v>13496</v>
      </c>
      <c r="RGP2" t="s">
        <v>13497</v>
      </c>
      <c r="RGQ2" t="s">
        <v>13498</v>
      </c>
      <c r="RGR2" t="s">
        <v>13499</v>
      </c>
      <c r="RGS2" t="s">
        <v>13500</v>
      </c>
      <c r="RGT2" t="s">
        <v>13501</v>
      </c>
      <c r="RGU2" t="s">
        <v>13502</v>
      </c>
      <c r="RGV2" t="s">
        <v>13503</v>
      </c>
      <c r="RGW2" t="s">
        <v>13504</v>
      </c>
      <c r="RGX2" t="s">
        <v>13505</v>
      </c>
      <c r="RGY2" t="s">
        <v>13506</v>
      </c>
      <c r="RGZ2" t="s">
        <v>13507</v>
      </c>
      <c r="RHA2" t="s">
        <v>13508</v>
      </c>
      <c r="RHB2" t="s">
        <v>13509</v>
      </c>
      <c r="RHC2" t="s">
        <v>13510</v>
      </c>
      <c r="RHD2" t="s">
        <v>13511</v>
      </c>
      <c r="RHE2" t="s">
        <v>13512</v>
      </c>
      <c r="RHF2" t="s">
        <v>13513</v>
      </c>
      <c r="RHG2" t="s">
        <v>13514</v>
      </c>
      <c r="RHH2" t="s">
        <v>13515</v>
      </c>
      <c r="RHI2" t="s">
        <v>13516</v>
      </c>
      <c r="RHJ2" t="s">
        <v>13517</v>
      </c>
      <c r="RHK2" t="s">
        <v>13518</v>
      </c>
      <c r="RHL2" t="s">
        <v>13519</v>
      </c>
      <c r="RHM2" t="s">
        <v>13520</v>
      </c>
      <c r="RHN2" t="s">
        <v>13521</v>
      </c>
      <c r="RHO2" t="s">
        <v>13522</v>
      </c>
      <c r="RHP2" t="s">
        <v>13523</v>
      </c>
      <c r="RHQ2" t="s">
        <v>13524</v>
      </c>
      <c r="RHR2" t="s">
        <v>13525</v>
      </c>
      <c r="RHS2" t="s">
        <v>13526</v>
      </c>
      <c r="RHT2" t="s">
        <v>13527</v>
      </c>
      <c r="RHU2" t="s">
        <v>13528</v>
      </c>
      <c r="RHV2" t="s">
        <v>13529</v>
      </c>
      <c r="RHW2" t="s">
        <v>13530</v>
      </c>
      <c r="RHX2" t="s">
        <v>13531</v>
      </c>
      <c r="RHY2" t="s">
        <v>13532</v>
      </c>
      <c r="RHZ2" t="s">
        <v>13533</v>
      </c>
      <c r="RIA2" t="s">
        <v>13534</v>
      </c>
      <c r="RIB2" t="s">
        <v>13535</v>
      </c>
      <c r="RIC2" t="s">
        <v>13536</v>
      </c>
      <c r="RID2" t="s">
        <v>13537</v>
      </c>
      <c r="RIE2" t="s">
        <v>13538</v>
      </c>
      <c r="RIF2" t="s">
        <v>13539</v>
      </c>
      <c r="RIG2" t="s">
        <v>13540</v>
      </c>
      <c r="RIH2" t="s">
        <v>13541</v>
      </c>
      <c r="RII2" t="s">
        <v>13542</v>
      </c>
      <c r="RIJ2" t="s">
        <v>13543</v>
      </c>
      <c r="RIK2" t="s">
        <v>13544</v>
      </c>
      <c r="RIL2" t="s">
        <v>13545</v>
      </c>
      <c r="RIM2" t="s">
        <v>13546</v>
      </c>
      <c r="RIN2" t="s">
        <v>13547</v>
      </c>
      <c r="RIO2" t="s">
        <v>13548</v>
      </c>
      <c r="RIP2" t="s">
        <v>13549</v>
      </c>
      <c r="RIQ2" t="s">
        <v>13550</v>
      </c>
      <c r="RIR2" t="s">
        <v>13551</v>
      </c>
      <c r="RIS2" t="s">
        <v>13552</v>
      </c>
      <c r="RIT2" t="s">
        <v>13553</v>
      </c>
      <c r="RIU2" t="s">
        <v>13554</v>
      </c>
      <c r="RIV2" t="s">
        <v>13555</v>
      </c>
      <c r="RIW2" t="s">
        <v>13556</v>
      </c>
      <c r="RIX2" t="s">
        <v>13557</v>
      </c>
      <c r="RIY2" t="s">
        <v>13558</v>
      </c>
      <c r="RIZ2" t="s">
        <v>13559</v>
      </c>
      <c r="RJA2" t="s">
        <v>13560</v>
      </c>
      <c r="RJB2" t="s">
        <v>13561</v>
      </c>
      <c r="RJC2" t="s">
        <v>13562</v>
      </c>
      <c r="RJD2" t="s">
        <v>13563</v>
      </c>
      <c r="RJE2" t="s">
        <v>13564</v>
      </c>
      <c r="RJF2" t="s">
        <v>13565</v>
      </c>
      <c r="RJG2" t="s">
        <v>13566</v>
      </c>
      <c r="RJH2" t="s">
        <v>13567</v>
      </c>
      <c r="RJI2" t="s">
        <v>13568</v>
      </c>
      <c r="RJJ2" t="s">
        <v>13569</v>
      </c>
      <c r="RJK2" t="s">
        <v>13570</v>
      </c>
      <c r="RJL2" t="s">
        <v>13571</v>
      </c>
      <c r="RJM2" t="s">
        <v>13572</v>
      </c>
      <c r="RJN2" t="s">
        <v>13573</v>
      </c>
      <c r="RJO2" t="s">
        <v>13574</v>
      </c>
      <c r="RJP2" t="s">
        <v>13575</v>
      </c>
      <c r="RJQ2" t="s">
        <v>13576</v>
      </c>
      <c r="RJR2" t="s">
        <v>13577</v>
      </c>
      <c r="RJS2" t="s">
        <v>13578</v>
      </c>
      <c r="RJT2" t="s">
        <v>13579</v>
      </c>
      <c r="RJU2" t="s">
        <v>13580</v>
      </c>
      <c r="RJV2" t="s">
        <v>13581</v>
      </c>
      <c r="RJW2" t="s">
        <v>13582</v>
      </c>
      <c r="RJX2" t="s">
        <v>13583</v>
      </c>
      <c r="RJY2" t="s">
        <v>13584</v>
      </c>
      <c r="RJZ2" t="s">
        <v>13585</v>
      </c>
      <c r="RKA2" t="s">
        <v>13586</v>
      </c>
      <c r="RKB2" t="s">
        <v>13587</v>
      </c>
      <c r="RKC2" t="s">
        <v>13588</v>
      </c>
      <c r="RKD2" t="s">
        <v>13589</v>
      </c>
      <c r="RKE2" t="s">
        <v>13590</v>
      </c>
      <c r="RKF2" t="s">
        <v>13591</v>
      </c>
      <c r="RKG2" t="s">
        <v>13592</v>
      </c>
      <c r="RKH2" t="s">
        <v>13593</v>
      </c>
      <c r="RKI2" t="s">
        <v>13594</v>
      </c>
      <c r="RKJ2" t="s">
        <v>13595</v>
      </c>
      <c r="RKK2" t="s">
        <v>13596</v>
      </c>
      <c r="RKL2" t="s">
        <v>13597</v>
      </c>
      <c r="RKM2" t="s">
        <v>13598</v>
      </c>
      <c r="RKN2" t="s">
        <v>13599</v>
      </c>
      <c r="RKO2" t="s">
        <v>13600</v>
      </c>
      <c r="RKP2" t="s">
        <v>13601</v>
      </c>
      <c r="RKQ2" t="s">
        <v>13602</v>
      </c>
      <c r="RKR2" t="s">
        <v>13603</v>
      </c>
      <c r="RKS2" t="s">
        <v>13604</v>
      </c>
      <c r="RKT2" t="s">
        <v>13605</v>
      </c>
      <c r="RKU2" t="s">
        <v>13606</v>
      </c>
      <c r="RKV2" t="s">
        <v>13607</v>
      </c>
      <c r="RKW2" t="s">
        <v>13608</v>
      </c>
      <c r="RKX2" t="s">
        <v>13609</v>
      </c>
      <c r="RKY2" t="s">
        <v>13610</v>
      </c>
      <c r="RKZ2" t="s">
        <v>13611</v>
      </c>
      <c r="RLA2" t="s">
        <v>13612</v>
      </c>
      <c r="RLB2" t="s">
        <v>13613</v>
      </c>
      <c r="RLC2" t="s">
        <v>13614</v>
      </c>
      <c r="RLD2" t="s">
        <v>13615</v>
      </c>
      <c r="RLE2" t="s">
        <v>13616</v>
      </c>
      <c r="RLF2" t="s">
        <v>13617</v>
      </c>
      <c r="RLG2" t="s">
        <v>13618</v>
      </c>
      <c r="RLH2" t="s">
        <v>13619</v>
      </c>
      <c r="RLI2" t="s">
        <v>13620</v>
      </c>
      <c r="RLJ2" t="s">
        <v>13621</v>
      </c>
      <c r="RLK2" t="s">
        <v>13622</v>
      </c>
      <c r="RLL2" t="s">
        <v>13623</v>
      </c>
      <c r="RLM2" t="s">
        <v>13624</v>
      </c>
      <c r="RLN2" t="s">
        <v>13625</v>
      </c>
      <c r="RLO2" t="s">
        <v>13626</v>
      </c>
      <c r="RLP2" t="s">
        <v>13627</v>
      </c>
      <c r="RLQ2" t="s">
        <v>13628</v>
      </c>
      <c r="RLR2" t="s">
        <v>13629</v>
      </c>
      <c r="RLS2" t="s">
        <v>13630</v>
      </c>
      <c r="RLT2" t="s">
        <v>13631</v>
      </c>
      <c r="RLU2" t="s">
        <v>13632</v>
      </c>
      <c r="RLV2" t="s">
        <v>13633</v>
      </c>
      <c r="RLW2" t="s">
        <v>13634</v>
      </c>
      <c r="RLX2" t="s">
        <v>13635</v>
      </c>
      <c r="RLY2" t="s">
        <v>13636</v>
      </c>
      <c r="RLZ2" t="s">
        <v>13637</v>
      </c>
      <c r="RMA2" t="s">
        <v>13638</v>
      </c>
      <c r="RMB2" t="s">
        <v>13639</v>
      </c>
      <c r="RMC2" t="s">
        <v>13640</v>
      </c>
      <c r="RMD2" t="s">
        <v>13641</v>
      </c>
      <c r="RME2" t="s">
        <v>13642</v>
      </c>
      <c r="RMF2" t="s">
        <v>13643</v>
      </c>
      <c r="RMG2" t="s">
        <v>13644</v>
      </c>
      <c r="RMH2" t="s">
        <v>13645</v>
      </c>
      <c r="RMI2" t="s">
        <v>13646</v>
      </c>
      <c r="RMJ2" t="s">
        <v>13647</v>
      </c>
      <c r="RMK2" t="s">
        <v>13648</v>
      </c>
      <c r="RML2" t="s">
        <v>13649</v>
      </c>
      <c r="RMM2" t="s">
        <v>13650</v>
      </c>
      <c r="RMN2" t="s">
        <v>13651</v>
      </c>
      <c r="RMO2" t="s">
        <v>13652</v>
      </c>
      <c r="RMP2" t="s">
        <v>13653</v>
      </c>
      <c r="RMQ2" t="s">
        <v>13654</v>
      </c>
      <c r="RMR2" t="s">
        <v>13655</v>
      </c>
      <c r="RMS2" t="s">
        <v>13656</v>
      </c>
      <c r="RMT2" t="s">
        <v>13657</v>
      </c>
      <c r="RMU2" t="s">
        <v>13658</v>
      </c>
      <c r="RMV2" t="s">
        <v>13659</v>
      </c>
      <c r="RMW2" t="s">
        <v>13660</v>
      </c>
      <c r="RMX2" t="s">
        <v>13661</v>
      </c>
      <c r="RMY2" t="s">
        <v>13662</v>
      </c>
      <c r="RMZ2" t="s">
        <v>13663</v>
      </c>
      <c r="RNA2" t="s">
        <v>13664</v>
      </c>
      <c r="RNB2" t="s">
        <v>13665</v>
      </c>
      <c r="RNC2" t="s">
        <v>13666</v>
      </c>
      <c r="RND2" t="s">
        <v>13667</v>
      </c>
      <c r="RNE2" t="s">
        <v>13668</v>
      </c>
      <c r="RNF2" t="s">
        <v>13669</v>
      </c>
      <c r="RNG2" t="s">
        <v>13670</v>
      </c>
      <c r="RNH2" t="s">
        <v>13671</v>
      </c>
      <c r="RNI2" t="s">
        <v>13672</v>
      </c>
      <c r="RNJ2" t="s">
        <v>13673</v>
      </c>
      <c r="RNK2" t="s">
        <v>13674</v>
      </c>
      <c r="RNL2" t="s">
        <v>13675</v>
      </c>
      <c r="RNM2" t="s">
        <v>13676</v>
      </c>
      <c r="RNN2" t="s">
        <v>13677</v>
      </c>
      <c r="RNO2" t="s">
        <v>13678</v>
      </c>
      <c r="RNP2" t="s">
        <v>13679</v>
      </c>
      <c r="RNQ2" t="s">
        <v>13680</v>
      </c>
      <c r="RNR2" t="s">
        <v>13681</v>
      </c>
      <c r="RNS2" t="s">
        <v>13682</v>
      </c>
      <c r="RNT2" t="s">
        <v>13683</v>
      </c>
      <c r="RNU2" t="s">
        <v>13684</v>
      </c>
      <c r="RNV2" t="s">
        <v>13685</v>
      </c>
      <c r="RNW2" t="s">
        <v>13686</v>
      </c>
      <c r="RNX2" t="s">
        <v>13687</v>
      </c>
      <c r="RNY2" t="s">
        <v>13688</v>
      </c>
      <c r="RNZ2" t="s">
        <v>13689</v>
      </c>
      <c r="ROA2" t="s">
        <v>13690</v>
      </c>
      <c r="ROB2" t="s">
        <v>13691</v>
      </c>
      <c r="ROC2" t="s">
        <v>13692</v>
      </c>
      <c r="ROD2" t="s">
        <v>13693</v>
      </c>
      <c r="ROE2" t="s">
        <v>13694</v>
      </c>
      <c r="ROF2" t="s">
        <v>13695</v>
      </c>
      <c r="ROG2" t="s">
        <v>13696</v>
      </c>
      <c r="ROH2" t="s">
        <v>13697</v>
      </c>
      <c r="ROI2" t="s">
        <v>13698</v>
      </c>
      <c r="ROJ2" t="s">
        <v>13699</v>
      </c>
      <c r="ROK2" t="s">
        <v>13700</v>
      </c>
      <c r="ROL2" t="s">
        <v>13701</v>
      </c>
      <c r="ROM2" t="s">
        <v>13702</v>
      </c>
      <c r="RON2" t="s">
        <v>13703</v>
      </c>
      <c r="ROO2" t="s">
        <v>13704</v>
      </c>
      <c r="ROP2" t="s">
        <v>13705</v>
      </c>
      <c r="ROQ2" t="s">
        <v>13706</v>
      </c>
      <c r="ROR2" t="s">
        <v>13707</v>
      </c>
      <c r="ROS2" t="s">
        <v>13708</v>
      </c>
      <c r="ROT2" t="s">
        <v>13709</v>
      </c>
      <c r="ROU2" t="s">
        <v>13710</v>
      </c>
      <c r="ROV2" t="s">
        <v>13711</v>
      </c>
      <c r="ROW2" t="s">
        <v>13712</v>
      </c>
      <c r="ROX2" t="s">
        <v>13713</v>
      </c>
      <c r="ROY2" t="s">
        <v>13714</v>
      </c>
      <c r="ROZ2" t="s">
        <v>13715</v>
      </c>
      <c r="RPA2" t="s">
        <v>13716</v>
      </c>
      <c r="RPB2" t="s">
        <v>13717</v>
      </c>
      <c r="RPC2" t="s">
        <v>13718</v>
      </c>
      <c r="RPD2" t="s">
        <v>13719</v>
      </c>
      <c r="RPE2" t="s">
        <v>13720</v>
      </c>
      <c r="RPF2" t="s">
        <v>13721</v>
      </c>
      <c r="RPG2" t="s">
        <v>13722</v>
      </c>
      <c r="RPH2" t="s">
        <v>13723</v>
      </c>
      <c r="RPI2" t="s">
        <v>13724</v>
      </c>
      <c r="RPJ2" t="s">
        <v>13725</v>
      </c>
      <c r="RPK2" t="s">
        <v>13726</v>
      </c>
      <c r="RPL2" t="s">
        <v>13727</v>
      </c>
      <c r="RPM2" t="s">
        <v>13728</v>
      </c>
      <c r="RPN2" t="s">
        <v>13729</v>
      </c>
      <c r="RPO2" t="s">
        <v>13730</v>
      </c>
      <c r="RPP2" t="s">
        <v>13731</v>
      </c>
      <c r="RPQ2" t="s">
        <v>13732</v>
      </c>
      <c r="RPR2" t="s">
        <v>13733</v>
      </c>
      <c r="RPS2" t="s">
        <v>13734</v>
      </c>
      <c r="RPT2" t="s">
        <v>13735</v>
      </c>
      <c r="RPU2" t="s">
        <v>13736</v>
      </c>
      <c r="RPV2" t="s">
        <v>13737</v>
      </c>
      <c r="RPW2" t="s">
        <v>13738</v>
      </c>
      <c r="RPX2" t="s">
        <v>13739</v>
      </c>
      <c r="RPY2" t="s">
        <v>13740</v>
      </c>
      <c r="RPZ2" t="s">
        <v>13741</v>
      </c>
      <c r="RQA2" t="s">
        <v>13742</v>
      </c>
      <c r="RQB2" t="s">
        <v>13743</v>
      </c>
      <c r="RQC2" t="s">
        <v>13744</v>
      </c>
      <c r="RQD2" t="s">
        <v>13745</v>
      </c>
      <c r="RQE2" t="s">
        <v>13746</v>
      </c>
      <c r="RQF2" t="s">
        <v>13747</v>
      </c>
      <c r="RQG2" t="s">
        <v>13748</v>
      </c>
      <c r="RQH2" t="s">
        <v>13749</v>
      </c>
      <c r="RQI2" t="s">
        <v>13750</v>
      </c>
      <c r="RQJ2" t="s">
        <v>13751</v>
      </c>
      <c r="RQK2" t="s">
        <v>13752</v>
      </c>
      <c r="RQL2" t="s">
        <v>13753</v>
      </c>
      <c r="RQM2" t="s">
        <v>13754</v>
      </c>
      <c r="RQN2" t="s">
        <v>13755</v>
      </c>
      <c r="RQO2" t="s">
        <v>13756</v>
      </c>
      <c r="RQP2" t="s">
        <v>13757</v>
      </c>
      <c r="RQQ2" t="s">
        <v>13758</v>
      </c>
      <c r="RQR2" t="s">
        <v>13759</v>
      </c>
      <c r="RQS2" t="s">
        <v>13760</v>
      </c>
      <c r="RQT2" t="s">
        <v>13761</v>
      </c>
      <c r="RQU2" t="s">
        <v>13762</v>
      </c>
      <c r="RQV2" t="s">
        <v>13763</v>
      </c>
      <c r="RQW2" t="s">
        <v>13764</v>
      </c>
      <c r="RQX2" t="s">
        <v>13765</v>
      </c>
      <c r="RQY2" t="s">
        <v>13766</v>
      </c>
      <c r="RQZ2" t="s">
        <v>13767</v>
      </c>
      <c r="RRA2" t="s">
        <v>13768</v>
      </c>
      <c r="RRB2" t="s">
        <v>13769</v>
      </c>
      <c r="RRC2" t="s">
        <v>13770</v>
      </c>
      <c r="RRD2" t="s">
        <v>13771</v>
      </c>
      <c r="RRE2" t="s">
        <v>13772</v>
      </c>
      <c r="RRF2" t="s">
        <v>13773</v>
      </c>
      <c r="RRG2" t="s">
        <v>13774</v>
      </c>
      <c r="RRH2" t="s">
        <v>13775</v>
      </c>
      <c r="RRI2" t="s">
        <v>13776</v>
      </c>
      <c r="RRJ2" t="s">
        <v>13777</v>
      </c>
      <c r="RRK2" t="s">
        <v>13778</v>
      </c>
      <c r="RRL2" t="s">
        <v>13779</v>
      </c>
      <c r="RRM2" t="s">
        <v>13780</v>
      </c>
      <c r="RRN2" t="s">
        <v>13781</v>
      </c>
      <c r="RRO2" t="s">
        <v>13782</v>
      </c>
      <c r="RRP2" t="s">
        <v>13783</v>
      </c>
      <c r="RRQ2" t="s">
        <v>13784</v>
      </c>
      <c r="RRR2" t="s">
        <v>13785</v>
      </c>
      <c r="RRS2" t="s">
        <v>13786</v>
      </c>
      <c r="RRT2" t="s">
        <v>13787</v>
      </c>
      <c r="RRU2" t="s">
        <v>13788</v>
      </c>
      <c r="RRV2" t="s">
        <v>13789</v>
      </c>
      <c r="RRW2" t="s">
        <v>13790</v>
      </c>
      <c r="RRX2" t="s">
        <v>13791</v>
      </c>
      <c r="RRY2" t="s">
        <v>13792</v>
      </c>
      <c r="RRZ2" t="s">
        <v>13793</v>
      </c>
      <c r="RSA2" t="s">
        <v>13794</v>
      </c>
      <c r="RSB2" t="s">
        <v>13795</v>
      </c>
      <c r="RSC2" t="s">
        <v>13796</v>
      </c>
      <c r="RSD2" t="s">
        <v>13797</v>
      </c>
      <c r="RSE2" t="s">
        <v>13798</v>
      </c>
      <c r="RSF2" t="s">
        <v>13799</v>
      </c>
      <c r="RSG2" t="s">
        <v>13800</v>
      </c>
      <c r="RSH2" t="s">
        <v>13801</v>
      </c>
      <c r="RSI2" t="s">
        <v>13802</v>
      </c>
      <c r="RSJ2" t="s">
        <v>13803</v>
      </c>
      <c r="RSK2" t="s">
        <v>13804</v>
      </c>
      <c r="RSL2" t="s">
        <v>13805</v>
      </c>
      <c r="RSM2" t="s">
        <v>13806</v>
      </c>
      <c r="RSN2" t="s">
        <v>13807</v>
      </c>
      <c r="RSO2" t="s">
        <v>13808</v>
      </c>
      <c r="RSP2" t="s">
        <v>13809</v>
      </c>
      <c r="RSQ2" t="s">
        <v>13810</v>
      </c>
      <c r="RSR2" t="s">
        <v>13811</v>
      </c>
      <c r="RSS2" t="s">
        <v>13812</v>
      </c>
      <c r="RST2" t="s">
        <v>13813</v>
      </c>
      <c r="RSU2" t="s">
        <v>13814</v>
      </c>
      <c r="RSV2" t="s">
        <v>13815</v>
      </c>
      <c r="RSW2" t="s">
        <v>13816</v>
      </c>
      <c r="RSX2" t="s">
        <v>13817</v>
      </c>
      <c r="RSY2" t="s">
        <v>13818</v>
      </c>
      <c r="RSZ2" t="s">
        <v>13819</v>
      </c>
      <c r="RTA2" t="s">
        <v>13820</v>
      </c>
      <c r="RTB2" t="s">
        <v>13821</v>
      </c>
      <c r="RTC2" t="s">
        <v>13822</v>
      </c>
      <c r="RTD2" t="s">
        <v>13823</v>
      </c>
      <c r="RTE2" t="s">
        <v>13824</v>
      </c>
      <c r="RTF2" t="s">
        <v>13825</v>
      </c>
      <c r="RTG2" t="s">
        <v>13826</v>
      </c>
      <c r="RTH2" t="s">
        <v>13827</v>
      </c>
      <c r="RTI2" t="s">
        <v>13828</v>
      </c>
      <c r="RTJ2" t="s">
        <v>13829</v>
      </c>
      <c r="RTK2" t="s">
        <v>13830</v>
      </c>
      <c r="RTL2" t="s">
        <v>13831</v>
      </c>
      <c r="RTM2" t="s">
        <v>13832</v>
      </c>
      <c r="RTN2" t="s">
        <v>13833</v>
      </c>
      <c r="RTO2" t="s">
        <v>13834</v>
      </c>
      <c r="RTP2" t="s">
        <v>13835</v>
      </c>
      <c r="RTQ2" t="s">
        <v>13836</v>
      </c>
      <c r="RTR2" t="s">
        <v>13837</v>
      </c>
      <c r="RTS2" t="s">
        <v>13838</v>
      </c>
      <c r="RTT2" t="s">
        <v>13839</v>
      </c>
      <c r="RTU2" t="s">
        <v>13840</v>
      </c>
      <c r="RTV2" t="s">
        <v>13841</v>
      </c>
      <c r="RTW2" t="s">
        <v>13842</v>
      </c>
      <c r="RTX2" t="s">
        <v>13843</v>
      </c>
      <c r="RTY2" t="s">
        <v>13844</v>
      </c>
      <c r="RTZ2" t="s">
        <v>13845</v>
      </c>
      <c r="RUA2" t="s">
        <v>13846</v>
      </c>
      <c r="RUB2" t="s">
        <v>13847</v>
      </c>
      <c r="RUC2" t="s">
        <v>13848</v>
      </c>
      <c r="RUD2" t="s">
        <v>13849</v>
      </c>
      <c r="RUE2" t="s">
        <v>13850</v>
      </c>
      <c r="RUF2" t="s">
        <v>13851</v>
      </c>
      <c r="RUG2" t="s">
        <v>13852</v>
      </c>
      <c r="RUH2" t="s">
        <v>13853</v>
      </c>
      <c r="RUI2" t="s">
        <v>13854</v>
      </c>
      <c r="RUJ2" t="s">
        <v>13855</v>
      </c>
      <c r="RUK2" t="s">
        <v>13856</v>
      </c>
      <c r="RUL2" t="s">
        <v>13857</v>
      </c>
      <c r="RUM2" t="s">
        <v>13858</v>
      </c>
      <c r="RUN2" t="s">
        <v>13859</v>
      </c>
      <c r="RUO2" t="s">
        <v>13860</v>
      </c>
      <c r="RUP2" t="s">
        <v>13861</v>
      </c>
      <c r="RUQ2" t="s">
        <v>13862</v>
      </c>
      <c r="RUR2" t="s">
        <v>13863</v>
      </c>
      <c r="RUS2" t="s">
        <v>13864</v>
      </c>
      <c r="RUT2" t="s">
        <v>13865</v>
      </c>
      <c r="RUU2" t="s">
        <v>13866</v>
      </c>
      <c r="RUV2" t="s">
        <v>13867</v>
      </c>
      <c r="RUW2" t="s">
        <v>13868</v>
      </c>
      <c r="RUX2" t="s">
        <v>13869</v>
      </c>
      <c r="RUY2" t="s">
        <v>13870</v>
      </c>
      <c r="RUZ2" t="s">
        <v>13871</v>
      </c>
      <c r="RVA2" t="s">
        <v>13872</v>
      </c>
      <c r="RVB2" t="s">
        <v>13873</v>
      </c>
      <c r="RVC2" t="s">
        <v>13874</v>
      </c>
      <c r="RVD2" t="s">
        <v>13875</v>
      </c>
      <c r="RVE2" t="s">
        <v>13876</v>
      </c>
      <c r="RVF2" t="s">
        <v>13877</v>
      </c>
      <c r="RVG2" t="s">
        <v>13878</v>
      </c>
      <c r="RVH2" t="s">
        <v>13879</v>
      </c>
      <c r="RVI2" t="s">
        <v>13880</v>
      </c>
      <c r="RVJ2" t="s">
        <v>13881</v>
      </c>
      <c r="RVK2" t="s">
        <v>13882</v>
      </c>
      <c r="RVL2" t="s">
        <v>13883</v>
      </c>
      <c r="RVM2" t="s">
        <v>13884</v>
      </c>
      <c r="RVN2" t="s">
        <v>13885</v>
      </c>
      <c r="RVO2" t="s">
        <v>13886</v>
      </c>
      <c r="RVP2" t="s">
        <v>13887</v>
      </c>
      <c r="RVQ2" t="s">
        <v>13888</v>
      </c>
      <c r="RVR2" t="s">
        <v>13889</v>
      </c>
      <c r="RVS2" t="s">
        <v>13890</v>
      </c>
      <c r="RVT2" t="s">
        <v>13891</v>
      </c>
      <c r="RVU2" t="s">
        <v>13892</v>
      </c>
      <c r="RVV2" t="s">
        <v>13893</v>
      </c>
      <c r="RVW2" t="s">
        <v>13894</v>
      </c>
      <c r="RVX2" t="s">
        <v>13895</v>
      </c>
      <c r="RVY2" t="s">
        <v>13896</v>
      </c>
      <c r="RVZ2" t="s">
        <v>13897</v>
      </c>
      <c r="RWA2" t="s">
        <v>13898</v>
      </c>
      <c r="RWB2" t="s">
        <v>13899</v>
      </c>
      <c r="RWC2" t="s">
        <v>13900</v>
      </c>
      <c r="RWD2" t="s">
        <v>13901</v>
      </c>
      <c r="RWE2" t="s">
        <v>13902</v>
      </c>
      <c r="RWF2" t="s">
        <v>13903</v>
      </c>
      <c r="RWG2" t="s">
        <v>13904</v>
      </c>
      <c r="RWH2" t="s">
        <v>13905</v>
      </c>
      <c r="RWI2" t="s">
        <v>13906</v>
      </c>
      <c r="RWJ2" t="s">
        <v>13907</v>
      </c>
      <c r="RWK2" t="s">
        <v>13908</v>
      </c>
      <c r="RWL2" t="s">
        <v>13909</v>
      </c>
      <c r="RWM2" t="s">
        <v>13910</v>
      </c>
      <c r="RWN2" t="s">
        <v>13911</v>
      </c>
      <c r="RWO2" t="s">
        <v>13912</v>
      </c>
      <c r="RWP2" t="s">
        <v>13913</v>
      </c>
      <c r="RWQ2" t="s">
        <v>13914</v>
      </c>
      <c r="RWR2" t="s">
        <v>13915</v>
      </c>
      <c r="RWS2" t="s">
        <v>13916</v>
      </c>
      <c r="RWT2" t="s">
        <v>13917</v>
      </c>
      <c r="RWU2" t="s">
        <v>13918</v>
      </c>
      <c r="RWV2" t="s">
        <v>13919</v>
      </c>
      <c r="RWW2" t="s">
        <v>13920</v>
      </c>
      <c r="RWX2" t="s">
        <v>13921</v>
      </c>
      <c r="RWY2" t="s">
        <v>13922</v>
      </c>
      <c r="RWZ2" t="s">
        <v>13923</v>
      </c>
      <c r="RXA2" t="s">
        <v>13924</v>
      </c>
      <c r="RXB2" t="s">
        <v>13925</v>
      </c>
      <c r="RXC2" t="s">
        <v>13926</v>
      </c>
      <c r="RXD2" t="s">
        <v>13927</v>
      </c>
      <c r="RXE2" t="s">
        <v>13928</v>
      </c>
      <c r="RXF2" t="s">
        <v>13929</v>
      </c>
      <c r="RXG2" t="s">
        <v>13930</v>
      </c>
      <c r="RXH2" t="s">
        <v>13931</v>
      </c>
      <c r="RXI2" t="s">
        <v>13932</v>
      </c>
      <c r="RXJ2" t="s">
        <v>13933</v>
      </c>
      <c r="RXK2" t="s">
        <v>13934</v>
      </c>
      <c r="RXL2" t="s">
        <v>13935</v>
      </c>
      <c r="RXM2" t="s">
        <v>13936</v>
      </c>
      <c r="RXN2" t="s">
        <v>13937</v>
      </c>
      <c r="RXO2" t="s">
        <v>13938</v>
      </c>
      <c r="RXP2" t="s">
        <v>13939</v>
      </c>
      <c r="RXQ2" t="s">
        <v>13940</v>
      </c>
      <c r="RXR2" t="s">
        <v>13941</v>
      </c>
      <c r="RXS2" t="s">
        <v>13942</v>
      </c>
      <c r="RXT2" t="s">
        <v>13943</v>
      </c>
      <c r="RXU2" t="s">
        <v>13944</v>
      </c>
      <c r="RXV2" t="s">
        <v>13945</v>
      </c>
      <c r="RXW2" t="s">
        <v>13946</v>
      </c>
      <c r="RXX2" t="s">
        <v>13947</v>
      </c>
      <c r="RXY2" t="s">
        <v>13948</v>
      </c>
      <c r="RXZ2" t="s">
        <v>13949</v>
      </c>
      <c r="RYA2" t="s">
        <v>13950</v>
      </c>
      <c r="RYB2" t="s">
        <v>13951</v>
      </c>
      <c r="RYC2" t="s">
        <v>13952</v>
      </c>
      <c r="RYD2" t="s">
        <v>13953</v>
      </c>
      <c r="RYE2" t="s">
        <v>13954</v>
      </c>
      <c r="RYF2" t="s">
        <v>13955</v>
      </c>
      <c r="RYG2" t="s">
        <v>13956</v>
      </c>
      <c r="RYH2" t="s">
        <v>13957</v>
      </c>
      <c r="RYI2" t="s">
        <v>13958</v>
      </c>
      <c r="RYJ2" t="s">
        <v>13959</v>
      </c>
      <c r="RYK2" t="s">
        <v>13960</v>
      </c>
      <c r="RYL2" t="s">
        <v>13961</v>
      </c>
      <c r="RYM2" t="s">
        <v>13962</v>
      </c>
      <c r="RYN2" t="s">
        <v>13963</v>
      </c>
      <c r="RYO2" t="s">
        <v>13964</v>
      </c>
      <c r="RYP2" t="s">
        <v>13965</v>
      </c>
      <c r="RYQ2" t="s">
        <v>13966</v>
      </c>
      <c r="RYR2" t="s">
        <v>13967</v>
      </c>
      <c r="RYS2" t="s">
        <v>13968</v>
      </c>
      <c r="RYT2" t="s">
        <v>13969</v>
      </c>
      <c r="RYU2" t="s">
        <v>13970</v>
      </c>
      <c r="RYV2" t="s">
        <v>13971</v>
      </c>
      <c r="RYW2" t="s">
        <v>13972</v>
      </c>
      <c r="RYX2" t="s">
        <v>13973</v>
      </c>
      <c r="RYY2" t="s">
        <v>13974</v>
      </c>
      <c r="RYZ2" t="s">
        <v>13975</v>
      </c>
      <c r="RZA2" t="s">
        <v>13976</v>
      </c>
      <c r="RZB2" t="s">
        <v>13977</v>
      </c>
      <c r="RZC2" t="s">
        <v>13978</v>
      </c>
      <c r="RZD2" t="s">
        <v>13979</v>
      </c>
      <c r="RZE2" t="s">
        <v>13980</v>
      </c>
      <c r="RZF2" t="s">
        <v>13981</v>
      </c>
      <c r="RZG2" t="s">
        <v>13982</v>
      </c>
      <c r="RZH2" t="s">
        <v>13983</v>
      </c>
      <c r="RZI2" t="s">
        <v>13984</v>
      </c>
      <c r="RZJ2" t="s">
        <v>13985</v>
      </c>
      <c r="RZK2" t="s">
        <v>13986</v>
      </c>
      <c r="RZL2" t="s">
        <v>13987</v>
      </c>
      <c r="RZM2" t="s">
        <v>13988</v>
      </c>
      <c r="RZN2" t="s">
        <v>13989</v>
      </c>
      <c r="RZO2" t="s">
        <v>13990</v>
      </c>
      <c r="RZP2" t="s">
        <v>13991</v>
      </c>
      <c r="RZQ2" t="s">
        <v>13992</v>
      </c>
      <c r="RZR2" t="s">
        <v>13993</v>
      </c>
      <c r="RZS2" t="s">
        <v>13994</v>
      </c>
      <c r="RZT2" t="s">
        <v>13995</v>
      </c>
      <c r="RZU2" t="s">
        <v>13996</v>
      </c>
      <c r="RZV2" t="s">
        <v>13997</v>
      </c>
      <c r="RZW2" t="s">
        <v>13998</v>
      </c>
      <c r="RZX2" t="s">
        <v>13999</v>
      </c>
      <c r="RZY2" t="s">
        <v>14000</v>
      </c>
      <c r="RZZ2" t="s">
        <v>14001</v>
      </c>
      <c r="SAA2" t="s">
        <v>14002</v>
      </c>
      <c r="SAB2" t="s">
        <v>14003</v>
      </c>
      <c r="SAC2" t="s">
        <v>14004</v>
      </c>
      <c r="SAD2" t="s">
        <v>14005</v>
      </c>
      <c r="SAE2" t="s">
        <v>14006</v>
      </c>
      <c r="SAF2" t="s">
        <v>14007</v>
      </c>
      <c r="SAG2" t="s">
        <v>14008</v>
      </c>
      <c r="SAH2" t="s">
        <v>14009</v>
      </c>
      <c r="SAI2" t="s">
        <v>14010</v>
      </c>
      <c r="SAJ2" t="s">
        <v>14011</v>
      </c>
      <c r="SAK2" t="s">
        <v>14012</v>
      </c>
      <c r="SAL2" t="s">
        <v>14013</v>
      </c>
      <c r="SAM2" t="s">
        <v>14014</v>
      </c>
      <c r="SAN2" t="s">
        <v>14015</v>
      </c>
      <c r="SAO2" t="s">
        <v>14016</v>
      </c>
      <c r="SAP2" t="s">
        <v>14017</v>
      </c>
      <c r="SAQ2" t="s">
        <v>14018</v>
      </c>
      <c r="SAR2" t="s">
        <v>14019</v>
      </c>
      <c r="SAS2" t="s">
        <v>14020</v>
      </c>
      <c r="SAT2" t="s">
        <v>14021</v>
      </c>
      <c r="SAU2" t="s">
        <v>14022</v>
      </c>
      <c r="SAV2" t="s">
        <v>14023</v>
      </c>
      <c r="SAW2" t="s">
        <v>14024</v>
      </c>
      <c r="SAX2" t="s">
        <v>14025</v>
      </c>
      <c r="SAY2" t="s">
        <v>14026</v>
      </c>
      <c r="SAZ2" t="s">
        <v>14027</v>
      </c>
      <c r="SBA2" t="s">
        <v>14028</v>
      </c>
      <c r="SBB2" t="s">
        <v>14029</v>
      </c>
      <c r="SBC2" t="s">
        <v>14030</v>
      </c>
      <c r="SBD2" t="s">
        <v>14031</v>
      </c>
      <c r="SBE2" t="s">
        <v>14032</v>
      </c>
      <c r="SBF2" t="s">
        <v>14033</v>
      </c>
      <c r="SBG2" t="s">
        <v>14034</v>
      </c>
      <c r="SBH2" t="s">
        <v>14035</v>
      </c>
      <c r="SBI2" t="s">
        <v>14036</v>
      </c>
      <c r="SBJ2" t="s">
        <v>14037</v>
      </c>
      <c r="SBK2" t="s">
        <v>14038</v>
      </c>
      <c r="SBL2" t="s">
        <v>14039</v>
      </c>
      <c r="SBM2" t="s">
        <v>14040</v>
      </c>
      <c r="SBN2" t="s">
        <v>14041</v>
      </c>
      <c r="SBO2" t="s">
        <v>14042</v>
      </c>
      <c r="SBP2" t="s">
        <v>14043</v>
      </c>
      <c r="SBQ2" t="s">
        <v>14044</v>
      </c>
      <c r="SBR2" t="s">
        <v>14045</v>
      </c>
      <c r="SBS2" t="s">
        <v>14046</v>
      </c>
      <c r="SBT2" t="s">
        <v>14047</v>
      </c>
      <c r="SBU2" t="s">
        <v>14048</v>
      </c>
      <c r="SBV2" t="s">
        <v>14049</v>
      </c>
      <c r="SBW2" t="s">
        <v>14050</v>
      </c>
      <c r="SBX2" t="s">
        <v>14051</v>
      </c>
      <c r="SBY2" t="s">
        <v>14052</v>
      </c>
      <c r="SBZ2" t="s">
        <v>14053</v>
      </c>
      <c r="SCA2" t="s">
        <v>14054</v>
      </c>
      <c r="SCB2" t="s">
        <v>14055</v>
      </c>
      <c r="SCC2" t="s">
        <v>14056</v>
      </c>
      <c r="SCD2" t="s">
        <v>14057</v>
      </c>
      <c r="SCE2" t="s">
        <v>14058</v>
      </c>
      <c r="SCF2" t="s">
        <v>14059</v>
      </c>
      <c r="SCG2" t="s">
        <v>14060</v>
      </c>
      <c r="SCH2" t="s">
        <v>14061</v>
      </c>
      <c r="SCI2" t="s">
        <v>14062</v>
      </c>
      <c r="SCJ2" t="s">
        <v>14063</v>
      </c>
      <c r="SCK2" t="s">
        <v>14064</v>
      </c>
      <c r="SCL2" t="s">
        <v>14065</v>
      </c>
      <c r="SCM2" t="s">
        <v>14066</v>
      </c>
      <c r="SCN2" t="s">
        <v>14067</v>
      </c>
      <c r="SCO2" t="s">
        <v>14068</v>
      </c>
      <c r="SCP2" t="s">
        <v>14069</v>
      </c>
      <c r="SCQ2" t="s">
        <v>14070</v>
      </c>
      <c r="SCR2" t="s">
        <v>14071</v>
      </c>
      <c r="SCS2" t="s">
        <v>14072</v>
      </c>
      <c r="SCT2" t="s">
        <v>14073</v>
      </c>
      <c r="SCU2" t="s">
        <v>14074</v>
      </c>
      <c r="SCV2" t="s">
        <v>14075</v>
      </c>
      <c r="SCW2" t="s">
        <v>14076</v>
      </c>
      <c r="SCX2" t="s">
        <v>14077</v>
      </c>
      <c r="SCY2" t="s">
        <v>14078</v>
      </c>
      <c r="SCZ2" t="s">
        <v>14079</v>
      </c>
      <c r="SDA2" t="s">
        <v>14080</v>
      </c>
      <c r="SDB2" t="s">
        <v>14081</v>
      </c>
      <c r="SDC2" t="s">
        <v>14082</v>
      </c>
      <c r="SDD2" t="s">
        <v>14083</v>
      </c>
      <c r="SDE2" t="s">
        <v>14084</v>
      </c>
      <c r="SDF2" t="s">
        <v>14085</v>
      </c>
      <c r="SDG2" t="s">
        <v>14086</v>
      </c>
      <c r="SDH2" t="s">
        <v>14087</v>
      </c>
      <c r="SDI2" t="s">
        <v>14088</v>
      </c>
      <c r="SDJ2" t="s">
        <v>14089</v>
      </c>
      <c r="SDK2" t="s">
        <v>14090</v>
      </c>
      <c r="SDL2" t="s">
        <v>14091</v>
      </c>
      <c r="SDM2" t="s">
        <v>14092</v>
      </c>
      <c r="SDN2" t="s">
        <v>14093</v>
      </c>
      <c r="SDO2" t="s">
        <v>14094</v>
      </c>
      <c r="SDP2" t="s">
        <v>14095</v>
      </c>
      <c r="SDQ2" t="s">
        <v>14096</v>
      </c>
      <c r="SDR2" t="s">
        <v>14097</v>
      </c>
      <c r="SDS2" t="s">
        <v>14098</v>
      </c>
      <c r="SDT2" t="s">
        <v>14099</v>
      </c>
      <c r="SDU2" t="s">
        <v>14100</v>
      </c>
      <c r="SDV2" t="s">
        <v>14101</v>
      </c>
      <c r="SDW2" t="s">
        <v>14102</v>
      </c>
      <c r="SDX2" t="s">
        <v>14103</v>
      </c>
      <c r="SDY2" t="s">
        <v>14104</v>
      </c>
      <c r="SDZ2" t="s">
        <v>14105</v>
      </c>
      <c r="SEA2" t="s">
        <v>14106</v>
      </c>
      <c r="SEB2" t="s">
        <v>14107</v>
      </c>
      <c r="SEC2" t="s">
        <v>14108</v>
      </c>
      <c r="SED2" t="s">
        <v>14109</v>
      </c>
      <c r="SEE2" t="s">
        <v>14110</v>
      </c>
      <c r="SEF2" t="s">
        <v>14111</v>
      </c>
      <c r="SEG2" t="s">
        <v>14112</v>
      </c>
      <c r="SEH2" t="s">
        <v>14113</v>
      </c>
      <c r="SEI2" t="s">
        <v>14114</v>
      </c>
      <c r="SEJ2" t="s">
        <v>14115</v>
      </c>
      <c r="SEK2" t="s">
        <v>14116</v>
      </c>
      <c r="SEL2" t="s">
        <v>14117</v>
      </c>
      <c r="SEM2" t="s">
        <v>14118</v>
      </c>
      <c r="SEN2" t="s">
        <v>14119</v>
      </c>
      <c r="SEO2" t="s">
        <v>14120</v>
      </c>
      <c r="SEP2" t="s">
        <v>14121</v>
      </c>
      <c r="SEQ2" t="s">
        <v>14122</v>
      </c>
      <c r="SER2" t="s">
        <v>14123</v>
      </c>
      <c r="SES2" t="s">
        <v>14124</v>
      </c>
      <c r="SET2" t="s">
        <v>14125</v>
      </c>
      <c r="SEU2" t="s">
        <v>14126</v>
      </c>
      <c r="SEV2" t="s">
        <v>14127</v>
      </c>
      <c r="SEW2" t="s">
        <v>14128</v>
      </c>
      <c r="SEX2" t="s">
        <v>14129</v>
      </c>
      <c r="SEY2" t="s">
        <v>14130</v>
      </c>
      <c r="SEZ2" t="s">
        <v>14131</v>
      </c>
      <c r="SFA2" t="s">
        <v>14132</v>
      </c>
      <c r="SFB2" t="s">
        <v>14133</v>
      </c>
      <c r="SFC2" t="s">
        <v>14134</v>
      </c>
      <c r="SFD2" t="s">
        <v>14135</v>
      </c>
      <c r="SFE2" t="s">
        <v>14136</v>
      </c>
      <c r="SFF2" t="s">
        <v>14137</v>
      </c>
      <c r="SFG2" t="s">
        <v>14138</v>
      </c>
      <c r="SFH2" t="s">
        <v>14139</v>
      </c>
      <c r="SFI2" t="s">
        <v>14140</v>
      </c>
      <c r="SFJ2" t="s">
        <v>14141</v>
      </c>
      <c r="SFK2" t="s">
        <v>14142</v>
      </c>
      <c r="SFL2" t="s">
        <v>14143</v>
      </c>
      <c r="SFM2" t="s">
        <v>14144</v>
      </c>
      <c r="SFN2" t="s">
        <v>14145</v>
      </c>
      <c r="SFO2" t="s">
        <v>14146</v>
      </c>
      <c r="SFP2" t="s">
        <v>14147</v>
      </c>
      <c r="SFQ2" t="s">
        <v>14148</v>
      </c>
      <c r="SFR2" t="s">
        <v>14149</v>
      </c>
      <c r="SFS2" t="s">
        <v>14150</v>
      </c>
      <c r="SFT2" t="s">
        <v>14151</v>
      </c>
      <c r="SFU2" t="s">
        <v>14152</v>
      </c>
      <c r="SFV2" t="s">
        <v>14153</v>
      </c>
      <c r="SFW2" t="s">
        <v>14154</v>
      </c>
      <c r="SFX2" t="s">
        <v>14155</v>
      </c>
      <c r="SFY2" t="s">
        <v>14156</v>
      </c>
      <c r="SFZ2" t="s">
        <v>14157</v>
      </c>
      <c r="SGA2" t="s">
        <v>14158</v>
      </c>
      <c r="SGB2" t="s">
        <v>14159</v>
      </c>
      <c r="SGC2" t="s">
        <v>14160</v>
      </c>
      <c r="SGD2" t="s">
        <v>14161</v>
      </c>
      <c r="SGE2" t="s">
        <v>14162</v>
      </c>
      <c r="SGF2" t="s">
        <v>14163</v>
      </c>
      <c r="SGG2" t="s">
        <v>14164</v>
      </c>
      <c r="SGH2" t="s">
        <v>14165</v>
      </c>
      <c r="SGI2" t="s">
        <v>14166</v>
      </c>
      <c r="SGJ2" t="s">
        <v>14167</v>
      </c>
      <c r="SGK2" t="s">
        <v>14168</v>
      </c>
      <c r="SGL2" t="s">
        <v>14169</v>
      </c>
      <c r="SGM2" t="s">
        <v>14170</v>
      </c>
      <c r="SGN2" t="s">
        <v>14171</v>
      </c>
      <c r="SGO2" t="s">
        <v>14172</v>
      </c>
      <c r="SGP2" t="s">
        <v>14173</v>
      </c>
      <c r="SGQ2" t="s">
        <v>14174</v>
      </c>
      <c r="SGR2" t="s">
        <v>14175</v>
      </c>
      <c r="SGS2" t="s">
        <v>14176</v>
      </c>
      <c r="SGT2" t="s">
        <v>14177</v>
      </c>
      <c r="SGU2" t="s">
        <v>14178</v>
      </c>
      <c r="SGV2" t="s">
        <v>14179</v>
      </c>
      <c r="SGW2" t="s">
        <v>14180</v>
      </c>
      <c r="SGX2" t="s">
        <v>14181</v>
      </c>
      <c r="SGY2" t="s">
        <v>14182</v>
      </c>
      <c r="SGZ2" t="s">
        <v>14183</v>
      </c>
      <c r="SHA2" t="s">
        <v>14184</v>
      </c>
      <c r="SHB2" t="s">
        <v>14185</v>
      </c>
      <c r="SHC2" t="s">
        <v>14186</v>
      </c>
      <c r="SHD2" t="s">
        <v>14187</v>
      </c>
      <c r="SHE2" t="s">
        <v>14188</v>
      </c>
      <c r="SHF2" t="s">
        <v>14189</v>
      </c>
      <c r="SHG2" t="s">
        <v>14190</v>
      </c>
      <c r="SHH2" t="s">
        <v>14191</v>
      </c>
      <c r="SHI2" t="s">
        <v>14192</v>
      </c>
      <c r="SHJ2" t="s">
        <v>14193</v>
      </c>
      <c r="SHK2" t="s">
        <v>14194</v>
      </c>
      <c r="SHL2" t="s">
        <v>14195</v>
      </c>
      <c r="SHM2" t="s">
        <v>14196</v>
      </c>
      <c r="SHN2" t="s">
        <v>14197</v>
      </c>
      <c r="SHO2" t="s">
        <v>14198</v>
      </c>
      <c r="SHP2" t="s">
        <v>14199</v>
      </c>
      <c r="SHQ2" t="s">
        <v>14200</v>
      </c>
      <c r="SHR2" t="s">
        <v>14201</v>
      </c>
      <c r="SHS2" t="s">
        <v>14202</v>
      </c>
      <c r="SHT2" t="s">
        <v>14203</v>
      </c>
      <c r="SHU2" t="s">
        <v>14204</v>
      </c>
      <c r="SHV2" t="s">
        <v>14205</v>
      </c>
      <c r="SHW2" t="s">
        <v>14206</v>
      </c>
      <c r="SHX2" t="s">
        <v>14207</v>
      </c>
      <c r="SHY2" t="s">
        <v>14208</v>
      </c>
      <c r="SHZ2" t="s">
        <v>14209</v>
      </c>
      <c r="SIA2" t="s">
        <v>14210</v>
      </c>
      <c r="SIB2" t="s">
        <v>14211</v>
      </c>
      <c r="SIC2" t="s">
        <v>14212</v>
      </c>
      <c r="SID2" t="s">
        <v>14213</v>
      </c>
      <c r="SIE2" t="s">
        <v>14214</v>
      </c>
      <c r="SIF2" t="s">
        <v>14215</v>
      </c>
      <c r="SIG2" t="s">
        <v>14216</v>
      </c>
      <c r="SIH2" t="s">
        <v>14217</v>
      </c>
      <c r="SII2" t="s">
        <v>14218</v>
      </c>
      <c r="SIJ2" t="s">
        <v>14219</v>
      </c>
      <c r="SIK2" t="s">
        <v>14220</v>
      </c>
      <c r="SIL2" t="s">
        <v>14221</v>
      </c>
      <c r="SIM2" t="s">
        <v>14222</v>
      </c>
      <c r="SIN2" t="s">
        <v>14223</v>
      </c>
      <c r="SIO2" t="s">
        <v>14224</v>
      </c>
      <c r="SIP2" t="s">
        <v>14225</v>
      </c>
      <c r="SIQ2" t="s">
        <v>14226</v>
      </c>
      <c r="SIR2" t="s">
        <v>14227</v>
      </c>
      <c r="SIS2" t="s">
        <v>14228</v>
      </c>
      <c r="SIT2" t="s">
        <v>14229</v>
      </c>
      <c r="SIU2" t="s">
        <v>14230</v>
      </c>
      <c r="SIV2" t="s">
        <v>14231</v>
      </c>
      <c r="SIW2" t="s">
        <v>14232</v>
      </c>
      <c r="SIX2" t="s">
        <v>14233</v>
      </c>
      <c r="SIY2" t="s">
        <v>14234</v>
      </c>
      <c r="SIZ2" t="s">
        <v>14235</v>
      </c>
      <c r="SJA2" t="s">
        <v>14236</v>
      </c>
      <c r="SJB2" t="s">
        <v>14237</v>
      </c>
      <c r="SJC2" t="s">
        <v>14238</v>
      </c>
      <c r="SJD2" t="s">
        <v>14239</v>
      </c>
      <c r="SJE2" t="s">
        <v>14240</v>
      </c>
      <c r="SJF2" t="s">
        <v>14241</v>
      </c>
      <c r="SJG2" t="s">
        <v>14242</v>
      </c>
      <c r="SJH2" t="s">
        <v>14243</v>
      </c>
      <c r="SJI2" t="s">
        <v>14244</v>
      </c>
      <c r="SJJ2" t="s">
        <v>14245</v>
      </c>
      <c r="SJK2" t="s">
        <v>14246</v>
      </c>
      <c r="SJL2" t="s">
        <v>14247</v>
      </c>
      <c r="SJM2" t="s">
        <v>14248</v>
      </c>
      <c r="SJN2" t="s">
        <v>14249</v>
      </c>
      <c r="SJO2" t="s">
        <v>14250</v>
      </c>
      <c r="SJP2" t="s">
        <v>14251</v>
      </c>
      <c r="SJQ2" t="s">
        <v>14252</v>
      </c>
      <c r="SJR2" t="s">
        <v>14253</v>
      </c>
      <c r="SJS2" t="s">
        <v>14254</v>
      </c>
      <c r="SJT2" t="s">
        <v>14255</v>
      </c>
      <c r="SJU2" t="s">
        <v>14256</v>
      </c>
      <c r="SJV2" t="s">
        <v>14257</v>
      </c>
      <c r="SJW2" t="s">
        <v>14258</v>
      </c>
      <c r="SJX2" t="s">
        <v>14259</v>
      </c>
      <c r="SJY2" t="s">
        <v>14260</v>
      </c>
      <c r="SJZ2" t="s">
        <v>14261</v>
      </c>
      <c r="SKA2" t="s">
        <v>14262</v>
      </c>
      <c r="SKB2" t="s">
        <v>14263</v>
      </c>
      <c r="SKC2" t="s">
        <v>14264</v>
      </c>
      <c r="SKD2" t="s">
        <v>14265</v>
      </c>
      <c r="SKE2" t="s">
        <v>14266</v>
      </c>
      <c r="SKF2" t="s">
        <v>14267</v>
      </c>
      <c r="SKG2" t="s">
        <v>14268</v>
      </c>
      <c r="SKH2" t="s">
        <v>14269</v>
      </c>
      <c r="SKI2" t="s">
        <v>14270</v>
      </c>
      <c r="SKJ2" t="s">
        <v>14271</v>
      </c>
      <c r="SKK2" t="s">
        <v>14272</v>
      </c>
      <c r="SKL2" t="s">
        <v>14273</v>
      </c>
      <c r="SKM2" t="s">
        <v>14274</v>
      </c>
      <c r="SKN2" t="s">
        <v>14275</v>
      </c>
      <c r="SKO2" t="s">
        <v>14276</v>
      </c>
      <c r="SKP2" t="s">
        <v>14277</v>
      </c>
      <c r="SKQ2" t="s">
        <v>14278</v>
      </c>
      <c r="SKR2" t="s">
        <v>14279</v>
      </c>
      <c r="SKS2" t="s">
        <v>14280</v>
      </c>
      <c r="SKT2" t="s">
        <v>14281</v>
      </c>
      <c r="SKU2" t="s">
        <v>14282</v>
      </c>
      <c r="SKV2" t="s">
        <v>14283</v>
      </c>
      <c r="SKW2" t="s">
        <v>14284</v>
      </c>
      <c r="SKX2" t="s">
        <v>14285</v>
      </c>
      <c r="SKY2" t="s">
        <v>14286</v>
      </c>
      <c r="SKZ2" t="s">
        <v>14287</v>
      </c>
      <c r="SLA2" t="s">
        <v>14288</v>
      </c>
      <c r="SLB2" t="s">
        <v>14289</v>
      </c>
      <c r="SLC2" t="s">
        <v>14290</v>
      </c>
      <c r="SLD2" t="s">
        <v>14291</v>
      </c>
      <c r="SLE2" t="s">
        <v>14292</v>
      </c>
      <c r="SLF2" t="s">
        <v>14293</v>
      </c>
      <c r="SLG2" t="s">
        <v>14294</v>
      </c>
      <c r="SLH2" t="s">
        <v>14295</v>
      </c>
      <c r="SLI2" t="s">
        <v>14296</v>
      </c>
      <c r="SLJ2" t="s">
        <v>14297</v>
      </c>
      <c r="SLK2" t="s">
        <v>14298</v>
      </c>
      <c r="SLL2" t="s">
        <v>14299</v>
      </c>
      <c r="SLM2" t="s">
        <v>14300</v>
      </c>
      <c r="SLN2" t="s">
        <v>14301</v>
      </c>
      <c r="SLO2" t="s">
        <v>14302</v>
      </c>
      <c r="SLP2" t="s">
        <v>14303</v>
      </c>
      <c r="SLQ2" t="s">
        <v>14304</v>
      </c>
      <c r="SLR2" t="s">
        <v>14305</v>
      </c>
      <c r="SLS2" t="s">
        <v>14306</v>
      </c>
      <c r="SLT2" t="s">
        <v>14307</v>
      </c>
      <c r="SLU2" t="s">
        <v>14308</v>
      </c>
      <c r="SLV2" t="s">
        <v>14309</v>
      </c>
      <c r="SLW2" t="s">
        <v>14310</v>
      </c>
      <c r="SLX2" t="s">
        <v>14311</v>
      </c>
      <c r="SLY2" t="s">
        <v>14312</v>
      </c>
      <c r="SLZ2" t="s">
        <v>14313</v>
      </c>
      <c r="SMA2" t="s">
        <v>14314</v>
      </c>
      <c r="SMB2" t="s">
        <v>14315</v>
      </c>
      <c r="SMC2" t="s">
        <v>14316</v>
      </c>
      <c r="SMD2" t="s">
        <v>14317</v>
      </c>
      <c r="SME2" t="s">
        <v>14318</v>
      </c>
      <c r="SMF2" t="s">
        <v>14319</v>
      </c>
      <c r="SMG2" t="s">
        <v>14320</v>
      </c>
      <c r="SMH2" t="s">
        <v>14321</v>
      </c>
      <c r="SMI2" t="s">
        <v>14322</v>
      </c>
      <c r="SMJ2" t="s">
        <v>14323</v>
      </c>
      <c r="SMK2" t="s">
        <v>14324</v>
      </c>
      <c r="SML2" t="s">
        <v>14325</v>
      </c>
      <c r="SMM2" t="s">
        <v>14326</v>
      </c>
      <c r="SMN2" t="s">
        <v>14327</v>
      </c>
      <c r="SMO2" t="s">
        <v>14328</v>
      </c>
      <c r="SMP2" t="s">
        <v>14329</v>
      </c>
      <c r="SMQ2" t="s">
        <v>14330</v>
      </c>
      <c r="SMR2" t="s">
        <v>14331</v>
      </c>
      <c r="SMS2" t="s">
        <v>14332</v>
      </c>
      <c r="SMT2" t="s">
        <v>14333</v>
      </c>
      <c r="SMU2" t="s">
        <v>14334</v>
      </c>
      <c r="SMV2" t="s">
        <v>14335</v>
      </c>
      <c r="SMW2" t="s">
        <v>14336</v>
      </c>
      <c r="SMX2" t="s">
        <v>14337</v>
      </c>
      <c r="SMY2" t="s">
        <v>14338</v>
      </c>
      <c r="SMZ2" t="s">
        <v>14339</v>
      </c>
      <c r="SNA2" t="s">
        <v>14340</v>
      </c>
      <c r="SNB2" t="s">
        <v>14341</v>
      </c>
      <c r="SNC2" t="s">
        <v>14342</v>
      </c>
      <c r="SND2" t="s">
        <v>14343</v>
      </c>
      <c r="SNE2" t="s">
        <v>14344</v>
      </c>
      <c r="SNF2" t="s">
        <v>14345</v>
      </c>
      <c r="SNG2" t="s">
        <v>14346</v>
      </c>
      <c r="SNH2" t="s">
        <v>14347</v>
      </c>
      <c r="SNI2" t="s">
        <v>14348</v>
      </c>
      <c r="SNJ2" t="s">
        <v>14349</v>
      </c>
      <c r="SNK2" t="s">
        <v>14350</v>
      </c>
      <c r="SNL2" t="s">
        <v>14351</v>
      </c>
      <c r="SNM2" t="s">
        <v>14352</v>
      </c>
      <c r="SNN2" t="s">
        <v>14353</v>
      </c>
      <c r="SNO2" t="s">
        <v>14354</v>
      </c>
      <c r="SNP2" t="s">
        <v>14355</v>
      </c>
      <c r="SNQ2" t="s">
        <v>14356</v>
      </c>
      <c r="SNR2" t="s">
        <v>14357</v>
      </c>
      <c r="SNS2" t="s">
        <v>14358</v>
      </c>
      <c r="SNT2" t="s">
        <v>14359</v>
      </c>
      <c r="SNU2" t="s">
        <v>14360</v>
      </c>
      <c r="SNV2" t="s">
        <v>14361</v>
      </c>
      <c r="SNW2" t="s">
        <v>14362</v>
      </c>
      <c r="SNX2" t="s">
        <v>14363</v>
      </c>
      <c r="SNY2" t="s">
        <v>14364</v>
      </c>
      <c r="SNZ2" t="s">
        <v>14365</v>
      </c>
      <c r="SOA2" t="s">
        <v>14366</v>
      </c>
      <c r="SOB2" t="s">
        <v>14367</v>
      </c>
      <c r="SOC2" t="s">
        <v>14368</v>
      </c>
      <c r="SOD2" t="s">
        <v>14369</v>
      </c>
      <c r="SOE2" t="s">
        <v>14370</v>
      </c>
      <c r="SOF2" t="s">
        <v>14371</v>
      </c>
      <c r="SOG2" t="s">
        <v>14372</v>
      </c>
      <c r="SOH2" t="s">
        <v>14373</v>
      </c>
      <c r="SOI2" t="s">
        <v>14374</v>
      </c>
      <c r="SOJ2" t="s">
        <v>14375</v>
      </c>
      <c r="SOK2" t="s">
        <v>14376</v>
      </c>
      <c r="SOL2" t="s">
        <v>14377</v>
      </c>
      <c r="SOM2" t="s">
        <v>14378</v>
      </c>
      <c r="SON2" t="s">
        <v>14379</v>
      </c>
      <c r="SOO2" t="s">
        <v>14380</v>
      </c>
      <c r="SOP2" t="s">
        <v>14381</v>
      </c>
      <c r="SOQ2" t="s">
        <v>14382</v>
      </c>
      <c r="SOR2" t="s">
        <v>14383</v>
      </c>
      <c r="SOS2" t="s">
        <v>14384</v>
      </c>
      <c r="SOT2" t="s">
        <v>14385</v>
      </c>
      <c r="SOU2" t="s">
        <v>14386</v>
      </c>
      <c r="SOV2" t="s">
        <v>14387</v>
      </c>
      <c r="SOW2" t="s">
        <v>14388</v>
      </c>
      <c r="SOX2" t="s">
        <v>14389</v>
      </c>
      <c r="SOY2" t="s">
        <v>14390</v>
      </c>
      <c r="SOZ2" t="s">
        <v>14391</v>
      </c>
      <c r="SPA2" t="s">
        <v>14392</v>
      </c>
      <c r="SPB2" t="s">
        <v>14393</v>
      </c>
      <c r="SPC2" t="s">
        <v>14394</v>
      </c>
      <c r="SPD2" t="s">
        <v>14395</v>
      </c>
      <c r="SPE2" t="s">
        <v>14396</v>
      </c>
      <c r="SPF2" t="s">
        <v>14397</v>
      </c>
      <c r="SPG2" t="s">
        <v>14398</v>
      </c>
      <c r="SPH2" t="s">
        <v>14399</v>
      </c>
      <c r="SPI2" t="s">
        <v>14400</v>
      </c>
      <c r="SPJ2" t="s">
        <v>14401</v>
      </c>
      <c r="SPK2" t="s">
        <v>14402</v>
      </c>
      <c r="SPL2" t="s">
        <v>14403</v>
      </c>
      <c r="SPM2" t="s">
        <v>14404</v>
      </c>
      <c r="SPN2" t="s">
        <v>14405</v>
      </c>
      <c r="SPO2" t="s">
        <v>14406</v>
      </c>
      <c r="SPP2" t="s">
        <v>14407</v>
      </c>
      <c r="SPQ2" t="s">
        <v>14408</v>
      </c>
      <c r="SPR2" t="s">
        <v>14409</v>
      </c>
      <c r="SPS2" t="s">
        <v>14410</v>
      </c>
      <c r="SPT2" t="s">
        <v>14411</v>
      </c>
      <c r="SPU2" t="s">
        <v>14412</v>
      </c>
      <c r="SPV2" t="s">
        <v>14413</v>
      </c>
      <c r="SPW2" t="s">
        <v>14414</v>
      </c>
      <c r="SPX2" t="s">
        <v>14415</v>
      </c>
      <c r="SPY2" t="s">
        <v>14416</v>
      </c>
      <c r="SPZ2" t="s">
        <v>14417</v>
      </c>
      <c r="SQA2" t="s">
        <v>14418</v>
      </c>
      <c r="SQB2" t="s">
        <v>14419</v>
      </c>
      <c r="SQC2" t="s">
        <v>14420</v>
      </c>
      <c r="SQD2" t="s">
        <v>14421</v>
      </c>
      <c r="SQE2" t="s">
        <v>14422</v>
      </c>
      <c r="SQF2" t="s">
        <v>14423</v>
      </c>
      <c r="SQG2" t="s">
        <v>14424</v>
      </c>
      <c r="SQH2" t="s">
        <v>14425</v>
      </c>
      <c r="SQI2" t="s">
        <v>14426</v>
      </c>
      <c r="SQJ2" t="s">
        <v>14427</v>
      </c>
      <c r="SQK2" t="s">
        <v>14428</v>
      </c>
      <c r="SQL2" t="s">
        <v>14429</v>
      </c>
      <c r="SQM2" t="s">
        <v>14430</v>
      </c>
      <c r="SQN2" t="s">
        <v>14431</v>
      </c>
      <c r="SQO2" t="s">
        <v>14432</v>
      </c>
      <c r="SQP2" t="s">
        <v>14433</v>
      </c>
      <c r="SQQ2" t="s">
        <v>14434</v>
      </c>
      <c r="SQR2" t="s">
        <v>14435</v>
      </c>
      <c r="SQS2" t="s">
        <v>14436</v>
      </c>
      <c r="SQT2" t="s">
        <v>14437</v>
      </c>
      <c r="SQU2" t="s">
        <v>14438</v>
      </c>
      <c r="SQV2" t="s">
        <v>14439</v>
      </c>
      <c r="SQW2" t="s">
        <v>14440</v>
      </c>
      <c r="SQX2" t="s">
        <v>14441</v>
      </c>
      <c r="SQY2" t="s">
        <v>14442</v>
      </c>
      <c r="SQZ2" t="s">
        <v>14443</v>
      </c>
      <c r="SRA2" t="s">
        <v>14444</v>
      </c>
      <c r="SRB2" t="s">
        <v>14445</v>
      </c>
      <c r="SRC2" t="s">
        <v>14446</v>
      </c>
      <c r="SRD2" t="s">
        <v>14447</v>
      </c>
      <c r="SRE2" t="s">
        <v>14448</v>
      </c>
      <c r="SRF2" t="s">
        <v>14449</v>
      </c>
      <c r="SRG2" t="s">
        <v>14450</v>
      </c>
      <c r="SRH2" t="s">
        <v>14451</v>
      </c>
      <c r="SRI2" t="s">
        <v>14452</v>
      </c>
      <c r="SRJ2" t="s">
        <v>14453</v>
      </c>
      <c r="SRK2" t="s">
        <v>14454</v>
      </c>
      <c r="SRL2" t="s">
        <v>14455</v>
      </c>
      <c r="SRM2" t="s">
        <v>14456</v>
      </c>
      <c r="SRN2" t="s">
        <v>14457</v>
      </c>
      <c r="SRO2" t="s">
        <v>14458</v>
      </c>
      <c r="SRP2" t="s">
        <v>14459</v>
      </c>
      <c r="SRQ2" t="s">
        <v>14460</v>
      </c>
      <c r="SRR2" t="s">
        <v>14461</v>
      </c>
      <c r="SRS2" t="s">
        <v>14462</v>
      </c>
      <c r="SRT2" t="s">
        <v>14463</v>
      </c>
      <c r="SRU2" t="s">
        <v>14464</v>
      </c>
      <c r="SRV2" t="s">
        <v>14465</v>
      </c>
      <c r="SRW2" t="s">
        <v>14466</v>
      </c>
      <c r="SRX2" t="s">
        <v>14467</v>
      </c>
      <c r="SRY2" t="s">
        <v>14468</v>
      </c>
      <c r="SRZ2" t="s">
        <v>14469</v>
      </c>
      <c r="SSA2" t="s">
        <v>14470</v>
      </c>
      <c r="SSB2" t="s">
        <v>14471</v>
      </c>
      <c r="SSC2" t="s">
        <v>14472</v>
      </c>
      <c r="SSD2" t="s">
        <v>14473</v>
      </c>
      <c r="SSE2" t="s">
        <v>14474</v>
      </c>
      <c r="SSF2" t="s">
        <v>14475</v>
      </c>
      <c r="SSG2" t="s">
        <v>14476</v>
      </c>
      <c r="SSH2" t="s">
        <v>14477</v>
      </c>
      <c r="SSI2" t="s">
        <v>14478</v>
      </c>
      <c r="SSJ2" t="s">
        <v>14479</v>
      </c>
      <c r="SSK2" t="s">
        <v>14480</v>
      </c>
      <c r="SSL2" t="s">
        <v>14481</v>
      </c>
      <c r="SSM2" t="s">
        <v>14482</v>
      </c>
      <c r="SSN2" t="s">
        <v>14483</v>
      </c>
      <c r="SSO2" t="s">
        <v>14484</v>
      </c>
      <c r="SSP2" t="s">
        <v>14485</v>
      </c>
      <c r="SSQ2" t="s">
        <v>14486</v>
      </c>
      <c r="SSR2" t="s">
        <v>14487</v>
      </c>
      <c r="SSS2" t="s">
        <v>14488</v>
      </c>
      <c r="SST2" t="s">
        <v>14489</v>
      </c>
      <c r="SSU2" t="s">
        <v>14490</v>
      </c>
      <c r="SSV2" t="s">
        <v>14491</v>
      </c>
      <c r="SSW2" t="s">
        <v>14492</v>
      </c>
      <c r="SSX2" t="s">
        <v>14493</v>
      </c>
      <c r="SSY2" t="s">
        <v>14494</v>
      </c>
      <c r="SSZ2" t="s">
        <v>14495</v>
      </c>
      <c r="STA2" t="s">
        <v>14496</v>
      </c>
      <c r="STB2" t="s">
        <v>14497</v>
      </c>
      <c r="STC2" t="s">
        <v>14498</v>
      </c>
      <c r="STD2" t="s">
        <v>14499</v>
      </c>
      <c r="STE2" t="s">
        <v>14500</v>
      </c>
      <c r="STF2" t="s">
        <v>14501</v>
      </c>
      <c r="STG2" t="s">
        <v>14502</v>
      </c>
      <c r="STH2" t="s">
        <v>14503</v>
      </c>
      <c r="STI2" t="s">
        <v>14504</v>
      </c>
      <c r="STJ2" t="s">
        <v>14505</v>
      </c>
      <c r="STK2" t="s">
        <v>14506</v>
      </c>
      <c r="STL2" t="s">
        <v>14507</v>
      </c>
      <c r="STM2" t="s">
        <v>14508</v>
      </c>
      <c r="STN2" t="s">
        <v>14509</v>
      </c>
      <c r="STO2" t="s">
        <v>14510</v>
      </c>
      <c r="STP2" t="s">
        <v>14511</v>
      </c>
      <c r="STQ2" t="s">
        <v>14512</v>
      </c>
      <c r="STR2" t="s">
        <v>14513</v>
      </c>
      <c r="STS2" t="s">
        <v>14514</v>
      </c>
      <c r="STT2" t="s">
        <v>14515</v>
      </c>
      <c r="STU2" t="s">
        <v>14516</v>
      </c>
      <c r="STV2" t="s">
        <v>14517</v>
      </c>
      <c r="STW2" t="s">
        <v>14518</v>
      </c>
      <c r="STX2" t="s">
        <v>14519</v>
      </c>
      <c r="STY2" t="s">
        <v>14520</v>
      </c>
      <c r="STZ2" t="s">
        <v>14521</v>
      </c>
      <c r="SUA2" t="s">
        <v>14522</v>
      </c>
      <c r="SUB2" t="s">
        <v>14523</v>
      </c>
      <c r="SUC2" t="s">
        <v>14524</v>
      </c>
      <c r="SUD2" t="s">
        <v>14525</v>
      </c>
      <c r="SUE2" t="s">
        <v>14526</v>
      </c>
      <c r="SUF2" t="s">
        <v>14527</v>
      </c>
      <c r="SUG2" t="s">
        <v>14528</v>
      </c>
      <c r="SUH2" t="s">
        <v>14529</v>
      </c>
      <c r="SUI2" t="s">
        <v>14530</v>
      </c>
      <c r="SUJ2" t="s">
        <v>14531</v>
      </c>
      <c r="SUK2" t="s">
        <v>14532</v>
      </c>
      <c r="SUL2" t="s">
        <v>14533</v>
      </c>
      <c r="SUM2" t="s">
        <v>14534</v>
      </c>
      <c r="SUN2" t="s">
        <v>14535</v>
      </c>
      <c r="SUO2" t="s">
        <v>14536</v>
      </c>
      <c r="SUP2" t="s">
        <v>14537</v>
      </c>
      <c r="SUQ2" t="s">
        <v>14538</v>
      </c>
      <c r="SUR2" t="s">
        <v>14539</v>
      </c>
      <c r="SUS2" t="s">
        <v>14540</v>
      </c>
      <c r="SUT2" t="s">
        <v>14541</v>
      </c>
      <c r="SUU2" t="s">
        <v>14542</v>
      </c>
      <c r="SUV2" t="s">
        <v>14543</v>
      </c>
      <c r="SUW2" t="s">
        <v>14544</v>
      </c>
      <c r="SUX2" t="s">
        <v>14545</v>
      </c>
      <c r="SUY2" t="s">
        <v>14546</v>
      </c>
      <c r="SUZ2" t="s">
        <v>14547</v>
      </c>
      <c r="SVA2" t="s">
        <v>14548</v>
      </c>
      <c r="SVB2" t="s">
        <v>14549</v>
      </c>
      <c r="SVC2" t="s">
        <v>14550</v>
      </c>
      <c r="SVD2" t="s">
        <v>14551</v>
      </c>
      <c r="SVE2" t="s">
        <v>14552</v>
      </c>
      <c r="SVF2" t="s">
        <v>14553</v>
      </c>
      <c r="SVG2" t="s">
        <v>14554</v>
      </c>
      <c r="SVH2" t="s">
        <v>14555</v>
      </c>
      <c r="SVI2" t="s">
        <v>14556</v>
      </c>
      <c r="SVJ2" t="s">
        <v>14557</v>
      </c>
      <c r="SVK2" t="s">
        <v>14558</v>
      </c>
      <c r="SVL2" t="s">
        <v>14559</v>
      </c>
      <c r="SVM2" t="s">
        <v>14560</v>
      </c>
      <c r="SVN2" t="s">
        <v>14561</v>
      </c>
      <c r="SVO2" t="s">
        <v>14562</v>
      </c>
      <c r="SVP2" t="s">
        <v>14563</v>
      </c>
      <c r="SVQ2" t="s">
        <v>14564</v>
      </c>
      <c r="SVR2" t="s">
        <v>14565</v>
      </c>
      <c r="SVS2" t="s">
        <v>14566</v>
      </c>
      <c r="SVT2" t="s">
        <v>14567</v>
      </c>
      <c r="SVU2" t="s">
        <v>14568</v>
      </c>
      <c r="SVV2" t="s">
        <v>14569</v>
      </c>
      <c r="SVW2" t="s">
        <v>14570</v>
      </c>
      <c r="SVX2" t="s">
        <v>14571</v>
      </c>
      <c r="SVY2" t="s">
        <v>14572</v>
      </c>
      <c r="SVZ2" t="s">
        <v>14573</v>
      </c>
      <c r="SWA2" t="s">
        <v>14574</v>
      </c>
      <c r="SWB2" t="s">
        <v>14575</v>
      </c>
      <c r="SWC2" t="s">
        <v>14576</v>
      </c>
      <c r="SWD2" t="s">
        <v>14577</v>
      </c>
      <c r="SWE2" t="s">
        <v>14578</v>
      </c>
      <c r="SWF2" t="s">
        <v>14579</v>
      </c>
      <c r="SWG2" t="s">
        <v>14580</v>
      </c>
      <c r="SWH2" t="s">
        <v>14581</v>
      </c>
      <c r="SWI2" t="s">
        <v>14582</v>
      </c>
      <c r="SWJ2" t="s">
        <v>14583</v>
      </c>
      <c r="SWK2" t="s">
        <v>14584</v>
      </c>
      <c r="SWL2" t="s">
        <v>14585</v>
      </c>
      <c r="SWM2" t="s">
        <v>14586</v>
      </c>
      <c r="SWN2" t="s">
        <v>14587</v>
      </c>
      <c r="SWO2" t="s">
        <v>14588</v>
      </c>
      <c r="SWP2" t="s">
        <v>14589</v>
      </c>
      <c r="SWQ2" t="s">
        <v>14590</v>
      </c>
      <c r="SWR2" t="s">
        <v>14591</v>
      </c>
      <c r="SWS2" t="s">
        <v>14592</v>
      </c>
      <c r="SWT2" t="s">
        <v>14593</v>
      </c>
      <c r="SWU2" t="s">
        <v>14594</v>
      </c>
      <c r="SWV2" t="s">
        <v>14595</v>
      </c>
      <c r="SWW2" t="s">
        <v>14596</v>
      </c>
      <c r="SWX2" t="s">
        <v>14597</v>
      </c>
      <c r="SWY2" t="s">
        <v>14598</v>
      </c>
      <c r="SWZ2" t="s">
        <v>14599</v>
      </c>
      <c r="SXA2" t="s">
        <v>14600</v>
      </c>
      <c r="SXB2" t="s">
        <v>14601</v>
      </c>
      <c r="SXC2" t="s">
        <v>14602</v>
      </c>
      <c r="SXD2" t="s">
        <v>14603</v>
      </c>
      <c r="SXE2" t="s">
        <v>14604</v>
      </c>
      <c r="SXF2" t="s">
        <v>14605</v>
      </c>
      <c r="SXG2" t="s">
        <v>14606</v>
      </c>
      <c r="SXH2" t="s">
        <v>14607</v>
      </c>
      <c r="SXI2" t="s">
        <v>14608</v>
      </c>
      <c r="SXJ2" t="s">
        <v>14609</v>
      </c>
      <c r="SXK2" t="s">
        <v>14610</v>
      </c>
      <c r="SXL2" t="s">
        <v>14611</v>
      </c>
      <c r="SXM2" t="s">
        <v>14612</v>
      </c>
      <c r="SXN2" t="s">
        <v>14613</v>
      </c>
      <c r="SXO2" t="s">
        <v>14614</v>
      </c>
      <c r="SXP2" t="s">
        <v>14615</v>
      </c>
      <c r="SXQ2" t="s">
        <v>14616</v>
      </c>
      <c r="SXR2" t="s">
        <v>14617</v>
      </c>
      <c r="SXS2" t="s">
        <v>14618</v>
      </c>
      <c r="SXT2" t="s">
        <v>14619</v>
      </c>
      <c r="SXU2" t="s">
        <v>14620</v>
      </c>
      <c r="SXV2" t="s">
        <v>14621</v>
      </c>
      <c r="SXW2" t="s">
        <v>14622</v>
      </c>
      <c r="SXX2" t="s">
        <v>14623</v>
      </c>
      <c r="SXY2" t="s">
        <v>14624</v>
      </c>
      <c r="SXZ2" t="s">
        <v>14625</v>
      </c>
      <c r="SYA2" t="s">
        <v>14626</v>
      </c>
      <c r="SYB2" t="s">
        <v>14627</v>
      </c>
      <c r="SYC2" t="s">
        <v>14628</v>
      </c>
      <c r="SYD2" t="s">
        <v>14629</v>
      </c>
      <c r="SYE2" t="s">
        <v>14630</v>
      </c>
      <c r="SYF2" t="s">
        <v>14631</v>
      </c>
      <c r="SYG2" t="s">
        <v>14632</v>
      </c>
      <c r="SYH2" t="s">
        <v>14633</v>
      </c>
      <c r="SYI2" t="s">
        <v>14634</v>
      </c>
      <c r="SYJ2" t="s">
        <v>14635</v>
      </c>
      <c r="SYK2" t="s">
        <v>14636</v>
      </c>
      <c r="SYL2" t="s">
        <v>14637</v>
      </c>
      <c r="SYM2" t="s">
        <v>14638</v>
      </c>
      <c r="SYN2" t="s">
        <v>14639</v>
      </c>
      <c r="SYO2" t="s">
        <v>14640</v>
      </c>
      <c r="SYP2" t="s">
        <v>14641</v>
      </c>
      <c r="SYQ2" t="s">
        <v>14642</v>
      </c>
      <c r="SYR2" t="s">
        <v>14643</v>
      </c>
      <c r="SYS2" t="s">
        <v>14644</v>
      </c>
      <c r="SYT2" t="s">
        <v>14645</v>
      </c>
      <c r="SYU2" t="s">
        <v>14646</v>
      </c>
      <c r="SYV2" t="s">
        <v>14647</v>
      </c>
      <c r="SYW2" t="s">
        <v>14648</v>
      </c>
      <c r="SYX2" t="s">
        <v>14649</v>
      </c>
      <c r="SYY2" t="s">
        <v>14650</v>
      </c>
      <c r="SYZ2" t="s">
        <v>14651</v>
      </c>
      <c r="SZA2" t="s">
        <v>14652</v>
      </c>
      <c r="SZB2" t="s">
        <v>14653</v>
      </c>
      <c r="SZC2" t="s">
        <v>14654</v>
      </c>
      <c r="SZD2" t="s">
        <v>14655</v>
      </c>
      <c r="SZE2" t="s">
        <v>14656</v>
      </c>
      <c r="SZF2" t="s">
        <v>14657</v>
      </c>
      <c r="SZG2" t="s">
        <v>14658</v>
      </c>
      <c r="SZH2" t="s">
        <v>14659</v>
      </c>
      <c r="SZI2" t="s">
        <v>14660</v>
      </c>
      <c r="SZJ2" t="s">
        <v>14661</v>
      </c>
      <c r="SZK2" t="s">
        <v>14662</v>
      </c>
      <c r="SZL2" t="s">
        <v>14663</v>
      </c>
      <c r="SZM2" t="s">
        <v>14664</v>
      </c>
      <c r="SZN2" t="s">
        <v>14665</v>
      </c>
      <c r="SZO2" t="s">
        <v>14666</v>
      </c>
      <c r="SZP2" t="s">
        <v>14667</v>
      </c>
      <c r="SZQ2" t="s">
        <v>14668</v>
      </c>
      <c r="SZR2" t="s">
        <v>14669</v>
      </c>
      <c r="SZS2" t="s">
        <v>14670</v>
      </c>
      <c r="SZT2" t="s">
        <v>14671</v>
      </c>
      <c r="SZU2" t="s">
        <v>14672</v>
      </c>
      <c r="SZV2" t="s">
        <v>14673</v>
      </c>
      <c r="SZW2" t="s">
        <v>14674</v>
      </c>
      <c r="SZX2" t="s">
        <v>14675</v>
      </c>
      <c r="SZY2" t="s">
        <v>14676</v>
      </c>
      <c r="SZZ2" t="s">
        <v>14677</v>
      </c>
      <c r="TAA2" t="s">
        <v>14678</v>
      </c>
      <c r="TAB2" t="s">
        <v>14679</v>
      </c>
      <c r="TAC2" t="s">
        <v>14680</v>
      </c>
      <c r="TAD2" t="s">
        <v>14681</v>
      </c>
      <c r="TAE2" t="s">
        <v>14682</v>
      </c>
      <c r="TAF2" t="s">
        <v>14683</v>
      </c>
      <c r="TAG2" t="s">
        <v>14684</v>
      </c>
      <c r="TAH2" t="s">
        <v>14685</v>
      </c>
      <c r="TAI2" t="s">
        <v>14686</v>
      </c>
      <c r="TAJ2" t="s">
        <v>14687</v>
      </c>
      <c r="TAK2" t="s">
        <v>14688</v>
      </c>
      <c r="TAL2" t="s">
        <v>14689</v>
      </c>
      <c r="TAM2" t="s">
        <v>14690</v>
      </c>
      <c r="TAN2" t="s">
        <v>14691</v>
      </c>
      <c r="TAO2" t="s">
        <v>14692</v>
      </c>
      <c r="TAP2" t="s">
        <v>14693</v>
      </c>
      <c r="TAQ2" t="s">
        <v>14694</v>
      </c>
      <c r="TAR2" t="s">
        <v>14695</v>
      </c>
      <c r="TAS2" t="s">
        <v>14696</v>
      </c>
      <c r="TAT2" t="s">
        <v>14697</v>
      </c>
      <c r="TAU2" t="s">
        <v>14698</v>
      </c>
      <c r="TAV2" t="s">
        <v>14699</v>
      </c>
      <c r="TAW2" t="s">
        <v>14700</v>
      </c>
      <c r="TAX2" t="s">
        <v>14701</v>
      </c>
      <c r="TAY2" t="s">
        <v>14702</v>
      </c>
      <c r="TAZ2" t="s">
        <v>14703</v>
      </c>
      <c r="TBA2" t="s">
        <v>14704</v>
      </c>
      <c r="TBB2" t="s">
        <v>14705</v>
      </c>
      <c r="TBC2" t="s">
        <v>14706</v>
      </c>
      <c r="TBD2" t="s">
        <v>14707</v>
      </c>
      <c r="TBE2" t="s">
        <v>14708</v>
      </c>
      <c r="TBF2" t="s">
        <v>14709</v>
      </c>
      <c r="TBG2" t="s">
        <v>14710</v>
      </c>
      <c r="TBH2" t="s">
        <v>14711</v>
      </c>
      <c r="TBI2" t="s">
        <v>14712</v>
      </c>
      <c r="TBJ2" t="s">
        <v>14713</v>
      </c>
      <c r="TBK2" t="s">
        <v>14714</v>
      </c>
      <c r="TBL2" t="s">
        <v>14715</v>
      </c>
      <c r="TBM2" t="s">
        <v>14716</v>
      </c>
      <c r="TBN2" t="s">
        <v>14717</v>
      </c>
      <c r="TBO2" t="s">
        <v>14718</v>
      </c>
      <c r="TBP2" t="s">
        <v>14719</v>
      </c>
      <c r="TBQ2" t="s">
        <v>14720</v>
      </c>
      <c r="TBR2" t="s">
        <v>14721</v>
      </c>
      <c r="TBS2" t="s">
        <v>14722</v>
      </c>
      <c r="TBT2" t="s">
        <v>14723</v>
      </c>
      <c r="TBU2" t="s">
        <v>14724</v>
      </c>
      <c r="TBV2" t="s">
        <v>14725</v>
      </c>
      <c r="TBW2" t="s">
        <v>14726</v>
      </c>
      <c r="TBX2" t="s">
        <v>14727</v>
      </c>
      <c r="TBY2" t="s">
        <v>14728</v>
      </c>
      <c r="TBZ2" t="s">
        <v>14729</v>
      </c>
      <c r="TCA2" t="s">
        <v>14730</v>
      </c>
      <c r="TCB2" t="s">
        <v>14731</v>
      </c>
      <c r="TCC2" t="s">
        <v>14732</v>
      </c>
      <c r="TCD2" t="s">
        <v>14733</v>
      </c>
      <c r="TCE2" t="s">
        <v>14734</v>
      </c>
      <c r="TCF2" t="s">
        <v>14735</v>
      </c>
      <c r="TCG2" t="s">
        <v>14736</v>
      </c>
      <c r="TCH2" t="s">
        <v>14737</v>
      </c>
      <c r="TCI2" t="s">
        <v>14738</v>
      </c>
      <c r="TCJ2" t="s">
        <v>14739</v>
      </c>
      <c r="TCK2" t="s">
        <v>14740</v>
      </c>
      <c r="TCL2" t="s">
        <v>14741</v>
      </c>
      <c r="TCM2" t="s">
        <v>14742</v>
      </c>
      <c r="TCN2" t="s">
        <v>14743</v>
      </c>
      <c r="TCO2" t="s">
        <v>14744</v>
      </c>
      <c r="TCP2" t="s">
        <v>14745</v>
      </c>
      <c r="TCQ2" t="s">
        <v>14746</v>
      </c>
      <c r="TCR2" t="s">
        <v>14747</v>
      </c>
      <c r="TCS2" t="s">
        <v>14748</v>
      </c>
      <c r="TCT2" t="s">
        <v>14749</v>
      </c>
      <c r="TCU2" t="s">
        <v>14750</v>
      </c>
      <c r="TCV2" t="s">
        <v>14751</v>
      </c>
      <c r="TCW2" t="s">
        <v>14752</v>
      </c>
      <c r="TCX2" t="s">
        <v>14753</v>
      </c>
      <c r="TCY2" t="s">
        <v>14754</v>
      </c>
      <c r="TCZ2" t="s">
        <v>14755</v>
      </c>
      <c r="TDA2" t="s">
        <v>14756</v>
      </c>
      <c r="TDB2" t="s">
        <v>14757</v>
      </c>
      <c r="TDC2" t="s">
        <v>14758</v>
      </c>
      <c r="TDD2" t="s">
        <v>14759</v>
      </c>
      <c r="TDE2" t="s">
        <v>14760</v>
      </c>
      <c r="TDF2" t="s">
        <v>14761</v>
      </c>
      <c r="TDG2" t="s">
        <v>14762</v>
      </c>
      <c r="TDH2" t="s">
        <v>14763</v>
      </c>
      <c r="TDI2" t="s">
        <v>14764</v>
      </c>
      <c r="TDJ2" t="s">
        <v>14765</v>
      </c>
      <c r="TDK2" t="s">
        <v>14766</v>
      </c>
      <c r="TDL2" t="s">
        <v>14767</v>
      </c>
      <c r="TDM2" t="s">
        <v>14768</v>
      </c>
      <c r="TDN2" t="s">
        <v>14769</v>
      </c>
      <c r="TDO2" t="s">
        <v>14770</v>
      </c>
      <c r="TDP2" t="s">
        <v>14771</v>
      </c>
      <c r="TDQ2" t="s">
        <v>14772</v>
      </c>
      <c r="TDR2" t="s">
        <v>14773</v>
      </c>
      <c r="TDS2" t="s">
        <v>14774</v>
      </c>
      <c r="TDT2" t="s">
        <v>14775</v>
      </c>
      <c r="TDU2" t="s">
        <v>14776</v>
      </c>
      <c r="TDV2" t="s">
        <v>14777</v>
      </c>
      <c r="TDW2" t="s">
        <v>14778</v>
      </c>
      <c r="TDX2" t="s">
        <v>14779</v>
      </c>
      <c r="TDY2" t="s">
        <v>14780</v>
      </c>
      <c r="TDZ2" t="s">
        <v>14781</v>
      </c>
      <c r="TEA2" t="s">
        <v>14782</v>
      </c>
      <c r="TEB2" t="s">
        <v>14783</v>
      </c>
      <c r="TEC2" t="s">
        <v>14784</v>
      </c>
      <c r="TED2" t="s">
        <v>14785</v>
      </c>
      <c r="TEE2" t="s">
        <v>14786</v>
      </c>
      <c r="TEF2" t="s">
        <v>14787</v>
      </c>
      <c r="TEG2" t="s">
        <v>14788</v>
      </c>
      <c r="TEH2" t="s">
        <v>14789</v>
      </c>
      <c r="TEI2" t="s">
        <v>14790</v>
      </c>
      <c r="TEJ2" t="s">
        <v>14791</v>
      </c>
      <c r="TEK2" t="s">
        <v>14792</v>
      </c>
      <c r="TEL2" t="s">
        <v>14793</v>
      </c>
      <c r="TEM2" t="s">
        <v>14794</v>
      </c>
      <c r="TEN2" t="s">
        <v>14795</v>
      </c>
      <c r="TEO2" t="s">
        <v>14796</v>
      </c>
      <c r="TEP2" t="s">
        <v>14797</v>
      </c>
      <c r="TEQ2" t="s">
        <v>14798</v>
      </c>
      <c r="TER2" t="s">
        <v>14799</v>
      </c>
      <c r="TES2" t="s">
        <v>14800</v>
      </c>
      <c r="TET2" t="s">
        <v>14801</v>
      </c>
      <c r="TEU2" t="s">
        <v>14802</v>
      </c>
      <c r="TEV2" t="s">
        <v>14803</v>
      </c>
      <c r="TEW2" t="s">
        <v>14804</v>
      </c>
      <c r="TEX2" t="s">
        <v>14805</v>
      </c>
      <c r="TEY2" t="s">
        <v>14806</v>
      </c>
      <c r="TEZ2" t="s">
        <v>14807</v>
      </c>
      <c r="TFA2" t="s">
        <v>14808</v>
      </c>
      <c r="TFB2" t="s">
        <v>14809</v>
      </c>
      <c r="TFC2" t="s">
        <v>14810</v>
      </c>
      <c r="TFD2" t="s">
        <v>14811</v>
      </c>
      <c r="TFE2" t="s">
        <v>14812</v>
      </c>
      <c r="TFF2" t="s">
        <v>14813</v>
      </c>
      <c r="TFG2" t="s">
        <v>14814</v>
      </c>
      <c r="TFH2" t="s">
        <v>14815</v>
      </c>
      <c r="TFI2" t="s">
        <v>14816</v>
      </c>
      <c r="TFJ2" t="s">
        <v>14817</v>
      </c>
      <c r="TFK2" t="s">
        <v>14818</v>
      </c>
      <c r="TFL2" t="s">
        <v>14819</v>
      </c>
      <c r="TFM2" t="s">
        <v>14820</v>
      </c>
      <c r="TFN2" t="s">
        <v>14821</v>
      </c>
      <c r="TFO2" t="s">
        <v>14822</v>
      </c>
      <c r="TFP2" t="s">
        <v>14823</v>
      </c>
      <c r="TFQ2" t="s">
        <v>14824</v>
      </c>
      <c r="TFR2" t="s">
        <v>14825</v>
      </c>
      <c r="TFS2" t="s">
        <v>14826</v>
      </c>
      <c r="TFT2" t="s">
        <v>14827</v>
      </c>
      <c r="TFU2" t="s">
        <v>14828</v>
      </c>
      <c r="TFV2" t="s">
        <v>14829</v>
      </c>
      <c r="TFW2" t="s">
        <v>14830</v>
      </c>
      <c r="TFX2" t="s">
        <v>14831</v>
      </c>
      <c r="TFY2" t="s">
        <v>14832</v>
      </c>
      <c r="TFZ2" t="s">
        <v>14833</v>
      </c>
      <c r="TGA2" t="s">
        <v>14834</v>
      </c>
      <c r="TGB2" t="s">
        <v>14835</v>
      </c>
      <c r="TGC2" t="s">
        <v>14836</v>
      </c>
      <c r="TGD2" t="s">
        <v>14837</v>
      </c>
      <c r="TGE2" t="s">
        <v>14838</v>
      </c>
      <c r="TGF2" t="s">
        <v>14839</v>
      </c>
      <c r="TGG2" t="s">
        <v>14840</v>
      </c>
      <c r="TGH2" t="s">
        <v>14841</v>
      </c>
      <c r="TGI2" t="s">
        <v>14842</v>
      </c>
      <c r="TGJ2" t="s">
        <v>14843</v>
      </c>
      <c r="TGK2" t="s">
        <v>14844</v>
      </c>
      <c r="TGL2" t="s">
        <v>14845</v>
      </c>
      <c r="TGM2" t="s">
        <v>14846</v>
      </c>
      <c r="TGN2" t="s">
        <v>14847</v>
      </c>
      <c r="TGO2" t="s">
        <v>14848</v>
      </c>
      <c r="TGP2" t="s">
        <v>14849</v>
      </c>
      <c r="TGQ2" t="s">
        <v>14850</v>
      </c>
      <c r="TGR2" t="s">
        <v>14851</v>
      </c>
      <c r="TGS2" t="s">
        <v>14852</v>
      </c>
      <c r="TGT2" t="s">
        <v>14853</v>
      </c>
      <c r="TGU2" t="s">
        <v>14854</v>
      </c>
      <c r="TGV2" t="s">
        <v>14855</v>
      </c>
      <c r="TGW2" t="s">
        <v>14856</v>
      </c>
      <c r="TGX2" t="s">
        <v>14857</v>
      </c>
      <c r="TGY2" t="s">
        <v>14858</v>
      </c>
      <c r="TGZ2" t="s">
        <v>14859</v>
      </c>
      <c r="THA2" t="s">
        <v>14860</v>
      </c>
      <c r="THB2" t="s">
        <v>14861</v>
      </c>
      <c r="THC2" t="s">
        <v>14862</v>
      </c>
      <c r="THD2" t="s">
        <v>14863</v>
      </c>
      <c r="THE2" t="s">
        <v>14864</v>
      </c>
      <c r="THF2" t="s">
        <v>14865</v>
      </c>
      <c r="THG2" t="s">
        <v>14866</v>
      </c>
      <c r="THH2" t="s">
        <v>14867</v>
      </c>
      <c r="THI2" t="s">
        <v>14868</v>
      </c>
      <c r="THJ2" t="s">
        <v>14869</v>
      </c>
      <c r="THK2" t="s">
        <v>14870</v>
      </c>
      <c r="THL2" t="s">
        <v>14871</v>
      </c>
      <c r="THM2" t="s">
        <v>14872</v>
      </c>
      <c r="THN2" t="s">
        <v>14873</v>
      </c>
      <c r="THO2" t="s">
        <v>14874</v>
      </c>
      <c r="THP2" t="s">
        <v>14875</v>
      </c>
      <c r="THQ2" t="s">
        <v>14876</v>
      </c>
      <c r="THR2" t="s">
        <v>14877</v>
      </c>
      <c r="THS2" t="s">
        <v>14878</v>
      </c>
      <c r="THT2" t="s">
        <v>14879</v>
      </c>
      <c r="THU2" t="s">
        <v>14880</v>
      </c>
      <c r="THV2" t="s">
        <v>14881</v>
      </c>
      <c r="THW2" t="s">
        <v>14882</v>
      </c>
      <c r="THX2" t="s">
        <v>14883</v>
      </c>
      <c r="THY2" t="s">
        <v>14884</v>
      </c>
      <c r="THZ2" t="s">
        <v>14885</v>
      </c>
      <c r="TIA2" t="s">
        <v>14886</v>
      </c>
      <c r="TIB2" t="s">
        <v>14887</v>
      </c>
      <c r="TIC2" t="s">
        <v>14888</v>
      </c>
      <c r="TID2" t="s">
        <v>14889</v>
      </c>
      <c r="TIE2" t="s">
        <v>14890</v>
      </c>
      <c r="TIF2" t="s">
        <v>14891</v>
      </c>
      <c r="TIG2" t="s">
        <v>14892</v>
      </c>
      <c r="TIH2" t="s">
        <v>14893</v>
      </c>
      <c r="TII2" t="s">
        <v>14894</v>
      </c>
      <c r="TIJ2" t="s">
        <v>14895</v>
      </c>
      <c r="TIK2" t="s">
        <v>14896</v>
      </c>
      <c r="TIL2" t="s">
        <v>14897</v>
      </c>
      <c r="TIM2" t="s">
        <v>14898</v>
      </c>
      <c r="TIN2" t="s">
        <v>14899</v>
      </c>
      <c r="TIO2" t="s">
        <v>14900</v>
      </c>
      <c r="TIP2" t="s">
        <v>14901</v>
      </c>
      <c r="TIQ2" t="s">
        <v>14902</v>
      </c>
      <c r="TIR2" t="s">
        <v>14903</v>
      </c>
      <c r="TIS2" t="s">
        <v>14904</v>
      </c>
      <c r="TIT2" t="s">
        <v>14905</v>
      </c>
      <c r="TIU2" t="s">
        <v>14906</v>
      </c>
      <c r="TIV2" t="s">
        <v>14907</v>
      </c>
      <c r="TIW2" t="s">
        <v>14908</v>
      </c>
      <c r="TIX2" t="s">
        <v>14909</v>
      </c>
      <c r="TIY2" t="s">
        <v>14910</v>
      </c>
      <c r="TIZ2" t="s">
        <v>14911</v>
      </c>
      <c r="TJA2" t="s">
        <v>14912</v>
      </c>
      <c r="TJB2" t="s">
        <v>14913</v>
      </c>
      <c r="TJC2" t="s">
        <v>14914</v>
      </c>
      <c r="TJD2" t="s">
        <v>14915</v>
      </c>
      <c r="TJE2" t="s">
        <v>14916</v>
      </c>
      <c r="TJF2" t="s">
        <v>14917</v>
      </c>
      <c r="TJG2" t="s">
        <v>14918</v>
      </c>
      <c r="TJH2" t="s">
        <v>14919</v>
      </c>
      <c r="TJI2" t="s">
        <v>14920</v>
      </c>
      <c r="TJJ2" t="s">
        <v>14921</v>
      </c>
      <c r="TJK2" t="s">
        <v>14922</v>
      </c>
      <c r="TJL2" t="s">
        <v>14923</v>
      </c>
      <c r="TJM2" t="s">
        <v>14924</v>
      </c>
      <c r="TJN2" t="s">
        <v>14925</v>
      </c>
      <c r="TJO2" t="s">
        <v>14926</v>
      </c>
      <c r="TJP2" t="s">
        <v>14927</v>
      </c>
      <c r="TJQ2" t="s">
        <v>14928</v>
      </c>
      <c r="TJR2" t="s">
        <v>14929</v>
      </c>
      <c r="TJS2" t="s">
        <v>14930</v>
      </c>
      <c r="TJT2" t="s">
        <v>14931</v>
      </c>
      <c r="TJU2" t="s">
        <v>14932</v>
      </c>
      <c r="TJV2" t="s">
        <v>14933</v>
      </c>
      <c r="TJW2" t="s">
        <v>14934</v>
      </c>
      <c r="TJX2" t="s">
        <v>14935</v>
      </c>
      <c r="TJY2" t="s">
        <v>14936</v>
      </c>
      <c r="TJZ2" t="s">
        <v>14937</v>
      </c>
      <c r="TKA2" t="s">
        <v>14938</v>
      </c>
      <c r="TKB2" t="s">
        <v>14939</v>
      </c>
      <c r="TKC2" t="s">
        <v>14940</v>
      </c>
      <c r="TKD2" t="s">
        <v>14941</v>
      </c>
      <c r="TKE2" t="s">
        <v>14942</v>
      </c>
      <c r="TKF2" t="s">
        <v>14943</v>
      </c>
      <c r="TKG2" t="s">
        <v>14944</v>
      </c>
      <c r="TKH2" t="s">
        <v>14945</v>
      </c>
      <c r="TKI2" t="s">
        <v>14946</v>
      </c>
      <c r="TKJ2" t="s">
        <v>14947</v>
      </c>
      <c r="TKK2" t="s">
        <v>14948</v>
      </c>
      <c r="TKL2" t="s">
        <v>14949</v>
      </c>
      <c r="TKM2" t="s">
        <v>14950</v>
      </c>
      <c r="TKN2" t="s">
        <v>14951</v>
      </c>
      <c r="TKO2" t="s">
        <v>14952</v>
      </c>
      <c r="TKP2" t="s">
        <v>14953</v>
      </c>
      <c r="TKQ2" t="s">
        <v>14954</v>
      </c>
      <c r="TKR2" t="s">
        <v>14955</v>
      </c>
      <c r="TKS2" t="s">
        <v>14956</v>
      </c>
      <c r="TKT2" t="s">
        <v>14957</v>
      </c>
      <c r="TKU2" t="s">
        <v>14958</v>
      </c>
      <c r="TKV2" t="s">
        <v>14959</v>
      </c>
      <c r="TKW2" t="s">
        <v>14960</v>
      </c>
      <c r="TKX2" t="s">
        <v>14961</v>
      </c>
      <c r="TKY2" t="s">
        <v>14962</v>
      </c>
      <c r="TKZ2" t="s">
        <v>14963</v>
      </c>
      <c r="TLA2" t="s">
        <v>14964</v>
      </c>
      <c r="TLB2" t="s">
        <v>14965</v>
      </c>
      <c r="TLC2" t="s">
        <v>14966</v>
      </c>
      <c r="TLD2" t="s">
        <v>14967</v>
      </c>
      <c r="TLE2" t="s">
        <v>14968</v>
      </c>
      <c r="TLF2" t="s">
        <v>14969</v>
      </c>
      <c r="TLG2" t="s">
        <v>14970</v>
      </c>
      <c r="TLH2" t="s">
        <v>14971</v>
      </c>
      <c r="TLI2" t="s">
        <v>14972</v>
      </c>
      <c r="TLJ2" t="s">
        <v>14973</v>
      </c>
      <c r="TLK2" t="s">
        <v>14974</v>
      </c>
      <c r="TLL2" t="s">
        <v>14975</v>
      </c>
      <c r="TLM2" t="s">
        <v>14976</v>
      </c>
      <c r="TLN2" t="s">
        <v>14977</v>
      </c>
      <c r="TLO2" t="s">
        <v>14978</v>
      </c>
      <c r="TLP2" t="s">
        <v>14979</v>
      </c>
      <c r="TLQ2" t="s">
        <v>14980</v>
      </c>
      <c r="TLR2" t="s">
        <v>14981</v>
      </c>
      <c r="TLS2" t="s">
        <v>14982</v>
      </c>
      <c r="TLT2" t="s">
        <v>14983</v>
      </c>
      <c r="TLU2" t="s">
        <v>14984</v>
      </c>
      <c r="TLV2" t="s">
        <v>14985</v>
      </c>
      <c r="TLW2" t="s">
        <v>14986</v>
      </c>
      <c r="TLX2" t="s">
        <v>14987</v>
      </c>
      <c r="TLY2" t="s">
        <v>14988</v>
      </c>
      <c r="TLZ2" t="s">
        <v>14989</v>
      </c>
      <c r="TMA2" t="s">
        <v>14990</v>
      </c>
      <c r="TMB2" t="s">
        <v>14991</v>
      </c>
      <c r="TMC2" t="s">
        <v>14992</v>
      </c>
      <c r="TMD2" t="s">
        <v>14993</v>
      </c>
      <c r="TME2" t="s">
        <v>14994</v>
      </c>
      <c r="TMF2" t="s">
        <v>14995</v>
      </c>
      <c r="TMG2" t="s">
        <v>14996</v>
      </c>
      <c r="TMH2" t="s">
        <v>14997</v>
      </c>
      <c r="TMI2" t="s">
        <v>14998</v>
      </c>
      <c r="TMJ2" t="s">
        <v>14999</v>
      </c>
      <c r="TMK2" t="s">
        <v>15000</v>
      </c>
      <c r="TML2" t="s">
        <v>15001</v>
      </c>
      <c r="TMM2" t="s">
        <v>15002</v>
      </c>
      <c r="TMN2" t="s">
        <v>15003</v>
      </c>
      <c r="TMO2" t="s">
        <v>15004</v>
      </c>
      <c r="TMP2" t="s">
        <v>15005</v>
      </c>
      <c r="TMQ2" t="s">
        <v>15006</v>
      </c>
      <c r="TMR2" t="s">
        <v>15007</v>
      </c>
      <c r="TMS2" t="s">
        <v>15008</v>
      </c>
      <c r="TMT2" t="s">
        <v>15009</v>
      </c>
      <c r="TMU2" t="s">
        <v>15010</v>
      </c>
      <c r="TMV2" t="s">
        <v>15011</v>
      </c>
      <c r="TMW2" t="s">
        <v>15012</v>
      </c>
      <c r="TMX2" t="s">
        <v>15013</v>
      </c>
      <c r="TMY2" t="s">
        <v>15014</v>
      </c>
      <c r="TMZ2" t="s">
        <v>15015</v>
      </c>
      <c r="TNA2" t="s">
        <v>15016</v>
      </c>
      <c r="TNB2" t="s">
        <v>15017</v>
      </c>
      <c r="TNC2" t="s">
        <v>15018</v>
      </c>
      <c r="TND2" t="s">
        <v>15019</v>
      </c>
      <c r="TNE2" t="s">
        <v>15020</v>
      </c>
      <c r="TNF2" t="s">
        <v>15021</v>
      </c>
      <c r="TNG2" t="s">
        <v>15022</v>
      </c>
      <c r="TNH2" t="s">
        <v>15023</v>
      </c>
      <c r="TNI2" t="s">
        <v>15024</v>
      </c>
      <c r="TNJ2" t="s">
        <v>15025</v>
      </c>
      <c r="TNK2" t="s">
        <v>15026</v>
      </c>
      <c r="TNL2" t="s">
        <v>15027</v>
      </c>
      <c r="TNM2" t="s">
        <v>15028</v>
      </c>
      <c r="TNN2" t="s">
        <v>15029</v>
      </c>
      <c r="TNO2" t="s">
        <v>15030</v>
      </c>
      <c r="TNP2" t="s">
        <v>15031</v>
      </c>
      <c r="TNQ2" t="s">
        <v>15032</v>
      </c>
      <c r="TNR2" t="s">
        <v>15033</v>
      </c>
      <c r="TNS2" t="s">
        <v>15034</v>
      </c>
      <c r="TNT2" t="s">
        <v>15035</v>
      </c>
      <c r="TNU2" t="s">
        <v>15036</v>
      </c>
      <c r="TNV2" t="s">
        <v>15037</v>
      </c>
      <c r="TNW2" t="s">
        <v>15038</v>
      </c>
      <c r="TNX2" t="s">
        <v>15039</v>
      </c>
      <c r="TNY2" t="s">
        <v>15040</v>
      </c>
      <c r="TNZ2" t="s">
        <v>15041</v>
      </c>
      <c r="TOA2" t="s">
        <v>15042</v>
      </c>
      <c r="TOB2" t="s">
        <v>15043</v>
      </c>
      <c r="TOC2" t="s">
        <v>15044</v>
      </c>
      <c r="TOD2" t="s">
        <v>15045</v>
      </c>
      <c r="TOE2" t="s">
        <v>15046</v>
      </c>
      <c r="TOF2" t="s">
        <v>15047</v>
      </c>
      <c r="TOG2" t="s">
        <v>15048</v>
      </c>
      <c r="TOH2" t="s">
        <v>15049</v>
      </c>
      <c r="TOI2" t="s">
        <v>15050</v>
      </c>
      <c r="TOJ2" t="s">
        <v>15051</v>
      </c>
      <c r="TOK2" t="s">
        <v>15052</v>
      </c>
      <c r="TOL2" t="s">
        <v>15053</v>
      </c>
      <c r="TOM2" t="s">
        <v>15054</v>
      </c>
      <c r="TON2" t="s">
        <v>15055</v>
      </c>
      <c r="TOO2" t="s">
        <v>15056</v>
      </c>
      <c r="TOP2" t="s">
        <v>15057</v>
      </c>
      <c r="TOQ2" t="s">
        <v>15058</v>
      </c>
      <c r="TOR2" t="s">
        <v>15059</v>
      </c>
      <c r="TOS2" t="s">
        <v>15060</v>
      </c>
      <c r="TOT2" t="s">
        <v>15061</v>
      </c>
      <c r="TOU2" t="s">
        <v>15062</v>
      </c>
      <c r="TOV2" t="s">
        <v>15063</v>
      </c>
      <c r="TOW2" t="s">
        <v>15064</v>
      </c>
      <c r="TOX2" t="s">
        <v>15065</v>
      </c>
      <c r="TOY2" t="s">
        <v>15066</v>
      </c>
      <c r="TOZ2" t="s">
        <v>15067</v>
      </c>
      <c r="TPA2" t="s">
        <v>15068</v>
      </c>
      <c r="TPB2" t="s">
        <v>15069</v>
      </c>
      <c r="TPC2" t="s">
        <v>15070</v>
      </c>
      <c r="TPD2" t="s">
        <v>15071</v>
      </c>
      <c r="TPE2" t="s">
        <v>15072</v>
      </c>
      <c r="TPF2" t="s">
        <v>15073</v>
      </c>
      <c r="TPG2" t="s">
        <v>15074</v>
      </c>
      <c r="TPH2" t="s">
        <v>15075</v>
      </c>
      <c r="TPI2" t="s">
        <v>15076</v>
      </c>
      <c r="TPJ2" t="s">
        <v>15077</v>
      </c>
      <c r="TPK2" t="s">
        <v>15078</v>
      </c>
      <c r="TPL2" t="s">
        <v>15079</v>
      </c>
      <c r="TPM2" t="s">
        <v>15080</v>
      </c>
      <c r="TPN2" t="s">
        <v>15081</v>
      </c>
      <c r="TPO2" t="s">
        <v>15082</v>
      </c>
      <c r="TPP2" t="s">
        <v>15083</v>
      </c>
      <c r="TPQ2" t="s">
        <v>15084</v>
      </c>
      <c r="TPR2" t="s">
        <v>15085</v>
      </c>
      <c r="TPS2" t="s">
        <v>15086</v>
      </c>
      <c r="TPT2" t="s">
        <v>15087</v>
      </c>
      <c r="TPU2" t="s">
        <v>15088</v>
      </c>
      <c r="TPV2" t="s">
        <v>15089</v>
      </c>
      <c r="TPW2" t="s">
        <v>15090</v>
      </c>
      <c r="TPX2" t="s">
        <v>15091</v>
      </c>
      <c r="TPY2" t="s">
        <v>15092</v>
      </c>
      <c r="TPZ2" t="s">
        <v>15093</v>
      </c>
      <c r="TQA2" t="s">
        <v>15094</v>
      </c>
      <c r="TQB2" t="s">
        <v>15095</v>
      </c>
      <c r="TQC2" t="s">
        <v>15096</v>
      </c>
      <c r="TQD2" t="s">
        <v>15097</v>
      </c>
      <c r="TQE2" t="s">
        <v>15098</v>
      </c>
      <c r="TQF2" t="s">
        <v>15099</v>
      </c>
      <c r="TQG2" t="s">
        <v>15100</v>
      </c>
      <c r="TQH2" t="s">
        <v>15101</v>
      </c>
      <c r="TQI2" t="s">
        <v>15102</v>
      </c>
      <c r="TQJ2" t="s">
        <v>15103</v>
      </c>
      <c r="TQK2" t="s">
        <v>15104</v>
      </c>
      <c r="TQL2" t="s">
        <v>15105</v>
      </c>
      <c r="TQM2" t="s">
        <v>15106</v>
      </c>
      <c r="TQN2" t="s">
        <v>15107</v>
      </c>
      <c r="TQO2" t="s">
        <v>15108</v>
      </c>
      <c r="TQP2" t="s">
        <v>15109</v>
      </c>
      <c r="TQQ2" t="s">
        <v>15110</v>
      </c>
      <c r="TQR2" t="s">
        <v>15111</v>
      </c>
      <c r="TQS2" t="s">
        <v>15112</v>
      </c>
      <c r="TQT2" t="s">
        <v>15113</v>
      </c>
      <c r="TQU2" t="s">
        <v>15114</v>
      </c>
      <c r="TQV2" t="s">
        <v>15115</v>
      </c>
      <c r="TQW2" t="s">
        <v>15116</v>
      </c>
      <c r="TQX2" t="s">
        <v>15117</v>
      </c>
      <c r="TQY2" t="s">
        <v>15118</v>
      </c>
      <c r="TQZ2" t="s">
        <v>15119</v>
      </c>
      <c r="TRA2" t="s">
        <v>15120</v>
      </c>
      <c r="TRB2" t="s">
        <v>15121</v>
      </c>
      <c r="TRC2" t="s">
        <v>15122</v>
      </c>
      <c r="TRD2" t="s">
        <v>15123</v>
      </c>
      <c r="TRE2" t="s">
        <v>15124</v>
      </c>
      <c r="TRF2" t="s">
        <v>15125</v>
      </c>
      <c r="TRG2" t="s">
        <v>15126</v>
      </c>
      <c r="TRH2" t="s">
        <v>15127</v>
      </c>
      <c r="TRI2" t="s">
        <v>15128</v>
      </c>
      <c r="TRJ2" t="s">
        <v>15129</v>
      </c>
      <c r="TRK2" t="s">
        <v>15130</v>
      </c>
      <c r="TRL2" t="s">
        <v>15131</v>
      </c>
      <c r="TRM2" t="s">
        <v>15132</v>
      </c>
      <c r="TRN2" t="s">
        <v>15133</v>
      </c>
      <c r="TRO2" t="s">
        <v>15134</v>
      </c>
      <c r="TRP2" t="s">
        <v>15135</v>
      </c>
      <c r="TRQ2" t="s">
        <v>15136</v>
      </c>
      <c r="TRR2" t="s">
        <v>15137</v>
      </c>
      <c r="TRS2" t="s">
        <v>15138</v>
      </c>
      <c r="TRT2" t="s">
        <v>15139</v>
      </c>
      <c r="TRU2" t="s">
        <v>15140</v>
      </c>
      <c r="TRV2" t="s">
        <v>15141</v>
      </c>
      <c r="TRW2" t="s">
        <v>15142</v>
      </c>
      <c r="TRX2" t="s">
        <v>15143</v>
      </c>
      <c r="TRY2" t="s">
        <v>15144</v>
      </c>
      <c r="TRZ2" t="s">
        <v>15145</v>
      </c>
      <c r="TSA2" t="s">
        <v>15146</v>
      </c>
      <c r="TSB2" t="s">
        <v>15147</v>
      </c>
      <c r="TSC2" t="s">
        <v>15148</v>
      </c>
      <c r="TSD2" t="s">
        <v>15149</v>
      </c>
      <c r="TSE2" t="s">
        <v>15150</v>
      </c>
      <c r="TSF2" t="s">
        <v>15151</v>
      </c>
      <c r="TSG2" t="s">
        <v>15152</v>
      </c>
      <c r="TSH2" t="s">
        <v>15153</v>
      </c>
      <c r="TSI2" t="s">
        <v>15154</v>
      </c>
      <c r="TSJ2" t="s">
        <v>15155</v>
      </c>
      <c r="TSK2" t="s">
        <v>15156</v>
      </c>
      <c r="TSL2" t="s">
        <v>15157</v>
      </c>
      <c r="TSM2" t="s">
        <v>15158</v>
      </c>
      <c r="TSN2" t="s">
        <v>15159</v>
      </c>
      <c r="TSO2" t="s">
        <v>15160</v>
      </c>
      <c r="TSP2" t="s">
        <v>15161</v>
      </c>
      <c r="TSQ2" t="s">
        <v>15162</v>
      </c>
      <c r="TSR2" t="s">
        <v>15163</v>
      </c>
      <c r="TSS2" t="s">
        <v>15164</v>
      </c>
      <c r="TST2" t="s">
        <v>15165</v>
      </c>
      <c r="TSU2" t="s">
        <v>15166</v>
      </c>
      <c r="TSV2" t="s">
        <v>15167</v>
      </c>
      <c r="TSW2" t="s">
        <v>15168</v>
      </c>
      <c r="TSX2" t="s">
        <v>15169</v>
      </c>
      <c r="TSY2" t="s">
        <v>15170</v>
      </c>
      <c r="TSZ2" t="s">
        <v>15171</v>
      </c>
      <c r="TTA2" t="s">
        <v>15172</v>
      </c>
      <c r="TTB2" t="s">
        <v>15173</v>
      </c>
      <c r="TTC2" t="s">
        <v>15174</v>
      </c>
      <c r="TTD2" t="s">
        <v>15175</v>
      </c>
      <c r="TTE2" t="s">
        <v>15176</v>
      </c>
      <c r="TTF2" t="s">
        <v>15177</v>
      </c>
      <c r="TTG2" t="s">
        <v>15178</v>
      </c>
      <c r="TTH2" t="s">
        <v>15179</v>
      </c>
      <c r="TTI2" t="s">
        <v>15180</v>
      </c>
      <c r="TTJ2" t="s">
        <v>15181</v>
      </c>
      <c r="TTK2" t="s">
        <v>15182</v>
      </c>
      <c r="TTL2" t="s">
        <v>15183</v>
      </c>
      <c r="TTM2" t="s">
        <v>15184</v>
      </c>
      <c r="TTN2" t="s">
        <v>15185</v>
      </c>
      <c r="TTO2" t="s">
        <v>15186</v>
      </c>
      <c r="TTP2" t="s">
        <v>15187</v>
      </c>
      <c r="TTQ2" t="s">
        <v>15188</v>
      </c>
      <c r="TTR2" t="s">
        <v>15189</v>
      </c>
      <c r="TTS2" t="s">
        <v>15190</v>
      </c>
      <c r="TTT2" t="s">
        <v>15191</v>
      </c>
      <c r="TTU2" t="s">
        <v>15192</v>
      </c>
      <c r="TTV2" t="s">
        <v>15193</v>
      </c>
      <c r="TTW2" t="s">
        <v>15194</v>
      </c>
      <c r="TTX2" t="s">
        <v>15195</v>
      </c>
      <c r="TTY2" t="s">
        <v>15196</v>
      </c>
      <c r="TTZ2" t="s">
        <v>15197</v>
      </c>
      <c r="TUA2" t="s">
        <v>15198</v>
      </c>
      <c r="TUB2" t="s">
        <v>15199</v>
      </c>
      <c r="TUC2" t="s">
        <v>15200</v>
      </c>
      <c r="TUD2" t="s">
        <v>15201</v>
      </c>
      <c r="TUE2" t="s">
        <v>15202</v>
      </c>
      <c r="TUF2" t="s">
        <v>15203</v>
      </c>
      <c r="TUG2" t="s">
        <v>15204</v>
      </c>
      <c r="TUH2" t="s">
        <v>15205</v>
      </c>
      <c r="TUI2" t="s">
        <v>15206</v>
      </c>
      <c r="TUJ2" t="s">
        <v>15207</v>
      </c>
      <c r="TUK2" t="s">
        <v>15208</v>
      </c>
      <c r="TUL2" t="s">
        <v>15209</v>
      </c>
      <c r="TUM2" t="s">
        <v>15210</v>
      </c>
      <c r="TUN2" t="s">
        <v>15211</v>
      </c>
      <c r="TUO2" t="s">
        <v>15212</v>
      </c>
      <c r="TUP2" t="s">
        <v>15213</v>
      </c>
      <c r="TUQ2" t="s">
        <v>15214</v>
      </c>
      <c r="TUR2" t="s">
        <v>15215</v>
      </c>
      <c r="TUS2" t="s">
        <v>15216</v>
      </c>
      <c r="TUT2" t="s">
        <v>15217</v>
      </c>
      <c r="TUU2" t="s">
        <v>15218</v>
      </c>
      <c r="TUV2" t="s">
        <v>15219</v>
      </c>
      <c r="TUW2" t="s">
        <v>15220</v>
      </c>
      <c r="TUX2" t="s">
        <v>15221</v>
      </c>
      <c r="TUY2" t="s">
        <v>15222</v>
      </c>
      <c r="TUZ2" t="s">
        <v>15223</v>
      </c>
      <c r="TVA2" t="s">
        <v>15224</v>
      </c>
      <c r="TVB2" t="s">
        <v>15225</v>
      </c>
      <c r="TVC2" t="s">
        <v>15226</v>
      </c>
      <c r="TVD2" t="s">
        <v>15227</v>
      </c>
      <c r="TVE2" t="s">
        <v>15228</v>
      </c>
      <c r="TVF2" t="s">
        <v>15229</v>
      </c>
      <c r="TVG2" t="s">
        <v>15230</v>
      </c>
      <c r="TVH2" t="s">
        <v>15231</v>
      </c>
      <c r="TVI2" t="s">
        <v>15232</v>
      </c>
      <c r="TVJ2" t="s">
        <v>15233</v>
      </c>
      <c r="TVK2" t="s">
        <v>15234</v>
      </c>
      <c r="TVL2" t="s">
        <v>15235</v>
      </c>
      <c r="TVM2" t="s">
        <v>15236</v>
      </c>
      <c r="TVN2" t="s">
        <v>15237</v>
      </c>
      <c r="TVO2" t="s">
        <v>15238</v>
      </c>
      <c r="TVP2" t="s">
        <v>15239</v>
      </c>
      <c r="TVQ2" t="s">
        <v>15240</v>
      </c>
      <c r="TVR2" t="s">
        <v>15241</v>
      </c>
      <c r="TVS2" t="s">
        <v>15242</v>
      </c>
      <c r="TVT2" t="s">
        <v>15243</v>
      </c>
      <c r="TVU2" t="s">
        <v>15244</v>
      </c>
      <c r="TVV2" t="s">
        <v>15245</v>
      </c>
      <c r="TVW2" t="s">
        <v>15246</v>
      </c>
      <c r="TVX2" t="s">
        <v>15247</v>
      </c>
      <c r="TVY2" t="s">
        <v>15248</v>
      </c>
      <c r="TVZ2" t="s">
        <v>15249</v>
      </c>
      <c r="TWA2" t="s">
        <v>15250</v>
      </c>
      <c r="TWB2" t="s">
        <v>15251</v>
      </c>
      <c r="TWC2" t="s">
        <v>15252</v>
      </c>
      <c r="TWD2" t="s">
        <v>15253</v>
      </c>
      <c r="TWE2" t="s">
        <v>15254</v>
      </c>
      <c r="TWF2" t="s">
        <v>15255</v>
      </c>
      <c r="TWG2" t="s">
        <v>15256</v>
      </c>
      <c r="TWH2" t="s">
        <v>15257</v>
      </c>
      <c r="TWI2" t="s">
        <v>15258</v>
      </c>
      <c r="TWJ2" t="s">
        <v>15259</v>
      </c>
      <c r="TWK2" t="s">
        <v>15260</v>
      </c>
      <c r="TWL2" t="s">
        <v>15261</v>
      </c>
      <c r="TWM2" t="s">
        <v>15262</v>
      </c>
      <c r="TWN2" t="s">
        <v>15263</v>
      </c>
      <c r="TWO2" t="s">
        <v>15264</v>
      </c>
      <c r="TWP2" t="s">
        <v>15265</v>
      </c>
      <c r="TWQ2" t="s">
        <v>15266</v>
      </c>
      <c r="TWR2" t="s">
        <v>15267</v>
      </c>
      <c r="TWS2" t="s">
        <v>15268</v>
      </c>
      <c r="TWT2" t="s">
        <v>15269</v>
      </c>
      <c r="TWU2" t="s">
        <v>15270</v>
      </c>
      <c r="TWV2" t="s">
        <v>15271</v>
      </c>
      <c r="TWW2" t="s">
        <v>15272</v>
      </c>
      <c r="TWX2" t="s">
        <v>15273</v>
      </c>
      <c r="TWY2" t="s">
        <v>15274</v>
      </c>
      <c r="TWZ2" t="s">
        <v>15275</v>
      </c>
      <c r="TXA2" t="s">
        <v>15276</v>
      </c>
      <c r="TXB2" t="s">
        <v>15277</v>
      </c>
      <c r="TXC2" t="s">
        <v>15278</v>
      </c>
      <c r="TXD2" t="s">
        <v>15279</v>
      </c>
      <c r="TXE2" t="s">
        <v>15280</v>
      </c>
      <c r="TXF2" t="s">
        <v>15281</v>
      </c>
      <c r="TXG2" t="s">
        <v>15282</v>
      </c>
      <c r="TXH2" t="s">
        <v>15283</v>
      </c>
      <c r="TXI2" t="s">
        <v>15284</v>
      </c>
      <c r="TXJ2" t="s">
        <v>15285</v>
      </c>
      <c r="TXK2" t="s">
        <v>15286</v>
      </c>
      <c r="TXL2" t="s">
        <v>15287</v>
      </c>
      <c r="TXM2" t="s">
        <v>15288</v>
      </c>
      <c r="TXN2" t="s">
        <v>15289</v>
      </c>
      <c r="TXO2" t="s">
        <v>15290</v>
      </c>
      <c r="TXP2" t="s">
        <v>15291</v>
      </c>
      <c r="TXQ2" t="s">
        <v>15292</v>
      </c>
      <c r="TXR2" t="s">
        <v>15293</v>
      </c>
      <c r="TXS2" t="s">
        <v>15294</v>
      </c>
      <c r="TXT2" t="s">
        <v>15295</v>
      </c>
      <c r="TXU2" t="s">
        <v>15296</v>
      </c>
      <c r="TXV2" t="s">
        <v>15297</v>
      </c>
      <c r="TXW2" t="s">
        <v>15298</v>
      </c>
      <c r="TXX2" t="s">
        <v>15299</v>
      </c>
      <c r="TXY2" t="s">
        <v>15300</v>
      </c>
      <c r="TXZ2" t="s">
        <v>15301</v>
      </c>
      <c r="TYA2" t="s">
        <v>15302</v>
      </c>
      <c r="TYB2" t="s">
        <v>15303</v>
      </c>
      <c r="TYC2" t="s">
        <v>15304</v>
      </c>
      <c r="TYD2" t="s">
        <v>15305</v>
      </c>
      <c r="TYE2" t="s">
        <v>15306</v>
      </c>
      <c r="TYF2" t="s">
        <v>15307</v>
      </c>
      <c r="TYG2" t="s">
        <v>15308</v>
      </c>
      <c r="TYH2" t="s">
        <v>15309</v>
      </c>
      <c r="TYI2" t="s">
        <v>15310</v>
      </c>
      <c r="TYJ2" t="s">
        <v>15311</v>
      </c>
      <c r="TYK2" t="s">
        <v>15312</v>
      </c>
      <c r="TYL2" t="s">
        <v>15313</v>
      </c>
      <c r="TYM2" t="s">
        <v>15314</v>
      </c>
      <c r="TYN2" t="s">
        <v>15315</v>
      </c>
      <c r="TYO2" t="s">
        <v>15316</v>
      </c>
      <c r="TYP2" t="s">
        <v>15317</v>
      </c>
      <c r="TYQ2" t="s">
        <v>15318</v>
      </c>
      <c r="TYR2" t="s">
        <v>15319</v>
      </c>
      <c r="TYS2" t="s">
        <v>15320</v>
      </c>
      <c r="TYT2" t="s">
        <v>15321</v>
      </c>
      <c r="TYU2" t="s">
        <v>15322</v>
      </c>
      <c r="TYV2" t="s">
        <v>15323</v>
      </c>
      <c r="TYW2" t="s">
        <v>15324</v>
      </c>
      <c r="TYX2" t="s">
        <v>15325</v>
      </c>
      <c r="TYY2" t="s">
        <v>15326</v>
      </c>
      <c r="TYZ2" t="s">
        <v>15327</v>
      </c>
      <c r="TZA2" t="s">
        <v>15328</v>
      </c>
      <c r="TZB2" t="s">
        <v>15329</v>
      </c>
      <c r="TZC2" t="s">
        <v>15330</v>
      </c>
      <c r="TZD2" t="s">
        <v>15331</v>
      </c>
      <c r="TZE2" t="s">
        <v>15332</v>
      </c>
      <c r="TZF2" t="s">
        <v>15333</v>
      </c>
      <c r="TZG2" t="s">
        <v>15334</v>
      </c>
      <c r="TZH2" t="s">
        <v>15335</v>
      </c>
      <c r="TZI2" t="s">
        <v>15336</v>
      </c>
      <c r="TZJ2" t="s">
        <v>15337</v>
      </c>
      <c r="TZK2" t="s">
        <v>15338</v>
      </c>
      <c r="TZL2" t="s">
        <v>15339</v>
      </c>
      <c r="TZM2" t="s">
        <v>15340</v>
      </c>
      <c r="TZN2" t="s">
        <v>15341</v>
      </c>
      <c r="TZO2" t="s">
        <v>15342</v>
      </c>
      <c r="TZP2" t="s">
        <v>15343</v>
      </c>
      <c r="TZQ2" t="s">
        <v>15344</v>
      </c>
      <c r="TZR2" t="s">
        <v>15345</v>
      </c>
      <c r="TZS2" t="s">
        <v>15346</v>
      </c>
      <c r="TZT2" t="s">
        <v>15347</v>
      </c>
      <c r="TZU2" t="s">
        <v>15348</v>
      </c>
      <c r="TZV2" t="s">
        <v>15349</v>
      </c>
      <c r="TZW2" t="s">
        <v>15350</v>
      </c>
      <c r="TZX2" t="s">
        <v>15351</v>
      </c>
      <c r="TZY2" t="s">
        <v>15352</v>
      </c>
      <c r="TZZ2" t="s">
        <v>15353</v>
      </c>
      <c r="UAA2" t="s">
        <v>15354</v>
      </c>
      <c r="UAB2" t="s">
        <v>15355</v>
      </c>
      <c r="UAC2" t="s">
        <v>15356</v>
      </c>
      <c r="UAD2" t="s">
        <v>15357</v>
      </c>
      <c r="UAE2" t="s">
        <v>15358</v>
      </c>
      <c r="UAF2" t="s">
        <v>15359</v>
      </c>
      <c r="UAG2" t="s">
        <v>15360</v>
      </c>
      <c r="UAH2" t="s">
        <v>15361</v>
      </c>
      <c r="UAI2" t="s">
        <v>15362</v>
      </c>
      <c r="UAJ2" t="s">
        <v>15363</v>
      </c>
      <c r="UAK2" t="s">
        <v>15364</v>
      </c>
      <c r="UAL2" t="s">
        <v>15365</v>
      </c>
      <c r="UAM2" t="s">
        <v>15366</v>
      </c>
      <c r="UAN2" t="s">
        <v>15367</v>
      </c>
      <c r="UAO2" t="s">
        <v>15368</v>
      </c>
      <c r="UAP2" t="s">
        <v>15369</v>
      </c>
      <c r="UAQ2" t="s">
        <v>15370</v>
      </c>
      <c r="UAR2" t="s">
        <v>15371</v>
      </c>
      <c r="UAS2" t="s">
        <v>15372</v>
      </c>
      <c r="UAT2" t="s">
        <v>15373</v>
      </c>
      <c r="UAU2" t="s">
        <v>15374</v>
      </c>
      <c r="UAV2" t="s">
        <v>15375</v>
      </c>
      <c r="UAW2" t="s">
        <v>15376</v>
      </c>
      <c r="UAX2" t="s">
        <v>15377</v>
      </c>
      <c r="UAY2" t="s">
        <v>15378</v>
      </c>
      <c r="UAZ2" t="s">
        <v>15379</v>
      </c>
      <c r="UBA2" t="s">
        <v>15380</v>
      </c>
      <c r="UBB2" t="s">
        <v>15381</v>
      </c>
      <c r="UBC2" t="s">
        <v>15382</v>
      </c>
      <c r="UBD2" t="s">
        <v>15383</v>
      </c>
      <c r="UBE2" t="s">
        <v>15384</v>
      </c>
      <c r="UBF2" t="s">
        <v>15385</v>
      </c>
      <c r="UBG2" t="s">
        <v>15386</v>
      </c>
      <c r="UBH2" t="s">
        <v>15387</v>
      </c>
      <c r="UBI2" t="s">
        <v>15388</v>
      </c>
      <c r="UBJ2" t="s">
        <v>15389</v>
      </c>
      <c r="UBK2" t="s">
        <v>15390</v>
      </c>
      <c r="UBL2" t="s">
        <v>15391</v>
      </c>
      <c r="UBM2" t="s">
        <v>15392</v>
      </c>
      <c r="UBN2" t="s">
        <v>15393</v>
      </c>
      <c r="UBO2" t="s">
        <v>15394</v>
      </c>
      <c r="UBP2" t="s">
        <v>15395</v>
      </c>
      <c r="UBQ2" t="s">
        <v>15396</v>
      </c>
      <c r="UBR2" t="s">
        <v>15397</v>
      </c>
      <c r="UBS2" t="s">
        <v>15398</v>
      </c>
      <c r="UBT2" t="s">
        <v>15399</v>
      </c>
      <c r="UBU2" t="s">
        <v>15400</v>
      </c>
      <c r="UBV2" t="s">
        <v>15401</v>
      </c>
      <c r="UBW2" t="s">
        <v>15402</v>
      </c>
      <c r="UBX2" t="s">
        <v>15403</v>
      </c>
      <c r="UBY2" t="s">
        <v>15404</v>
      </c>
      <c r="UBZ2" t="s">
        <v>15405</v>
      </c>
      <c r="UCA2" t="s">
        <v>15406</v>
      </c>
      <c r="UCB2" t="s">
        <v>15407</v>
      </c>
      <c r="UCC2" t="s">
        <v>15408</v>
      </c>
      <c r="UCD2" t="s">
        <v>15409</v>
      </c>
      <c r="UCE2" t="s">
        <v>15410</v>
      </c>
      <c r="UCF2" t="s">
        <v>15411</v>
      </c>
      <c r="UCG2" t="s">
        <v>15412</v>
      </c>
      <c r="UCH2" t="s">
        <v>15413</v>
      </c>
      <c r="UCI2" t="s">
        <v>15414</v>
      </c>
      <c r="UCJ2" t="s">
        <v>15415</v>
      </c>
      <c r="UCK2" t="s">
        <v>15416</v>
      </c>
      <c r="UCL2" t="s">
        <v>15417</v>
      </c>
      <c r="UCM2" t="s">
        <v>15418</v>
      </c>
      <c r="UCN2" t="s">
        <v>15419</v>
      </c>
      <c r="UCO2" t="s">
        <v>15420</v>
      </c>
      <c r="UCP2" t="s">
        <v>15421</v>
      </c>
      <c r="UCQ2" t="s">
        <v>15422</v>
      </c>
      <c r="UCR2" t="s">
        <v>15423</v>
      </c>
      <c r="UCS2" t="s">
        <v>15424</v>
      </c>
      <c r="UCT2" t="s">
        <v>15425</v>
      </c>
      <c r="UCU2" t="s">
        <v>15426</v>
      </c>
      <c r="UCV2" t="s">
        <v>15427</v>
      </c>
      <c r="UCW2" t="s">
        <v>15428</v>
      </c>
      <c r="UCX2" t="s">
        <v>15429</v>
      </c>
      <c r="UCY2" t="s">
        <v>15430</v>
      </c>
      <c r="UCZ2" t="s">
        <v>15431</v>
      </c>
      <c r="UDA2" t="s">
        <v>15432</v>
      </c>
      <c r="UDB2" t="s">
        <v>15433</v>
      </c>
      <c r="UDC2" t="s">
        <v>15434</v>
      </c>
      <c r="UDD2" t="s">
        <v>15435</v>
      </c>
      <c r="UDE2" t="s">
        <v>15436</v>
      </c>
      <c r="UDF2" t="s">
        <v>15437</v>
      </c>
      <c r="UDG2" t="s">
        <v>15438</v>
      </c>
      <c r="UDH2" t="s">
        <v>15439</v>
      </c>
      <c r="UDI2" t="s">
        <v>15440</v>
      </c>
      <c r="UDJ2" t="s">
        <v>15441</v>
      </c>
      <c r="UDK2" t="s">
        <v>15442</v>
      </c>
      <c r="UDL2" t="s">
        <v>15443</v>
      </c>
      <c r="UDM2" t="s">
        <v>15444</v>
      </c>
      <c r="UDN2" t="s">
        <v>15445</v>
      </c>
      <c r="UDO2" t="s">
        <v>15446</v>
      </c>
      <c r="UDP2" t="s">
        <v>15447</v>
      </c>
      <c r="UDQ2" t="s">
        <v>15448</v>
      </c>
      <c r="UDR2" t="s">
        <v>15449</v>
      </c>
      <c r="UDS2" t="s">
        <v>15450</v>
      </c>
      <c r="UDT2" t="s">
        <v>15451</v>
      </c>
      <c r="UDU2" t="s">
        <v>15452</v>
      </c>
      <c r="UDV2" t="s">
        <v>15453</v>
      </c>
      <c r="UDW2" t="s">
        <v>15454</v>
      </c>
      <c r="UDX2" t="s">
        <v>15455</v>
      </c>
      <c r="UDY2" t="s">
        <v>15456</v>
      </c>
      <c r="UDZ2" t="s">
        <v>15457</v>
      </c>
      <c r="UEA2" t="s">
        <v>15458</v>
      </c>
      <c r="UEB2" t="s">
        <v>15459</v>
      </c>
      <c r="UEC2" t="s">
        <v>15460</v>
      </c>
      <c r="UED2" t="s">
        <v>15461</v>
      </c>
      <c r="UEE2" t="s">
        <v>15462</v>
      </c>
      <c r="UEF2" t="s">
        <v>15463</v>
      </c>
      <c r="UEG2" t="s">
        <v>15464</v>
      </c>
      <c r="UEH2" t="s">
        <v>15465</v>
      </c>
      <c r="UEI2" t="s">
        <v>15466</v>
      </c>
      <c r="UEJ2" t="s">
        <v>15467</v>
      </c>
      <c r="UEK2" t="s">
        <v>15468</v>
      </c>
      <c r="UEL2" t="s">
        <v>15469</v>
      </c>
      <c r="UEM2" t="s">
        <v>15470</v>
      </c>
      <c r="UEN2" t="s">
        <v>15471</v>
      </c>
      <c r="UEO2" t="s">
        <v>15472</v>
      </c>
      <c r="UEP2" t="s">
        <v>15473</v>
      </c>
      <c r="UEQ2" t="s">
        <v>15474</v>
      </c>
      <c r="UER2" t="s">
        <v>15475</v>
      </c>
      <c r="UES2" t="s">
        <v>15476</v>
      </c>
      <c r="UET2" t="s">
        <v>15477</v>
      </c>
      <c r="UEU2" t="s">
        <v>15478</v>
      </c>
      <c r="UEV2" t="s">
        <v>15479</v>
      </c>
      <c r="UEW2" t="s">
        <v>15480</v>
      </c>
      <c r="UEX2" t="s">
        <v>15481</v>
      </c>
      <c r="UEY2" t="s">
        <v>15482</v>
      </c>
      <c r="UEZ2" t="s">
        <v>15483</v>
      </c>
      <c r="UFA2" t="s">
        <v>15484</v>
      </c>
      <c r="UFB2" t="s">
        <v>15485</v>
      </c>
      <c r="UFC2" t="s">
        <v>15486</v>
      </c>
      <c r="UFD2" t="s">
        <v>15487</v>
      </c>
      <c r="UFE2" t="s">
        <v>15488</v>
      </c>
      <c r="UFF2" t="s">
        <v>15489</v>
      </c>
      <c r="UFG2" t="s">
        <v>15490</v>
      </c>
      <c r="UFH2" t="s">
        <v>15491</v>
      </c>
      <c r="UFI2" t="s">
        <v>15492</v>
      </c>
      <c r="UFJ2" t="s">
        <v>15493</v>
      </c>
      <c r="UFK2" t="s">
        <v>15494</v>
      </c>
      <c r="UFL2" t="s">
        <v>15495</v>
      </c>
      <c r="UFM2" t="s">
        <v>15496</v>
      </c>
      <c r="UFN2" t="s">
        <v>15497</v>
      </c>
      <c r="UFO2" t="s">
        <v>15498</v>
      </c>
      <c r="UFP2" t="s">
        <v>15499</v>
      </c>
      <c r="UFQ2" t="s">
        <v>15500</v>
      </c>
      <c r="UFR2" t="s">
        <v>15501</v>
      </c>
      <c r="UFS2" t="s">
        <v>15502</v>
      </c>
      <c r="UFT2" t="s">
        <v>15503</v>
      </c>
      <c r="UFU2" t="s">
        <v>15504</v>
      </c>
      <c r="UFV2" t="s">
        <v>15505</v>
      </c>
      <c r="UFW2" t="s">
        <v>15506</v>
      </c>
      <c r="UFX2" t="s">
        <v>15507</v>
      </c>
      <c r="UFY2" t="s">
        <v>15508</v>
      </c>
      <c r="UFZ2" t="s">
        <v>15509</v>
      </c>
      <c r="UGA2" t="s">
        <v>15510</v>
      </c>
      <c r="UGB2" t="s">
        <v>15511</v>
      </c>
      <c r="UGC2" t="s">
        <v>15512</v>
      </c>
      <c r="UGD2" t="s">
        <v>15513</v>
      </c>
      <c r="UGE2" t="s">
        <v>15514</v>
      </c>
      <c r="UGF2" t="s">
        <v>15515</v>
      </c>
      <c r="UGG2" t="s">
        <v>15516</v>
      </c>
      <c r="UGH2" t="s">
        <v>15517</v>
      </c>
      <c r="UGI2" t="s">
        <v>15518</v>
      </c>
      <c r="UGJ2" t="s">
        <v>15519</v>
      </c>
      <c r="UGK2" t="s">
        <v>15520</v>
      </c>
      <c r="UGL2" t="s">
        <v>15521</v>
      </c>
      <c r="UGM2" t="s">
        <v>15522</v>
      </c>
      <c r="UGN2" t="s">
        <v>15523</v>
      </c>
      <c r="UGO2" t="s">
        <v>15524</v>
      </c>
      <c r="UGP2" t="s">
        <v>15525</v>
      </c>
      <c r="UGQ2" t="s">
        <v>15526</v>
      </c>
      <c r="UGR2" t="s">
        <v>15527</v>
      </c>
      <c r="UGS2" t="s">
        <v>15528</v>
      </c>
      <c r="UGT2" t="s">
        <v>15529</v>
      </c>
      <c r="UGU2" t="s">
        <v>15530</v>
      </c>
      <c r="UGV2" t="s">
        <v>15531</v>
      </c>
      <c r="UGW2" t="s">
        <v>15532</v>
      </c>
      <c r="UGX2" t="s">
        <v>15533</v>
      </c>
      <c r="UGY2" t="s">
        <v>15534</v>
      </c>
      <c r="UGZ2" t="s">
        <v>15535</v>
      </c>
      <c r="UHA2" t="s">
        <v>15536</v>
      </c>
      <c r="UHB2" t="s">
        <v>15537</v>
      </c>
      <c r="UHC2" t="s">
        <v>15538</v>
      </c>
      <c r="UHD2" t="s">
        <v>15539</v>
      </c>
      <c r="UHE2" t="s">
        <v>15540</v>
      </c>
      <c r="UHF2" t="s">
        <v>15541</v>
      </c>
      <c r="UHG2" t="s">
        <v>15542</v>
      </c>
      <c r="UHH2" t="s">
        <v>15543</v>
      </c>
      <c r="UHI2" t="s">
        <v>15544</v>
      </c>
      <c r="UHJ2" t="s">
        <v>15545</v>
      </c>
      <c r="UHK2" t="s">
        <v>15546</v>
      </c>
      <c r="UHL2" t="s">
        <v>15547</v>
      </c>
      <c r="UHM2" t="s">
        <v>15548</v>
      </c>
      <c r="UHN2" t="s">
        <v>15549</v>
      </c>
      <c r="UHO2" t="s">
        <v>15550</v>
      </c>
      <c r="UHP2" t="s">
        <v>15551</v>
      </c>
      <c r="UHQ2" t="s">
        <v>15552</v>
      </c>
      <c r="UHR2" t="s">
        <v>15553</v>
      </c>
      <c r="UHS2" t="s">
        <v>15554</v>
      </c>
      <c r="UHT2" t="s">
        <v>15555</v>
      </c>
      <c r="UHU2" t="s">
        <v>15556</v>
      </c>
      <c r="UHV2" t="s">
        <v>15557</v>
      </c>
      <c r="UHW2" t="s">
        <v>15558</v>
      </c>
      <c r="UHX2" t="s">
        <v>15559</v>
      </c>
      <c r="UHY2" t="s">
        <v>15560</v>
      </c>
      <c r="UHZ2" t="s">
        <v>15561</v>
      </c>
      <c r="UIA2" t="s">
        <v>15562</v>
      </c>
      <c r="UIB2" t="s">
        <v>15563</v>
      </c>
      <c r="UIC2" t="s">
        <v>15564</v>
      </c>
      <c r="UID2" t="s">
        <v>15565</v>
      </c>
      <c r="UIE2" t="s">
        <v>15566</v>
      </c>
      <c r="UIF2" t="s">
        <v>15567</v>
      </c>
      <c r="UIG2" t="s">
        <v>15568</v>
      </c>
      <c r="UIH2" t="s">
        <v>15569</v>
      </c>
      <c r="UII2" t="s">
        <v>15570</v>
      </c>
      <c r="UIJ2" t="s">
        <v>15571</v>
      </c>
      <c r="UIK2" t="s">
        <v>15572</v>
      </c>
      <c r="UIL2" t="s">
        <v>15573</v>
      </c>
      <c r="UIM2" t="s">
        <v>15574</v>
      </c>
      <c r="UIN2" t="s">
        <v>15575</v>
      </c>
      <c r="UIO2" t="s">
        <v>15576</v>
      </c>
      <c r="UIP2" t="s">
        <v>15577</v>
      </c>
      <c r="UIQ2" t="s">
        <v>15578</v>
      </c>
      <c r="UIR2" t="s">
        <v>15579</v>
      </c>
      <c r="UIS2" t="s">
        <v>15580</v>
      </c>
      <c r="UIT2" t="s">
        <v>15581</v>
      </c>
      <c r="UIU2" t="s">
        <v>15582</v>
      </c>
      <c r="UIV2" t="s">
        <v>15583</v>
      </c>
      <c r="UIW2" t="s">
        <v>15584</v>
      </c>
      <c r="UIX2" t="s">
        <v>15585</v>
      </c>
      <c r="UIY2" t="s">
        <v>15586</v>
      </c>
      <c r="UIZ2" t="s">
        <v>15587</v>
      </c>
      <c r="UJA2" t="s">
        <v>15588</v>
      </c>
      <c r="UJB2" t="s">
        <v>15589</v>
      </c>
      <c r="UJC2" t="s">
        <v>15590</v>
      </c>
      <c r="UJD2" t="s">
        <v>15591</v>
      </c>
      <c r="UJE2" t="s">
        <v>15592</v>
      </c>
      <c r="UJF2" t="s">
        <v>15593</v>
      </c>
      <c r="UJG2" t="s">
        <v>15594</v>
      </c>
      <c r="UJH2" t="s">
        <v>15595</v>
      </c>
      <c r="UJI2" t="s">
        <v>15596</v>
      </c>
      <c r="UJJ2" t="s">
        <v>15597</v>
      </c>
      <c r="UJK2" t="s">
        <v>15598</v>
      </c>
      <c r="UJL2" t="s">
        <v>15599</v>
      </c>
      <c r="UJM2" t="s">
        <v>15600</v>
      </c>
      <c r="UJN2" t="s">
        <v>15601</v>
      </c>
      <c r="UJO2" t="s">
        <v>15602</v>
      </c>
      <c r="UJP2" t="s">
        <v>15603</v>
      </c>
      <c r="UJQ2" t="s">
        <v>15604</v>
      </c>
      <c r="UJR2" t="s">
        <v>15605</v>
      </c>
      <c r="UJS2" t="s">
        <v>15606</v>
      </c>
      <c r="UJT2" t="s">
        <v>15607</v>
      </c>
      <c r="UJU2" t="s">
        <v>15608</v>
      </c>
      <c r="UJV2" t="s">
        <v>15609</v>
      </c>
      <c r="UJW2" t="s">
        <v>15610</v>
      </c>
      <c r="UJX2" t="s">
        <v>15611</v>
      </c>
      <c r="UJY2" t="s">
        <v>15612</v>
      </c>
      <c r="UJZ2" t="s">
        <v>15613</v>
      </c>
      <c r="UKA2" t="s">
        <v>15614</v>
      </c>
      <c r="UKB2" t="s">
        <v>15615</v>
      </c>
      <c r="UKC2" t="s">
        <v>15616</v>
      </c>
      <c r="UKD2" t="s">
        <v>15617</v>
      </c>
      <c r="UKE2" t="s">
        <v>15618</v>
      </c>
      <c r="UKF2" t="s">
        <v>15619</v>
      </c>
      <c r="UKG2" t="s">
        <v>15620</v>
      </c>
      <c r="UKH2" t="s">
        <v>15621</v>
      </c>
      <c r="UKI2" t="s">
        <v>15622</v>
      </c>
      <c r="UKJ2" t="s">
        <v>15623</v>
      </c>
      <c r="UKK2" t="s">
        <v>15624</v>
      </c>
      <c r="UKL2" t="s">
        <v>15625</v>
      </c>
      <c r="UKM2" t="s">
        <v>15626</v>
      </c>
      <c r="UKN2" t="s">
        <v>15627</v>
      </c>
      <c r="UKO2" t="s">
        <v>15628</v>
      </c>
      <c r="UKP2" t="s">
        <v>15629</v>
      </c>
      <c r="UKQ2" t="s">
        <v>15630</v>
      </c>
      <c r="UKR2" t="s">
        <v>15631</v>
      </c>
      <c r="UKS2" t="s">
        <v>15632</v>
      </c>
      <c r="UKT2" t="s">
        <v>15633</v>
      </c>
      <c r="UKU2" t="s">
        <v>15634</v>
      </c>
      <c r="UKV2" t="s">
        <v>15635</v>
      </c>
      <c r="UKW2" t="s">
        <v>15636</v>
      </c>
      <c r="UKX2" t="s">
        <v>15637</v>
      </c>
      <c r="UKY2" t="s">
        <v>15638</v>
      </c>
      <c r="UKZ2" t="s">
        <v>15639</v>
      </c>
      <c r="ULA2" t="s">
        <v>15640</v>
      </c>
      <c r="ULB2" t="s">
        <v>15641</v>
      </c>
      <c r="ULC2" t="s">
        <v>15642</v>
      </c>
      <c r="ULD2" t="s">
        <v>15643</v>
      </c>
      <c r="ULE2" t="s">
        <v>15644</v>
      </c>
      <c r="ULF2" t="s">
        <v>15645</v>
      </c>
      <c r="ULG2" t="s">
        <v>15646</v>
      </c>
      <c r="ULH2" t="s">
        <v>15647</v>
      </c>
      <c r="ULI2" t="s">
        <v>15648</v>
      </c>
      <c r="ULJ2" t="s">
        <v>15649</v>
      </c>
      <c r="ULK2" t="s">
        <v>15650</v>
      </c>
      <c r="ULL2" t="s">
        <v>15651</v>
      </c>
      <c r="ULM2" t="s">
        <v>15652</v>
      </c>
      <c r="ULN2" t="s">
        <v>15653</v>
      </c>
      <c r="ULO2" t="s">
        <v>15654</v>
      </c>
      <c r="ULP2" t="s">
        <v>15655</v>
      </c>
      <c r="ULQ2" t="s">
        <v>15656</v>
      </c>
      <c r="ULR2" t="s">
        <v>15657</v>
      </c>
      <c r="ULS2" t="s">
        <v>15658</v>
      </c>
      <c r="ULT2" t="s">
        <v>15659</v>
      </c>
      <c r="ULU2" t="s">
        <v>15660</v>
      </c>
      <c r="ULV2" t="s">
        <v>15661</v>
      </c>
      <c r="ULW2" t="s">
        <v>15662</v>
      </c>
      <c r="ULX2" t="s">
        <v>15663</v>
      </c>
      <c r="ULY2" t="s">
        <v>15664</v>
      </c>
      <c r="ULZ2" t="s">
        <v>15665</v>
      </c>
      <c r="UMA2" t="s">
        <v>15666</v>
      </c>
      <c r="UMB2" t="s">
        <v>15667</v>
      </c>
      <c r="UMC2" t="s">
        <v>15668</v>
      </c>
      <c r="UMD2" t="s">
        <v>15669</v>
      </c>
      <c r="UME2" t="s">
        <v>15670</v>
      </c>
      <c r="UMF2" t="s">
        <v>15671</v>
      </c>
      <c r="UMG2" t="s">
        <v>15672</v>
      </c>
      <c r="UMH2" t="s">
        <v>15673</v>
      </c>
      <c r="UMI2" t="s">
        <v>15674</v>
      </c>
      <c r="UMJ2" t="s">
        <v>15675</v>
      </c>
      <c r="UMK2" t="s">
        <v>15676</v>
      </c>
      <c r="UML2" t="s">
        <v>15677</v>
      </c>
      <c r="UMM2" t="s">
        <v>15678</v>
      </c>
      <c r="UMN2" t="s">
        <v>15679</v>
      </c>
      <c r="UMO2" t="s">
        <v>15680</v>
      </c>
      <c r="UMP2" t="s">
        <v>15681</v>
      </c>
      <c r="UMQ2" t="s">
        <v>15682</v>
      </c>
      <c r="UMR2" t="s">
        <v>15683</v>
      </c>
      <c r="UMS2" t="s">
        <v>15684</v>
      </c>
      <c r="UMT2" t="s">
        <v>15685</v>
      </c>
      <c r="UMU2" t="s">
        <v>15686</v>
      </c>
      <c r="UMV2" t="s">
        <v>15687</v>
      </c>
      <c r="UMW2" t="s">
        <v>15688</v>
      </c>
      <c r="UMX2" t="s">
        <v>15689</v>
      </c>
      <c r="UMY2" t="s">
        <v>15690</v>
      </c>
      <c r="UMZ2" t="s">
        <v>15691</v>
      </c>
      <c r="UNA2" t="s">
        <v>15692</v>
      </c>
      <c r="UNB2" t="s">
        <v>15693</v>
      </c>
      <c r="UNC2" t="s">
        <v>15694</v>
      </c>
      <c r="UND2" t="s">
        <v>15695</v>
      </c>
      <c r="UNE2" t="s">
        <v>15696</v>
      </c>
      <c r="UNF2" t="s">
        <v>15697</v>
      </c>
      <c r="UNG2" t="s">
        <v>15698</v>
      </c>
      <c r="UNH2" t="s">
        <v>15699</v>
      </c>
      <c r="UNI2" t="s">
        <v>15700</v>
      </c>
      <c r="UNJ2" t="s">
        <v>15701</v>
      </c>
      <c r="UNK2" t="s">
        <v>15702</v>
      </c>
      <c r="UNL2" t="s">
        <v>15703</v>
      </c>
      <c r="UNM2" t="s">
        <v>15704</v>
      </c>
      <c r="UNN2" t="s">
        <v>15705</v>
      </c>
      <c r="UNO2" t="s">
        <v>15706</v>
      </c>
      <c r="UNP2" t="s">
        <v>15707</v>
      </c>
      <c r="UNQ2" t="s">
        <v>15708</v>
      </c>
      <c r="UNR2" t="s">
        <v>15709</v>
      </c>
      <c r="UNS2" t="s">
        <v>15710</v>
      </c>
      <c r="UNT2" t="s">
        <v>15711</v>
      </c>
      <c r="UNU2" t="s">
        <v>15712</v>
      </c>
      <c r="UNV2" t="s">
        <v>15713</v>
      </c>
      <c r="UNW2" t="s">
        <v>15714</v>
      </c>
      <c r="UNX2" t="s">
        <v>15715</v>
      </c>
      <c r="UNY2" t="s">
        <v>15716</v>
      </c>
      <c r="UNZ2" t="s">
        <v>15717</v>
      </c>
      <c r="UOA2" t="s">
        <v>15718</v>
      </c>
      <c r="UOB2" t="s">
        <v>15719</v>
      </c>
      <c r="UOC2" t="s">
        <v>15720</v>
      </c>
      <c r="UOD2" t="s">
        <v>15721</v>
      </c>
      <c r="UOE2" t="s">
        <v>15722</v>
      </c>
      <c r="UOF2" t="s">
        <v>15723</v>
      </c>
      <c r="UOG2" t="s">
        <v>15724</v>
      </c>
      <c r="UOH2" t="s">
        <v>15725</v>
      </c>
      <c r="UOI2" t="s">
        <v>15726</v>
      </c>
      <c r="UOJ2" t="s">
        <v>15727</v>
      </c>
      <c r="UOK2" t="s">
        <v>15728</v>
      </c>
      <c r="UOL2" t="s">
        <v>15729</v>
      </c>
      <c r="UOM2" t="s">
        <v>15730</v>
      </c>
      <c r="UON2" t="s">
        <v>15731</v>
      </c>
      <c r="UOO2" t="s">
        <v>15732</v>
      </c>
      <c r="UOP2" t="s">
        <v>15733</v>
      </c>
      <c r="UOQ2" t="s">
        <v>15734</v>
      </c>
      <c r="UOR2" t="s">
        <v>15735</v>
      </c>
      <c r="UOS2" t="s">
        <v>15736</v>
      </c>
      <c r="UOT2" t="s">
        <v>15737</v>
      </c>
      <c r="UOU2" t="s">
        <v>15738</v>
      </c>
      <c r="UOV2" t="s">
        <v>15739</v>
      </c>
      <c r="UOW2" t="s">
        <v>15740</v>
      </c>
      <c r="UOX2" t="s">
        <v>15741</v>
      </c>
      <c r="UOY2" t="s">
        <v>15742</v>
      </c>
      <c r="UOZ2" t="s">
        <v>15743</v>
      </c>
      <c r="UPA2" t="s">
        <v>15744</v>
      </c>
      <c r="UPB2" t="s">
        <v>15745</v>
      </c>
      <c r="UPC2" t="s">
        <v>15746</v>
      </c>
      <c r="UPD2" t="s">
        <v>15747</v>
      </c>
      <c r="UPE2" t="s">
        <v>15748</v>
      </c>
      <c r="UPF2" t="s">
        <v>15749</v>
      </c>
      <c r="UPG2" t="s">
        <v>15750</v>
      </c>
      <c r="UPH2" t="s">
        <v>15751</v>
      </c>
      <c r="UPI2" t="s">
        <v>15752</v>
      </c>
      <c r="UPJ2" t="s">
        <v>15753</v>
      </c>
      <c r="UPK2" t="s">
        <v>15754</v>
      </c>
      <c r="UPL2" t="s">
        <v>15755</v>
      </c>
      <c r="UPM2" t="s">
        <v>15756</v>
      </c>
      <c r="UPN2" t="s">
        <v>15757</v>
      </c>
      <c r="UPO2" t="s">
        <v>15758</v>
      </c>
      <c r="UPP2" t="s">
        <v>15759</v>
      </c>
      <c r="UPQ2" t="s">
        <v>15760</v>
      </c>
      <c r="UPR2" t="s">
        <v>15761</v>
      </c>
      <c r="UPS2" t="s">
        <v>15762</v>
      </c>
      <c r="UPT2" t="s">
        <v>15763</v>
      </c>
      <c r="UPU2" t="s">
        <v>15764</v>
      </c>
      <c r="UPV2" t="s">
        <v>15765</v>
      </c>
      <c r="UPW2" t="s">
        <v>15766</v>
      </c>
      <c r="UPX2" t="s">
        <v>15767</v>
      </c>
      <c r="UPY2" t="s">
        <v>15768</v>
      </c>
      <c r="UPZ2" t="s">
        <v>15769</v>
      </c>
      <c r="UQA2" t="s">
        <v>15770</v>
      </c>
      <c r="UQB2" t="s">
        <v>15771</v>
      </c>
      <c r="UQC2" t="s">
        <v>15772</v>
      </c>
      <c r="UQD2" t="s">
        <v>15773</v>
      </c>
      <c r="UQE2" t="s">
        <v>15774</v>
      </c>
      <c r="UQF2" t="s">
        <v>15775</v>
      </c>
      <c r="UQG2" t="s">
        <v>15776</v>
      </c>
      <c r="UQH2" t="s">
        <v>15777</v>
      </c>
      <c r="UQI2" t="s">
        <v>15778</v>
      </c>
      <c r="UQJ2" t="s">
        <v>15779</v>
      </c>
      <c r="UQK2" t="s">
        <v>15780</v>
      </c>
      <c r="UQL2" t="s">
        <v>15781</v>
      </c>
      <c r="UQM2" t="s">
        <v>15782</v>
      </c>
      <c r="UQN2" t="s">
        <v>15783</v>
      </c>
      <c r="UQO2" t="s">
        <v>15784</v>
      </c>
      <c r="UQP2" t="s">
        <v>15785</v>
      </c>
      <c r="UQQ2" t="s">
        <v>15786</v>
      </c>
      <c r="UQR2" t="s">
        <v>15787</v>
      </c>
      <c r="UQS2" t="s">
        <v>15788</v>
      </c>
      <c r="UQT2" t="s">
        <v>15789</v>
      </c>
      <c r="UQU2" t="s">
        <v>15790</v>
      </c>
      <c r="UQV2" t="s">
        <v>15791</v>
      </c>
      <c r="UQW2" t="s">
        <v>15792</v>
      </c>
      <c r="UQX2" t="s">
        <v>15793</v>
      </c>
      <c r="UQY2" t="s">
        <v>15794</v>
      </c>
      <c r="UQZ2" t="s">
        <v>15795</v>
      </c>
      <c r="URA2" t="s">
        <v>15796</v>
      </c>
      <c r="URB2" t="s">
        <v>15797</v>
      </c>
      <c r="URC2" t="s">
        <v>15798</v>
      </c>
      <c r="URD2" t="s">
        <v>15799</v>
      </c>
      <c r="URE2" t="s">
        <v>15800</v>
      </c>
      <c r="URF2" t="s">
        <v>15801</v>
      </c>
      <c r="URG2" t="s">
        <v>15802</v>
      </c>
      <c r="URH2" t="s">
        <v>15803</v>
      </c>
      <c r="URI2" t="s">
        <v>15804</v>
      </c>
      <c r="URJ2" t="s">
        <v>15805</v>
      </c>
      <c r="URK2" t="s">
        <v>15806</v>
      </c>
      <c r="URL2" t="s">
        <v>15807</v>
      </c>
      <c r="URM2" t="s">
        <v>15808</v>
      </c>
      <c r="URN2" t="s">
        <v>15809</v>
      </c>
      <c r="URO2" t="s">
        <v>15810</v>
      </c>
      <c r="URP2" t="s">
        <v>15811</v>
      </c>
      <c r="URQ2" t="s">
        <v>15812</v>
      </c>
      <c r="URR2" t="s">
        <v>15813</v>
      </c>
      <c r="URS2" t="s">
        <v>15814</v>
      </c>
      <c r="URT2" t="s">
        <v>15815</v>
      </c>
      <c r="URU2" t="s">
        <v>15816</v>
      </c>
      <c r="URV2" t="s">
        <v>15817</v>
      </c>
      <c r="URW2" t="s">
        <v>15818</v>
      </c>
      <c r="URX2" t="s">
        <v>15819</v>
      </c>
      <c r="URY2" t="s">
        <v>15820</v>
      </c>
      <c r="URZ2" t="s">
        <v>15821</v>
      </c>
      <c r="USA2" t="s">
        <v>15822</v>
      </c>
      <c r="USB2" t="s">
        <v>15823</v>
      </c>
      <c r="USC2" t="s">
        <v>15824</v>
      </c>
      <c r="USD2" t="s">
        <v>15825</v>
      </c>
      <c r="USE2" t="s">
        <v>15826</v>
      </c>
      <c r="USF2" t="s">
        <v>15827</v>
      </c>
      <c r="USG2" t="s">
        <v>15828</v>
      </c>
      <c r="USH2" t="s">
        <v>15829</v>
      </c>
      <c r="USI2" t="s">
        <v>15830</v>
      </c>
      <c r="USJ2" t="s">
        <v>15831</v>
      </c>
      <c r="USK2" t="s">
        <v>15832</v>
      </c>
      <c r="USL2" t="s">
        <v>15833</v>
      </c>
      <c r="USM2" t="s">
        <v>15834</v>
      </c>
      <c r="USN2" t="s">
        <v>15835</v>
      </c>
      <c r="USO2" t="s">
        <v>15836</v>
      </c>
      <c r="USP2" t="s">
        <v>15837</v>
      </c>
      <c r="USQ2" t="s">
        <v>15838</v>
      </c>
      <c r="USR2" t="s">
        <v>15839</v>
      </c>
      <c r="USS2" t="s">
        <v>15840</v>
      </c>
      <c r="UST2" t="s">
        <v>15841</v>
      </c>
      <c r="USU2" t="s">
        <v>15842</v>
      </c>
      <c r="USV2" t="s">
        <v>15843</v>
      </c>
      <c r="USW2" t="s">
        <v>15844</v>
      </c>
      <c r="USX2" t="s">
        <v>15845</v>
      </c>
      <c r="USY2" t="s">
        <v>15846</v>
      </c>
      <c r="USZ2" t="s">
        <v>15847</v>
      </c>
      <c r="UTA2" t="s">
        <v>15848</v>
      </c>
      <c r="UTB2" t="s">
        <v>15849</v>
      </c>
      <c r="UTC2" t="s">
        <v>15850</v>
      </c>
      <c r="UTD2" t="s">
        <v>15851</v>
      </c>
      <c r="UTE2" t="s">
        <v>15852</v>
      </c>
      <c r="UTF2" t="s">
        <v>15853</v>
      </c>
      <c r="UTG2" t="s">
        <v>15854</v>
      </c>
      <c r="UTH2" t="s">
        <v>15855</v>
      </c>
      <c r="UTI2" t="s">
        <v>15856</v>
      </c>
      <c r="UTJ2" t="s">
        <v>15857</v>
      </c>
      <c r="UTK2" t="s">
        <v>15858</v>
      </c>
      <c r="UTL2" t="s">
        <v>15859</v>
      </c>
      <c r="UTM2" t="s">
        <v>15860</v>
      </c>
      <c r="UTN2" t="s">
        <v>15861</v>
      </c>
      <c r="UTO2" t="s">
        <v>15862</v>
      </c>
      <c r="UTP2" t="s">
        <v>15863</v>
      </c>
      <c r="UTQ2" t="s">
        <v>15864</v>
      </c>
      <c r="UTR2" t="s">
        <v>15865</v>
      </c>
      <c r="UTS2" t="s">
        <v>15866</v>
      </c>
      <c r="UTT2" t="s">
        <v>15867</v>
      </c>
      <c r="UTU2" t="s">
        <v>15868</v>
      </c>
      <c r="UTV2" t="s">
        <v>15869</v>
      </c>
      <c r="UTW2" t="s">
        <v>15870</v>
      </c>
      <c r="UTX2" t="s">
        <v>15871</v>
      </c>
      <c r="UTY2" t="s">
        <v>15872</v>
      </c>
      <c r="UTZ2" t="s">
        <v>15873</v>
      </c>
      <c r="UUA2" t="s">
        <v>15874</v>
      </c>
      <c r="UUB2" t="s">
        <v>15875</v>
      </c>
      <c r="UUC2" t="s">
        <v>15876</v>
      </c>
      <c r="UUD2" t="s">
        <v>15877</v>
      </c>
      <c r="UUE2" t="s">
        <v>15878</v>
      </c>
      <c r="UUF2" t="s">
        <v>15879</v>
      </c>
      <c r="UUG2" t="s">
        <v>15880</v>
      </c>
      <c r="UUH2" t="s">
        <v>15881</v>
      </c>
      <c r="UUI2" t="s">
        <v>15882</v>
      </c>
      <c r="UUJ2" t="s">
        <v>15883</v>
      </c>
      <c r="UUK2" t="s">
        <v>15884</v>
      </c>
      <c r="UUL2" t="s">
        <v>15885</v>
      </c>
      <c r="UUM2" t="s">
        <v>15886</v>
      </c>
      <c r="UUN2" t="s">
        <v>15887</v>
      </c>
      <c r="UUO2" t="s">
        <v>15888</v>
      </c>
      <c r="UUP2" t="s">
        <v>15889</v>
      </c>
      <c r="UUQ2" t="s">
        <v>15890</v>
      </c>
      <c r="UUR2" t="s">
        <v>15891</v>
      </c>
      <c r="UUS2" t="s">
        <v>15892</v>
      </c>
      <c r="UUT2" t="s">
        <v>15893</v>
      </c>
      <c r="UUU2" t="s">
        <v>15894</v>
      </c>
      <c r="UUV2" t="s">
        <v>15895</v>
      </c>
      <c r="UUW2" t="s">
        <v>15896</v>
      </c>
      <c r="UUX2" t="s">
        <v>15897</v>
      </c>
      <c r="UUY2" t="s">
        <v>15898</v>
      </c>
      <c r="UUZ2" t="s">
        <v>15899</v>
      </c>
      <c r="UVA2" t="s">
        <v>15900</v>
      </c>
      <c r="UVB2" t="s">
        <v>15901</v>
      </c>
      <c r="UVC2" t="s">
        <v>15902</v>
      </c>
      <c r="UVD2" t="s">
        <v>15903</v>
      </c>
      <c r="UVE2" t="s">
        <v>15904</v>
      </c>
      <c r="UVF2" t="s">
        <v>15905</v>
      </c>
      <c r="UVG2" t="s">
        <v>15906</v>
      </c>
      <c r="UVH2" t="s">
        <v>15907</v>
      </c>
      <c r="UVI2" t="s">
        <v>15908</v>
      </c>
      <c r="UVJ2" t="s">
        <v>15909</v>
      </c>
      <c r="UVK2" t="s">
        <v>15910</v>
      </c>
      <c r="UVL2" t="s">
        <v>15911</v>
      </c>
      <c r="UVM2" t="s">
        <v>15912</v>
      </c>
      <c r="UVN2" t="s">
        <v>15913</v>
      </c>
      <c r="UVO2" t="s">
        <v>15914</v>
      </c>
      <c r="UVP2" t="s">
        <v>15915</v>
      </c>
      <c r="UVQ2" t="s">
        <v>15916</v>
      </c>
      <c r="UVR2" t="s">
        <v>15917</v>
      </c>
      <c r="UVS2" t="s">
        <v>15918</v>
      </c>
      <c r="UVT2" t="s">
        <v>15919</v>
      </c>
      <c r="UVU2" t="s">
        <v>15920</v>
      </c>
      <c r="UVV2" t="s">
        <v>15921</v>
      </c>
      <c r="UVW2" t="s">
        <v>15922</v>
      </c>
      <c r="UVX2" t="s">
        <v>15923</v>
      </c>
      <c r="UVY2" t="s">
        <v>15924</v>
      </c>
      <c r="UVZ2" t="s">
        <v>15925</v>
      </c>
      <c r="UWA2" t="s">
        <v>15926</v>
      </c>
      <c r="UWB2" t="s">
        <v>15927</v>
      </c>
      <c r="UWC2" t="s">
        <v>15928</v>
      </c>
      <c r="UWD2" t="s">
        <v>15929</v>
      </c>
      <c r="UWE2" t="s">
        <v>15930</v>
      </c>
      <c r="UWF2" t="s">
        <v>15931</v>
      </c>
      <c r="UWG2" t="s">
        <v>15932</v>
      </c>
      <c r="UWH2" t="s">
        <v>15933</v>
      </c>
      <c r="UWI2" t="s">
        <v>15934</v>
      </c>
      <c r="UWJ2" t="s">
        <v>15935</v>
      </c>
      <c r="UWK2" t="s">
        <v>15936</v>
      </c>
      <c r="UWL2" t="s">
        <v>15937</v>
      </c>
      <c r="UWM2" t="s">
        <v>15938</v>
      </c>
      <c r="UWN2" t="s">
        <v>15939</v>
      </c>
      <c r="UWO2" t="s">
        <v>15940</v>
      </c>
      <c r="UWP2" t="s">
        <v>15941</v>
      </c>
      <c r="UWQ2" t="s">
        <v>15942</v>
      </c>
      <c r="UWR2" t="s">
        <v>15943</v>
      </c>
      <c r="UWS2" t="s">
        <v>15944</v>
      </c>
      <c r="UWT2" t="s">
        <v>15945</v>
      </c>
      <c r="UWU2" t="s">
        <v>15946</v>
      </c>
      <c r="UWV2" t="s">
        <v>15947</v>
      </c>
      <c r="UWW2" t="s">
        <v>15948</v>
      </c>
      <c r="UWX2" t="s">
        <v>15949</v>
      </c>
      <c r="UWY2" t="s">
        <v>15950</v>
      </c>
      <c r="UWZ2" t="s">
        <v>15951</v>
      </c>
      <c r="UXA2" t="s">
        <v>15952</v>
      </c>
      <c r="UXB2" t="s">
        <v>15953</v>
      </c>
      <c r="UXC2" t="s">
        <v>15954</v>
      </c>
      <c r="UXD2" t="s">
        <v>15955</v>
      </c>
      <c r="UXE2" t="s">
        <v>15956</v>
      </c>
      <c r="UXF2" t="s">
        <v>15957</v>
      </c>
      <c r="UXG2" t="s">
        <v>15958</v>
      </c>
      <c r="UXH2" t="s">
        <v>15959</v>
      </c>
      <c r="UXI2" t="s">
        <v>15960</v>
      </c>
      <c r="UXJ2" t="s">
        <v>15961</v>
      </c>
      <c r="UXK2" t="s">
        <v>15962</v>
      </c>
      <c r="UXL2" t="s">
        <v>15963</v>
      </c>
      <c r="UXM2" t="s">
        <v>15964</v>
      </c>
      <c r="UXN2" t="s">
        <v>15965</v>
      </c>
      <c r="UXO2" t="s">
        <v>15966</v>
      </c>
      <c r="UXP2" t="s">
        <v>15967</v>
      </c>
      <c r="UXQ2" t="s">
        <v>15968</v>
      </c>
      <c r="UXR2" t="s">
        <v>15969</v>
      </c>
      <c r="UXS2" t="s">
        <v>15970</v>
      </c>
      <c r="UXT2" t="s">
        <v>15971</v>
      </c>
      <c r="UXU2" t="s">
        <v>15972</v>
      </c>
      <c r="UXV2" t="s">
        <v>15973</v>
      </c>
      <c r="UXW2" t="s">
        <v>15974</v>
      </c>
      <c r="UXX2" t="s">
        <v>15975</v>
      </c>
      <c r="UXY2" t="s">
        <v>15976</v>
      </c>
      <c r="UXZ2" t="s">
        <v>15977</v>
      </c>
      <c r="UYA2" t="s">
        <v>15978</v>
      </c>
      <c r="UYB2" t="s">
        <v>15979</v>
      </c>
      <c r="UYC2" t="s">
        <v>15980</v>
      </c>
      <c r="UYD2" t="s">
        <v>15981</v>
      </c>
      <c r="UYE2" t="s">
        <v>15982</v>
      </c>
      <c r="UYF2" t="s">
        <v>15983</v>
      </c>
      <c r="UYG2" t="s">
        <v>15984</v>
      </c>
      <c r="UYH2" t="s">
        <v>15985</v>
      </c>
      <c r="UYI2" t="s">
        <v>15986</v>
      </c>
      <c r="UYJ2" t="s">
        <v>15987</v>
      </c>
      <c r="UYK2" t="s">
        <v>15988</v>
      </c>
      <c r="UYL2" t="s">
        <v>15989</v>
      </c>
      <c r="UYM2" t="s">
        <v>15990</v>
      </c>
      <c r="UYN2" t="s">
        <v>15991</v>
      </c>
      <c r="UYO2" t="s">
        <v>15992</v>
      </c>
      <c r="UYP2" t="s">
        <v>15993</v>
      </c>
      <c r="UYQ2" t="s">
        <v>15994</v>
      </c>
      <c r="UYR2" t="s">
        <v>15995</v>
      </c>
      <c r="UYS2" t="s">
        <v>15996</v>
      </c>
      <c r="UYT2" t="s">
        <v>15997</v>
      </c>
      <c r="UYU2" t="s">
        <v>15998</v>
      </c>
      <c r="UYV2" t="s">
        <v>15999</v>
      </c>
      <c r="UYW2" t="s">
        <v>16000</v>
      </c>
      <c r="UYX2" t="s">
        <v>16001</v>
      </c>
      <c r="UYY2" t="s">
        <v>16002</v>
      </c>
      <c r="UYZ2" t="s">
        <v>16003</v>
      </c>
      <c r="UZA2" t="s">
        <v>16004</v>
      </c>
      <c r="UZB2" t="s">
        <v>16005</v>
      </c>
      <c r="UZC2" t="s">
        <v>16006</v>
      </c>
      <c r="UZD2" t="s">
        <v>16007</v>
      </c>
      <c r="UZE2" t="s">
        <v>16008</v>
      </c>
      <c r="UZF2" t="s">
        <v>16009</v>
      </c>
      <c r="UZG2" t="s">
        <v>16010</v>
      </c>
      <c r="UZH2" t="s">
        <v>16011</v>
      </c>
      <c r="UZI2" t="s">
        <v>16012</v>
      </c>
      <c r="UZJ2" t="s">
        <v>16013</v>
      </c>
      <c r="UZK2" t="s">
        <v>16014</v>
      </c>
      <c r="UZL2" t="s">
        <v>16015</v>
      </c>
      <c r="UZM2" t="s">
        <v>16016</v>
      </c>
      <c r="UZN2" t="s">
        <v>16017</v>
      </c>
      <c r="UZO2" t="s">
        <v>16018</v>
      </c>
      <c r="UZP2" t="s">
        <v>16019</v>
      </c>
      <c r="UZQ2" t="s">
        <v>16020</v>
      </c>
      <c r="UZR2" t="s">
        <v>16021</v>
      </c>
      <c r="UZS2" t="s">
        <v>16022</v>
      </c>
      <c r="UZT2" t="s">
        <v>16023</v>
      </c>
      <c r="UZU2" t="s">
        <v>16024</v>
      </c>
      <c r="UZV2" t="s">
        <v>16025</v>
      </c>
      <c r="UZW2" t="s">
        <v>16026</v>
      </c>
      <c r="UZX2" t="s">
        <v>16027</v>
      </c>
      <c r="UZY2" t="s">
        <v>16028</v>
      </c>
      <c r="UZZ2" t="s">
        <v>16029</v>
      </c>
      <c r="VAA2" t="s">
        <v>16030</v>
      </c>
      <c r="VAB2" t="s">
        <v>16031</v>
      </c>
      <c r="VAC2" t="s">
        <v>16032</v>
      </c>
      <c r="VAD2" t="s">
        <v>16033</v>
      </c>
      <c r="VAE2" t="s">
        <v>16034</v>
      </c>
      <c r="VAF2" t="s">
        <v>16035</v>
      </c>
      <c r="VAG2" t="s">
        <v>16036</v>
      </c>
      <c r="VAH2" t="s">
        <v>16037</v>
      </c>
      <c r="VAI2" t="s">
        <v>16038</v>
      </c>
      <c r="VAJ2" t="s">
        <v>16039</v>
      </c>
      <c r="VAK2" t="s">
        <v>16040</v>
      </c>
      <c r="VAL2" t="s">
        <v>16041</v>
      </c>
      <c r="VAM2" t="s">
        <v>16042</v>
      </c>
      <c r="VAN2" t="s">
        <v>16043</v>
      </c>
      <c r="VAO2" t="s">
        <v>16044</v>
      </c>
      <c r="VAP2" t="s">
        <v>16045</v>
      </c>
      <c r="VAQ2" t="s">
        <v>16046</v>
      </c>
      <c r="VAR2" t="s">
        <v>16047</v>
      </c>
      <c r="VAS2" t="s">
        <v>16048</v>
      </c>
      <c r="VAT2" t="s">
        <v>16049</v>
      </c>
      <c r="VAU2" t="s">
        <v>16050</v>
      </c>
      <c r="VAV2" t="s">
        <v>16051</v>
      </c>
      <c r="VAW2" t="s">
        <v>16052</v>
      </c>
      <c r="VAX2" t="s">
        <v>16053</v>
      </c>
      <c r="VAY2" t="s">
        <v>16054</v>
      </c>
      <c r="VAZ2" t="s">
        <v>16055</v>
      </c>
      <c r="VBA2" t="s">
        <v>16056</v>
      </c>
      <c r="VBB2" t="s">
        <v>16057</v>
      </c>
      <c r="VBC2" t="s">
        <v>16058</v>
      </c>
      <c r="VBD2" t="s">
        <v>16059</v>
      </c>
      <c r="VBE2" t="s">
        <v>16060</v>
      </c>
      <c r="VBF2" t="s">
        <v>16061</v>
      </c>
      <c r="VBG2" t="s">
        <v>16062</v>
      </c>
      <c r="VBH2" t="s">
        <v>16063</v>
      </c>
      <c r="VBI2" t="s">
        <v>16064</v>
      </c>
      <c r="VBJ2" t="s">
        <v>16065</v>
      </c>
      <c r="VBK2" t="s">
        <v>16066</v>
      </c>
      <c r="VBL2" t="s">
        <v>16067</v>
      </c>
      <c r="VBM2" t="s">
        <v>16068</v>
      </c>
      <c r="VBN2" t="s">
        <v>16069</v>
      </c>
      <c r="VBO2" t="s">
        <v>16070</v>
      </c>
      <c r="VBP2" t="s">
        <v>16071</v>
      </c>
      <c r="VBQ2" t="s">
        <v>16072</v>
      </c>
      <c r="VBR2" t="s">
        <v>16073</v>
      </c>
      <c r="VBS2" t="s">
        <v>16074</v>
      </c>
      <c r="VBT2" t="s">
        <v>16075</v>
      </c>
      <c r="VBU2" t="s">
        <v>16076</v>
      </c>
      <c r="VBV2" t="s">
        <v>16077</v>
      </c>
      <c r="VBW2" t="s">
        <v>16078</v>
      </c>
      <c r="VBX2" t="s">
        <v>16079</v>
      </c>
      <c r="VBY2" t="s">
        <v>16080</v>
      </c>
      <c r="VBZ2" t="s">
        <v>16081</v>
      </c>
      <c r="VCA2" t="s">
        <v>16082</v>
      </c>
      <c r="VCB2" t="s">
        <v>16083</v>
      </c>
      <c r="VCC2" t="s">
        <v>16084</v>
      </c>
      <c r="VCD2" t="s">
        <v>16085</v>
      </c>
      <c r="VCE2" t="s">
        <v>16086</v>
      </c>
      <c r="VCF2" t="s">
        <v>16087</v>
      </c>
      <c r="VCG2" t="s">
        <v>16088</v>
      </c>
      <c r="VCH2" t="s">
        <v>16089</v>
      </c>
      <c r="VCI2" t="s">
        <v>16090</v>
      </c>
      <c r="VCJ2" t="s">
        <v>16091</v>
      </c>
      <c r="VCK2" t="s">
        <v>16092</v>
      </c>
      <c r="VCL2" t="s">
        <v>16093</v>
      </c>
      <c r="VCM2" t="s">
        <v>16094</v>
      </c>
      <c r="VCN2" t="s">
        <v>16095</v>
      </c>
      <c r="VCO2" t="s">
        <v>16096</v>
      </c>
      <c r="VCP2" t="s">
        <v>16097</v>
      </c>
      <c r="VCQ2" t="s">
        <v>16098</v>
      </c>
      <c r="VCR2" t="s">
        <v>16099</v>
      </c>
      <c r="VCS2" t="s">
        <v>16100</v>
      </c>
      <c r="VCT2" t="s">
        <v>16101</v>
      </c>
      <c r="VCU2" t="s">
        <v>16102</v>
      </c>
      <c r="VCV2" t="s">
        <v>16103</v>
      </c>
      <c r="VCW2" t="s">
        <v>16104</v>
      </c>
      <c r="VCX2" t="s">
        <v>16105</v>
      </c>
      <c r="VCY2" t="s">
        <v>16106</v>
      </c>
      <c r="VCZ2" t="s">
        <v>16107</v>
      </c>
      <c r="VDA2" t="s">
        <v>16108</v>
      </c>
      <c r="VDB2" t="s">
        <v>16109</v>
      </c>
      <c r="VDC2" t="s">
        <v>16110</v>
      </c>
      <c r="VDD2" t="s">
        <v>16111</v>
      </c>
      <c r="VDE2" t="s">
        <v>16112</v>
      </c>
      <c r="VDF2" t="s">
        <v>16113</v>
      </c>
      <c r="VDG2" t="s">
        <v>16114</v>
      </c>
      <c r="VDH2" t="s">
        <v>16115</v>
      </c>
      <c r="VDI2" t="s">
        <v>16116</v>
      </c>
      <c r="VDJ2" t="s">
        <v>16117</v>
      </c>
      <c r="VDK2" t="s">
        <v>16118</v>
      </c>
      <c r="VDL2" t="s">
        <v>16119</v>
      </c>
      <c r="VDM2" t="s">
        <v>16120</v>
      </c>
      <c r="VDN2" t="s">
        <v>16121</v>
      </c>
      <c r="VDO2" t="s">
        <v>16122</v>
      </c>
      <c r="VDP2" t="s">
        <v>16123</v>
      </c>
      <c r="VDQ2" t="s">
        <v>16124</v>
      </c>
      <c r="VDR2" t="s">
        <v>16125</v>
      </c>
      <c r="VDS2" t="s">
        <v>16126</v>
      </c>
      <c r="VDT2" t="s">
        <v>16127</v>
      </c>
      <c r="VDU2" t="s">
        <v>16128</v>
      </c>
      <c r="VDV2" t="s">
        <v>16129</v>
      </c>
      <c r="VDW2" t="s">
        <v>16130</v>
      </c>
      <c r="VDX2" t="s">
        <v>16131</v>
      </c>
      <c r="VDY2" t="s">
        <v>16132</v>
      </c>
      <c r="VDZ2" t="s">
        <v>16133</v>
      </c>
      <c r="VEA2" t="s">
        <v>16134</v>
      </c>
      <c r="VEB2" t="s">
        <v>16135</v>
      </c>
      <c r="VEC2" t="s">
        <v>16136</v>
      </c>
      <c r="VED2" t="s">
        <v>16137</v>
      </c>
      <c r="VEE2" t="s">
        <v>16138</v>
      </c>
      <c r="VEF2" t="s">
        <v>16139</v>
      </c>
      <c r="VEG2" t="s">
        <v>16140</v>
      </c>
      <c r="VEH2" t="s">
        <v>16141</v>
      </c>
      <c r="VEI2" t="s">
        <v>16142</v>
      </c>
      <c r="VEJ2" t="s">
        <v>16143</v>
      </c>
      <c r="VEK2" t="s">
        <v>16144</v>
      </c>
      <c r="VEL2" t="s">
        <v>16145</v>
      </c>
      <c r="VEM2" t="s">
        <v>16146</v>
      </c>
      <c r="VEN2" t="s">
        <v>16147</v>
      </c>
      <c r="VEO2" t="s">
        <v>16148</v>
      </c>
      <c r="VEP2" t="s">
        <v>16149</v>
      </c>
      <c r="VEQ2" t="s">
        <v>16150</v>
      </c>
      <c r="VER2" t="s">
        <v>16151</v>
      </c>
      <c r="VES2" t="s">
        <v>16152</v>
      </c>
      <c r="VET2" t="s">
        <v>16153</v>
      </c>
      <c r="VEU2" t="s">
        <v>16154</v>
      </c>
      <c r="VEV2" t="s">
        <v>16155</v>
      </c>
      <c r="VEW2" t="s">
        <v>16156</v>
      </c>
      <c r="VEX2" t="s">
        <v>16157</v>
      </c>
      <c r="VEY2" t="s">
        <v>16158</v>
      </c>
      <c r="VEZ2" t="s">
        <v>16159</v>
      </c>
      <c r="VFA2" t="s">
        <v>16160</v>
      </c>
      <c r="VFB2" t="s">
        <v>16161</v>
      </c>
      <c r="VFC2" t="s">
        <v>16162</v>
      </c>
      <c r="VFD2" t="s">
        <v>16163</v>
      </c>
      <c r="VFE2" t="s">
        <v>16164</v>
      </c>
      <c r="VFF2" t="s">
        <v>16165</v>
      </c>
      <c r="VFG2" t="s">
        <v>16166</v>
      </c>
      <c r="VFH2" t="s">
        <v>16167</v>
      </c>
      <c r="VFI2" t="s">
        <v>16168</v>
      </c>
      <c r="VFJ2" t="s">
        <v>16169</v>
      </c>
      <c r="VFK2" t="s">
        <v>16170</v>
      </c>
      <c r="VFL2" t="s">
        <v>16171</v>
      </c>
      <c r="VFM2" t="s">
        <v>16172</v>
      </c>
      <c r="VFN2" t="s">
        <v>16173</v>
      </c>
      <c r="VFO2" t="s">
        <v>16174</v>
      </c>
      <c r="VFP2" t="s">
        <v>16175</v>
      </c>
      <c r="VFQ2" t="s">
        <v>16176</v>
      </c>
      <c r="VFR2" t="s">
        <v>16177</v>
      </c>
      <c r="VFS2" t="s">
        <v>16178</v>
      </c>
      <c r="VFT2" t="s">
        <v>16179</v>
      </c>
      <c r="VFU2" t="s">
        <v>16180</v>
      </c>
      <c r="VFV2" t="s">
        <v>16181</v>
      </c>
      <c r="VFW2" t="s">
        <v>16182</v>
      </c>
      <c r="VFX2" t="s">
        <v>16183</v>
      </c>
      <c r="VFY2" t="s">
        <v>16184</v>
      </c>
      <c r="VFZ2" t="s">
        <v>16185</v>
      </c>
      <c r="VGA2" t="s">
        <v>16186</v>
      </c>
      <c r="VGB2" t="s">
        <v>16187</v>
      </c>
      <c r="VGC2" t="s">
        <v>16188</v>
      </c>
      <c r="VGD2" t="s">
        <v>16189</v>
      </c>
      <c r="VGE2" t="s">
        <v>16190</v>
      </c>
      <c r="VGF2" t="s">
        <v>16191</v>
      </c>
      <c r="VGG2" t="s">
        <v>16192</v>
      </c>
      <c r="VGH2" t="s">
        <v>16193</v>
      </c>
      <c r="VGI2" t="s">
        <v>16194</v>
      </c>
      <c r="VGJ2" t="s">
        <v>16195</v>
      </c>
      <c r="VGK2" t="s">
        <v>16196</v>
      </c>
      <c r="VGL2" t="s">
        <v>16197</v>
      </c>
      <c r="VGM2" t="s">
        <v>16198</v>
      </c>
      <c r="VGN2" t="s">
        <v>16199</v>
      </c>
      <c r="VGO2" t="s">
        <v>16200</v>
      </c>
      <c r="VGP2" t="s">
        <v>16201</v>
      </c>
      <c r="VGQ2" t="s">
        <v>16202</v>
      </c>
      <c r="VGR2" t="s">
        <v>16203</v>
      </c>
      <c r="VGS2" t="s">
        <v>16204</v>
      </c>
      <c r="VGT2" t="s">
        <v>16205</v>
      </c>
      <c r="VGU2" t="s">
        <v>16206</v>
      </c>
      <c r="VGV2" t="s">
        <v>16207</v>
      </c>
      <c r="VGW2" t="s">
        <v>16208</v>
      </c>
      <c r="VGX2" t="s">
        <v>16209</v>
      </c>
      <c r="VGY2" t="s">
        <v>16210</v>
      </c>
      <c r="VGZ2" t="s">
        <v>16211</v>
      </c>
      <c r="VHA2" t="s">
        <v>16212</v>
      </c>
      <c r="VHB2" t="s">
        <v>16213</v>
      </c>
      <c r="VHC2" t="s">
        <v>16214</v>
      </c>
      <c r="VHD2" t="s">
        <v>16215</v>
      </c>
      <c r="VHE2" t="s">
        <v>16216</v>
      </c>
      <c r="VHF2" t="s">
        <v>16217</v>
      </c>
      <c r="VHG2" t="s">
        <v>16218</v>
      </c>
      <c r="VHH2" t="s">
        <v>16219</v>
      </c>
      <c r="VHI2" t="s">
        <v>16220</v>
      </c>
      <c r="VHJ2" t="s">
        <v>16221</v>
      </c>
      <c r="VHK2" t="s">
        <v>16222</v>
      </c>
      <c r="VHL2" t="s">
        <v>16223</v>
      </c>
      <c r="VHM2" t="s">
        <v>16224</v>
      </c>
      <c r="VHN2" t="s">
        <v>16225</v>
      </c>
      <c r="VHO2" t="s">
        <v>16226</v>
      </c>
      <c r="VHP2" t="s">
        <v>16227</v>
      </c>
      <c r="VHQ2" t="s">
        <v>16228</v>
      </c>
      <c r="VHR2" t="s">
        <v>16229</v>
      </c>
      <c r="VHS2" t="s">
        <v>16230</v>
      </c>
      <c r="VHT2" t="s">
        <v>16231</v>
      </c>
      <c r="VHU2" t="s">
        <v>16232</v>
      </c>
      <c r="VHV2" t="s">
        <v>16233</v>
      </c>
      <c r="VHW2" t="s">
        <v>16234</v>
      </c>
      <c r="VHX2" t="s">
        <v>16235</v>
      </c>
      <c r="VHY2" t="s">
        <v>16236</v>
      </c>
      <c r="VHZ2" t="s">
        <v>16237</v>
      </c>
      <c r="VIA2" t="s">
        <v>16238</v>
      </c>
      <c r="VIB2" t="s">
        <v>16239</v>
      </c>
      <c r="VIC2" t="s">
        <v>16240</v>
      </c>
      <c r="VID2" t="s">
        <v>16241</v>
      </c>
      <c r="VIE2" t="s">
        <v>16242</v>
      </c>
      <c r="VIF2" t="s">
        <v>16243</v>
      </c>
      <c r="VIG2" t="s">
        <v>16244</v>
      </c>
      <c r="VIH2" t="s">
        <v>16245</v>
      </c>
      <c r="VII2" t="s">
        <v>16246</v>
      </c>
      <c r="VIJ2" t="s">
        <v>16247</v>
      </c>
      <c r="VIK2" t="s">
        <v>16248</v>
      </c>
      <c r="VIL2" t="s">
        <v>16249</v>
      </c>
      <c r="VIM2" t="s">
        <v>16250</v>
      </c>
      <c r="VIN2" t="s">
        <v>16251</v>
      </c>
      <c r="VIO2" t="s">
        <v>16252</v>
      </c>
      <c r="VIP2" t="s">
        <v>16253</v>
      </c>
      <c r="VIQ2" t="s">
        <v>16254</v>
      </c>
      <c r="VIR2" t="s">
        <v>16255</v>
      </c>
      <c r="VIS2" t="s">
        <v>16256</v>
      </c>
      <c r="VIT2" t="s">
        <v>16257</v>
      </c>
      <c r="VIU2" t="s">
        <v>16258</v>
      </c>
      <c r="VIV2" t="s">
        <v>16259</v>
      </c>
      <c r="VIW2" t="s">
        <v>16260</v>
      </c>
      <c r="VIX2" t="s">
        <v>16261</v>
      </c>
      <c r="VIY2" t="s">
        <v>16262</v>
      </c>
      <c r="VIZ2" t="s">
        <v>16263</v>
      </c>
      <c r="VJA2" t="s">
        <v>16264</v>
      </c>
      <c r="VJB2" t="s">
        <v>16265</v>
      </c>
      <c r="VJC2" t="s">
        <v>16266</v>
      </c>
      <c r="VJD2" t="s">
        <v>16267</v>
      </c>
      <c r="VJE2" t="s">
        <v>16268</v>
      </c>
      <c r="VJF2" t="s">
        <v>16269</v>
      </c>
      <c r="VJG2" t="s">
        <v>16270</v>
      </c>
      <c r="VJH2" t="s">
        <v>16271</v>
      </c>
      <c r="VJI2" t="s">
        <v>16272</v>
      </c>
      <c r="VJJ2" t="s">
        <v>16273</v>
      </c>
      <c r="VJK2" t="s">
        <v>16274</v>
      </c>
      <c r="VJL2" t="s">
        <v>16275</v>
      </c>
      <c r="VJM2" t="s">
        <v>16276</v>
      </c>
      <c r="VJN2" t="s">
        <v>16277</v>
      </c>
      <c r="VJO2" t="s">
        <v>16278</v>
      </c>
      <c r="VJP2" t="s">
        <v>16279</v>
      </c>
      <c r="VJQ2" t="s">
        <v>16280</v>
      </c>
      <c r="VJR2" t="s">
        <v>16281</v>
      </c>
      <c r="VJS2" t="s">
        <v>16282</v>
      </c>
      <c r="VJT2" t="s">
        <v>16283</v>
      </c>
      <c r="VJU2" t="s">
        <v>16284</v>
      </c>
      <c r="VJV2" t="s">
        <v>16285</v>
      </c>
      <c r="VJW2" t="s">
        <v>16286</v>
      </c>
      <c r="VJX2" t="s">
        <v>16287</v>
      </c>
      <c r="VJY2" t="s">
        <v>16288</v>
      </c>
      <c r="VJZ2" t="s">
        <v>16289</v>
      </c>
      <c r="VKA2" t="s">
        <v>16290</v>
      </c>
      <c r="VKB2" t="s">
        <v>16291</v>
      </c>
      <c r="VKC2" t="s">
        <v>16292</v>
      </c>
      <c r="VKD2" t="s">
        <v>16293</v>
      </c>
      <c r="VKE2" t="s">
        <v>16294</v>
      </c>
      <c r="VKF2" t="s">
        <v>16295</v>
      </c>
      <c r="VKG2" t="s">
        <v>16296</v>
      </c>
      <c r="VKH2" t="s">
        <v>16297</v>
      </c>
      <c r="VKI2" t="s">
        <v>16298</v>
      </c>
      <c r="VKJ2" t="s">
        <v>16299</v>
      </c>
      <c r="VKK2" t="s">
        <v>16300</v>
      </c>
      <c r="VKL2" t="s">
        <v>16301</v>
      </c>
      <c r="VKM2" t="s">
        <v>16302</v>
      </c>
      <c r="VKN2" t="s">
        <v>16303</v>
      </c>
      <c r="VKO2" t="s">
        <v>16304</v>
      </c>
      <c r="VKP2" t="s">
        <v>16305</v>
      </c>
      <c r="VKQ2" t="s">
        <v>16306</v>
      </c>
      <c r="VKR2" t="s">
        <v>16307</v>
      </c>
      <c r="VKS2" t="s">
        <v>16308</v>
      </c>
      <c r="VKT2" t="s">
        <v>16309</v>
      </c>
      <c r="VKU2" t="s">
        <v>16310</v>
      </c>
      <c r="VKV2" t="s">
        <v>16311</v>
      </c>
      <c r="VKW2" t="s">
        <v>16312</v>
      </c>
      <c r="VKX2" t="s">
        <v>16313</v>
      </c>
      <c r="VKY2" t="s">
        <v>16314</v>
      </c>
      <c r="VKZ2" t="s">
        <v>16315</v>
      </c>
      <c r="VLA2" t="s">
        <v>16316</v>
      </c>
      <c r="VLB2" t="s">
        <v>16317</v>
      </c>
      <c r="VLC2" t="s">
        <v>16318</v>
      </c>
      <c r="VLD2" t="s">
        <v>16319</v>
      </c>
      <c r="VLE2" t="s">
        <v>16320</v>
      </c>
      <c r="VLF2" t="s">
        <v>16321</v>
      </c>
      <c r="VLG2" t="s">
        <v>16322</v>
      </c>
      <c r="VLH2" t="s">
        <v>16323</v>
      </c>
      <c r="VLI2" t="s">
        <v>16324</v>
      </c>
      <c r="VLJ2" t="s">
        <v>16325</v>
      </c>
      <c r="VLK2" t="s">
        <v>16326</v>
      </c>
      <c r="VLL2" t="s">
        <v>16327</v>
      </c>
      <c r="VLM2" t="s">
        <v>16328</v>
      </c>
      <c r="VLN2" t="s">
        <v>16329</v>
      </c>
      <c r="VLO2" t="s">
        <v>16330</v>
      </c>
      <c r="VLP2" t="s">
        <v>16331</v>
      </c>
      <c r="VLQ2" t="s">
        <v>16332</v>
      </c>
      <c r="VLR2" t="s">
        <v>16333</v>
      </c>
      <c r="VLS2" t="s">
        <v>16334</v>
      </c>
      <c r="VLT2" t="s">
        <v>16335</v>
      </c>
      <c r="VLU2" t="s">
        <v>16336</v>
      </c>
      <c r="VLV2" t="s">
        <v>16337</v>
      </c>
      <c r="VLW2" t="s">
        <v>16338</v>
      </c>
      <c r="VLX2" t="s">
        <v>16339</v>
      </c>
      <c r="VLY2" t="s">
        <v>16340</v>
      </c>
      <c r="VLZ2" t="s">
        <v>16341</v>
      </c>
      <c r="VMA2" t="s">
        <v>16342</v>
      </c>
      <c r="VMB2" t="s">
        <v>16343</v>
      </c>
      <c r="VMC2" t="s">
        <v>16344</v>
      </c>
      <c r="VMD2" t="s">
        <v>16345</v>
      </c>
      <c r="VME2" t="s">
        <v>16346</v>
      </c>
      <c r="VMF2" t="s">
        <v>16347</v>
      </c>
      <c r="VMG2" t="s">
        <v>16348</v>
      </c>
      <c r="VMH2" t="s">
        <v>16349</v>
      </c>
      <c r="VMI2" t="s">
        <v>16350</v>
      </c>
      <c r="VMJ2" t="s">
        <v>16351</v>
      </c>
      <c r="VMK2" t="s">
        <v>16352</v>
      </c>
      <c r="VML2" t="s">
        <v>16353</v>
      </c>
      <c r="VMM2" t="s">
        <v>16354</v>
      </c>
      <c r="VMN2" t="s">
        <v>16355</v>
      </c>
      <c r="VMO2" t="s">
        <v>16356</v>
      </c>
      <c r="VMP2" t="s">
        <v>16357</v>
      </c>
      <c r="VMQ2" t="s">
        <v>16358</v>
      </c>
      <c r="VMR2" t="s">
        <v>16359</v>
      </c>
      <c r="VMS2" t="s">
        <v>16360</v>
      </c>
      <c r="VMT2" t="s">
        <v>16361</v>
      </c>
      <c r="VMU2" t="s">
        <v>16362</v>
      </c>
      <c r="VMV2" t="s">
        <v>16363</v>
      </c>
      <c r="VMW2" t="s">
        <v>16364</v>
      </c>
      <c r="VMX2" t="s">
        <v>16365</v>
      </c>
      <c r="VMY2" t="s">
        <v>16366</v>
      </c>
      <c r="VMZ2" t="s">
        <v>16367</v>
      </c>
      <c r="VNA2" t="s">
        <v>16368</v>
      </c>
      <c r="VNB2" t="s">
        <v>16369</v>
      </c>
      <c r="VNC2" t="s">
        <v>16370</v>
      </c>
      <c r="VND2" t="s">
        <v>16371</v>
      </c>
      <c r="VNE2" t="s">
        <v>16372</v>
      </c>
      <c r="VNF2" t="s">
        <v>16373</v>
      </c>
      <c r="VNG2" t="s">
        <v>16374</v>
      </c>
      <c r="VNH2" t="s">
        <v>16375</v>
      </c>
      <c r="VNI2" t="s">
        <v>16376</v>
      </c>
      <c r="VNJ2" t="s">
        <v>16377</v>
      </c>
      <c r="VNK2" t="s">
        <v>16378</v>
      </c>
      <c r="VNL2" t="s">
        <v>16379</v>
      </c>
      <c r="VNM2" t="s">
        <v>16380</v>
      </c>
      <c r="VNN2" t="s">
        <v>16381</v>
      </c>
      <c r="VNO2" t="s">
        <v>16382</v>
      </c>
      <c r="VNP2" t="s">
        <v>16383</v>
      </c>
      <c r="VNQ2" t="s">
        <v>16384</v>
      </c>
      <c r="VNR2" t="s">
        <v>16385</v>
      </c>
      <c r="VNS2" t="s">
        <v>16386</v>
      </c>
      <c r="VNT2" t="s">
        <v>16387</v>
      </c>
      <c r="VNU2" t="s">
        <v>16388</v>
      </c>
      <c r="VNV2" t="s">
        <v>16389</v>
      </c>
      <c r="VNW2" t="s">
        <v>16390</v>
      </c>
      <c r="VNX2" t="s">
        <v>16391</v>
      </c>
      <c r="VNY2" t="s">
        <v>16392</v>
      </c>
      <c r="VNZ2" t="s">
        <v>16393</v>
      </c>
      <c r="VOA2" t="s">
        <v>16394</v>
      </c>
      <c r="VOB2" t="s">
        <v>16395</v>
      </c>
      <c r="VOC2" t="s">
        <v>16396</v>
      </c>
      <c r="VOD2" t="s">
        <v>16397</v>
      </c>
      <c r="VOE2" t="s">
        <v>16398</v>
      </c>
      <c r="VOF2" t="s">
        <v>16399</v>
      </c>
      <c r="VOG2" t="s">
        <v>16400</v>
      </c>
      <c r="VOH2" t="s">
        <v>16401</v>
      </c>
      <c r="VOI2" t="s">
        <v>16402</v>
      </c>
      <c r="VOJ2" t="s">
        <v>16403</v>
      </c>
      <c r="VOK2" t="s">
        <v>16404</v>
      </c>
      <c r="VOL2" t="s">
        <v>16405</v>
      </c>
      <c r="VOM2" t="s">
        <v>16406</v>
      </c>
      <c r="VON2" t="s">
        <v>16407</v>
      </c>
      <c r="VOO2" t="s">
        <v>16408</v>
      </c>
      <c r="VOP2" t="s">
        <v>16409</v>
      </c>
      <c r="VOQ2" t="s">
        <v>16410</v>
      </c>
      <c r="VOR2" t="s">
        <v>16411</v>
      </c>
      <c r="VOS2" t="s">
        <v>16412</v>
      </c>
      <c r="VOT2" t="s">
        <v>16413</v>
      </c>
      <c r="VOU2" t="s">
        <v>16414</v>
      </c>
      <c r="VOV2" t="s">
        <v>16415</v>
      </c>
      <c r="VOW2" t="s">
        <v>16416</v>
      </c>
      <c r="VOX2" t="s">
        <v>16417</v>
      </c>
      <c r="VOY2" t="s">
        <v>16418</v>
      </c>
      <c r="VOZ2" t="s">
        <v>16419</v>
      </c>
      <c r="VPA2" t="s">
        <v>16420</v>
      </c>
      <c r="VPB2" t="s">
        <v>16421</v>
      </c>
      <c r="VPC2" t="s">
        <v>16422</v>
      </c>
      <c r="VPD2" t="s">
        <v>16423</v>
      </c>
      <c r="VPE2" t="s">
        <v>16424</v>
      </c>
      <c r="VPF2" t="s">
        <v>16425</v>
      </c>
      <c r="VPG2" t="s">
        <v>16426</v>
      </c>
      <c r="VPH2" t="s">
        <v>16427</v>
      </c>
      <c r="VPI2" t="s">
        <v>16428</v>
      </c>
      <c r="VPJ2" t="s">
        <v>16429</v>
      </c>
      <c r="VPK2" t="s">
        <v>16430</v>
      </c>
      <c r="VPL2" t="s">
        <v>16431</v>
      </c>
      <c r="VPM2" t="s">
        <v>16432</v>
      </c>
      <c r="VPN2" t="s">
        <v>16433</v>
      </c>
      <c r="VPO2" t="s">
        <v>16434</v>
      </c>
      <c r="VPP2" t="s">
        <v>16435</v>
      </c>
      <c r="VPQ2" t="s">
        <v>16436</v>
      </c>
      <c r="VPR2" t="s">
        <v>16437</v>
      </c>
      <c r="VPS2" t="s">
        <v>16438</v>
      </c>
      <c r="VPT2" t="s">
        <v>16439</v>
      </c>
      <c r="VPU2" t="s">
        <v>16440</v>
      </c>
      <c r="VPV2" t="s">
        <v>16441</v>
      </c>
      <c r="VPW2" t="s">
        <v>16442</v>
      </c>
      <c r="VPX2" t="s">
        <v>16443</v>
      </c>
      <c r="VPY2" t="s">
        <v>16444</v>
      </c>
      <c r="VPZ2" t="s">
        <v>16445</v>
      </c>
      <c r="VQA2" t="s">
        <v>16446</v>
      </c>
      <c r="VQB2" t="s">
        <v>16447</v>
      </c>
      <c r="VQC2" t="s">
        <v>16448</v>
      </c>
      <c r="VQD2" t="s">
        <v>16449</v>
      </c>
      <c r="VQE2" t="s">
        <v>16450</v>
      </c>
      <c r="VQF2" t="s">
        <v>16451</v>
      </c>
      <c r="VQG2" t="s">
        <v>16452</v>
      </c>
      <c r="VQH2" t="s">
        <v>16453</v>
      </c>
      <c r="VQI2" t="s">
        <v>16454</v>
      </c>
      <c r="VQJ2" t="s">
        <v>16455</v>
      </c>
      <c r="VQK2" t="s">
        <v>16456</v>
      </c>
      <c r="VQL2" t="s">
        <v>16457</v>
      </c>
      <c r="VQM2" t="s">
        <v>16458</v>
      </c>
      <c r="VQN2" t="s">
        <v>16459</v>
      </c>
      <c r="VQO2" t="s">
        <v>16460</v>
      </c>
      <c r="VQP2" t="s">
        <v>16461</v>
      </c>
      <c r="VQQ2" t="s">
        <v>16462</v>
      </c>
      <c r="VQR2" t="s">
        <v>16463</v>
      </c>
      <c r="VQS2" t="s">
        <v>16464</v>
      </c>
      <c r="VQT2" t="s">
        <v>16465</v>
      </c>
      <c r="VQU2" t="s">
        <v>16466</v>
      </c>
      <c r="VQV2" t="s">
        <v>16467</v>
      </c>
      <c r="VQW2" t="s">
        <v>16468</v>
      </c>
      <c r="VQX2" t="s">
        <v>16469</v>
      </c>
      <c r="VQY2" t="s">
        <v>16470</v>
      </c>
      <c r="VQZ2" t="s">
        <v>16471</v>
      </c>
      <c r="VRA2" t="s">
        <v>16472</v>
      </c>
      <c r="VRB2" t="s">
        <v>16473</v>
      </c>
      <c r="VRC2" t="s">
        <v>16474</v>
      </c>
      <c r="VRD2" t="s">
        <v>16475</v>
      </c>
      <c r="VRE2" t="s">
        <v>16476</v>
      </c>
      <c r="VRF2" t="s">
        <v>16477</v>
      </c>
      <c r="VRG2" t="s">
        <v>16478</v>
      </c>
      <c r="VRH2" t="s">
        <v>16479</v>
      </c>
      <c r="VRI2" t="s">
        <v>16480</v>
      </c>
      <c r="VRJ2" t="s">
        <v>16481</v>
      </c>
      <c r="VRK2" t="s">
        <v>16482</v>
      </c>
      <c r="VRL2" t="s">
        <v>16483</v>
      </c>
      <c r="VRM2" t="s">
        <v>16484</v>
      </c>
      <c r="VRN2" t="s">
        <v>16485</v>
      </c>
      <c r="VRO2" t="s">
        <v>16486</v>
      </c>
      <c r="VRP2" t="s">
        <v>16487</v>
      </c>
      <c r="VRQ2" t="s">
        <v>16488</v>
      </c>
      <c r="VRR2" t="s">
        <v>16489</v>
      </c>
      <c r="VRS2" t="s">
        <v>16490</v>
      </c>
      <c r="VRT2" t="s">
        <v>16491</v>
      </c>
      <c r="VRU2" t="s">
        <v>16492</v>
      </c>
      <c r="VRV2" t="s">
        <v>16493</v>
      </c>
      <c r="VRW2" t="s">
        <v>16494</v>
      </c>
      <c r="VRX2" t="s">
        <v>16495</v>
      </c>
      <c r="VRY2" t="s">
        <v>16496</v>
      </c>
      <c r="VRZ2" t="s">
        <v>16497</v>
      </c>
      <c r="VSA2" t="s">
        <v>16498</v>
      </c>
      <c r="VSB2" t="s">
        <v>16499</v>
      </c>
      <c r="VSC2" t="s">
        <v>16500</v>
      </c>
      <c r="VSD2" t="s">
        <v>16501</v>
      </c>
      <c r="VSE2" t="s">
        <v>16502</v>
      </c>
      <c r="VSF2" t="s">
        <v>16503</v>
      </c>
      <c r="VSG2" t="s">
        <v>16504</v>
      </c>
      <c r="VSH2" t="s">
        <v>16505</v>
      </c>
      <c r="VSI2" t="s">
        <v>16506</v>
      </c>
      <c r="VSJ2" t="s">
        <v>16507</v>
      </c>
      <c r="VSK2" t="s">
        <v>16508</v>
      </c>
      <c r="VSL2" t="s">
        <v>16509</v>
      </c>
      <c r="VSM2" t="s">
        <v>16510</v>
      </c>
      <c r="VSN2" t="s">
        <v>16511</v>
      </c>
      <c r="VSO2" t="s">
        <v>16512</v>
      </c>
      <c r="VSP2" t="s">
        <v>16513</v>
      </c>
      <c r="VSQ2" t="s">
        <v>16514</v>
      </c>
      <c r="VSR2" t="s">
        <v>16515</v>
      </c>
      <c r="VSS2" t="s">
        <v>16516</v>
      </c>
      <c r="VST2" t="s">
        <v>16517</v>
      </c>
      <c r="VSU2" t="s">
        <v>16518</v>
      </c>
      <c r="VSV2" t="s">
        <v>16519</v>
      </c>
      <c r="VSW2" t="s">
        <v>16520</v>
      </c>
      <c r="VSX2" t="s">
        <v>16521</v>
      </c>
      <c r="VSY2" t="s">
        <v>16522</v>
      </c>
      <c r="VSZ2" t="s">
        <v>16523</v>
      </c>
      <c r="VTA2" t="s">
        <v>16524</v>
      </c>
      <c r="VTB2" t="s">
        <v>16525</v>
      </c>
      <c r="VTC2" t="s">
        <v>16526</v>
      </c>
      <c r="VTD2" t="s">
        <v>16527</v>
      </c>
      <c r="VTE2" t="s">
        <v>16528</v>
      </c>
      <c r="VTF2" t="s">
        <v>16529</v>
      </c>
      <c r="VTG2" t="s">
        <v>16530</v>
      </c>
      <c r="VTH2" t="s">
        <v>16531</v>
      </c>
      <c r="VTI2" t="s">
        <v>16532</v>
      </c>
      <c r="VTJ2" t="s">
        <v>16533</v>
      </c>
      <c r="VTK2" t="s">
        <v>16534</v>
      </c>
      <c r="VTL2" t="s">
        <v>16535</v>
      </c>
      <c r="VTM2" t="s">
        <v>16536</v>
      </c>
      <c r="VTN2" t="s">
        <v>16537</v>
      </c>
      <c r="VTO2" t="s">
        <v>16538</v>
      </c>
      <c r="VTP2" t="s">
        <v>16539</v>
      </c>
      <c r="VTQ2" t="s">
        <v>16540</v>
      </c>
      <c r="VTR2" t="s">
        <v>16541</v>
      </c>
      <c r="VTS2" t="s">
        <v>16542</v>
      </c>
      <c r="VTT2" t="s">
        <v>16543</v>
      </c>
      <c r="VTU2" t="s">
        <v>16544</v>
      </c>
      <c r="VTV2" t="s">
        <v>16545</v>
      </c>
      <c r="VTW2" t="s">
        <v>16546</v>
      </c>
      <c r="VTX2" t="s">
        <v>16547</v>
      </c>
      <c r="VTY2" t="s">
        <v>16548</v>
      </c>
      <c r="VTZ2" t="s">
        <v>16549</v>
      </c>
      <c r="VUA2" t="s">
        <v>16550</v>
      </c>
      <c r="VUB2" t="s">
        <v>16551</v>
      </c>
      <c r="VUC2" t="s">
        <v>16552</v>
      </c>
      <c r="VUD2" t="s">
        <v>16553</v>
      </c>
      <c r="VUE2" t="s">
        <v>16554</v>
      </c>
      <c r="VUF2" t="s">
        <v>16555</v>
      </c>
      <c r="VUG2" t="s">
        <v>16556</v>
      </c>
      <c r="VUH2" t="s">
        <v>16557</v>
      </c>
      <c r="VUI2" t="s">
        <v>16558</v>
      </c>
      <c r="VUJ2" t="s">
        <v>16559</v>
      </c>
      <c r="VUK2" t="s">
        <v>16560</v>
      </c>
      <c r="VUL2" t="s">
        <v>16561</v>
      </c>
      <c r="VUM2" t="s">
        <v>16562</v>
      </c>
      <c r="VUN2" t="s">
        <v>16563</v>
      </c>
      <c r="VUO2" t="s">
        <v>16564</v>
      </c>
      <c r="VUP2" t="s">
        <v>16565</v>
      </c>
      <c r="VUQ2" t="s">
        <v>16566</v>
      </c>
      <c r="VUR2" t="s">
        <v>16567</v>
      </c>
      <c r="VUS2" t="s">
        <v>16568</v>
      </c>
      <c r="VUT2" t="s">
        <v>16569</v>
      </c>
      <c r="VUU2" t="s">
        <v>16570</v>
      </c>
      <c r="VUV2" t="s">
        <v>16571</v>
      </c>
      <c r="VUW2" t="s">
        <v>16572</v>
      </c>
      <c r="VUX2" t="s">
        <v>16573</v>
      </c>
      <c r="VUY2" t="s">
        <v>16574</v>
      </c>
      <c r="VUZ2" t="s">
        <v>16575</v>
      </c>
      <c r="VVA2" t="s">
        <v>16576</v>
      </c>
      <c r="VVB2" t="s">
        <v>16577</v>
      </c>
      <c r="VVC2" t="s">
        <v>16578</v>
      </c>
      <c r="VVD2" t="s">
        <v>16579</v>
      </c>
      <c r="VVE2" t="s">
        <v>16580</v>
      </c>
      <c r="VVF2" t="s">
        <v>16581</v>
      </c>
      <c r="VVG2" t="s">
        <v>16582</v>
      </c>
      <c r="VVH2" t="s">
        <v>16583</v>
      </c>
      <c r="VVI2" t="s">
        <v>16584</v>
      </c>
      <c r="VVJ2" t="s">
        <v>16585</v>
      </c>
      <c r="VVK2" t="s">
        <v>16586</v>
      </c>
      <c r="VVL2" t="s">
        <v>16587</v>
      </c>
      <c r="VVM2" t="s">
        <v>16588</v>
      </c>
      <c r="VVN2" t="s">
        <v>16589</v>
      </c>
      <c r="VVO2" t="s">
        <v>16590</v>
      </c>
      <c r="VVP2" t="s">
        <v>16591</v>
      </c>
      <c r="VVQ2" t="s">
        <v>16592</v>
      </c>
      <c r="VVR2" t="s">
        <v>16593</v>
      </c>
      <c r="VVS2" t="s">
        <v>16594</v>
      </c>
      <c r="VVT2" t="s">
        <v>16595</v>
      </c>
      <c r="VVU2" t="s">
        <v>16596</v>
      </c>
      <c r="VVV2" t="s">
        <v>16597</v>
      </c>
      <c r="VVW2" t="s">
        <v>16598</v>
      </c>
      <c r="VVX2" t="s">
        <v>16599</v>
      </c>
      <c r="VVY2" t="s">
        <v>16600</v>
      </c>
      <c r="VVZ2" t="s">
        <v>16601</v>
      </c>
      <c r="VWA2" t="s">
        <v>16602</v>
      </c>
      <c r="VWB2" t="s">
        <v>16603</v>
      </c>
      <c r="VWC2" t="s">
        <v>16604</v>
      </c>
      <c r="VWD2" t="s">
        <v>16605</v>
      </c>
      <c r="VWE2" t="s">
        <v>16606</v>
      </c>
      <c r="VWF2" t="s">
        <v>16607</v>
      </c>
      <c r="VWG2" t="s">
        <v>16608</v>
      </c>
      <c r="VWH2" t="s">
        <v>16609</v>
      </c>
      <c r="VWI2" t="s">
        <v>16610</v>
      </c>
      <c r="VWJ2" t="s">
        <v>16611</v>
      </c>
      <c r="VWK2" t="s">
        <v>16612</v>
      </c>
      <c r="VWL2" t="s">
        <v>16613</v>
      </c>
      <c r="VWM2" t="s">
        <v>16614</v>
      </c>
      <c r="VWN2" t="s">
        <v>16615</v>
      </c>
      <c r="VWO2" t="s">
        <v>16616</v>
      </c>
      <c r="VWP2" t="s">
        <v>16617</v>
      </c>
      <c r="VWQ2" t="s">
        <v>16618</v>
      </c>
      <c r="VWR2" t="s">
        <v>16619</v>
      </c>
      <c r="VWS2" t="s">
        <v>16620</v>
      </c>
      <c r="VWT2" t="s">
        <v>16621</v>
      </c>
      <c r="VWU2" t="s">
        <v>16622</v>
      </c>
      <c r="VWV2" t="s">
        <v>16623</v>
      </c>
      <c r="VWW2" t="s">
        <v>16624</v>
      </c>
      <c r="VWX2" t="s">
        <v>16625</v>
      </c>
      <c r="VWY2" t="s">
        <v>16626</v>
      </c>
      <c r="VWZ2" t="s">
        <v>16627</v>
      </c>
      <c r="VXA2" t="s">
        <v>16628</v>
      </c>
      <c r="VXB2" t="s">
        <v>16629</v>
      </c>
      <c r="VXC2" t="s">
        <v>16630</v>
      </c>
      <c r="VXD2" t="s">
        <v>16631</v>
      </c>
      <c r="VXE2" t="s">
        <v>16632</v>
      </c>
      <c r="VXF2" t="s">
        <v>16633</v>
      </c>
      <c r="VXG2" t="s">
        <v>16634</v>
      </c>
      <c r="VXH2" t="s">
        <v>16635</v>
      </c>
      <c r="VXI2" t="s">
        <v>16636</v>
      </c>
      <c r="VXJ2" t="s">
        <v>16637</v>
      </c>
      <c r="VXK2" t="s">
        <v>16638</v>
      </c>
      <c r="VXL2" t="s">
        <v>16639</v>
      </c>
      <c r="VXM2" t="s">
        <v>16640</v>
      </c>
      <c r="VXN2" t="s">
        <v>16641</v>
      </c>
      <c r="VXO2" t="s">
        <v>16642</v>
      </c>
      <c r="VXP2" t="s">
        <v>16643</v>
      </c>
      <c r="VXQ2" t="s">
        <v>16644</v>
      </c>
      <c r="VXR2" t="s">
        <v>16645</v>
      </c>
      <c r="VXS2" t="s">
        <v>16646</v>
      </c>
      <c r="VXT2" t="s">
        <v>16647</v>
      </c>
      <c r="VXU2" t="s">
        <v>16648</v>
      </c>
      <c r="VXV2" t="s">
        <v>16649</v>
      </c>
      <c r="VXW2" t="s">
        <v>16650</v>
      </c>
      <c r="VXX2" t="s">
        <v>16651</v>
      </c>
      <c r="VXY2" t="s">
        <v>16652</v>
      </c>
      <c r="VXZ2" t="s">
        <v>16653</v>
      </c>
      <c r="VYA2" t="s">
        <v>16654</v>
      </c>
      <c r="VYB2" t="s">
        <v>16655</v>
      </c>
      <c r="VYC2" t="s">
        <v>16656</v>
      </c>
      <c r="VYD2" t="s">
        <v>16657</v>
      </c>
      <c r="VYE2" t="s">
        <v>16658</v>
      </c>
      <c r="VYF2" t="s">
        <v>16659</v>
      </c>
      <c r="VYG2" t="s">
        <v>16660</v>
      </c>
      <c r="VYH2" t="s">
        <v>16661</v>
      </c>
      <c r="VYI2" t="s">
        <v>16662</v>
      </c>
      <c r="VYJ2" t="s">
        <v>16663</v>
      </c>
      <c r="VYK2" t="s">
        <v>16664</v>
      </c>
      <c r="VYL2" t="s">
        <v>16665</v>
      </c>
      <c r="VYM2" t="s">
        <v>16666</v>
      </c>
      <c r="VYN2" t="s">
        <v>16667</v>
      </c>
      <c r="VYO2" t="s">
        <v>16668</v>
      </c>
      <c r="VYP2" t="s">
        <v>16669</v>
      </c>
      <c r="VYQ2" t="s">
        <v>16670</v>
      </c>
      <c r="VYR2" t="s">
        <v>16671</v>
      </c>
      <c r="VYS2" t="s">
        <v>16672</v>
      </c>
      <c r="VYT2" t="s">
        <v>16673</v>
      </c>
      <c r="VYU2" t="s">
        <v>16674</v>
      </c>
      <c r="VYV2" t="s">
        <v>16675</v>
      </c>
      <c r="VYW2" t="s">
        <v>16676</v>
      </c>
      <c r="VYX2" t="s">
        <v>16677</v>
      </c>
      <c r="VYY2" t="s">
        <v>16678</v>
      </c>
      <c r="VYZ2" t="s">
        <v>16679</v>
      </c>
      <c r="VZA2" t="s">
        <v>16680</v>
      </c>
      <c r="VZB2" t="s">
        <v>16681</v>
      </c>
      <c r="VZC2" t="s">
        <v>16682</v>
      </c>
      <c r="VZD2" t="s">
        <v>16683</v>
      </c>
      <c r="VZE2" t="s">
        <v>16684</v>
      </c>
      <c r="VZF2" t="s">
        <v>16685</v>
      </c>
      <c r="VZG2" t="s">
        <v>16686</v>
      </c>
      <c r="VZH2" t="s">
        <v>16687</v>
      </c>
      <c r="VZI2" t="s">
        <v>16688</v>
      </c>
      <c r="VZJ2" t="s">
        <v>16689</v>
      </c>
      <c r="VZK2" t="s">
        <v>16690</v>
      </c>
      <c r="VZL2" t="s">
        <v>16691</v>
      </c>
      <c r="VZM2" t="s">
        <v>16692</v>
      </c>
      <c r="VZN2" t="s">
        <v>16693</v>
      </c>
      <c r="VZO2" t="s">
        <v>16694</v>
      </c>
      <c r="VZP2" t="s">
        <v>16695</v>
      </c>
      <c r="VZQ2" t="s">
        <v>16696</v>
      </c>
      <c r="VZR2" t="s">
        <v>16697</v>
      </c>
      <c r="VZS2" t="s">
        <v>16698</v>
      </c>
      <c r="VZT2" t="s">
        <v>16699</v>
      </c>
      <c r="VZU2" t="s">
        <v>16700</v>
      </c>
      <c r="VZV2" t="s">
        <v>16701</v>
      </c>
      <c r="VZW2" t="s">
        <v>16702</v>
      </c>
      <c r="VZX2" t="s">
        <v>16703</v>
      </c>
      <c r="VZY2" t="s">
        <v>16704</v>
      </c>
      <c r="VZZ2" t="s">
        <v>16705</v>
      </c>
      <c r="WAA2" t="s">
        <v>16706</v>
      </c>
      <c r="WAB2" t="s">
        <v>16707</v>
      </c>
      <c r="WAC2" t="s">
        <v>16708</v>
      </c>
      <c r="WAD2" t="s">
        <v>16709</v>
      </c>
      <c r="WAE2" t="s">
        <v>16710</v>
      </c>
      <c r="WAF2" t="s">
        <v>16711</v>
      </c>
      <c r="WAG2" t="s">
        <v>16712</v>
      </c>
      <c r="WAH2" t="s">
        <v>16713</v>
      </c>
      <c r="WAI2" t="s">
        <v>16714</v>
      </c>
      <c r="WAJ2" t="s">
        <v>16715</v>
      </c>
      <c r="WAK2" t="s">
        <v>16716</v>
      </c>
      <c r="WAL2" t="s">
        <v>16717</v>
      </c>
      <c r="WAM2" t="s">
        <v>16718</v>
      </c>
      <c r="WAN2" t="s">
        <v>16719</v>
      </c>
      <c r="WAO2" t="s">
        <v>16720</v>
      </c>
      <c r="WAP2" t="s">
        <v>16721</v>
      </c>
      <c r="WAQ2" t="s">
        <v>16722</v>
      </c>
      <c r="WAR2" t="s">
        <v>16723</v>
      </c>
      <c r="WAS2" t="s">
        <v>16724</v>
      </c>
      <c r="WAT2" t="s">
        <v>16725</v>
      </c>
      <c r="WAU2" t="s">
        <v>16726</v>
      </c>
      <c r="WAV2" t="s">
        <v>16727</v>
      </c>
      <c r="WAW2" t="s">
        <v>16728</v>
      </c>
      <c r="WAX2" t="s">
        <v>16729</v>
      </c>
      <c r="WAY2" t="s">
        <v>16730</v>
      </c>
      <c r="WAZ2" t="s">
        <v>16731</v>
      </c>
      <c r="WBA2" t="s">
        <v>16732</v>
      </c>
      <c r="WBB2" t="s">
        <v>16733</v>
      </c>
      <c r="WBC2" t="s">
        <v>16734</v>
      </c>
      <c r="WBD2" t="s">
        <v>16735</v>
      </c>
      <c r="WBE2" t="s">
        <v>16736</v>
      </c>
      <c r="WBF2" t="s">
        <v>16737</v>
      </c>
      <c r="WBG2" t="s">
        <v>16738</v>
      </c>
      <c r="WBH2" t="s">
        <v>16739</v>
      </c>
      <c r="WBI2" t="s">
        <v>16740</v>
      </c>
      <c r="WBJ2" t="s">
        <v>16741</v>
      </c>
      <c r="WBK2" t="s">
        <v>16742</v>
      </c>
      <c r="WBL2" t="s">
        <v>16743</v>
      </c>
      <c r="WBM2" t="s">
        <v>16744</v>
      </c>
      <c r="WBN2" t="s">
        <v>16745</v>
      </c>
      <c r="WBO2" t="s">
        <v>16746</v>
      </c>
      <c r="WBP2" t="s">
        <v>16747</v>
      </c>
      <c r="WBQ2" t="s">
        <v>16748</v>
      </c>
      <c r="WBR2" t="s">
        <v>16749</v>
      </c>
      <c r="WBS2" t="s">
        <v>16750</v>
      </c>
      <c r="WBT2" t="s">
        <v>16751</v>
      </c>
      <c r="WBU2" t="s">
        <v>16752</v>
      </c>
      <c r="WBV2" t="s">
        <v>16753</v>
      </c>
      <c r="WBW2" t="s">
        <v>16754</v>
      </c>
      <c r="WBX2" t="s">
        <v>16755</v>
      </c>
      <c r="WBY2" t="s">
        <v>16756</v>
      </c>
      <c r="WBZ2" t="s">
        <v>16757</v>
      </c>
      <c r="WCA2" t="s">
        <v>16758</v>
      </c>
      <c r="WCB2" t="s">
        <v>16759</v>
      </c>
      <c r="WCC2" t="s">
        <v>16760</v>
      </c>
      <c r="WCD2" t="s">
        <v>16761</v>
      </c>
      <c r="WCE2" t="s">
        <v>16762</v>
      </c>
      <c r="WCF2" t="s">
        <v>16763</v>
      </c>
      <c r="WCG2" t="s">
        <v>16764</v>
      </c>
      <c r="WCH2" t="s">
        <v>16765</v>
      </c>
      <c r="WCI2" t="s">
        <v>16766</v>
      </c>
      <c r="WCJ2" t="s">
        <v>16767</v>
      </c>
      <c r="WCK2" t="s">
        <v>16768</v>
      </c>
      <c r="WCL2" t="s">
        <v>16769</v>
      </c>
      <c r="WCM2" t="s">
        <v>16770</v>
      </c>
      <c r="WCN2" t="s">
        <v>16771</v>
      </c>
      <c r="WCO2" t="s">
        <v>16772</v>
      </c>
      <c r="WCP2" t="s">
        <v>16773</v>
      </c>
      <c r="WCQ2" t="s">
        <v>16774</v>
      </c>
      <c r="WCR2" t="s">
        <v>16775</v>
      </c>
      <c r="WCS2" t="s">
        <v>16776</v>
      </c>
      <c r="WCT2" t="s">
        <v>16777</v>
      </c>
      <c r="WCU2" t="s">
        <v>16778</v>
      </c>
      <c r="WCV2" t="s">
        <v>16779</v>
      </c>
      <c r="WCW2" t="s">
        <v>16780</v>
      </c>
      <c r="WCX2" t="s">
        <v>16781</v>
      </c>
      <c r="WCY2" t="s">
        <v>16782</v>
      </c>
      <c r="WCZ2" t="s">
        <v>16783</v>
      </c>
      <c r="WDA2" t="s">
        <v>16784</v>
      </c>
      <c r="WDB2" t="s">
        <v>16785</v>
      </c>
      <c r="WDC2" t="s">
        <v>16786</v>
      </c>
      <c r="WDD2" t="s">
        <v>16787</v>
      </c>
      <c r="WDE2" t="s">
        <v>16788</v>
      </c>
      <c r="WDF2" t="s">
        <v>16789</v>
      </c>
      <c r="WDG2" t="s">
        <v>16790</v>
      </c>
      <c r="WDH2" t="s">
        <v>16791</v>
      </c>
      <c r="WDI2" t="s">
        <v>16792</v>
      </c>
      <c r="WDJ2" t="s">
        <v>16793</v>
      </c>
      <c r="WDK2" t="s">
        <v>16794</v>
      </c>
      <c r="WDL2" t="s">
        <v>16795</v>
      </c>
      <c r="WDM2" t="s">
        <v>16796</v>
      </c>
      <c r="WDN2" t="s">
        <v>16797</v>
      </c>
      <c r="WDO2" t="s">
        <v>16798</v>
      </c>
      <c r="WDP2" t="s">
        <v>16799</v>
      </c>
      <c r="WDQ2" t="s">
        <v>16800</v>
      </c>
      <c r="WDR2" t="s">
        <v>16801</v>
      </c>
      <c r="WDS2" t="s">
        <v>16802</v>
      </c>
      <c r="WDT2" t="s">
        <v>16803</v>
      </c>
      <c r="WDU2" t="s">
        <v>16804</v>
      </c>
      <c r="WDV2" t="s">
        <v>16805</v>
      </c>
      <c r="WDW2" t="s">
        <v>16806</v>
      </c>
      <c r="WDX2" t="s">
        <v>16807</v>
      </c>
      <c r="WDY2" t="s">
        <v>16808</v>
      </c>
      <c r="WDZ2" t="s">
        <v>16809</v>
      </c>
      <c r="WEA2" t="s">
        <v>16810</v>
      </c>
      <c r="WEB2" t="s">
        <v>16811</v>
      </c>
      <c r="WEC2" t="s">
        <v>16812</v>
      </c>
      <c r="WED2" t="s">
        <v>16813</v>
      </c>
      <c r="WEE2" t="s">
        <v>16814</v>
      </c>
      <c r="WEF2" t="s">
        <v>16815</v>
      </c>
      <c r="WEG2" t="s">
        <v>16816</v>
      </c>
      <c r="WEH2" t="s">
        <v>16817</v>
      </c>
      <c r="WEI2" t="s">
        <v>16818</v>
      </c>
      <c r="WEJ2" t="s">
        <v>16819</v>
      </c>
      <c r="WEK2" t="s">
        <v>16820</v>
      </c>
      <c r="WEL2" t="s">
        <v>16821</v>
      </c>
      <c r="WEM2" t="s">
        <v>16822</v>
      </c>
      <c r="WEN2" t="s">
        <v>16823</v>
      </c>
      <c r="WEO2" t="s">
        <v>16824</v>
      </c>
      <c r="WEP2" t="s">
        <v>16825</v>
      </c>
      <c r="WEQ2" t="s">
        <v>16826</v>
      </c>
      <c r="WER2" t="s">
        <v>16827</v>
      </c>
      <c r="WES2" t="s">
        <v>16828</v>
      </c>
      <c r="WET2" t="s">
        <v>16829</v>
      </c>
      <c r="WEU2" t="s">
        <v>16830</v>
      </c>
      <c r="WEV2" t="s">
        <v>16831</v>
      </c>
      <c r="WEW2" t="s">
        <v>16832</v>
      </c>
      <c r="WEX2" t="s">
        <v>16833</v>
      </c>
      <c r="WEY2" t="s">
        <v>16834</v>
      </c>
      <c r="WEZ2" t="s">
        <v>16835</v>
      </c>
      <c r="WFA2" t="s">
        <v>16836</v>
      </c>
      <c r="WFB2" t="s">
        <v>16837</v>
      </c>
      <c r="WFC2" t="s">
        <v>16838</v>
      </c>
      <c r="WFD2" t="s">
        <v>16839</v>
      </c>
      <c r="WFE2" t="s">
        <v>16840</v>
      </c>
      <c r="WFF2" t="s">
        <v>16841</v>
      </c>
      <c r="WFG2" t="s">
        <v>16842</v>
      </c>
      <c r="WFH2" t="s">
        <v>16843</v>
      </c>
      <c r="WFI2" t="s">
        <v>16844</v>
      </c>
      <c r="WFJ2" t="s">
        <v>16845</v>
      </c>
      <c r="WFK2" t="s">
        <v>16846</v>
      </c>
      <c r="WFL2" t="s">
        <v>16847</v>
      </c>
      <c r="WFM2" t="s">
        <v>16848</v>
      </c>
      <c r="WFN2" t="s">
        <v>16849</v>
      </c>
      <c r="WFO2" t="s">
        <v>16850</v>
      </c>
      <c r="WFP2" t="s">
        <v>16851</v>
      </c>
      <c r="WFQ2" t="s">
        <v>16852</v>
      </c>
      <c r="WFR2" t="s">
        <v>16853</v>
      </c>
      <c r="WFS2" t="s">
        <v>16854</v>
      </c>
      <c r="WFT2" t="s">
        <v>16855</v>
      </c>
      <c r="WFU2" t="s">
        <v>16856</v>
      </c>
      <c r="WFV2" t="s">
        <v>16857</v>
      </c>
      <c r="WFW2" t="s">
        <v>16858</v>
      </c>
      <c r="WFX2" t="s">
        <v>16859</v>
      </c>
      <c r="WFY2" t="s">
        <v>16860</v>
      </c>
      <c r="WFZ2" t="s">
        <v>16861</v>
      </c>
      <c r="WGA2" t="s">
        <v>16862</v>
      </c>
      <c r="WGB2" t="s">
        <v>16863</v>
      </c>
      <c r="WGC2" t="s">
        <v>16864</v>
      </c>
      <c r="WGD2" t="s">
        <v>16865</v>
      </c>
      <c r="WGE2" t="s">
        <v>16866</v>
      </c>
      <c r="WGF2" t="s">
        <v>16867</v>
      </c>
      <c r="WGG2" t="s">
        <v>16868</v>
      </c>
      <c r="WGH2" t="s">
        <v>16869</v>
      </c>
      <c r="WGI2" t="s">
        <v>16870</v>
      </c>
      <c r="WGJ2" t="s">
        <v>16871</v>
      </c>
      <c r="WGK2" t="s">
        <v>16872</v>
      </c>
      <c r="WGL2" t="s">
        <v>16873</v>
      </c>
      <c r="WGM2" t="s">
        <v>16874</v>
      </c>
      <c r="WGN2" t="s">
        <v>16875</v>
      </c>
      <c r="WGO2" t="s">
        <v>16876</v>
      </c>
      <c r="WGP2" t="s">
        <v>16877</v>
      </c>
      <c r="WGQ2" t="s">
        <v>16878</v>
      </c>
      <c r="WGR2" t="s">
        <v>16879</v>
      </c>
      <c r="WGS2" t="s">
        <v>16880</v>
      </c>
      <c r="WGT2" t="s">
        <v>16881</v>
      </c>
      <c r="WGU2" t="s">
        <v>16882</v>
      </c>
      <c r="WGV2" t="s">
        <v>16883</v>
      </c>
      <c r="WGW2" t="s">
        <v>16884</v>
      </c>
      <c r="WGX2" t="s">
        <v>16885</v>
      </c>
      <c r="WGY2" t="s">
        <v>16886</v>
      </c>
      <c r="WGZ2" t="s">
        <v>16887</v>
      </c>
      <c r="WHA2" t="s">
        <v>16888</v>
      </c>
      <c r="WHB2" t="s">
        <v>16889</v>
      </c>
      <c r="WHC2" t="s">
        <v>16890</v>
      </c>
      <c r="WHD2" t="s">
        <v>16891</v>
      </c>
      <c r="WHE2" t="s">
        <v>16892</v>
      </c>
      <c r="WHF2" t="s">
        <v>16893</v>
      </c>
      <c r="WHG2" t="s">
        <v>16894</v>
      </c>
      <c r="WHH2" t="s">
        <v>16895</v>
      </c>
      <c r="WHI2" t="s">
        <v>16896</v>
      </c>
      <c r="WHJ2" t="s">
        <v>16897</v>
      </c>
      <c r="WHK2" t="s">
        <v>16898</v>
      </c>
      <c r="WHL2" t="s">
        <v>16899</v>
      </c>
      <c r="WHM2" t="s">
        <v>16900</v>
      </c>
      <c r="WHN2" t="s">
        <v>16901</v>
      </c>
      <c r="WHO2" t="s">
        <v>16902</v>
      </c>
      <c r="WHP2" t="s">
        <v>16903</v>
      </c>
      <c r="WHQ2" t="s">
        <v>16904</v>
      </c>
      <c r="WHR2" t="s">
        <v>16905</v>
      </c>
      <c r="WHS2" t="s">
        <v>16906</v>
      </c>
      <c r="WHT2" t="s">
        <v>16907</v>
      </c>
      <c r="WHU2" t="s">
        <v>16908</v>
      </c>
      <c r="WHV2" t="s">
        <v>16909</v>
      </c>
      <c r="WHW2" t="s">
        <v>16910</v>
      </c>
      <c r="WHX2" t="s">
        <v>16911</v>
      </c>
      <c r="WHY2" t="s">
        <v>16912</v>
      </c>
      <c r="WHZ2" t="s">
        <v>16913</v>
      </c>
      <c r="WIA2" t="s">
        <v>16914</v>
      </c>
      <c r="WIB2" t="s">
        <v>16915</v>
      </c>
      <c r="WIC2" t="s">
        <v>16916</v>
      </c>
      <c r="WID2" t="s">
        <v>16917</v>
      </c>
      <c r="WIE2" t="s">
        <v>16918</v>
      </c>
      <c r="WIF2" t="s">
        <v>16919</v>
      </c>
      <c r="WIG2" t="s">
        <v>16920</v>
      </c>
      <c r="WIH2" t="s">
        <v>16921</v>
      </c>
      <c r="WII2" t="s">
        <v>16922</v>
      </c>
      <c r="WIJ2" t="s">
        <v>16923</v>
      </c>
      <c r="WIK2" t="s">
        <v>16924</v>
      </c>
      <c r="WIL2" t="s">
        <v>16925</v>
      </c>
      <c r="WIM2" t="s">
        <v>16926</v>
      </c>
      <c r="WIN2" t="s">
        <v>16927</v>
      </c>
      <c r="WIO2" t="s">
        <v>16928</v>
      </c>
      <c r="WIP2" t="s">
        <v>16929</v>
      </c>
      <c r="WIQ2" t="s">
        <v>16930</v>
      </c>
      <c r="WIR2" t="s">
        <v>16931</v>
      </c>
      <c r="WIS2" t="s">
        <v>16932</v>
      </c>
      <c r="WIT2" t="s">
        <v>16933</v>
      </c>
      <c r="WIU2" t="s">
        <v>16934</v>
      </c>
      <c r="WIV2" t="s">
        <v>16935</v>
      </c>
      <c r="WIW2" t="s">
        <v>16936</v>
      </c>
      <c r="WIX2" t="s">
        <v>16937</v>
      </c>
      <c r="WIY2" t="s">
        <v>16938</v>
      </c>
      <c r="WIZ2" t="s">
        <v>16939</v>
      </c>
      <c r="WJA2" t="s">
        <v>16940</v>
      </c>
      <c r="WJB2" t="s">
        <v>16941</v>
      </c>
      <c r="WJC2" t="s">
        <v>16942</v>
      </c>
      <c r="WJD2" t="s">
        <v>16943</v>
      </c>
      <c r="WJE2" t="s">
        <v>16944</v>
      </c>
      <c r="WJF2" t="s">
        <v>16945</v>
      </c>
      <c r="WJG2" t="s">
        <v>16946</v>
      </c>
      <c r="WJH2" t="s">
        <v>16947</v>
      </c>
      <c r="WJI2" t="s">
        <v>16948</v>
      </c>
      <c r="WJJ2" t="s">
        <v>16949</v>
      </c>
      <c r="WJK2" t="s">
        <v>16950</v>
      </c>
      <c r="WJL2" t="s">
        <v>16951</v>
      </c>
      <c r="WJM2" t="s">
        <v>16952</v>
      </c>
      <c r="WJN2" t="s">
        <v>16953</v>
      </c>
      <c r="WJO2" t="s">
        <v>16954</v>
      </c>
      <c r="WJP2" t="s">
        <v>16955</v>
      </c>
      <c r="WJQ2" t="s">
        <v>16956</v>
      </c>
      <c r="WJR2" t="s">
        <v>16957</v>
      </c>
      <c r="WJS2" t="s">
        <v>16958</v>
      </c>
      <c r="WJT2" t="s">
        <v>16959</v>
      </c>
      <c r="WJU2" t="s">
        <v>16960</v>
      </c>
      <c r="WJV2" t="s">
        <v>16961</v>
      </c>
      <c r="WJW2" t="s">
        <v>16962</v>
      </c>
      <c r="WJX2" t="s">
        <v>16963</v>
      </c>
      <c r="WJY2" t="s">
        <v>16964</v>
      </c>
      <c r="WJZ2" t="s">
        <v>16965</v>
      </c>
      <c r="WKA2" t="s">
        <v>16966</v>
      </c>
      <c r="WKB2" t="s">
        <v>16967</v>
      </c>
      <c r="WKC2" t="s">
        <v>16968</v>
      </c>
      <c r="WKD2" t="s">
        <v>16969</v>
      </c>
      <c r="WKE2" t="s">
        <v>16970</v>
      </c>
      <c r="WKF2" t="s">
        <v>16971</v>
      </c>
      <c r="WKG2" t="s">
        <v>16972</v>
      </c>
      <c r="WKH2" t="s">
        <v>16973</v>
      </c>
      <c r="WKI2" t="s">
        <v>16974</v>
      </c>
      <c r="WKJ2" t="s">
        <v>16975</v>
      </c>
      <c r="WKK2" t="s">
        <v>16976</v>
      </c>
      <c r="WKL2" t="s">
        <v>16977</v>
      </c>
      <c r="WKM2" t="s">
        <v>16978</v>
      </c>
      <c r="WKN2" t="s">
        <v>16979</v>
      </c>
      <c r="WKO2" t="s">
        <v>16980</v>
      </c>
      <c r="WKP2" t="s">
        <v>16981</v>
      </c>
      <c r="WKQ2" t="s">
        <v>16982</v>
      </c>
      <c r="WKR2" t="s">
        <v>16983</v>
      </c>
      <c r="WKS2" t="s">
        <v>16984</v>
      </c>
      <c r="WKT2" t="s">
        <v>16985</v>
      </c>
      <c r="WKU2" t="s">
        <v>16986</v>
      </c>
      <c r="WKV2" t="s">
        <v>16987</v>
      </c>
      <c r="WKW2" t="s">
        <v>16988</v>
      </c>
      <c r="WKX2" t="s">
        <v>16989</v>
      </c>
      <c r="WKY2" t="s">
        <v>16990</v>
      </c>
      <c r="WKZ2" t="s">
        <v>16991</v>
      </c>
      <c r="WLA2" t="s">
        <v>16992</v>
      </c>
      <c r="WLB2" t="s">
        <v>16993</v>
      </c>
      <c r="WLC2" t="s">
        <v>16994</v>
      </c>
      <c r="WLD2" t="s">
        <v>16995</v>
      </c>
      <c r="WLE2" t="s">
        <v>16996</v>
      </c>
      <c r="WLF2" t="s">
        <v>16997</v>
      </c>
      <c r="WLG2" t="s">
        <v>16998</v>
      </c>
      <c r="WLH2" t="s">
        <v>16999</v>
      </c>
      <c r="WLI2" t="s">
        <v>17000</v>
      </c>
      <c r="WLJ2" t="s">
        <v>17001</v>
      </c>
      <c r="WLK2" t="s">
        <v>17002</v>
      </c>
      <c r="WLL2" t="s">
        <v>17003</v>
      </c>
      <c r="WLM2" t="s">
        <v>17004</v>
      </c>
      <c r="WLN2" t="s">
        <v>17005</v>
      </c>
      <c r="WLO2" t="s">
        <v>17006</v>
      </c>
      <c r="WLP2" t="s">
        <v>17007</v>
      </c>
      <c r="WLQ2" t="s">
        <v>17008</v>
      </c>
      <c r="WLR2" t="s">
        <v>17009</v>
      </c>
      <c r="WLS2" t="s">
        <v>17010</v>
      </c>
      <c r="WLT2" t="s">
        <v>17011</v>
      </c>
      <c r="WLU2" t="s">
        <v>17012</v>
      </c>
      <c r="WLV2" t="s">
        <v>17013</v>
      </c>
      <c r="WLW2" t="s">
        <v>17014</v>
      </c>
      <c r="WLX2" t="s">
        <v>17015</v>
      </c>
      <c r="WLY2" t="s">
        <v>17016</v>
      </c>
      <c r="WLZ2" t="s">
        <v>17017</v>
      </c>
      <c r="WMA2" t="s">
        <v>17018</v>
      </c>
      <c r="WMB2" t="s">
        <v>17019</v>
      </c>
      <c r="WMC2" t="s">
        <v>17020</v>
      </c>
      <c r="WMD2" t="s">
        <v>17021</v>
      </c>
      <c r="WME2" t="s">
        <v>17022</v>
      </c>
      <c r="WMF2" t="s">
        <v>17023</v>
      </c>
      <c r="WMG2" t="s">
        <v>17024</v>
      </c>
      <c r="WMH2" t="s">
        <v>17025</v>
      </c>
      <c r="WMI2" t="s">
        <v>17026</v>
      </c>
      <c r="WMJ2" t="s">
        <v>17027</v>
      </c>
      <c r="WMK2" t="s">
        <v>17028</v>
      </c>
      <c r="WML2" t="s">
        <v>17029</v>
      </c>
      <c r="WMM2" t="s">
        <v>17030</v>
      </c>
      <c r="WMN2" t="s">
        <v>17031</v>
      </c>
      <c r="WMO2" t="s">
        <v>17032</v>
      </c>
      <c r="WMP2" t="s">
        <v>17033</v>
      </c>
      <c r="WMQ2" t="s">
        <v>17034</v>
      </c>
      <c r="WMR2" t="s">
        <v>17035</v>
      </c>
      <c r="WMS2" t="s">
        <v>17036</v>
      </c>
      <c r="WMT2" t="s">
        <v>17037</v>
      </c>
      <c r="WMU2" t="s">
        <v>17038</v>
      </c>
      <c r="WMV2" t="s">
        <v>17039</v>
      </c>
      <c r="WMW2" t="s">
        <v>17040</v>
      </c>
      <c r="WMX2" t="s">
        <v>17041</v>
      </c>
      <c r="WMY2" t="s">
        <v>17042</v>
      </c>
      <c r="WMZ2" t="s">
        <v>17043</v>
      </c>
      <c r="WNA2" t="s">
        <v>17044</v>
      </c>
      <c r="WNB2" t="s">
        <v>17045</v>
      </c>
      <c r="WNC2" t="s">
        <v>17046</v>
      </c>
      <c r="WND2" t="s">
        <v>17047</v>
      </c>
      <c r="WNE2" t="s">
        <v>17048</v>
      </c>
      <c r="WNF2" t="s">
        <v>17049</v>
      </c>
      <c r="WNG2" t="s">
        <v>17050</v>
      </c>
      <c r="WNH2" t="s">
        <v>17051</v>
      </c>
      <c r="WNI2" t="s">
        <v>17052</v>
      </c>
      <c r="WNJ2" t="s">
        <v>17053</v>
      </c>
      <c r="WNK2" t="s">
        <v>17054</v>
      </c>
      <c r="WNL2" t="s">
        <v>17055</v>
      </c>
      <c r="WNM2" t="s">
        <v>17056</v>
      </c>
      <c r="WNN2" t="s">
        <v>17057</v>
      </c>
      <c r="WNO2" t="s">
        <v>17058</v>
      </c>
      <c r="WNP2" t="s">
        <v>17059</v>
      </c>
      <c r="WNQ2" t="s">
        <v>17060</v>
      </c>
      <c r="WNR2" t="s">
        <v>17061</v>
      </c>
      <c r="WNS2" t="s">
        <v>17062</v>
      </c>
      <c r="WNT2" t="s">
        <v>17063</v>
      </c>
      <c r="WNU2" t="s">
        <v>17064</v>
      </c>
      <c r="WNV2" t="s">
        <v>17065</v>
      </c>
      <c r="WNW2" t="s">
        <v>17066</v>
      </c>
      <c r="WNX2" t="s">
        <v>17067</v>
      </c>
      <c r="WNY2" t="s">
        <v>17068</v>
      </c>
      <c r="WNZ2" t="s">
        <v>17069</v>
      </c>
      <c r="WOA2" t="s">
        <v>17070</v>
      </c>
      <c r="WOB2" t="s">
        <v>17071</v>
      </c>
      <c r="WOC2" t="s">
        <v>17072</v>
      </c>
      <c r="WOD2" t="s">
        <v>17073</v>
      </c>
      <c r="WOE2" t="s">
        <v>17074</v>
      </c>
      <c r="WOF2" t="s">
        <v>17075</v>
      </c>
      <c r="WOG2" t="s">
        <v>17076</v>
      </c>
      <c r="WOH2" t="s">
        <v>17077</v>
      </c>
      <c r="WOI2" t="s">
        <v>17078</v>
      </c>
      <c r="WOJ2" t="s">
        <v>17079</v>
      </c>
      <c r="WOK2" t="s">
        <v>17080</v>
      </c>
      <c r="WOL2" t="s">
        <v>17081</v>
      </c>
      <c r="WOM2" t="s">
        <v>17082</v>
      </c>
      <c r="WON2" t="s">
        <v>17083</v>
      </c>
      <c r="WOO2" t="s">
        <v>17084</v>
      </c>
      <c r="WOP2" t="s">
        <v>17085</v>
      </c>
      <c r="WOQ2" t="s">
        <v>17086</v>
      </c>
      <c r="WOR2" t="s">
        <v>17087</v>
      </c>
      <c r="WOS2" t="s">
        <v>17088</v>
      </c>
      <c r="WOT2" t="s">
        <v>17089</v>
      </c>
      <c r="WOU2" t="s">
        <v>17090</v>
      </c>
      <c r="WOV2" t="s">
        <v>17091</v>
      </c>
      <c r="WOW2" t="s">
        <v>17092</v>
      </c>
      <c r="WOX2" t="s">
        <v>17093</v>
      </c>
      <c r="WOY2" t="s">
        <v>17094</v>
      </c>
      <c r="WOZ2" t="s">
        <v>17095</v>
      </c>
      <c r="WPA2" t="s">
        <v>17096</v>
      </c>
      <c r="WPB2" t="s">
        <v>17097</v>
      </c>
      <c r="WPC2" t="s">
        <v>17098</v>
      </c>
      <c r="WPD2" t="s">
        <v>17099</v>
      </c>
      <c r="WPE2" t="s">
        <v>17100</v>
      </c>
      <c r="WPF2" t="s">
        <v>17101</v>
      </c>
      <c r="WPG2" t="s">
        <v>17102</v>
      </c>
      <c r="WPH2" t="s">
        <v>17103</v>
      </c>
      <c r="WPI2" t="s">
        <v>17104</v>
      </c>
      <c r="WPJ2" t="s">
        <v>17105</v>
      </c>
      <c r="WPK2" t="s">
        <v>17106</v>
      </c>
      <c r="WPL2" t="s">
        <v>17107</v>
      </c>
      <c r="WPM2" t="s">
        <v>17108</v>
      </c>
      <c r="WPN2" t="s">
        <v>17109</v>
      </c>
      <c r="WPO2" t="s">
        <v>17110</v>
      </c>
      <c r="WPP2" t="s">
        <v>17111</v>
      </c>
      <c r="WPQ2" t="s">
        <v>17112</v>
      </c>
      <c r="WPR2" t="s">
        <v>17113</v>
      </c>
      <c r="WPS2" t="s">
        <v>17114</v>
      </c>
      <c r="WPT2" t="s">
        <v>17115</v>
      </c>
      <c r="WPU2" t="s">
        <v>17116</v>
      </c>
      <c r="WPV2" t="s">
        <v>17117</v>
      </c>
      <c r="WPW2" t="s">
        <v>17118</v>
      </c>
      <c r="WPX2" t="s">
        <v>17119</v>
      </c>
      <c r="WPY2" t="s">
        <v>17120</v>
      </c>
      <c r="WPZ2" t="s">
        <v>17121</v>
      </c>
      <c r="WQA2" t="s">
        <v>17122</v>
      </c>
      <c r="WQB2" t="s">
        <v>17123</v>
      </c>
      <c r="WQC2" t="s">
        <v>17124</v>
      </c>
      <c r="WQD2" t="s">
        <v>17125</v>
      </c>
      <c r="WQE2" t="s">
        <v>17126</v>
      </c>
      <c r="WQF2" t="s">
        <v>17127</v>
      </c>
      <c r="WQG2" t="s">
        <v>17128</v>
      </c>
      <c r="WQH2" t="s">
        <v>17129</v>
      </c>
      <c r="WQI2" t="s">
        <v>17130</v>
      </c>
      <c r="WQJ2" t="s">
        <v>17131</v>
      </c>
      <c r="WQK2" t="s">
        <v>17132</v>
      </c>
      <c r="WQL2" t="s">
        <v>17133</v>
      </c>
      <c r="WQM2" t="s">
        <v>17134</v>
      </c>
      <c r="WQN2" t="s">
        <v>17135</v>
      </c>
      <c r="WQO2" t="s">
        <v>17136</v>
      </c>
      <c r="WQP2" t="s">
        <v>17137</v>
      </c>
      <c r="WQQ2" t="s">
        <v>17138</v>
      </c>
      <c r="WQR2" t="s">
        <v>17139</v>
      </c>
      <c r="WQS2" t="s">
        <v>17140</v>
      </c>
      <c r="WQT2" t="s">
        <v>17141</v>
      </c>
      <c r="WQU2" t="s">
        <v>17142</v>
      </c>
      <c r="WQV2" t="s">
        <v>17143</v>
      </c>
      <c r="WQW2" t="s">
        <v>17144</v>
      </c>
      <c r="WQX2" t="s">
        <v>17145</v>
      </c>
      <c r="WQY2" t="s">
        <v>17146</v>
      </c>
      <c r="WQZ2" t="s">
        <v>17147</v>
      </c>
      <c r="WRA2" t="s">
        <v>17148</v>
      </c>
      <c r="WRB2" t="s">
        <v>17149</v>
      </c>
      <c r="WRC2" t="s">
        <v>17150</v>
      </c>
      <c r="WRD2" t="s">
        <v>17151</v>
      </c>
      <c r="WRE2" t="s">
        <v>17152</v>
      </c>
      <c r="WRF2" t="s">
        <v>17153</v>
      </c>
      <c r="WRG2" t="s">
        <v>17154</v>
      </c>
      <c r="WRH2" t="s">
        <v>17155</v>
      </c>
      <c r="WRI2" t="s">
        <v>17156</v>
      </c>
      <c r="WRJ2" t="s">
        <v>17157</v>
      </c>
      <c r="WRK2" t="s">
        <v>17158</v>
      </c>
      <c r="WRL2" t="s">
        <v>17159</v>
      </c>
      <c r="WRM2" t="s">
        <v>17160</v>
      </c>
      <c r="WRN2" t="s">
        <v>17161</v>
      </c>
      <c r="WRO2" t="s">
        <v>17162</v>
      </c>
      <c r="WRP2" t="s">
        <v>17163</v>
      </c>
      <c r="WRQ2" t="s">
        <v>17164</v>
      </c>
      <c r="WRR2" t="s">
        <v>17165</v>
      </c>
      <c r="WRS2" t="s">
        <v>17166</v>
      </c>
      <c r="WRT2" t="s">
        <v>17167</v>
      </c>
      <c r="WRU2" t="s">
        <v>17168</v>
      </c>
      <c r="WRV2" t="s">
        <v>17169</v>
      </c>
      <c r="WRW2" t="s">
        <v>17170</v>
      </c>
      <c r="WRX2" t="s">
        <v>17171</v>
      </c>
      <c r="WRY2" t="s">
        <v>17172</v>
      </c>
      <c r="WRZ2" t="s">
        <v>17173</v>
      </c>
      <c r="WSA2" t="s">
        <v>17174</v>
      </c>
      <c r="WSB2" t="s">
        <v>17175</v>
      </c>
      <c r="WSC2" t="s">
        <v>17176</v>
      </c>
      <c r="WSD2" t="s">
        <v>17177</v>
      </c>
      <c r="WSE2" t="s">
        <v>17178</v>
      </c>
      <c r="WSF2" t="s">
        <v>17179</v>
      </c>
      <c r="WSG2" t="s">
        <v>17180</v>
      </c>
      <c r="WSH2" t="s">
        <v>17181</v>
      </c>
      <c r="WSI2" t="s">
        <v>17182</v>
      </c>
      <c r="WSJ2" t="s">
        <v>17183</v>
      </c>
      <c r="WSK2" t="s">
        <v>17184</v>
      </c>
      <c r="WSL2" t="s">
        <v>17185</v>
      </c>
      <c r="WSM2" t="s">
        <v>17186</v>
      </c>
      <c r="WSN2" t="s">
        <v>17187</v>
      </c>
      <c r="WSO2" t="s">
        <v>17188</v>
      </c>
      <c r="WSP2" t="s">
        <v>17189</v>
      </c>
      <c r="WSQ2" t="s">
        <v>17190</v>
      </c>
      <c r="WSR2" t="s">
        <v>17191</v>
      </c>
      <c r="WSS2" t="s">
        <v>17192</v>
      </c>
      <c r="WST2" t="s">
        <v>17193</v>
      </c>
      <c r="WSU2" t="s">
        <v>17194</v>
      </c>
      <c r="WSV2" t="s">
        <v>17195</v>
      </c>
      <c r="WSW2" t="s">
        <v>17196</v>
      </c>
      <c r="WSX2" t="s">
        <v>17197</v>
      </c>
      <c r="WSY2" t="s">
        <v>17198</v>
      </c>
      <c r="WSZ2" t="s">
        <v>17199</v>
      </c>
      <c r="WTA2" t="s">
        <v>17200</v>
      </c>
      <c r="WTB2" t="s">
        <v>17201</v>
      </c>
      <c r="WTC2" t="s">
        <v>17202</v>
      </c>
      <c r="WTD2" t="s">
        <v>17203</v>
      </c>
      <c r="WTE2" t="s">
        <v>17204</v>
      </c>
      <c r="WTF2" t="s">
        <v>17205</v>
      </c>
      <c r="WTG2" t="s">
        <v>17206</v>
      </c>
      <c r="WTH2" t="s">
        <v>17207</v>
      </c>
      <c r="WTI2" t="s">
        <v>17208</v>
      </c>
      <c r="WTJ2" t="s">
        <v>17209</v>
      </c>
      <c r="WTK2" t="s">
        <v>17210</v>
      </c>
      <c r="WTL2" t="s">
        <v>17211</v>
      </c>
      <c r="WTM2" t="s">
        <v>17212</v>
      </c>
      <c r="WTN2" t="s">
        <v>17213</v>
      </c>
      <c r="WTO2" t="s">
        <v>17214</v>
      </c>
      <c r="WTP2" t="s">
        <v>17215</v>
      </c>
      <c r="WTQ2" t="s">
        <v>17216</v>
      </c>
      <c r="WTR2" t="s">
        <v>17217</v>
      </c>
      <c r="WTS2" t="s">
        <v>17218</v>
      </c>
      <c r="WTT2" t="s">
        <v>17219</v>
      </c>
      <c r="WTU2" t="s">
        <v>17220</v>
      </c>
      <c r="WTV2" t="s">
        <v>17221</v>
      </c>
      <c r="WTW2" t="s">
        <v>17222</v>
      </c>
      <c r="WTX2" t="s">
        <v>17223</v>
      </c>
      <c r="WTY2" t="s">
        <v>17224</v>
      </c>
      <c r="WTZ2" t="s">
        <v>17225</v>
      </c>
      <c r="WUA2" t="s">
        <v>17226</v>
      </c>
      <c r="WUB2" t="s">
        <v>17227</v>
      </c>
      <c r="WUC2" t="s">
        <v>17228</v>
      </c>
      <c r="WUD2" t="s">
        <v>17229</v>
      </c>
      <c r="WUE2" t="s">
        <v>17230</v>
      </c>
      <c r="WUF2" t="s">
        <v>17231</v>
      </c>
      <c r="WUG2" t="s">
        <v>17232</v>
      </c>
      <c r="WUH2" t="s">
        <v>17233</v>
      </c>
      <c r="WUI2" t="s">
        <v>17234</v>
      </c>
      <c r="WUJ2" t="s">
        <v>17235</v>
      </c>
      <c r="WUK2" t="s">
        <v>17236</v>
      </c>
      <c r="WUL2" t="s">
        <v>17237</v>
      </c>
      <c r="WUM2" t="s">
        <v>17238</v>
      </c>
      <c r="WUN2" t="s">
        <v>17239</v>
      </c>
      <c r="WUO2" t="s">
        <v>17240</v>
      </c>
      <c r="WUP2" t="s">
        <v>17241</v>
      </c>
      <c r="WUQ2" t="s">
        <v>17242</v>
      </c>
      <c r="WUR2" t="s">
        <v>17243</v>
      </c>
      <c r="WUS2" t="s">
        <v>17244</v>
      </c>
      <c r="WUT2" t="s">
        <v>17245</v>
      </c>
      <c r="WUU2" t="s">
        <v>17246</v>
      </c>
      <c r="WUV2" t="s">
        <v>17247</v>
      </c>
      <c r="WUW2" t="s">
        <v>17248</v>
      </c>
      <c r="WUX2" t="s">
        <v>17249</v>
      </c>
      <c r="WUY2" t="s">
        <v>17250</v>
      </c>
      <c r="WUZ2" t="s">
        <v>17251</v>
      </c>
      <c r="WVA2" t="s">
        <v>17252</v>
      </c>
      <c r="WVB2" t="s">
        <v>17253</v>
      </c>
      <c r="WVC2" t="s">
        <v>17254</v>
      </c>
      <c r="WVD2" t="s">
        <v>17255</v>
      </c>
      <c r="WVE2" t="s">
        <v>17256</v>
      </c>
      <c r="WVF2" t="s">
        <v>17257</v>
      </c>
      <c r="WVG2" t="s">
        <v>17258</v>
      </c>
      <c r="WVH2" t="s">
        <v>17259</v>
      </c>
      <c r="WVI2" t="s">
        <v>17260</v>
      </c>
      <c r="WVJ2" t="s">
        <v>17261</v>
      </c>
      <c r="WVK2" t="s">
        <v>17262</v>
      </c>
      <c r="WVL2" t="s">
        <v>17263</v>
      </c>
      <c r="WVM2" t="s">
        <v>17264</v>
      </c>
      <c r="WVN2" t="s">
        <v>17265</v>
      </c>
      <c r="WVO2" t="s">
        <v>17266</v>
      </c>
      <c r="WVP2" t="s">
        <v>17267</v>
      </c>
      <c r="WVQ2" t="s">
        <v>17268</v>
      </c>
      <c r="WVR2" t="s">
        <v>17269</v>
      </c>
      <c r="WVS2" t="s">
        <v>17270</v>
      </c>
      <c r="WVT2" t="s">
        <v>17271</v>
      </c>
      <c r="WVU2" t="s">
        <v>17272</v>
      </c>
      <c r="WVV2" t="s">
        <v>17273</v>
      </c>
      <c r="WVW2" t="s">
        <v>17274</v>
      </c>
      <c r="WVX2" t="s">
        <v>17275</v>
      </c>
      <c r="WVY2" t="s">
        <v>17276</v>
      </c>
      <c r="WVZ2" t="s">
        <v>17277</v>
      </c>
      <c r="WWA2" t="s">
        <v>17278</v>
      </c>
      <c r="WWB2" t="s">
        <v>17279</v>
      </c>
      <c r="WWC2" t="s">
        <v>17280</v>
      </c>
      <c r="WWD2" t="s">
        <v>17281</v>
      </c>
      <c r="WWE2" t="s">
        <v>17282</v>
      </c>
      <c r="WWF2" t="s">
        <v>17283</v>
      </c>
      <c r="WWG2" t="s">
        <v>17284</v>
      </c>
      <c r="WWH2" t="s">
        <v>17285</v>
      </c>
      <c r="WWI2" t="s">
        <v>17286</v>
      </c>
      <c r="WWJ2" t="s">
        <v>17287</v>
      </c>
      <c r="WWK2" t="s">
        <v>17288</v>
      </c>
      <c r="WWL2" t="s">
        <v>17289</v>
      </c>
      <c r="WWM2" t="s">
        <v>17290</v>
      </c>
      <c r="WWN2" t="s">
        <v>17291</v>
      </c>
      <c r="WWO2" t="s">
        <v>17292</v>
      </c>
      <c r="WWP2" t="s">
        <v>17293</v>
      </c>
      <c r="WWQ2" t="s">
        <v>17294</v>
      </c>
      <c r="WWR2" t="s">
        <v>17295</v>
      </c>
      <c r="WWS2" t="s">
        <v>17296</v>
      </c>
      <c r="WWT2" t="s">
        <v>17297</v>
      </c>
      <c r="WWU2" t="s">
        <v>17298</v>
      </c>
      <c r="WWV2" t="s">
        <v>17299</v>
      </c>
      <c r="WWW2" t="s">
        <v>17300</v>
      </c>
      <c r="WWX2" t="s">
        <v>17301</v>
      </c>
      <c r="WWY2" t="s">
        <v>17302</v>
      </c>
      <c r="WWZ2" t="s">
        <v>17303</v>
      </c>
      <c r="WXA2" t="s">
        <v>17304</v>
      </c>
      <c r="WXB2" t="s">
        <v>17305</v>
      </c>
      <c r="WXC2" t="s">
        <v>17306</v>
      </c>
      <c r="WXD2" t="s">
        <v>17307</v>
      </c>
      <c r="WXE2" t="s">
        <v>17308</v>
      </c>
      <c r="WXF2" t="s">
        <v>17309</v>
      </c>
      <c r="WXG2" t="s">
        <v>17310</v>
      </c>
      <c r="WXH2" t="s">
        <v>17311</v>
      </c>
      <c r="WXI2" t="s">
        <v>17312</v>
      </c>
      <c r="WXJ2" t="s">
        <v>17313</v>
      </c>
      <c r="WXK2" t="s">
        <v>17314</v>
      </c>
      <c r="WXL2" t="s">
        <v>17315</v>
      </c>
      <c r="WXM2" t="s">
        <v>17316</v>
      </c>
      <c r="WXN2" t="s">
        <v>17317</v>
      </c>
      <c r="WXO2" t="s">
        <v>17318</v>
      </c>
      <c r="WXP2" t="s">
        <v>17319</v>
      </c>
      <c r="WXQ2" t="s">
        <v>17320</v>
      </c>
      <c r="WXR2" t="s">
        <v>17321</v>
      </c>
      <c r="WXS2" t="s">
        <v>17322</v>
      </c>
      <c r="WXT2" t="s">
        <v>17323</v>
      </c>
      <c r="WXU2" t="s">
        <v>17324</v>
      </c>
      <c r="WXV2" t="s">
        <v>17325</v>
      </c>
      <c r="WXW2" t="s">
        <v>17326</v>
      </c>
      <c r="WXX2" t="s">
        <v>17327</v>
      </c>
      <c r="WXY2" t="s">
        <v>17328</v>
      </c>
      <c r="WXZ2" t="s">
        <v>17329</v>
      </c>
      <c r="WYA2" t="s">
        <v>17330</v>
      </c>
      <c r="WYB2" t="s">
        <v>17331</v>
      </c>
      <c r="WYC2" t="s">
        <v>17332</v>
      </c>
      <c r="WYD2" t="s">
        <v>17333</v>
      </c>
      <c r="WYE2" t="s">
        <v>17334</v>
      </c>
      <c r="WYF2" t="s">
        <v>17335</v>
      </c>
      <c r="WYG2" t="s">
        <v>17336</v>
      </c>
      <c r="WYH2" t="s">
        <v>17337</v>
      </c>
      <c r="WYI2" t="s">
        <v>17338</v>
      </c>
      <c r="WYJ2" t="s">
        <v>17339</v>
      </c>
      <c r="WYK2" t="s">
        <v>17340</v>
      </c>
      <c r="WYL2" t="s">
        <v>17341</v>
      </c>
      <c r="WYM2" t="s">
        <v>17342</v>
      </c>
      <c r="WYN2" t="s">
        <v>17343</v>
      </c>
      <c r="WYO2" t="s">
        <v>17344</v>
      </c>
      <c r="WYP2" t="s">
        <v>17345</v>
      </c>
      <c r="WYQ2" t="s">
        <v>17346</v>
      </c>
      <c r="WYR2" t="s">
        <v>17347</v>
      </c>
      <c r="WYS2" t="s">
        <v>17348</v>
      </c>
      <c r="WYT2" t="s">
        <v>17349</v>
      </c>
      <c r="WYU2" t="s">
        <v>17350</v>
      </c>
      <c r="WYV2" t="s">
        <v>17351</v>
      </c>
      <c r="WYW2" t="s">
        <v>17352</v>
      </c>
      <c r="WYX2" t="s">
        <v>17353</v>
      </c>
      <c r="WYY2" t="s">
        <v>17354</v>
      </c>
      <c r="WYZ2" t="s">
        <v>17355</v>
      </c>
      <c r="WZA2" t="s">
        <v>17356</v>
      </c>
      <c r="WZB2" t="s">
        <v>17357</v>
      </c>
      <c r="WZC2" t="s">
        <v>17358</v>
      </c>
      <c r="WZD2" t="s">
        <v>17359</v>
      </c>
      <c r="WZE2" t="s">
        <v>17360</v>
      </c>
      <c r="WZF2" t="s">
        <v>17361</v>
      </c>
      <c r="WZG2" t="s">
        <v>17362</v>
      </c>
      <c r="WZH2" t="s">
        <v>17363</v>
      </c>
      <c r="WZI2" t="s">
        <v>17364</v>
      </c>
      <c r="WZJ2" t="s">
        <v>17365</v>
      </c>
      <c r="WZK2" t="s">
        <v>17366</v>
      </c>
      <c r="WZL2" t="s">
        <v>17367</v>
      </c>
      <c r="WZM2" t="s">
        <v>17368</v>
      </c>
      <c r="WZN2" t="s">
        <v>17369</v>
      </c>
      <c r="WZO2" t="s">
        <v>17370</v>
      </c>
      <c r="WZP2" t="s">
        <v>17371</v>
      </c>
      <c r="WZQ2" t="s">
        <v>17372</v>
      </c>
      <c r="WZR2" t="s">
        <v>17373</v>
      </c>
      <c r="WZS2" t="s">
        <v>17374</v>
      </c>
      <c r="WZT2" t="s">
        <v>17375</v>
      </c>
      <c r="WZU2" t="s">
        <v>17376</v>
      </c>
      <c r="WZV2" t="s">
        <v>17377</v>
      </c>
      <c r="WZW2" t="s">
        <v>17378</v>
      </c>
      <c r="WZX2" t="s">
        <v>17379</v>
      </c>
      <c r="WZY2" t="s">
        <v>17380</v>
      </c>
      <c r="WZZ2" t="s">
        <v>17381</v>
      </c>
      <c r="XAA2" t="s">
        <v>17382</v>
      </c>
      <c r="XAB2" t="s">
        <v>17383</v>
      </c>
      <c r="XAC2" t="s">
        <v>17384</v>
      </c>
      <c r="XAD2" t="s">
        <v>17385</v>
      </c>
      <c r="XAE2" t="s">
        <v>17386</v>
      </c>
      <c r="XAF2" t="s">
        <v>17387</v>
      </c>
      <c r="XAG2" t="s">
        <v>17388</v>
      </c>
      <c r="XAH2" t="s">
        <v>17389</v>
      </c>
      <c r="XAI2" t="s">
        <v>17390</v>
      </c>
      <c r="XAJ2" t="s">
        <v>17391</v>
      </c>
      <c r="XAK2" t="s">
        <v>17392</v>
      </c>
      <c r="XAL2" t="s">
        <v>17393</v>
      </c>
      <c r="XAM2" t="s">
        <v>17394</v>
      </c>
      <c r="XAN2" t="s">
        <v>17395</v>
      </c>
      <c r="XAO2" t="s">
        <v>17396</v>
      </c>
      <c r="XAP2" t="s">
        <v>17397</v>
      </c>
      <c r="XAQ2" t="s">
        <v>17398</v>
      </c>
      <c r="XAR2" t="s">
        <v>17399</v>
      </c>
      <c r="XAS2" t="s">
        <v>17400</v>
      </c>
      <c r="XAT2" t="s">
        <v>17401</v>
      </c>
      <c r="XAU2" t="s">
        <v>17402</v>
      </c>
      <c r="XAV2" t="s">
        <v>17403</v>
      </c>
      <c r="XAW2" t="s">
        <v>17404</v>
      </c>
      <c r="XAX2" t="s">
        <v>17405</v>
      </c>
      <c r="XAY2" t="s">
        <v>17406</v>
      </c>
      <c r="XAZ2" t="s">
        <v>17407</v>
      </c>
      <c r="XBA2" t="s">
        <v>17408</v>
      </c>
      <c r="XBB2" t="s">
        <v>17409</v>
      </c>
      <c r="XBC2" t="s">
        <v>17410</v>
      </c>
      <c r="XBD2" t="s">
        <v>17411</v>
      </c>
      <c r="XBE2" t="s">
        <v>17412</v>
      </c>
      <c r="XBF2" t="s">
        <v>17413</v>
      </c>
      <c r="XBG2" t="s">
        <v>17414</v>
      </c>
      <c r="XBH2" t="s">
        <v>17415</v>
      </c>
      <c r="XBI2" t="s">
        <v>17416</v>
      </c>
      <c r="XBJ2" t="s">
        <v>17417</v>
      </c>
      <c r="XBK2" t="s">
        <v>17418</v>
      </c>
      <c r="XBL2" t="s">
        <v>17419</v>
      </c>
      <c r="XBM2" t="s">
        <v>17420</v>
      </c>
      <c r="XBN2" t="s">
        <v>17421</v>
      </c>
      <c r="XBO2" t="s">
        <v>17422</v>
      </c>
      <c r="XBP2" t="s">
        <v>17423</v>
      </c>
      <c r="XBQ2" t="s">
        <v>17424</v>
      </c>
      <c r="XBR2" t="s">
        <v>17425</v>
      </c>
      <c r="XBS2" t="s">
        <v>17426</v>
      </c>
      <c r="XBT2" t="s">
        <v>17427</v>
      </c>
      <c r="XBU2" t="s">
        <v>17428</v>
      </c>
      <c r="XBV2" t="s">
        <v>17429</v>
      </c>
      <c r="XBW2" t="s">
        <v>17430</v>
      </c>
      <c r="XBX2" t="s">
        <v>17431</v>
      </c>
      <c r="XBY2" t="s">
        <v>17432</v>
      </c>
      <c r="XBZ2" t="s">
        <v>17433</v>
      </c>
      <c r="XCA2" t="s">
        <v>17434</v>
      </c>
      <c r="XCB2" t="s">
        <v>17435</v>
      </c>
      <c r="XCC2" t="s">
        <v>17436</v>
      </c>
      <c r="XCD2" t="s">
        <v>17437</v>
      </c>
      <c r="XCE2" t="s">
        <v>17438</v>
      </c>
      <c r="XCF2" t="s">
        <v>17439</v>
      </c>
      <c r="XCG2" t="s">
        <v>17440</v>
      </c>
      <c r="XCH2" t="s">
        <v>17441</v>
      </c>
      <c r="XCI2" t="s">
        <v>17442</v>
      </c>
      <c r="XCJ2" t="s">
        <v>17443</v>
      </c>
      <c r="XCK2" t="s">
        <v>17444</v>
      </c>
      <c r="XCL2" t="s">
        <v>17445</v>
      </c>
      <c r="XCM2" t="s">
        <v>17446</v>
      </c>
      <c r="XCN2" t="s">
        <v>17447</v>
      </c>
      <c r="XCO2" t="s">
        <v>17448</v>
      </c>
      <c r="XCP2" t="s">
        <v>17449</v>
      </c>
      <c r="XCQ2" t="s">
        <v>17450</v>
      </c>
      <c r="XCR2" t="s">
        <v>17451</v>
      </c>
      <c r="XCS2" t="s">
        <v>17452</v>
      </c>
      <c r="XCT2" t="s">
        <v>17453</v>
      </c>
      <c r="XCU2" t="s">
        <v>17454</v>
      </c>
      <c r="XCV2" t="s">
        <v>17455</v>
      </c>
      <c r="XCW2" t="s">
        <v>17456</v>
      </c>
      <c r="XCX2" t="s">
        <v>17457</v>
      </c>
      <c r="XCY2" t="s">
        <v>17458</v>
      </c>
      <c r="XCZ2" t="s">
        <v>17459</v>
      </c>
      <c r="XDA2" t="s">
        <v>17460</v>
      </c>
      <c r="XDB2" t="s">
        <v>17461</v>
      </c>
      <c r="XDC2" t="s">
        <v>17462</v>
      </c>
      <c r="XDD2" t="s">
        <v>17463</v>
      </c>
      <c r="XDE2" t="s">
        <v>17464</v>
      </c>
      <c r="XDF2" t="s">
        <v>17465</v>
      </c>
      <c r="XDG2" t="s">
        <v>17466</v>
      </c>
      <c r="XDH2" t="s">
        <v>17467</v>
      </c>
      <c r="XDI2" t="s">
        <v>17468</v>
      </c>
      <c r="XDJ2" t="s">
        <v>17469</v>
      </c>
      <c r="XDK2" t="s">
        <v>17470</v>
      </c>
      <c r="XDL2" t="s">
        <v>17471</v>
      </c>
      <c r="XDM2" t="s">
        <v>17472</v>
      </c>
      <c r="XDN2" t="s">
        <v>17473</v>
      </c>
      <c r="XDO2" t="s">
        <v>17474</v>
      </c>
      <c r="XDP2" t="s">
        <v>17475</v>
      </c>
      <c r="XDQ2" t="s">
        <v>17476</v>
      </c>
      <c r="XDR2" t="s">
        <v>17477</v>
      </c>
      <c r="XDS2" t="s">
        <v>17478</v>
      </c>
      <c r="XDT2" t="s">
        <v>17479</v>
      </c>
      <c r="XDU2" t="s">
        <v>17480</v>
      </c>
      <c r="XDV2" t="s">
        <v>17481</v>
      </c>
      <c r="XDW2" t="s">
        <v>17482</v>
      </c>
      <c r="XDX2" t="s">
        <v>17483</v>
      </c>
      <c r="XDY2" t="s">
        <v>17484</v>
      </c>
      <c r="XDZ2" t="s">
        <v>17485</v>
      </c>
      <c r="XEA2" t="s">
        <v>17486</v>
      </c>
      <c r="XEB2" t="s">
        <v>17487</v>
      </c>
      <c r="XEC2" t="s">
        <v>17488</v>
      </c>
      <c r="XED2" t="s">
        <v>17489</v>
      </c>
      <c r="XEE2" t="s">
        <v>17490</v>
      </c>
      <c r="XEF2" t="s">
        <v>17491</v>
      </c>
      <c r="XEG2" t="s">
        <v>17492</v>
      </c>
      <c r="XEH2" t="s">
        <v>17493</v>
      </c>
      <c r="XEI2" t="s">
        <v>17494</v>
      </c>
      <c r="XEJ2" t="s">
        <v>17495</v>
      </c>
      <c r="XEK2" t="s">
        <v>17496</v>
      </c>
      <c r="XEL2" t="s">
        <v>17497</v>
      </c>
      <c r="XEM2" t="s">
        <v>17498</v>
      </c>
      <c r="XEN2" t="s">
        <v>17499</v>
      </c>
      <c r="XEO2" t="s">
        <v>17500</v>
      </c>
      <c r="XEP2" t="s">
        <v>17501</v>
      </c>
      <c r="XEQ2" t="s">
        <v>17502</v>
      </c>
      <c r="XER2" t="s">
        <v>17503</v>
      </c>
      <c r="XES2" t="s">
        <v>17504</v>
      </c>
      <c r="XET2" t="s">
        <v>17505</v>
      </c>
      <c r="XEU2" t="s">
        <v>17506</v>
      </c>
      <c r="XEV2" t="s">
        <v>17507</v>
      </c>
      <c r="XEW2" t="s">
        <v>17508</v>
      </c>
      <c r="XEX2" t="s">
        <v>17509</v>
      </c>
      <c r="XEY2" t="s">
        <v>17510</v>
      </c>
      <c r="XEZ2" t="s">
        <v>17511</v>
      </c>
      <c r="XFA2" t="s">
        <v>17512</v>
      </c>
      <c r="XFB2" t="s">
        <v>17513</v>
      </c>
      <c r="XFC2" t="s">
        <v>17514</v>
      </c>
      <c r="XFD2" t="s">
        <v>17515</v>
      </c>
    </row>
    <row r="3" spans="1:16384">
      <c r="A3" s="143">
        <v>1</v>
      </c>
    </row>
    <row r="4" spans="1:16384">
      <c r="A4" s="143">
        <v>2</v>
      </c>
    </row>
    <row r="5" spans="1:16384">
      <c r="A5" s="143">
        <v>3</v>
      </c>
    </row>
    <row r="6" spans="1:16384" ht="24">
      <c r="A6" s="143">
        <v>4</v>
      </c>
      <c r="H6" s="142" t="s">
        <v>17516</v>
      </c>
      <c r="I6" t="s">
        <v>17522</v>
      </c>
    </row>
    <row r="7" spans="1:16384" ht="24">
      <c r="A7" s="143">
        <v>5</v>
      </c>
      <c r="H7" s="141" t="s">
        <v>17517</v>
      </c>
      <c r="I7" t="s">
        <v>1131</v>
      </c>
    </row>
    <row r="8" spans="1:16384" ht="24">
      <c r="A8" s="143">
        <v>6</v>
      </c>
      <c r="H8" s="142" t="s">
        <v>17516</v>
      </c>
      <c r="I8" t="s">
        <v>17518</v>
      </c>
    </row>
    <row r="9" spans="1:16384" ht="24">
      <c r="A9" s="143">
        <v>7</v>
      </c>
      <c r="H9" s="141" t="s">
        <v>17517</v>
      </c>
      <c r="I9" t="s">
        <v>17537</v>
      </c>
    </row>
    <row r="10" spans="1:16384" ht="24">
      <c r="A10" s="143">
        <v>8</v>
      </c>
      <c r="H10" s="142" t="s">
        <v>17516</v>
      </c>
      <c r="I10" t="s">
        <v>17530</v>
      </c>
      <c r="J10" t="s">
        <v>17524</v>
      </c>
    </row>
    <row r="11" spans="1:16384" ht="24">
      <c r="A11" s="143">
        <v>9</v>
      </c>
      <c r="H11" s="141" t="s">
        <v>17517</v>
      </c>
      <c r="I11" t="s">
        <v>17536</v>
      </c>
    </row>
    <row r="12" spans="1:16384" ht="24">
      <c r="A12" s="143">
        <v>10</v>
      </c>
      <c r="H12" s="142" t="s">
        <v>17516</v>
      </c>
      <c r="I12" t="s">
        <v>17531</v>
      </c>
      <c r="J12" t="s">
        <v>17527</v>
      </c>
    </row>
    <row r="13" spans="1:16384" ht="24">
      <c r="A13" s="143">
        <v>11</v>
      </c>
      <c r="H13" s="141" t="s">
        <v>17517</v>
      </c>
      <c r="I13" t="s">
        <v>17532</v>
      </c>
      <c r="J13" t="s">
        <v>17528</v>
      </c>
    </row>
    <row r="14" spans="1:16384" ht="24">
      <c r="A14" s="143">
        <v>12</v>
      </c>
      <c r="H14" s="142" t="s">
        <v>17516</v>
      </c>
      <c r="I14" t="s">
        <v>17525</v>
      </c>
      <c r="J14" t="s">
        <v>17529</v>
      </c>
    </row>
    <row r="15" spans="1:16384" ht="24">
      <c r="A15" s="143">
        <v>13</v>
      </c>
      <c r="H15" s="141" t="s">
        <v>17517</v>
      </c>
      <c r="I15" t="s">
        <v>17521</v>
      </c>
    </row>
    <row r="16" spans="1:16384" ht="24">
      <c r="A16" s="143">
        <v>14</v>
      </c>
      <c r="H16" s="142" t="s">
        <v>17516</v>
      </c>
      <c r="I16" t="s">
        <v>17520</v>
      </c>
    </row>
    <row r="17" spans="1:9" ht="24">
      <c r="A17" s="143">
        <v>15</v>
      </c>
      <c r="H17" s="141" t="s">
        <v>17517</v>
      </c>
      <c r="I17" t="s">
        <v>17533</v>
      </c>
    </row>
    <row r="18" spans="1:9" ht="24">
      <c r="A18" s="143">
        <v>16</v>
      </c>
      <c r="H18" s="142" t="s">
        <v>17516</v>
      </c>
      <c r="I18" t="s">
        <v>17535</v>
      </c>
    </row>
    <row r="19" spans="1:9" ht="24">
      <c r="A19" s="143">
        <v>17</v>
      </c>
      <c r="H19" s="141" t="s">
        <v>17517</v>
      </c>
      <c r="I19" t="s">
        <v>17534</v>
      </c>
    </row>
    <row r="20" spans="1:9" ht="24">
      <c r="A20" s="143">
        <v>18</v>
      </c>
      <c r="H20" s="142" t="s">
        <v>17516</v>
      </c>
      <c r="I20" t="s">
        <v>825</v>
      </c>
    </row>
    <row r="21" spans="1:9" ht="24">
      <c r="A21" s="143">
        <v>19</v>
      </c>
      <c r="H21" s="141" t="s">
        <v>17517</v>
      </c>
      <c r="I21" t="s">
        <v>17526</v>
      </c>
    </row>
    <row r="22" spans="1:9" ht="24">
      <c r="A22" s="143">
        <v>20</v>
      </c>
      <c r="H22" s="142" t="s">
        <v>17516</v>
      </c>
    </row>
    <row r="23" spans="1:9" ht="24">
      <c r="A23" s="143">
        <v>21</v>
      </c>
      <c r="H23" s="141" t="s">
        <v>17517</v>
      </c>
    </row>
    <row r="24" spans="1:9" ht="24">
      <c r="A24" s="143">
        <v>22</v>
      </c>
      <c r="H24" s="142" t="s">
        <v>17516</v>
      </c>
    </row>
    <row r="25" spans="1:9" ht="24">
      <c r="A25" s="143">
        <v>23</v>
      </c>
      <c r="H25" s="141" t="s">
        <v>17517</v>
      </c>
    </row>
    <row r="26" spans="1:9" ht="24">
      <c r="A26" s="143">
        <v>24</v>
      </c>
      <c r="H26" s="142" t="s">
        <v>17516</v>
      </c>
    </row>
    <row r="27" spans="1:9" ht="24">
      <c r="A27" s="143">
        <v>25</v>
      </c>
      <c r="H27" s="141" t="s">
        <v>17517</v>
      </c>
      <c r="I27" t="s">
        <v>17523</v>
      </c>
    </row>
    <row r="28" spans="1:9" ht="24">
      <c r="A28" s="143">
        <v>26</v>
      </c>
      <c r="H28" s="142" t="s">
        <v>17516</v>
      </c>
    </row>
    <row r="29" spans="1:9" ht="24">
      <c r="A29" s="143">
        <v>27</v>
      </c>
      <c r="H29" s="141" t="s">
        <v>17517</v>
      </c>
    </row>
    <row r="30" spans="1:9" ht="24">
      <c r="A30" s="143">
        <v>28</v>
      </c>
      <c r="H30" s="142" t="s">
        <v>17516</v>
      </c>
    </row>
    <row r="31" spans="1:9" ht="24">
      <c r="A31" s="143">
        <v>29</v>
      </c>
      <c r="H31" s="141" t="s">
        <v>17517</v>
      </c>
    </row>
    <row r="32" spans="1:9" ht="24">
      <c r="A32" s="143">
        <v>30</v>
      </c>
      <c r="H32" s="142" t="s">
        <v>17516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7"/>
  <sheetViews>
    <sheetView tabSelected="1" zoomScale="11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N12" sqref="N12:T12"/>
    </sheetView>
  </sheetViews>
  <sheetFormatPr baseColWidth="10" defaultRowHeight="16"/>
  <cols>
    <col min="12" max="12" width="17.6640625" customWidth="1"/>
    <col min="13" max="13" width="10.83203125" style="4"/>
    <col min="14" max="19" width="10.83203125" style="2"/>
    <col min="20" max="26" width="11.5" style="2" customWidth="1"/>
    <col min="27" max="29" width="10.83203125" style="4"/>
  </cols>
  <sheetData>
    <row r="1" spans="1:29">
      <c r="A1" s="6" t="s">
        <v>831</v>
      </c>
      <c r="B1" s="7" t="s">
        <v>765</v>
      </c>
      <c r="C1" s="8" t="s">
        <v>766</v>
      </c>
      <c r="D1" s="9" t="s">
        <v>767</v>
      </c>
      <c r="E1" s="10" t="s">
        <v>828</v>
      </c>
      <c r="F1" s="11" t="s">
        <v>6</v>
      </c>
      <c r="G1" s="12" t="s">
        <v>7</v>
      </c>
      <c r="H1" s="13" t="s">
        <v>829</v>
      </c>
      <c r="I1" s="14" t="s">
        <v>827</v>
      </c>
      <c r="J1" s="15" t="s">
        <v>826</v>
      </c>
      <c r="K1" s="16" t="s">
        <v>825</v>
      </c>
      <c r="L1" s="1" t="s">
        <v>0</v>
      </c>
      <c r="M1" s="17" t="s">
        <v>847</v>
      </c>
      <c r="N1" s="18" t="s">
        <v>582</v>
      </c>
      <c r="O1" s="18" t="s">
        <v>586</v>
      </c>
      <c r="P1" s="18" t="s">
        <v>587</v>
      </c>
      <c r="Q1" s="18" t="s">
        <v>588</v>
      </c>
      <c r="R1" s="18" t="s">
        <v>589</v>
      </c>
      <c r="S1" s="18" t="s">
        <v>590</v>
      </c>
      <c r="T1" s="18" t="s">
        <v>591</v>
      </c>
      <c r="U1" s="32" t="s">
        <v>1013</v>
      </c>
      <c r="V1" s="32" t="s">
        <v>1014</v>
      </c>
      <c r="W1" s="32" t="s">
        <v>1015</v>
      </c>
      <c r="X1" s="32" t="s">
        <v>1016</v>
      </c>
      <c r="Y1" s="32" t="s">
        <v>1017</v>
      </c>
      <c r="Z1" s="32" t="s">
        <v>1018</v>
      </c>
      <c r="AA1" s="17" t="s">
        <v>20</v>
      </c>
      <c r="AB1" s="17" t="s">
        <v>847</v>
      </c>
      <c r="AC1" s="17" t="s">
        <v>848</v>
      </c>
    </row>
    <row r="2" spans="1:29">
      <c r="B2" s="7" t="s">
        <v>765</v>
      </c>
      <c r="L2" s="1" t="s">
        <v>22</v>
      </c>
      <c r="M2" s="17">
        <v>1</v>
      </c>
      <c r="N2" s="18">
        <v>14.627936</v>
      </c>
      <c r="O2" s="18">
        <v>2.4573410899999999</v>
      </c>
      <c r="P2" s="18">
        <v>2.0395151500000002</v>
      </c>
      <c r="Q2" s="18">
        <v>1.6895294000000001</v>
      </c>
      <c r="R2" s="18">
        <v>2.0099314399999999</v>
      </c>
      <c r="S2" s="18">
        <v>3.85297198</v>
      </c>
      <c r="T2" s="18">
        <v>2.5786469099999998</v>
      </c>
      <c r="U2" s="18"/>
      <c r="V2" s="18"/>
      <c r="W2" s="18"/>
      <c r="X2" s="18"/>
      <c r="Y2" s="18"/>
      <c r="Z2" s="18"/>
      <c r="AA2" s="17">
        <f>MATCH(L2, ESPN_ADP_2!B$2:B$550,0)</f>
        <v>1</v>
      </c>
      <c r="AB2" s="17">
        <v>1</v>
      </c>
      <c r="AC2" s="19">
        <f t="shared" ref="AC2:AC65" si="0">AA2-AB2</f>
        <v>0</v>
      </c>
    </row>
    <row r="3" spans="1:29">
      <c r="B3" s="7" t="s">
        <v>765</v>
      </c>
      <c r="D3" s="9" t="s">
        <v>767</v>
      </c>
      <c r="E3" s="10" t="s">
        <v>828</v>
      </c>
      <c r="L3" s="1" t="s">
        <v>28</v>
      </c>
      <c r="M3" s="17">
        <v>2</v>
      </c>
      <c r="N3" s="18">
        <v>14.3743883</v>
      </c>
      <c r="O3" s="18">
        <v>2.7271585200000001</v>
      </c>
      <c r="P3" s="18">
        <v>2.3308202699999998</v>
      </c>
      <c r="Q3" s="18">
        <v>2.36867625</v>
      </c>
      <c r="R3" s="18">
        <v>1.54872162</v>
      </c>
      <c r="S3" s="18">
        <v>2.8118598100000001</v>
      </c>
      <c r="T3" s="18">
        <v>2.58715188</v>
      </c>
      <c r="U3" s="18"/>
      <c r="V3" s="18"/>
      <c r="W3" s="18"/>
      <c r="X3" s="18"/>
      <c r="Y3" s="18"/>
      <c r="Z3" s="18"/>
      <c r="AA3" s="17">
        <f>MATCH(L3, ESPN_ADP_2!B$2:B$550,0)</f>
        <v>4</v>
      </c>
      <c r="AB3" s="17">
        <v>2</v>
      </c>
      <c r="AC3" s="19">
        <f t="shared" si="0"/>
        <v>2</v>
      </c>
    </row>
    <row r="4" spans="1:29">
      <c r="C4" s="8" t="s">
        <v>766</v>
      </c>
      <c r="E4" s="9" t="s">
        <v>767</v>
      </c>
      <c r="L4" s="1" t="s">
        <v>24</v>
      </c>
      <c r="M4" s="17">
        <v>3</v>
      </c>
      <c r="N4" s="18">
        <v>14.187018399999999</v>
      </c>
      <c r="O4" s="18">
        <v>2.18752367</v>
      </c>
      <c r="P4" s="18">
        <v>2.1366168600000002</v>
      </c>
      <c r="Q4" s="18">
        <v>2.0776133099999998</v>
      </c>
      <c r="R4" s="18">
        <v>2.3034286000000002</v>
      </c>
      <c r="S4" s="18">
        <v>2.8490423800000002</v>
      </c>
      <c r="T4" s="18">
        <v>2.63279358</v>
      </c>
      <c r="U4" s="18"/>
      <c r="V4" s="18"/>
      <c r="W4" s="18"/>
      <c r="X4" s="18"/>
      <c r="Y4" s="18"/>
      <c r="Z4" s="18"/>
      <c r="AA4" s="17">
        <f>MATCH(L4, ESPN_ADP_2!B$2:B$550,0)</f>
        <v>3</v>
      </c>
      <c r="AB4" s="17">
        <v>3</v>
      </c>
      <c r="AC4" s="19">
        <f t="shared" si="0"/>
        <v>0</v>
      </c>
    </row>
    <row r="5" spans="1:29">
      <c r="C5" s="8" t="s">
        <v>766</v>
      </c>
      <c r="L5" s="1" t="s">
        <v>26</v>
      </c>
      <c r="M5" s="17">
        <v>4</v>
      </c>
      <c r="N5" s="18">
        <v>13.7971152</v>
      </c>
      <c r="O5" s="18">
        <v>2.18752367</v>
      </c>
      <c r="P5" s="18">
        <v>2.1366168600000002</v>
      </c>
      <c r="Q5" s="18">
        <v>2.2716552700000001</v>
      </c>
      <c r="R5" s="18">
        <v>1.7583624499999999</v>
      </c>
      <c r="S5" s="18">
        <v>2.7374946499999999</v>
      </c>
      <c r="T5" s="18">
        <v>2.7054622899999998</v>
      </c>
      <c r="U5" s="18"/>
      <c r="V5" s="18"/>
      <c r="W5" s="18"/>
      <c r="X5" s="18"/>
      <c r="Y5" s="18"/>
      <c r="Z5" s="18"/>
      <c r="AA5" s="17">
        <f>MATCH(L5, ESPN_ADP_2!B$2:B$550,0)</f>
        <v>9</v>
      </c>
      <c r="AB5" s="17">
        <v>4</v>
      </c>
      <c r="AC5" s="19">
        <f t="shared" si="0"/>
        <v>5</v>
      </c>
    </row>
    <row r="6" spans="1:29">
      <c r="C6" s="8" t="s">
        <v>766</v>
      </c>
      <c r="E6" s="9" t="s">
        <v>767</v>
      </c>
      <c r="L6" s="1" t="s">
        <v>32</v>
      </c>
      <c r="M6" s="17">
        <v>5</v>
      </c>
      <c r="N6" s="18">
        <v>13.4298641</v>
      </c>
      <c r="O6" s="18">
        <v>2.4573410899999999</v>
      </c>
      <c r="P6" s="18">
        <v>1.7482100300000001</v>
      </c>
      <c r="Q6" s="18">
        <v>2.2716552700000001</v>
      </c>
      <c r="R6" s="18">
        <v>2.0518596100000002</v>
      </c>
      <c r="S6" s="18">
        <v>2.5143991799999998</v>
      </c>
      <c r="T6" s="18">
        <v>2.3863989000000001</v>
      </c>
      <c r="U6" s="18"/>
      <c r="V6" s="18"/>
      <c r="W6" s="18"/>
      <c r="X6" s="18"/>
      <c r="Y6" s="18"/>
      <c r="Z6" s="18"/>
      <c r="AA6" s="17">
        <f>MATCH(L6, ESPN_ADP_2!B$2:B$550,0)</f>
        <v>16</v>
      </c>
      <c r="AB6" s="17">
        <v>5</v>
      </c>
      <c r="AC6" s="19">
        <f t="shared" si="0"/>
        <v>11</v>
      </c>
    </row>
    <row r="7" spans="1:29">
      <c r="G7" s="12" t="s">
        <v>7</v>
      </c>
      <c r="L7" s="1" t="s">
        <v>40</v>
      </c>
      <c r="M7" s="17">
        <v>6</v>
      </c>
      <c r="N7" s="18">
        <v>13.206482899999999</v>
      </c>
      <c r="O7" s="18">
        <v>2.4573410899999999</v>
      </c>
      <c r="P7" s="18">
        <v>1.8453117400000001</v>
      </c>
      <c r="Q7" s="18">
        <v>2.46569723</v>
      </c>
      <c r="R7" s="18">
        <v>1.8841469399999999</v>
      </c>
      <c r="S7" s="18">
        <v>2.2293327600000001</v>
      </c>
      <c r="T7" s="18">
        <v>2.3246531199999998</v>
      </c>
      <c r="U7" s="18"/>
      <c r="V7" s="18"/>
      <c r="W7" s="18"/>
      <c r="X7" s="18"/>
      <c r="Y7" s="18"/>
      <c r="Z7" s="18"/>
      <c r="AA7" s="17">
        <f>MATCH(L7, ESPN_ADP_2!B$2:B$550,0)</f>
        <v>10</v>
      </c>
      <c r="AB7" s="17">
        <v>6</v>
      </c>
      <c r="AC7" s="19">
        <f t="shared" si="0"/>
        <v>4</v>
      </c>
    </row>
    <row r="8" spans="1:29">
      <c r="G8" s="12" t="s">
        <v>7</v>
      </c>
      <c r="H8" s="14" t="s">
        <v>827</v>
      </c>
      <c r="L8" s="1" t="s">
        <v>30</v>
      </c>
      <c r="M8" s="17">
        <v>7</v>
      </c>
      <c r="N8" s="18">
        <v>12.915528</v>
      </c>
      <c r="O8" s="18">
        <v>1.9177062499999999</v>
      </c>
      <c r="P8" s="18">
        <v>2.2337185599999998</v>
      </c>
      <c r="Q8" s="18">
        <v>2.1746342900000002</v>
      </c>
      <c r="R8" s="18">
        <v>1.54872162</v>
      </c>
      <c r="S8" s="18">
        <v>2.5143991799999998</v>
      </c>
      <c r="T8" s="18">
        <v>2.5263481200000002</v>
      </c>
      <c r="U8" s="18"/>
      <c r="V8" s="18"/>
      <c r="W8" s="18"/>
      <c r="X8" s="18"/>
      <c r="Y8" s="18"/>
      <c r="Z8" s="18"/>
      <c r="AA8" s="17">
        <f>MATCH(L8, ESPN_ADP_2!B$2:B$550,0)</f>
        <v>11</v>
      </c>
      <c r="AB8" s="17">
        <v>7</v>
      </c>
      <c r="AC8" s="19">
        <f t="shared" si="0"/>
        <v>4</v>
      </c>
    </row>
    <row r="9" spans="1:29">
      <c r="D9" s="9" t="s">
        <v>767</v>
      </c>
      <c r="L9" s="1" t="s">
        <v>39</v>
      </c>
      <c r="M9" s="17">
        <v>8</v>
      </c>
      <c r="N9" s="18">
        <v>12.1469203</v>
      </c>
      <c r="O9" s="18">
        <v>1.6478888300000001</v>
      </c>
      <c r="P9" s="18">
        <v>2.7192270999999999</v>
      </c>
      <c r="Q9" s="18">
        <v>1.3984664600000001</v>
      </c>
      <c r="R9" s="18">
        <v>1.80029061</v>
      </c>
      <c r="S9" s="18">
        <v>2.1797559899999999</v>
      </c>
      <c r="T9" s="18">
        <v>2.4012913500000002</v>
      </c>
      <c r="U9" s="18"/>
      <c r="V9" s="18"/>
      <c r="W9" s="18"/>
      <c r="X9" s="18"/>
      <c r="Y9" s="18"/>
      <c r="Z9" s="18"/>
      <c r="AA9" s="17">
        <f>MATCH(L9, ESPN_ADP_2!B$2:B$550,0)</f>
        <v>6</v>
      </c>
      <c r="AB9" s="17">
        <v>8</v>
      </c>
      <c r="AC9" s="19">
        <f t="shared" si="0"/>
        <v>-2</v>
      </c>
    </row>
    <row r="10" spans="1:29">
      <c r="G10" s="12" t="s">
        <v>7</v>
      </c>
      <c r="L10" s="1" t="s">
        <v>58</v>
      </c>
      <c r="M10" s="17">
        <v>9</v>
      </c>
      <c r="N10" s="18">
        <v>11.773410999999999</v>
      </c>
      <c r="O10" s="18">
        <v>1.9177062499999999</v>
      </c>
      <c r="P10" s="18">
        <v>2.1366168600000002</v>
      </c>
      <c r="Q10" s="18">
        <v>2.0776133099999998</v>
      </c>
      <c r="R10" s="18">
        <v>1.8422187800000001</v>
      </c>
      <c r="S10" s="18">
        <v>1.77074763</v>
      </c>
      <c r="T10" s="18">
        <v>2.0285082000000001</v>
      </c>
      <c r="U10" s="18"/>
      <c r="V10" s="18"/>
      <c r="W10" s="18"/>
      <c r="X10" s="18"/>
      <c r="Y10" s="18"/>
      <c r="Z10" s="18"/>
      <c r="AA10" s="17">
        <f>MATCH(L10, ESPN_ADP_2!B$2:B$550,0)</f>
        <v>22</v>
      </c>
      <c r="AB10" s="17">
        <v>9</v>
      </c>
      <c r="AC10" s="19">
        <f t="shared" si="0"/>
        <v>13</v>
      </c>
    </row>
    <row r="11" spans="1:29">
      <c r="B11" s="7" t="s">
        <v>765</v>
      </c>
      <c r="C11" s="8" t="s">
        <v>766</v>
      </c>
      <c r="D11" s="9" t="s">
        <v>767</v>
      </c>
      <c r="L11" s="1" t="s">
        <v>49</v>
      </c>
      <c r="M11" s="17">
        <v>10</v>
      </c>
      <c r="N11" s="18">
        <v>11.618555300000001</v>
      </c>
      <c r="O11" s="18">
        <v>2.4573410899999999</v>
      </c>
      <c r="P11" s="18">
        <v>2.2337185599999998</v>
      </c>
      <c r="Q11" s="18">
        <v>1.78655038</v>
      </c>
      <c r="R11" s="18">
        <v>1.2971526200000001</v>
      </c>
      <c r="S11" s="18">
        <v>1.8203244000000001</v>
      </c>
      <c r="T11" s="18">
        <v>2.0234681999999999</v>
      </c>
      <c r="U11" s="18"/>
      <c r="V11" s="18"/>
      <c r="W11" s="18"/>
      <c r="X11" s="18"/>
      <c r="Y11" s="18"/>
      <c r="Z11" s="18"/>
      <c r="AA11" s="17">
        <f>MATCH(L11, ESPN_ADP_2!B$2:B$550,0)</f>
        <v>2</v>
      </c>
      <c r="AB11" s="17">
        <v>10</v>
      </c>
      <c r="AC11" s="19">
        <f t="shared" si="0"/>
        <v>-8</v>
      </c>
    </row>
    <row r="12" spans="1:29">
      <c r="A12" s="6" t="s">
        <v>831</v>
      </c>
      <c r="L12" s="1" t="s">
        <v>38</v>
      </c>
      <c r="M12" s="17">
        <v>11</v>
      </c>
      <c r="N12" s="18">
        <v>11.5788338</v>
      </c>
      <c r="O12" s="18">
        <v>2.4573410899999999</v>
      </c>
      <c r="P12" s="18">
        <v>1.45690491</v>
      </c>
      <c r="Q12" s="18">
        <v>2.0776133099999998</v>
      </c>
      <c r="R12" s="18">
        <v>1.25522446</v>
      </c>
      <c r="S12" s="18">
        <v>2.3160921000000001</v>
      </c>
      <c r="T12" s="18">
        <v>2.0156578999999999</v>
      </c>
      <c r="U12" s="18"/>
      <c r="V12" s="18"/>
      <c r="W12" s="18"/>
      <c r="X12" s="18"/>
      <c r="Y12" s="18"/>
      <c r="Z12" s="18"/>
      <c r="AA12" s="17">
        <f>MATCH(L12, ESPN_ADP_2!B$2:B$550,0)</f>
        <v>47</v>
      </c>
      <c r="AB12" s="17">
        <v>11</v>
      </c>
      <c r="AC12" s="19">
        <f t="shared" si="0"/>
        <v>36</v>
      </c>
    </row>
    <row r="13" spans="1:29">
      <c r="G13" s="12" t="s">
        <v>7</v>
      </c>
      <c r="L13" s="1" t="s">
        <v>42</v>
      </c>
      <c r="M13" s="17">
        <v>12</v>
      </c>
      <c r="N13" s="18">
        <v>11.180301399999999</v>
      </c>
      <c r="O13" s="18">
        <v>1.6478888300000001</v>
      </c>
      <c r="P13" s="18">
        <v>1.7482100300000001</v>
      </c>
      <c r="Q13" s="18">
        <v>2.0776133099999998</v>
      </c>
      <c r="R13" s="18">
        <v>1.6325779499999999</v>
      </c>
      <c r="S13" s="18">
        <v>2.0310256799999999</v>
      </c>
      <c r="T13" s="18">
        <v>2.04298556</v>
      </c>
      <c r="U13" s="18"/>
      <c r="V13" s="18"/>
      <c r="W13" s="18"/>
      <c r="X13" s="18"/>
      <c r="Y13" s="18"/>
      <c r="Z13" s="18"/>
      <c r="AA13" s="17">
        <f>MATCH(L13, ESPN_ADP_2!B$2:B$550,0)</f>
        <v>20</v>
      </c>
      <c r="AB13" s="17">
        <v>12</v>
      </c>
      <c r="AC13" s="19">
        <f t="shared" si="0"/>
        <v>8</v>
      </c>
    </row>
    <row r="14" spans="1:29">
      <c r="E14" s="10" t="s">
        <v>828</v>
      </c>
      <c r="L14" s="1" t="s">
        <v>34</v>
      </c>
      <c r="M14" s="17">
        <v>13</v>
      </c>
      <c r="N14" s="18">
        <v>11.1104065</v>
      </c>
      <c r="O14" s="18">
        <v>1.6478888300000001</v>
      </c>
      <c r="P14" s="18">
        <v>1.45690491</v>
      </c>
      <c r="Q14" s="18">
        <v>1.6895294000000001</v>
      </c>
      <c r="R14" s="18">
        <v>1.9680032700000001</v>
      </c>
      <c r="S14" s="18">
        <v>2.3780630700000001</v>
      </c>
      <c r="T14" s="18">
        <v>1.9700170100000001</v>
      </c>
      <c r="U14" s="18"/>
      <c r="V14" s="18"/>
      <c r="W14" s="18"/>
      <c r="X14" s="18"/>
      <c r="Y14" s="18"/>
      <c r="Z14" s="18"/>
      <c r="AA14" s="17">
        <f>MATCH(L14, ESPN_ADP_2!B$2:B$550,0)</f>
        <v>17</v>
      </c>
      <c r="AB14" s="17">
        <v>13</v>
      </c>
      <c r="AC14" s="19">
        <f t="shared" si="0"/>
        <v>4</v>
      </c>
    </row>
    <row r="15" spans="1:29">
      <c r="I15" s="14" t="s">
        <v>827</v>
      </c>
      <c r="L15" s="1" t="s">
        <v>82</v>
      </c>
      <c r="M15" s="17">
        <v>14</v>
      </c>
      <c r="N15" s="18">
        <v>10.7406895</v>
      </c>
      <c r="O15" s="18">
        <v>1.9177062499999999</v>
      </c>
      <c r="P15" s="18">
        <v>2.2337185599999998</v>
      </c>
      <c r="Q15" s="18">
        <v>1.5925084199999999</v>
      </c>
      <c r="R15" s="18">
        <v>1.4229371200000001</v>
      </c>
      <c r="S15" s="18">
        <v>1.5476521700000001</v>
      </c>
      <c r="T15" s="18">
        <v>2.0261669900000001</v>
      </c>
      <c r="U15" s="18"/>
      <c r="V15" s="18"/>
      <c r="W15" s="18"/>
      <c r="X15" s="18"/>
      <c r="Y15" s="18"/>
      <c r="Z15" s="18"/>
      <c r="AA15" s="17">
        <f>MATCH(L15, ESPN_ADP_2!B$2:B$550,0)</f>
        <v>8</v>
      </c>
      <c r="AB15" s="17">
        <v>14</v>
      </c>
      <c r="AC15" s="19">
        <f t="shared" si="0"/>
        <v>-6</v>
      </c>
    </row>
    <row r="16" spans="1:29">
      <c r="D16" s="9" t="s">
        <v>767</v>
      </c>
      <c r="L16" s="1" t="s">
        <v>45</v>
      </c>
      <c r="M16" s="17">
        <v>15</v>
      </c>
      <c r="N16" s="18">
        <v>10.619316400000001</v>
      </c>
      <c r="O16" s="18">
        <v>2.18752367</v>
      </c>
      <c r="P16" s="18">
        <v>1.8453117400000001</v>
      </c>
      <c r="Q16" s="18">
        <v>2.0776133099999998</v>
      </c>
      <c r="R16" s="18">
        <v>0.45858931000000003</v>
      </c>
      <c r="S16" s="18">
        <v>1.9938431000000001</v>
      </c>
      <c r="T16" s="18">
        <v>2.0564353099999999</v>
      </c>
      <c r="U16" s="18"/>
      <c r="V16" s="18"/>
      <c r="W16" s="18"/>
      <c r="X16" s="18"/>
      <c r="Y16" s="18"/>
      <c r="Z16" s="18"/>
      <c r="AA16" s="17">
        <f>MATCH(L16, ESPN_ADP_2!B$2:B$550,0)</f>
        <v>18</v>
      </c>
      <c r="AB16" s="17">
        <v>15</v>
      </c>
      <c r="AC16" s="19">
        <f t="shared" si="0"/>
        <v>3</v>
      </c>
    </row>
    <row r="17" spans="1:29">
      <c r="B17" s="7" t="s">
        <v>765</v>
      </c>
      <c r="E17" s="9" t="s">
        <v>767</v>
      </c>
      <c r="L17" s="1" t="s">
        <v>53</v>
      </c>
      <c r="M17" s="17">
        <v>16</v>
      </c>
      <c r="N17" s="18">
        <v>10.593932799999999</v>
      </c>
      <c r="O17" s="18">
        <v>2.18752367</v>
      </c>
      <c r="P17" s="18">
        <v>2.1366168600000002</v>
      </c>
      <c r="Q17" s="18">
        <v>1.5925084199999999</v>
      </c>
      <c r="R17" s="18">
        <v>1.0455836300000001</v>
      </c>
      <c r="S17" s="18">
        <v>1.75835344</v>
      </c>
      <c r="T17" s="18">
        <v>1.8733467699999999</v>
      </c>
      <c r="U17" s="18"/>
      <c r="V17" s="18"/>
      <c r="W17" s="18"/>
      <c r="X17" s="18"/>
      <c r="Y17" s="18"/>
      <c r="Z17" s="18"/>
      <c r="AA17" s="17">
        <f>MATCH(L17, ESPN_ADP_2!B$2:B$550,0)</f>
        <v>28</v>
      </c>
      <c r="AB17" s="17">
        <v>16</v>
      </c>
      <c r="AC17" s="19">
        <f t="shared" si="0"/>
        <v>12</v>
      </c>
    </row>
    <row r="18" spans="1:29">
      <c r="E18" s="10" t="s">
        <v>828</v>
      </c>
      <c r="L18" s="1" t="s">
        <v>597</v>
      </c>
      <c r="M18" s="17">
        <v>17</v>
      </c>
      <c r="N18" s="18">
        <v>10.5463799</v>
      </c>
      <c r="O18" s="18">
        <v>2.99697594</v>
      </c>
      <c r="P18" s="18">
        <v>1.6511083200000001</v>
      </c>
      <c r="Q18" s="18">
        <v>2.2716552700000001</v>
      </c>
      <c r="R18" s="18">
        <v>8.123582E-2</v>
      </c>
      <c r="S18" s="18">
        <v>1.70877667</v>
      </c>
      <c r="T18" s="18">
        <v>1.8366279000000001</v>
      </c>
      <c r="U18" s="18"/>
      <c r="V18" s="18"/>
      <c r="W18" s="18"/>
      <c r="X18" s="18"/>
      <c r="Y18" s="18"/>
      <c r="Z18" s="18"/>
      <c r="AA18" s="17">
        <f>MATCH(L18, ESPN_ADP_2!B$2:B$550,0)</f>
        <v>23</v>
      </c>
      <c r="AB18" s="17">
        <v>17</v>
      </c>
      <c r="AC18" s="19">
        <f t="shared" si="0"/>
        <v>6</v>
      </c>
    </row>
    <row r="19" spans="1:29">
      <c r="K19" s="16" t="s">
        <v>825</v>
      </c>
      <c r="L19" s="1" t="s">
        <v>605</v>
      </c>
      <c r="M19" s="17">
        <v>18</v>
      </c>
      <c r="N19" s="33">
        <v>10.269343299999999</v>
      </c>
      <c r="U19" s="33">
        <v>-0.7337089</v>
      </c>
      <c r="V19" s="33">
        <v>-0.39330399999999999</v>
      </c>
      <c r="W19" s="33">
        <v>2.7150934699999998</v>
      </c>
      <c r="X19" s="33">
        <v>3.0102408700000001</v>
      </c>
      <c r="Y19" s="33">
        <v>3.5286766200000002</v>
      </c>
      <c r="Z19" s="33">
        <v>2.1423451999999998</v>
      </c>
      <c r="AA19" s="17">
        <f>MATCH(L19, ESPN_ADP_2!B$2:B$550,0)</f>
        <v>49</v>
      </c>
      <c r="AB19" s="17">
        <v>18</v>
      </c>
      <c r="AC19" s="19">
        <f t="shared" si="0"/>
        <v>31</v>
      </c>
    </row>
    <row r="20" spans="1:29">
      <c r="I20" s="14" t="s">
        <v>827</v>
      </c>
      <c r="L20" s="1" t="s">
        <v>59</v>
      </c>
      <c r="M20" s="17">
        <v>19</v>
      </c>
      <c r="N20" s="18">
        <v>10.266723900000001</v>
      </c>
      <c r="O20" s="18">
        <v>1.9177062499999999</v>
      </c>
      <c r="P20" s="18">
        <v>1.8453117400000001</v>
      </c>
      <c r="Q20" s="18">
        <v>1.6895294000000001</v>
      </c>
      <c r="R20" s="18">
        <v>1.2132962899999999</v>
      </c>
      <c r="S20" s="18">
        <v>1.7459592500000001</v>
      </c>
      <c r="T20" s="18">
        <v>1.8549209799999999</v>
      </c>
      <c r="U20" s="18"/>
      <c r="V20" s="18"/>
      <c r="W20" s="18"/>
      <c r="X20" s="18"/>
      <c r="Y20" s="18"/>
      <c r="Z20" s="18"/>
      <c r="AA20" s="17">
        <f>MATCH(L20, ESPN_ADP_2!B$2:B$550,0)</f>
        <v>15</v>
      </c>
      <c r="AB20" s="17">
        <v>19</v>
      </c>
      <c r="AC20" s="19">
        <f t="shared" si="0"/>
        <v>-4</v>
      </c>
    </row>
    <row r="21" spans="1:29">
      <c r="A21" s="6" t="s">
        <v>831</v>
      </c>
      <c r="L21" s="1" t="s">
        <v>43</v>
      </c>
      <c r="M21" s="17">
        <v>20</v>
      </c>
      <c r="N21" s="18">
        <v>10.1984861</v>
      </c>
      <c r="O21" s="18">
        <v>2.18752367</v>
      </c>
      <c r="P21" s="18">
        <v>1.1655997899999999</v>
      </c>
      <c r="Q21" s="18">
        <v>1.9805923299999999</v>
      </c>
      <c r="R21" s="18">
        <v>1.2132962899999999</v>
      </c>
      <c r="S21" s="18">
        <v>2.0682082500000001</v>
      </c>
      <c r="T21" s="18">
        <v>1.5832657400000001</v>
      </c>
      <c r="U21" s="18"/>
      <c r="V21" s="18"/>
      <c r="W21" s="18"/>
      <c r="X21" s="18"/>
      <c r="Y21" s="18"/>
      <c r="Z21" s="18"/>
      <c r="AA21" s="17">
        <f>MATCH(L21, ESPN_ADP_2!B$2:B$550,0)</f>
        <v>61</v>
      </c>
      <c r="AB21" s="17">
        <v>20</v>
      </c>
      <c r="AC21" s="19">
        <f t="shared" si="0"/>
        <v>41</v>
      </c>
    </row>
    <row r="22" spans="1:29">
      <c r="J22" s="15" t="s">
        <v>826</v>
      </c>
      <c r="L22" s="1" t="s">
        <v>592</v>
      </c>
      <c r="M22" s="17">
        <v>21</v>
      </c>
      <c r="N22" s="33">
        <v>10.1351444</v>
      </c>
      <c r="U22" s="33">
        <v>1.92520644</v>
      </c>
      <c r="V22" s="33">
        <v>2.51183698</v>
      </c>
      <c r="W22" s="33">
        <v>1.7810807900000001</v>
      </c>
      <c r="X22" s="33">
        <v>2.63164168</v>
      </c>
      <c r="Y22" s="33">
        <v>1.98149072</v>
      </c>
      <c r="Z22" s="33">
        <v>-0.69611219999999996</v>
      </c>
      <c r="AA22" s="17">
        <f>MATCH(L22, ESPN_ADP_2!B$2:B$550,0)</f>
        <v>5</v>
      </c>
      <c r="AB22" s="17">
        <v>21</v>
      </c>
      <c r="AC22" s="19">
        <f t="shared" si="0"/>
        <v>-16</v>
      </c>
    </row>
    <row r="23" spans="1:29">
      <c r="I23" s="14" t="s">
        <v>827</v>
      </c>
      <c r="L23" s="1" t="s">
        <v>66</v>
      </c>
      <c r="M23" s="17">
        <v>22</v>
      </c>
      <c r="N23" s="18">
        <v>10.0588102</v>
      </c>
      <c r="O23" s="18">
        <v>1.3780714000000001</v>
      </c>
      <c r="P23" s="18">
        <v>1.6511083200000001</v>
      </c>
      <c r="Q23" s="18">
        <v>1.8835713599999999</v>
      </c>
      <c r="R23" s="18">
        <v>1.7164342800000001</v>
      </c>
      <c r="S23" s="18">
        <v>1.5476521700000001</v>
      </c>
      <c r="T23" s="18">
        <v>1.8819726299999999</v>
      </c>
      <c r="U23" s="18"/>
      <c r="V23" s="18"/>
      <c r="W23" s="18"/>
      <c r="X23" s="18"/>
      <c r="Y23" s="18"/>
      <c r="Z23" s="18"/>
      <c r="AA23" s="17">
        <f>MATCH(L23, ESPN_ADP_2!B$2:B$550,0)</f>
        <v>36</v>
      </c>
      <c r="AB23" s="17">
        <v>22</v>
      </c>
      <c r="AC23" s="19">
        <f t="shared" si="0"/>
        <v>14</v>
      </c>
    </row>
    <row r="24" spans="1:29">
      <c r="E24" s="10" t="s">
        <v>828</v>
      </c>
      <c r="L24" s="1" t="s">
        <v>50</v>
      </c>
      <c r="M24" s="17">
        <v>23</v>
      </c>
      <c r="N24" s="18">
        <v>9.7851593700000006</v>
      </c>
      <c r="O24" s="18">
        <v>1.3780714000000001</v>
      </c>
      <c r="P24" s="18">
        <v>1.6511083200000001</v>
      </c>
      <c r="Q24" s="18">
        <v>1.78655038</v>
      </c>
      <c r="R24" s="18">
        <v>1.3390807899999999</v>
      </c>
      <c r="S24" s="18">
        <v>1.75835344</v>
      </c>
      <c r="T24" s="18">
        <v>1.8719950400000001</v>
      </c>
      <c r="U24" s="18"/>
      <c r="V24" s="18"/>
      <c r="W24" s="18"/>
      <c r="X24" s="18"/>
      <c r="Y24" s="18"/>
      <c r="Z24" s="18"/>
      <c r="AA24" s="17">
        <f>MATCH(L24, ESPN_ADP_2!B$2:B$550,0)</f>
        <v>39</v>
      </c>
      <c r="AB24" s="17">
        <v>23</v>
      </c>
      <c r="AC24" s="19">
        <f t="shared" si="0"/>
        <v>16</v>
      </c>
    </row>
    <row r="25" spans="1:29">
      <c r="F25" s="11" t="s">
        <v>6</v>
      </c>
      <c r="L25" s="1" t="s">
        <v>63</v>
      </c>
      <c r="M25" s="17">
        <v>24</v>
      </c>
      <c r="N25" s="18">
        <v>9.5925306100000007</v>
      </c>
      <c r="O25" s="18">
        <v>1.10825398</v>
      </c>
      <c r="P25" s="18">
        <v>1.7482100300000001</v>
      </c>
      <c r="Q25" s="18">
        <v>1.3014454799999999</v>
      </c>
      <c r="R25" s="18">
        <v>2.1357159399999999</v>
      </c>
      <c r="S25" s="18">
        <v>1.5352579799999999</v>
      </c>
      <c r="T25" s="18">
        <v>1.7636472000000001</v>
      </c>
      <c r="U25" s="18"/>
      <c r="V25" s="18"/>
      <c r="W25" s="18"/>
      <c r="X25" s="18"/>
      <c r="Y25" s="18"/>
      <c r="Z25" s="18"/>
      <c r="AA25" s="17">
        <f>MATCH(L25, ESPN_ADP_2!B$2:B$550,0)</f>
        <v>27</v>
      </c>
      <c r="AB25" s="17">
        <v>24</v>
      </c>
      <c r="AC25" s="19">
        <f t="shared" si="0"/>
        <v>3</v>
      </c>
    </row>
    <row r="26" spans="1:29">
      <c r="C26" s="8" t="s">
        <v>766</v>
      </c>
      <c r="L26" s="1" t="s">
        <v>84</v>
      </c>
      <c r="M26" s="17">
        <v>25</v>
      </c>
      <c r="N26" s="18">
        <v>9.5580339100000007</v>
      </c>
      <c r="O26" s="18">
        <v>2.18752367</v>
      </c>
      <c r="P26" s="18">
        <v>1.26270149</v>
      </c>
      <c r="Q26" s="18">
        <v>1.78655038</v>
      </c>
      <c r="R26" s="18">
        <v>1.2132962899999999</v>
      </c>
      <c r="S26" s="18">
        <v>1.4980754000000001</v>
      </c>
      <c r="T26" s="18">
        <v>1.60988668</v>
      </c>
      <c r="U26" s="18"/>
      <c r="V26" s="18"/>
      <c r="W26" s="18"/>
      <c r="X26" s="18"/>
      <c r="Y26" s="18"/>
      <c r="Z26" s="18"/>
      <c r="AA26" s="17">
        <f>MATCH(L26, ESPN_ADP_2!B$2:B$550,0)</f>
        <v>48</v>
      </c>
      <c r="AB26" s="17">
        <v>25</v>
      </c>
      <c r="AC26" s="19">
        <f t="shared" si="0"/>
        <v>23</v>
      </c>
    </row>
    <row r="27" spans="1:29">
      <c r="D27" s="9" t="s">
        <v>767</v>
      </c>
      <c r="L27" s="1" t="s">
        <v>36</v>
      </c>
      <c r="M27" s="17">
        <v>26</v>
      </c>
      <c r="N27" s="18">
        <v>9.5276277999999994</v>
      </c>
      <c r="O27" s="18">
        <v>1.9177062499999999</v>
      </c>
      <c r="P27" s="18">
        <v>1.5540066100000001</v>
      </c>
      <c r="Q27" s="18">
        <v>1.3014454799999999</v>
      </c>
      <c r="R27" s="18">
        <v>0.71015830999999996</v>
      </c>
      <c r="S27" s="18">
        <v>2.3532746800000002</v>
      </c>
      <c r="T27" s="18">
        <v>1.69103647</v>
      </c>
      <c r="U27" s="18"/>
      <c r="V27" s="18"/>
      <c r="W27" s="18"/>
      <c r="X27" s="18"/>
      <c r="Y27" s="18"/>
      <c r="Z27" s="18"/>
      <c r="AA27" s="17">
        <f>MATCH(L27, ESPN_ADP_2!B$2:B$550,0)</f>
        <v>64</v>
      </c>
      <c r="AB27" s="17">
        <v>26</v>
      </c>
      <c r="AC27" s="19">
        <f t="shared" si="0"/>
        <v>38</v>
      </c>
    </row>
    <row r="28" spans="1:29">
      <c r="E28" s="10" t="s">
        <v>828</v>
      </c>
      <c r="L28" s="1" t="s">
        <v>56</v>
      </c>
      <c r="M28" s="17">
        <v>27</v>
      </c>
      <c r="N28" s="18">
        <v>9.5133536999999997</v>
      </c>
      <c r="O28" s="18">
        <v>1.6478888300000001</v>
      </c>
      <c r="P28" s="18">
        <v>1.3598032</v>
      </c>
      <c r="Q28" s="18">
        <v>1.9805923299999999</v>
      </c>
      <c r="R28" s="18">
        <v>0.87787097000000003</v>
      </c>
      <c r="S28" s="18">
        <v>1.7335650600000001</v>
      </c>
      <c r="T28" s="18">
        <v>1.91363331</v>
      </c>
      <c r="U28" s="18"/>
      <c r="V28" s="18"/>
      <c r="W28" s="18"/>
      <c r="X28" s="18"/>
      <c r="Y28" s="18"/>
      <c r="Z28" s="18"/>
      <c r="AA28" s="17">
        <f>MATCH(L28, ESPN_ADP_2!B$2:B$550,0)</f>
        <v>54</v>
      </c>
      <c r="AB28" s="17">
        <v>27</v>
      </c>
      <c r="AC28" s="19">
        <f t="shared" si="0"/>
        <v>27</v>
      </c>
    </row>
    <row r="29" spans="1:29">
      <c r="C29" s="8" t="s">
        <v>766</v>
      </c>
      <c r="D29" s="9" t="s">
        <v>767</v>
      </c>
      <c r="G29" s="12" t="s">
        <v>7</v>
      </c>
      <c r="L29" s="1" t="s">
        <v>55</v>
      </c>
      <c r="M29" s="17">
        <v>28</v>
      </c>
      <c r="N29" s="18">
        <v>9.5085423500000008</v>
      </c>
      <c r="O29" s="18">
        <v>1.6478888300000001</v>
      </c>
      <c r="P29" s="18">
        <v>2.0395151500000002</v>
      </c>
      <c r="Q29" s="18">
        <v>1.3984664600000001</v>
      </c>
      <c r="R29" s="18">
        <v>0.96172729999999995</v>
      </c>
      <c r="S29" s="18">
        <v>1.63441152</v>
      </c>
      <c r="T29" s="18">
        <v>1.8265331</v>
      </c>
      <c r="U29" s="18"/>
      <c r="V29" s="18"/>
      <c r="W29" s="18"/>
      <c r="X29" s="18"/>
      <c r="Y29" s="18"/>
      <c r="Z29" s="18"/>
      <c r="AA29" s="17">
        <f>MATCH(L29, ESPN_ADP_2!B$2:B$550,0)</f>
        <v>41</v>
      </c>
      <c r="AB29" s="17">
        <v>28</v>
      </c>
      <c r="AC29" s="19">
        <f t="shared" si="0"/>
        <v>13</v>
      </c>
    </row>
    <row r="30" spans="1:29">
      <c r="G30" s="12" t="s">
        <v>7</v>
      </c>
      <c r="L30" s="1" t="s">
        <v>71</v>
      </c>
      <c r="M30" s="17">
        <v>29</v>
      </c>
      <c r="N30" s="18">
        <v>9.4901793100000003</v>
      </c>
      <c r="O30" s="18">
        <v>1.6478888300000001</v>
      </c>
      <c r="P30" s="18">
        <v>1.6511083200000001</v>
      </c>
      <c r="Q30" s="18">
        <v>1.8835713599999999</v>
      </c>
      <c r="R30" s="18">
        <v>1.00365547</v>
      </c>
      <c r="S30" s="18">
        <v>1.58483475</v>
      </c>
      <c r="T30" s="18">
        <v>1.7191205899999999</v>
      </c>
      <c r="U30" s="18"/>
      <c r="V30" s="18"/>
      <c r="W30" s="18"/>
      <c r="X30" s="18"/>
      <c r="Y30" s="18"/>
      <c r="Z30" s="18"/>
      <c r="AA30" s="17">
        <f>MATCH(L30, ESPN_ADP_2!B$2:B$550,0)</f>
        <v>24</v>
      </c>
      <c r="AB30" s="17">
        <v>29</v>
      </c>
      <c r="AC30" s="19">
        <f t="shared" si="0"/>
        <v>-5</v>
      </c>
    </row>
    <row r="31" spans="1:29">
      <c r="E31" s="10" t="s">
        <v>828</v>
      </c>
      <c r="L31" s="1" t="s">
        <v>80</v>
      </c>
      <c r="M31" s="17">
        <v>30</v>
      </c>
      <c r="N31" s="18">
        <v>9.0917444199999995</v>
      </c>
      <c r="O31" s="18">
        <v>1.6478888300000001</v>
      </c>
      <c r="P31" s="18">
        <v>1.6511083200000001</v>
      </c>
      <c r="Q31" s="18">
        <v>1.6895294000000001</v>
      </c>
      <c r="R31" s="18">
        <v>0.83594279999999999</v>
      </c>
      <c r="S31" s="18">
        <v>1.44849863</v>
      </c>
      <c r="T31" s="18">
        <v>1.8187764399999999</v>
      </c>
      <c r="U31" s="18"/>
      <c r="V31" s="18"/>
      <c r="W31" s="18"/>
      <c r="X31" s="18"/>
      <c r="Y31" s="18"/>
      <c r="Z31" s="18"/>
      <c r="AA31" s="17">
        <f>MATCH(L31, ESPN_ADP_2!B$2:B$550,0)</f>
        <v>45</v>
      </c>
      <c r="AB31" s="17">
        <v>30</v>
      </c>
      <c r="AC31" s="19">
        <f t="shared" si="0"/>
        <v>15</v>
      </c>
    </row>
    <row r="32" spans="1:29">
      <c r="G32" s="12" t="s">
        <v>7</v>
      </c>
      <c r="L32" s="1" t="s">
        <v>64</v>
      </c>
      <c r="M32" s="17">
        <v>31</v>
      </c>
      <c r="N32" s="18">
        <v>9.0665212799999999</v>
      </c>
      <c r="O32" s="18">
        <v>2.18752367</v>
      </c>
      <c r="P32" s="18">
        <v>1.3598032</v>
      </c>
      <c r="Q32" s="18">
        <v>1.78655038</v>
      </c>
      <c r="R32" s="18">
        <v>0.50051747999999996</v>
      </c>
      <c r="S32" s="18">
        <v>1.5972289399999999</v>
      </c>
      <c r="T32" s="18">
        <v>1.6348976099999999</v>
      </c>
      <c r="U32" s="18"/>
      <c r="V32" s="18"/>
      <c r="W32" s="18"/>
      <c r="X32" s="18"/>
      <c r="Y32" s="18"/>
      <c r="Z32" s="18"/>
      <c r="AA32" s="17">
        <f>MATCH(L32, ESPN_ADP_2!B$2:B$550,0)</f>
        <v>74</v>
      </c>
      <c r="AB32" s="17">
        <v>31</v>
      </c>
      <c r="AC32" s="19">
        <f t="shared" si="0"/>
        <v>43</v>
      </c>
    </row>
    <row r="33" spans="1:29">
      <c r="F33" s="11" t="s">
        <v>6</v>
      </c>
      <c r="I33" s="14" t="s">
        <v>827</v>
      </c>
      <c r="L33" s="1" t="s">
        <v>97</v>
      </c>
      <c r="M33" s="17">
        <v>32</v>
      </c>
      <c r="N33" s="18">
        <v>9.0625448599999991</v>
      </c>
      <c r="O33" s="18">
        <v>1.9177062499999999</v>
      </c>
      <c r="P33" s="18">
        <v>1.5540066100000001</v>
      </c>
      <c r="Q33" s="18">
        <v>1.78655038</v>
      </c>
      <c r="R33" s="18">
        <v>0.96172729999999995</v>
      </c>
      <c r="S33" s="18">
        <v>1.2873741299999999</v>
      </c>
      <c r="T33" s="18">
        <v>1.55518019</v>
      </c>
      <c r="U33" s="18"/>
      <c r="V33" s="18"/>
      <c r="W33" s="18"/>
      <c r="X33" s="18"/>
      <c r="Y33" s="18"/>
      <c r="Z33" s="18"/>
      <c r="AA33" s="17">
        <f>MATCH(L33, ESPN_ADP_2!B$2:B$550,0)</f>
        <v>31</v>
      </c>
      <c r="AB33" s="17">
        <v>32</v>
      </c>
      <c r="AC33" s="19">
        <f t="shared" si="0"/>
        <v>-1</v>
      </c>
    </row>
    <row r="34" spans="1:29">
      <c r="G34" s="12" t="s">
        <v>7</v>
      </c>
      <c r="L34" s="1" t="s">
        <v>52</v>
      </c>
      <c r="M34" s="17">
        <v>33</v>
      </c>
      <c r="N34" s="18">
        <v>9.0486916199999996</v>
      </c>
      <c r="O34" s="18">
        <v>1.9177062499999999</v>
      </c>
      <c r="P34" s="18">
        <v>1.5540066100000001</v>
      </c>
      <c r="Q34" s="18">
        <v>1.6895294000000001</v>
      </c>
      <c r="R34" s="18">
        <v>0.37473297999999999</v>
      </c>
      <c r="S34" s="18">
        <v>1.70877667</v>
      </c>
      <c r="T34" s="18">
        <v>1.8039397100000001</v>
      </c>
      <c r="U34" s="18"/>
      <c r="V34" s="18"/>
      <c r="W34" s="18"/>
      <c r="X34" s="18"/>
      <c r="Y34" s="18"/>
      <c r="Z34" s="18"/>
      <c r="AA34" s="17">
        <f>MATCH(L34, ESPN_ADP_2!B$2:B$550,0)</f>
        <v>96</v>
      </c>
      <c r="AB34" s="17">
        <v>33</v>
      </c>
      <c r="AC34" s="19">
        <f t="shared" si="0"/>
        <v>63</v>
      </c>
    </row>
    <row r="35" spans="1:29">
      <c r="J35" s="15" t="s">
        <v>826</v>
      </c>
      <c r="L35" s="1" t="s">
        <v>594</v>
      </c>
      <c r="M35" s="17">
        <v>34</v>
      </c>
      <c r="N35" s="33">
        <v>9.0196824600000003</v>
      </c>
      <c r="U35" s="33">
        <v>1.3517148999999999</v>
      </c>
      <c r="V35" s="33">
        <v>2.51183698</v>
      </c>
      <c r="W35" s="33">
        <v>1.5655394</v>
      </c>
      <c r="X35" s="33">
        <v>2.8209412700000001</v>
      </c>
      <c r="Y35" s="33">
        <v>1.46576208</v>
      </c>
      <c r="Z35" s="33">
        <v>-0.69611219999999996</v>
      </c>
      <c r="AA35" s="17">
        <f>MATCH(L35, ESPN_ADP_2!B$2:B$550,0)</f>
        <v>14</v>
      </c>
      <c r="AB35" s="17">
        <v>34</v>
      </c>
      <c r="AC35" s="19">
        <f t="shared" si="0"/>
        <v>-20</v>
      </c>
    </row>
    <row r="36" spans="1:29">
      <c r="E36" s="10" t="s">
        <v>828</v>
      </c>
      <c r="L36" s="1" t="s">
        <v>86</v>
      </c>
      <c r="M36" s="17">
        <v>35</v>
      </c>
      <c r="N36" s="18">
        <v>8.9593610199999993</v>
      </c>
      <c r="O36" s="18">
        <v>2.4573410899999999</v>
      </c>
      <c r="P36" s="18">
        <v>1.3598032</v>
      </c>
      <c r="Q36" s="18">
        <v>1.9805923299999999</v>
      </c>
      <c r="R36" s="18">
        <v>0.16509214999999999</v>
      </c>
      <c r="S36" s="18">
        <v>1.39892186</v>
      </c>
      <c r="T36" s="18">
        <v>1.5976103800000001</v>
      </c>
      <c r="U36" s="18"/>
      <c r="V36" s="18"/>
      <c r="W36" s="18"/>
      <c r="X36" s="18"/>
      <c r="Y36" s="18"/>
      <c r="Z36" s="18"/>
      <c r="AA36" s="17">
        <f>MATCH(L36, ESPN_ADP_2!B$2:B$550,0)</f>
        <v>53</v>
      </c>
      <c r="AB36" s="17">
        <v>35</v>
      </c>
      <c r="AC36" s="19">
        <f t="shared" si="0"/>
        <v>18</v>
      </c>
    </row>
    <row r="37" spans="1:29">
      <c r="D37" s="9" t="s">
        <v>767</v>
      </c>
      <c r="L37" s="1" t="s">
        <v>67</v>
      </c>
      <c r="M37" s="17">
        <v>36</v>
      </c>
      <c r="N37" s="18">
        <v>8.9290600599999994</v>
      </c>
      <c r="O37" s="18">
        <v>2.18752367</v>
      </c>
      <c r="P37" s="18">
        <v>1.26270149</v>
      </c>
      <c r="Q37" s="18">
        <v>1.78655038</v>
      </c>
      <c r="R37" s="18">
        <v>0.41666114999999998</v>
      </c>
      <c r="S37" s="18">
        <v>1.8327186</v>
      </c>
      <c r="T37" s="18">
        <v>1.4429047800000001</v>
      </c>
      <c r="U37" s="18"/>
      <c r="V37" s="18"/>
      <c r="W37" s="18"/>
      <c r="X37" s="18"/>
      <c r="Y37" s="18"/>
      <c r="Z37" s="18"/>
      <c r="AA37" s="17">
        <f>MATCH(L37, ESPN_ADP_2!B$2:B$550,0)</f>
        <v>55</v>
      </c>
      <c r="AB37" s="17">
        <v>36</v>
      </c>
      <c r="AC37" s="19">
        <f t="shared" si="0"/>
        <v>19</v>
      </c>
    </row>
    <row r="38" spans="1:29">
      <c r="B38" s="7" t="s">
        <v>765</v>
      </c>
      <c r="F38" s="11" t="s">
        <v>6</v>
      </c>
      <c r="L38" s="1" t="s">
        <v>75</v>
      </c>
      <c r="M38" s="17">
        <v>37</v>
      </c>
      <c r="N38" s="18">
        <v>8.8871489799999992</v>
      </c>
      <c r="O38" s="18">
        <v>1.10825398</v>
      </c>
      <c r="P38" s="18">
        <v>1.5540066100000001</v>
      </c>
      <c r="Q38" s="18">
        <v>1.2044245</v>
      </c>
      <c r="R38" s="18">
        <v>1.7583624499999999</v>
      </c>
      <c r="S38" s="18">
        <v>1.44849863</v>
      </c>
      <c r="T38" s="18">
        <v>1.8136028099999999</v>
      </c>
      <c r="U38" s="18"/>
      <c r="V38" s="18"/>
      <c r="W38" s="18"/>
      <c r="X38" s="18"/>
      <c r="Y38" s="18"/>
      <c r="Z38" s="18"/>
      <c r="AA38" s="17">
        <f>MATCH(L38, ESPN_ADP_2!B$2:B$550,0)</f>
        <v>40</v>
      </c>
      <c r="AB38" s="17">
        <v>37</v>
      </c>
      <c r="AC38" s="19">
        <f t="shared" si="0"/>
        <v>3</v>
      </c>
    </row>
    <row r="39" spans="1:29">
      <c r="G39" s="12" t="s">
        <v>7</v>
      </c>
      <c r="I39" s="14" t="s">
        <v>827</v>
      </c>
      <c r="L39" s="1" t="s">
        <v>111</v>
      </c>
      <c r="M39" s="17">
        <v>38</v>
      </c>
      <c r="N39" s="18">
        <v>8.8490878100000003</v>
      </c>
      <c r="O39" s="18">
        <v>1.9177062499999999</v>
      </c>
      <c r="P39" s="18">
        <v>1.3598032</v>
      </c>
      <c r="Q39" s="18">
        <v>1.8835713599999999</v>
      </c>
      <c r="R39" s="18">
        <v>0.83594279999999999</v>
      </c>
      <c r="S39" s="18">
        <v>1.13864382</v>
      </c>
      <c r="T39" s="18">
        <v>1.7134203800000001</v>
      </c>
      <c r="U39" s="18"/>
      <c r="V39" s="18"/>
      <c r="W39" s="18"/>
      <c r="X39" s="18"/>
      <c r="Y39" s="18"/>
      <c r="Z39" s="18"/>
      <c r="AA39" s="17">
        <f>MATCH(L39, ESPN_ADP_2!B$2:B$550,0)</f>
        <v>38</v>
      </c>
      <c r="AB39" s="17">
        <v>38</v>
      </c>
      <c r="AC39" s="19">
        <f t="shared" si="0"/>
        <v>0</v>
      </c>
    </row>
    <row r="40" spans="1:29">
      <c r="J40" s="15" t="s">
        <v>826</v>
      </c>
      <c r="L40" s="1" t="s">
        <v>593</v>
      </c>
      <c r="M40" s="17">
        <v>39</v>
      </c>
      <c r="N40" s="33">
        <v>8.83772819</v>
      </c>
      <c r="U40" s="33">
        <v>1.6123928700000001</v>
      </c>
      <c r="V40" s="33">
        <v>1.7855517400000001</v>
      </c>
      <c r="W40" s="33">
        <v>1.83496613</v>
      </c>
      <c r="X40" s="33">
        <v>2.72629148</v>
      </c>
      <c r="Y40" s="33">
        <v>1.5746381300000001</v>
      </c>
      <c r="Z40" s="33">
        <v>-0.69611219999999996</v>
      </c>
      <c r="AA40" s="17">
        <f>MATCH(L40, ESPN_ADP_2!B$2:B$550,0)</f>
        <v>12</v>
      </c>
      <c r="AB40" s="17">
        <v>39</v>
      </c>
      <c r="AC40" s="19">
        <f t="shared" si="0"/>
        <v>-27</v>
      </c>
    </row>
    <row r="41" spans="1:29">
      <c r="C41" s="8" t="s">
        <v>766</v>
      </c>
      <c r="D41" s="9" t="s">
        <v>767</v>
      </c>
      <c r="L41" s="1" t="s">
        <v>68</v>
      </c>
      <c r="M41" s="17">
        <v>40</v>
      </c>
      <c r="N41" s="18">
        <v>8.6784364000000007</v>
      </c>
      <c r="O41" s="18">
        <v>1.6478888300000001</v>
      </c>
      <c r="P41" s="18">
        <v>1.3598032</v>
      </c>
      <c r="Q41" s="18">
        <v>1.3014454799999999</v>
      </c>
      <c r="R41" s="18">
        <v>1.2132962899999999</v>
      </c>
      <c r="S41" s="18">
        <v>1.58483475</v>
      </c>
      <c r="T41" s="18">
        <v>1.5711678499999999</v>
      </c>
      <c r="U41" s="18"/>
      <c r="V41" s="18"/>
      <c r="W41" s="18"/>
      <c r="X41" s="18"/>
      <c r="Y41" s="18"/>
      <c r="Z41" s="18"/>
      <c r="AA41" s="17">
        <f>MATCH(L41, ESPN_ADP_2!B$2:B$550,0)</f>
        <v>42</v>
      </c>
      <c r="AB41" s="17">
        <v>40</v>
      </c>
      <c r="AC41" s="19">
        <f t="shared" si="0"/>
        <v>2</v>
      </c>
    </row>
    <row r="42" spans="1:29">
      <c r="I42" s="14" t="s">
        <v>827</v>
      </c>
      <c r="L42" s="1" t="s">
        <v>156</v>
      </c>
      <c r="M42" s="17">
        <v>41</v>
      </c>
      <c r="N42" s="18">
        <v>8.58781091</v>
      </c>
      <c r="O42" s="18">
        <v>1.6478888300000001</v>
      </c>
      <c r="P42" s="18">
        <v>1.7482100300000001</v>
      </c>
      <c r="Q42" s="18">
        <v>1.8835713599999999</v>
      </c>
      <c r="R42" s="18">
        <v>0.96172729999999995</v>
      </c>
      <c r="S42" s="18">
        <v>0.98991351000000005</v>
      </c>
      <c r="T42" s="18">
        <v>1.35649989</v>
      </c>
      <c r="U42" s="18"/>
      <c r="V42" s="18"/>
      <c r="W42" s="18"/>
      <c r="X42" s="18"/>
      <c r="Y42" s="18"/>
      <c r="Z42" s="18"/>
      <c r="AA42" s="17">
        <f>MATCH(L42, ESPN_ADP_2!B$2:B$550,0)</f>
        <v>26</v>
      </c>
      <c r="AB42" s="17">
        <v>41</v>
      </c>
      <c r="AC42" s="19">
        <f t="shared" si="0"/>
        <v>-15</v>
      </c>
    </row>
    <row r="43" spans="1:29">
      <c r="B43" s="7" t="s">
        <v>765</v>
      </c>
      <c r="E43" s="9" t="s">
        <v>767</v>
      </c>
      <c r="L43" s="1" t="s">
        <v>54</v>
      </c>
      <c r="M43" s="17">
        <v>42</v>
      </c>
      <c r="N43" s="18">
        <v>8.5606971099999996</v>
      </c>
      <c r="O43" s="18">
        <v>1.10825398</v>
      </c>
      <c r="P43" s="18">
        <v>1.45690491</v>
      </c>
      <c r="Q43" s="18">
        <v>0.91336156000000002</v>
      </c>
      <c r="R43" s="18">
        <v>1.9680032700000001</v>
      </c>
      <c r="S43" s="18">
        <v>1.77074763</v>
      </c>
      <c r="T43" s="18">
        <v>1.34342574</v>
      </c>
      <c r="U43" s="18"/>
      <c r="V43" s="18"/>
      <c r="W43" s="18"/>
      <c r="X43" s="18"/>
      <c r="Y43" s="18"/>
      <c r="Z43" s="18"/>
      <c r="AA43" s="17">
        <f>MATCH(L43, ESPN_ADP_2!B$2:B$550,0)</f>
        <v>33</v>
      </c>
      <c r="AB43" s="17">
        <v>42</v>
      </c>
      <c r="AC43" s="19">
        <f t="shared" si="0"/>
        <v>-9</v>
      </c>
    </row>
    <row r="44" spans="1:29">
      <c r="G44" s="12" t="s">
        <v>7</v>
      </c>
      <c r="L44" s="1" t="s">
        <v>99</v>
      </c>
      <c r="M44" s="17">
        <v>43</v>
      </c>
      <c r="N44" s="18">
        <v>8.5543321399999996</v>
      </c>
      <c r="O44" s="18">
        <v>2.18752367</v>
      </c>
      <c r="P44" s="18">
        <v>1.7482100300000001</v>
      </c>
      <c r="Q44" s="18">
        <v>1.6895294000000001</v>
      </c>
      <c r="R44" s="18">
        <v>3.9307660000000001E-2</v>
      </c>
      <c r="S44" s="18">
        <v>1.2254031599999999</v>
      </c>
      <c r="T44" s="18">
        <v>1.66435822</v>
      </c>
      <c r="U44" s="18"/>
      <c r="V44" s="18"/>
      <c r="W44" s="18"/>
      <c r="X44" s="18"/>
      <c r="Y44" s="18"/>
      <c r="Z44" s="18"/>
      <c r="AA44" s="17">
        <f>MATCH(L44, ESPN_ADP_2!B$2:B$550,0)</f>
        <v>73</v>
      </c>
      <c r="AB44" s="17">
        <v>43</v>
      </c>
      <c r="AC44" s="19">
        <f t="shared" si="0"/>
        <v>30</v>
      </c>
    </row>
    <row r="45" spans="1:29">
      <c r="D45" s="9" t="s">
        <v>767</v>
      </c>
      <c r="L45" s="1" t="s">
        <v>104</v>
      </c>
      <c r="M45" s="17">
        <v>44</v>
      </c>
      <c r="N45" s="18">
        <v>8.5369849999999996</v>
      </c>
      <c r="O45" s="18">
        <v>1.3780714000000001</v>
      </c>
      <c r="P45" s="18">
        <v>1.45690491</v>
      </c>
      <c r="Q45" s="18">
        <v>1.5925084199999999</v>
      </c>
      <c r="R45" s="18">
        <v>1.2132962899999999</v>
      </c>
      <c r="S45" s="18">
        <v>1.20061478</v>
      </c>
      <c r="T45" s="18">
        <v>1.6955891999999999</v>
      </c>
      <c r="U45" s="18"/>
      <c r="V45" s="18"/>
      <c r="W45" s="18"/>
      <c r="X45" s="18"/>
      <c r="Y45" s="18"/>
      <c r="Z45" s="18"/>
      <c r="AA45" s="17">
        <f>MATCH(L45, ESPN_ADP_2!B$2:B$550,0)</f>
        <v>76</v>
      </c>
      <c r="AB45" s="17">
        <v>44</v>
      </c>
      <c r="AC45" s="19">
        <f t="shared" si="0"/>
        <v>32</v>
      </c>
    </row>
    <row r="46" spans="1:29">
      <c r="A46" s="6" t="s">
        <v>831</v>
      </c>
      <c r="G46" s="12" t="s">
        <v>7</v>
      </c>
      <c r="L46" s="1" t="s">
        <v>77</v>
      </c>
      <c r="M46" s="17">
        <v>45</v>
      </c>
      <c r="N46" s="18">
        <v>8.42617364</v>
      </c>
      <c r="O46" s="18">
        <v>1.10825398</v>
      </c>
      <c r="P46" s="18">
        <v>1.0684980799999999</v>
      </c>
      <c r="Q46" s="18">
        <v>1.49548744</v>
      </c>
      <c r="R46" s="18">
        <v>1.7164342800000001</v>
      </c>
      <c r="S46" s="18">
        <v>1.3741334700000001</v>
      </c>
      <c r="T46" s="18">
        <v>1.66336639</v>
      </c>
      <c r="U46" s="18"/>
      <c r="V46" s="18"/>
      <c r="W46" s="18"/>
      <c r="X46" s="18"/>
      <c r="Y46" s="18"/>
      <c r="Z46" s="18"/>
      <c r="AA46" s="17">
        <f>MATCH(L46, ESPN_ADP_2!B$2:B$550,0)</f>
        <v>78</v>
      </c>
      <c r="AB46" s="17">
        <v>45</v>
      </c>
      <c r="AC46" s="19">
        <f t="shared" si="0"/>
        <v>33</v>
      </c>
    </row>
    <row r="47" spans="1:29">
      <c r="K47" s="16" t="s">
        <v>825</v>
      </c>
      <c r="L47" s="1" t="s">
        <v>624</v>
      </c>
      <c r="M47" s="17">
        <v>46</v>
      </c>
      <c r="N47" s="33">
        <v>8.4101633899999992</v>
      </c>
      <c r="U47" s="33">
        <v>-0.94225130000000001</v>
      </c>
      <c r="V47" s="33">
        <v>-0.39330399999999999</v>
      </c>
      <c r="W47" s="33">
        <v>2.24808713</v>
      </c>
      <c r="X47" s="33">
        <v>2.5369918899999999</v>
      </c>
      <c r="Y47" s="33">
        <v>2.5602528499999999</v>
      </c>
      <c r="Z47" s="33">
        <v>2.4003867799999998</v>
      </c>
      <c r="AA47" s="17">
        <f>MATCH(L47, ESPN_ADP_2!B$2:B$550,0)</f>
        <v>111</v>
      </c>
      <c r="AB47" s="17">
        <v>46</v>
      </c>
      <c r="AC47" s="19">
        <f t="shared" si="0"/>
        <v>65</v>
      </c>
    </row>
    <row r="48" spans="1:29">
      <c r="I48" s="14" t="s">
        <v>827</v>
      </c>
      <c r="L48" s="1" t="s">
        <v>93</v>
      </c>
      <c r="M48" s="17">
        <v>47</v>
      </c>
      <c r="N48" s="18">
        <v>8.3763101199999994</v>
      </c>
      <c r="O48" s="18">
        <v>1.6478888300000001</v>
      </c>
      <c r="P48" s="18">
        <v>1.7482100300000001</v>
      </c>
      <c r="Q48" s="18">
        <v>1.2044245</v>
      </c>
      <c r="R48" s="18">
        <v>1.00365547</v>
      </c>
      <c r="S48" s="18">
        <v>1.3121625100000001</v>
      </c>
      <c r="T48" s="18">
        <v>1.45996879</v>
      </c>
      <c r="U48" s="18"/>
      <c r="V48" s="18"/>
      <c r="W48" s="18"/>
      <c r="X48" s="18"/>
      <c r="Y48" s="18"/>
      <c r="Z48" s="18"/>
      <c r="AA48" s="17">
        <f>MATCH(L48, ESPN_ADP_2!B$2:B$550,0)</f>
        <v>32</v>
      </c>
      <c r="AB48" s="17">
        <v>47</v>
      </c>
      <c r="AC48" s="19">
        <f t="shared" si="0"/>
        <v>-15</v>
      </c>
    </row>
    <row r="49" spans="1:29">
      <c r="A49" s="6" t="s">
        <v>831</v>
      </c>
      <c r="D49" s="9" t="s">
        <v>767</v>
      </c>
      <c r="L49" s="1" t="s">
        <v>100</v>
      </c>
      <c r="M49" s="17">
        <v>48</v>
      </c>
      <c r="N49" s="18">
        <v>8.3137406899999995</v>
      </c>
      <c r="O49" s="18">
        <v>2.4573410899999999</v>
      </c>
      <c r="P49" s="18">
        <v>1.0684980799999999</v>
      </c>
      <c r="Q49" s="18">
        <v>1.5925084199999999</v>
      </c>
      <c r="R49" s="18">
        <v>0.41666114999999998</v>
      </c>
      <c r="S49" s="18">
        <v>1.3493450899999999</v>
      </c>
      <c r="T49" s="18">
        <v>1.4293868700000001</v>
      </c>
      <c r="U49" s="18"/>
      <c r="V49" s="18"/>
      <c r="W49" s="18"/>
      <c r="X49" s="18"/>
      <c r="Y49" s="18"/>
      <c r="Z49" s="18"/>
      <c r="AA49" s="17">
        <f>MATCH(L49, ESPN_ADP_2!B$2:B$550,0)</f>
        <v>118</v>
      </c>
      <c r="AB49" s="17">
        <v>48</v>
      </c>
      <c r="AC49" s="19">
        <f t="shared" si="0"/>
        <v>70</v>
      </c>
    </row>
    <row r="50" spans="1:29">
      <c r="A50" s="6" t="s">
        <v>831</v>
      </c>
      <c r="E50" s="10" t="s">
        <v>828</v>
      </c>
      <c r="L50" s="1" t="s">
        <v>128</v>
      </c>
      <c r="M50" s="17">
        <v>49</v>
      </c>
      <c r="N50" s="18">
        <v>8.30351061</v>
      </c>
      <c r="O50" s="18">
        <v>1.6478888300000001</v>
      </c>
      <c r="P50" s="18">
        <v>1.26270149</v>
      </c>
      <c r="Q50" s="18">
        <v>1.8835713599999999</v>
      </c>
      <c r="R50" s="18">
        <v>1.0875117999999999</v>
      </c>
      <c r="S50" s="18">
        <v>1.0023077</v>
      </c>
      <c r="T50" s="18">
        <v>1.41952944</v>
      </c>
      <c r="U50" s="18"/>
      <c r="V50" s="18"/>
      <c r="W50" s="18"/>
      <c r="X50" s="18"/>
      <c r="Y50" s="18"/>
      <c r="Z50" s="18"/>
      <c r="AA50" s="17">
        <f>MATCH(L50, ESPN_ADP_2!B$2:B$550,0)</f>
        <v>71</v>
      </c>
      <c r="AB50" s="17">
        <v>49</v>
      </c>
      <c r="AC50" s="19">
        <f t="shared" si="0"/>
        <v>22</v>
      </c>
    </row>
    <row r="51" spans="1:29">
      <c r="F51" s="11" t="s">
        <v>6</v>
      </c>
      <c r="L51" s="1" t="s">
        <v>114</v>
      </c>
      <c r="M51" s="17">
        <v>50</v>
      </c>
      <c r="N51" s="18">
        <v>8.2516857199999993</v>
      </c>
      <c r="O51" s="18">
        <v>0.83843656</v>
      </c>
      <c r="P51" s="18">
        <v>1.8453117400000001</v>
      </c>
      <c r="Q51" s="18">
        <v>1.3014454799999999</v>
      </c>
      <c r="R51" s="18">
        <v>1.54872162</v>
      </c>
      <c r="S51" s="18">
        <v>1.0394902800000001</v>
      </c>
      <c r="T51" s="18">
        <v>1.6782800499999999</v>
      </c>
      <c r="U51" s="18"/>
      <c r="V51" s="18"/>
      <c r="W51" s="18"/>
      <c r="X51" s="18"/>
      <c r="Y51" s="18"/>
      <c r="Z51" s="18"/>
      <c r="AA51" s="17">
        <f>MATCH(L51, ESPN_ADP_2!B$2:B$550,0)</f>
        <v>37</v>
      </c>
      <c r="AB51" s="17">
        <v>50</v>
      </c>
      <c r="AC51" s="19">
        <f t="shared" si="0"/>
        <v>-13</v>
      </c>
    </row>
    <row r="52" spans="1:29">
      <c r="E52" s="10" t="s">
        <v>828</v>
      </c>
      <c r="L52" s="1" t="s">
        <v>74</v>
      </c>
      <c r="M52" s="17">
        <v>51</v>
      </c>
      <c r="N52" s="18">
        <v>8.1927392700000006</v>
      </c>
      <c r="O52" s="18">
        <v>2.18752367</v>
      </c>
      <c r="P52" s="18">
        <v>1.5540066100000001</v>
      </c>
      <c r="Q52" s="18">
        <v>1.78655038</v>
      </c>
      <c r="R52" s="18">
        <v>-0.46383029999999997</v>
      </c>
      <c r="S52" s="18">
        <v>1.39892186</v>
      </c>
      <c r="T52" s="18">
        <v>1.72956708</v>
      </c>
      <c r="U52" s="18"/>
      <c r="V52" s="18"/>
      <c r="W52" s="18"/>
      <c r="X52" s="18"/>
      <c r="Y52" s="18"/>
      <c r="Z52" s="18"/>
      <c r="AA52" s="17">
        <f>MATCH(L52, ESPN_ADP_2!B$2:B$550,0)</f>
        <v>98</v>
      </c>
      <c r="AB52" s="17">
        <v>51</v>
      </c>
      <c r="AC52" s="19">
        <f t="shared" si="0"/>
        <v>47</v>
      </c>
    </row>
    <row r="53" spans="1:29">
      <c r="C53" s="8" t="s">
        <v>766</v>
      </c>
      <c r="L53" s="1" t="s">
        <v>137</v>
      </c>
      <c r="M53" s="17">
        <v>52</v>
      </c>
      <c r="N53" s="18">
        <v>8.1845269100000007</v>
      </c>
      <c r="O53" s="18">
        <v>1.6478888300000001</v>
      </c>
      <c r="P53" s="18">
        <v>1.3598032</v>
      </c>
      <c r="Q53" s="18">
        <v>1.6895294000000001</v>
      </c>
      <c r="R53" s="18">
        <v>1.2132962899999999</v>
      </c>
      <c r="S53" s="18">
        <v>0.98991351000000005</v>
      </c>
      <c r="T53" s="18">
        <v>1.2840956800000001</v>
      </c>
      <c r="U53" s="18"/>
      <c r="V53" s="18"/>
      <c r="W53" s="18"/>
      <c r="X53" s="18"/>
      <c r="Y53" s="18"/>
      <c r="Z53" s="18"/>
      <c r="AA53" s="17">
        <f>MATCH(L53, ESPN_ADP_2!B$2:B$550,0)</f>
        <v>60</v>
      </c>
      <c r="AB53" s="17">
        <v>52</v>
      </c>
      <c r="AC53" s="19">
        <f t="shared" si="0"/>
        <v>8</v>
      </c>
    </row>
    <row r="54" spans="1:29">
      <c r="A54" s="6" t="s">
        <v>831</v>
      </c>
      <c r="D54" s="9" t="s">
        <v>767</v>
      </c>
      <c r="L54" s="1" t="s">
        <v>89</v>
      </c>
      <c r="M54" s="17">
        <v>53</v>
      </c>
      <c r="N54" s="18">
        <v>8.1548286900000004</v>
      </c>
      <c r="O54" s="18">
        <v>2.18752367</v>
      </c>
      <c r="P54" s="18">
        <v>1.26270149</v>
      </c>
      <c r="Q54" s="18">
        <v>1.6895294000000001</v>
      </c>
      <c r="R54" s="18">
        <v>0.16509214999999999</v>
      </c>
      <c r="S54" s="18">
        <v>1.3245567</v>
      </c>
      <c r="T54" s="18">
        <v>1.5254252699999999</v>
      </c>
      <c r="U54" s="18"/>
      <c r="V54" s="18"/>
      <c r="W54" s="18"/>
      <c r="X54" s="18"/>
      <c r="Y54" s="18"/>
      <c r="Z54" s="18"/>
      <c r="AA54" s="17">
        <f>MATCH(L54, ESPN_ADP_2!B$2:B$550,0)</f>
        <v>87</v>
      </c>
      <c r="AB54" s="17">
        <v>53</v>
      </c>
      <c r="AC54" s="19">
        <f t="shared" si="0"/>
        <v>34</v>
      </c>
    </row>
    <row r="55" spans="1:29">
      <c r="C55" s="8" t="s">
        <v>766</v>
      </c>
      <c r="L55" s="1" t="s">
        <v>110</v>
      </c>
      <c r="M55" s="17">
        <v>54</v>
      </c>
      <c r="N55" s="18">
        <v>8.1426619500000008</v>
      </c>
      <c r="O55" s="18">
        <v>1.6478888300000001</v>
      </c>
      <c r="P55" s="18">
        <v>1.26270149</v>
      </c>
      <c r="Q55" s="18">
        <v>1.78655038</v>
      </c>
      <c r="R55" s="18">
        <v>0.87787097000000003</v>
      </c>
      <c r="S55" s="18">
        <v>1.1138554300000001</v>
      </c>
      <c r="T55" s="18">
        <v>1.4537948599999999</v>
      </c>
      <c r="U55" s="18"/>
      <c r="V55" s="18"/>
      <c r="W55" s="18"/>
      <c r="X55" s="18"/>
      <c r="Y55" s="18"/>
      <c r="Z55" s="18"/>
      <c r="AA55" s="17">
        <f>MATCH(L55, ESPN_ADP_2!B$2:B$550,0)</f>
        <v>66</v>
      </c>
      <c r="AB55" s="17">
        <v>54</v>
      </c>
      <c r="AC55" s="19">
        <f t="shared" si="0"/>
        <v>12</v>
      </c>
    </row>
    <row r="56" spans="1:29">
      <c r="F56" s="11" t="s">
        <v>6</v>
      </c>
      <c r="L56" s="1" t="s">
        <v>108</v>
      </c>
      <c r="M56" s="17">
        <v>55</v>
      </c>
      <c r="N56" s="18">
        <v>8.1305958500000006</v>
      </c>
      <c r="O56" s="18">
        <v>1.6478888300000001</v>
      </c>
      <c r="P56" s="18">
        <v>1.45690491</v>
      </c>
      <c r="Q56" s="18">
        <v>1.49548744</v>
      </c>
      <c r="R56" s="18">
        <v>1.00365547</v>
      </c>
      <c r="S56" s="18">
        <v>1.13864382</v>
      </c>
      <c r="T56" s="18">
        <v>1.3880154</v>
      </c>
      <c r="U56" s="18"/>
      <c r="V56" s="18"/>
      <c r="W56" s="18"/>
      <c r="X56" s="18"/>
      <c r="Y56" s="18"/>
      <c r="Z56" s="18"/>
      <c r="AA56" s="17">
        <f>MATCH(L56, ESPN_ADP_2!B$2:B$550,0)</f>
        <v>63</v>
      </c>
      <c r="AB56" s="17">
        <v>55</v>
      </c>
      <c r="AC56" s="19">
        <f t="shared" si="0"/>
        <v>8</v>
      </c>
    </row>
    <row r="57" spans="1:29">
      <c r="J57" s="15" t="s">
        <v>826</v>
      </c>
      <c r="L57" s="1" t="s">
        <v>744</v>
      </c>
      <c r="M57" s="17">
        <v>56</v>
      </c>
      <c r="N57" s="33">
        <v>8.12593034</v>
      </c>
      <c r="U57" s="33">
        <v>1.76879966</v>
      </c>
      <c r="V57" s="33">
        <v>1.7855517400000001</v>
      </c>
      <c r="W57" s="33">
        <v>1.9786603899999999</v>
      </c>
      <c r="X57" s="33">
        <v>2.2530424999999998</v>
      </c>
      <c r="Y57" s="33">
        <v>1.0359882199999999</v>
      </c>
      <c r="Z57" s="33">
        <v>-0.69611219999999996</v>
      </c>
      <c r="AA57" s="17">
        <f>MATCH(L57, ESPN_ADP_2!B$2:B$550,0)</f>
        <v>7</v>
      </c>
      <c r="AB57" s="17">
        <v>56</v>
      </c>
      <c r="AC57" s="19">
        <f t="shared" si="0"/>
        <v>-49</v>
      </c>
    </row>
    <row r="58" spans="1:29">
      <c r="C58" s="8" t="s">
        <v>766</v>
      </c>
      <c r="L58" s="1" t="s">
        <v>62</v>
      </c>
      <c r="M58" s="17">
        <v>57</v>
      </c>
      <c r="N58" s="18">
        <v>8.0654197500000002</v>
      </c>
      <c r="O58" s="18">
        <v>2.18752367</v>
      </c>
      <c r="P58" s="18">
        <v>1.1655997899999999</v>
      </c>
      <c r="Q58" s="18">
        <v>1.49548744</v>
      </c>
      <c r="R58" s="18">
        <v>3.9307660000000001E-2</v>
      </c>
      <c r="S58" s="18">
        <v>1.69638248</v>
      </c>
      <c r="T58" s="18">
        <v>1.48111872</v>
      </c>
      <c r="U58" s="18"/>
      <c r="V58" s="18"/>
      <c r="W58" s="18"/>
      <c r="X58" s="18"/>
      <c r="Y58" s="18"/>
      <c r="Z58" s="18"/>
      <c r="AA58" s="17">
        <f>MATCH(L58, ESPN_ADP_2!B$2:B$550,0)</f>
        <v>89</v>
      </c>
      <c r="AB58" s="17">
        <v>57</v>
      </c>
      <c r="AC58" s="19">
        <f t="shared" si="0"/>
        <v>32</v>
      </c>
    </row>
    <row r="59" spans="1:29">
      <c r="A59" s="6" t="s">
        <v>831</v>
      </c>
      <c r="E59" s="10" t="s">
        <v>828</v>
      </c>
      <c r="L59" s="1" t="s">
        <v>88</v>
      </c>
      <c r="M59" s="17">
        <v>58</v>
      </c>
      <c r="N59" s="18">
        <v>7.8746241100000001</v>
      </c>
      <c r="O59" s="18">
        <v>1.3780714000000001</v>
      </c>
      <c r="P59" s="18">
        <v>1.6511083200000001</v>
      </c>
      <c r="Q59" s="18">
        <v>1.5925084199999999</v>
      </c>
      <c r="R59" s="18">
        <v>0.24894848</v>
      </c>
      <c r="S59" s="18">
        <v>1.2254031599999999</v>
      </c>
      <c r="T59" s="18">
        <v>1.77858432</v>
      </c>
      <c r="U59" s="18"/>
      <c r="V59" s="18"/>
      <c r="W59" s="18"/>
      <c r="X59" s="18"/>
      <c r="Y59" s="18"/>
      <c r="Z59" s="18"/>
      <c r="AA59" s="17">
        <f>MATCH(L59, ESPN_ADP_2!B$2:B$550,0)</f>
        <v>102</v>
      </c>
      <c r="AB59" s="17">
        <v>58</v>
      </c>
      <c r="AC59" s="19">
        <f t="shared" si="0"/>
        <v>44</v>
      </c>
    </row>
    <row r="60" spans="1:29">
      <c r="B60" s="7" t="s">
        <v>765</v>
      </c>
      <c r="C60" s="8" t="s">
        <v>766</v>
      </c>
      <c r="L60" s="1" t="s">
        <v>47</v>
      </c>
      <c r="M60" s="17">
        <v>59</v>
      </c>
      <c r="N60" s="18">
        <v>7.7224135</v>
      </c>
      <c r="O60" s="18">
        <v>2.4573410899999999</v>
      </c>
      <c r="P60" s="18">
        <v>1.26270149</v>
      </c>
      <c r="Q60" s="18">
        <v>1.49548744</v>
      </c>
      <c r="R60" s="18">
        <v>-0.84118380000000004</v>
      </c>
      <c r="S60" s="18">
        <v>2.0062372900000001</v>
      </c>
      <c r="T60" s="18">
        <v>1.34183001</v>
      </c>
      <c r="U60" s="18"/>
      <c r="V60" s="18"/>
      <c r="W60" s="18"/>
      <c r="X60" s="18"/>
      <c r="Y60" s="18"/>
      <c r="Z60" s="18"/>
      <c r="AA60" s="17">
        <f>MATCH(L60, ESPN_ADP_2!B$2:B$550,0)</f>
        <v>52</v>
      </c>
      <c r="AB60" s="17">
        <v>59</v>
      </c>
      <c r="AC60" s="19">
        <f t="shared" si="0"/>
        <v>-7</v>
      </c>
    </row>
    <row r="61" spans="1:29">
      <c r="I61" s="14" t="s">
        <v>827</v>
      </c>
      <c r="L61" s="1" t="s">
        <v>91</v>
      </c>
      <c r="M61" s="17">
        <v>60</v>
      </c>
      <c r="N61" s="18">
        <v>7.7144301799999999</v>
      </c>
      <c r="O61" s="18">
        <v>1.3780714000000001</v>
      </c>
      <c r="P61" s="18">
        <v>1.1655997899999999</v>
      </c>
      <c r="Q61" s="18">
        <v>1.5925084199999999</v>
      </c>
      <c r="R61" s="18">
        <v>0.79401463999999999</v>
      </c>
      <c r="S61" s="18">
        <v>1.38652767</v>
      </c>
      <c r="T61" s="18">
        <v>1.3977082700000001</v>
      </c>
      <c r="U61" s="18"/>
      <c r="V61" s="18"/>
      <c r="W61" s="18"/>
      <c r="X61" s="18"/>
      <c r="Y61" s="18"/>
      <c r="Z61" s="18"/>
      <c r="AA61" s="17">
        <f>MATCH(L61, ESPN_ADP_2!B$2:B$550,0)</f>
        <v>86</v>
      </c>
      <c r="AB61" s="17">
        <v>60</v>
      </c>
      <c r="AC61" s="19">
        <f t="shared" si="0"/>
        <v>26</v>
      </c>
    </row>
    <row r="62" spans="1:29">
      <c r="E62" s="10" t="s">
        <v>828</v>
      </c>
      <c r="F62" s="11" t="s">
        <v>6</v>
      </c>
      <c r="G62" s="12" t="s">
        <v>7</v>
      </c>
      <c r="L62" s="1" t="s">
        <v>73</v>
      </c>
      <c r="M62" s="17">
        <v>61</v>
      </c>
      <c r="N62" s="18">
        <v>7.6368404200000004</v>
      </c>
      <c r="O62" s="18">
        <v>1.6478888300000001</v>
      </c>
      <c r="P62" s="18">
        <v>1.6511083200000001</v>
      </c>
      <c r="Q62" s="18">
        <v>1.5925084199999999</v>
      </c>
      <c r="R62" s="18">
        <v>-0.12840499999999999</v>
      </c>
      <c r="S62" s="18">
        <v>1.39892186</v>
      </c>
      <c r="T62" s="18">
        <v>1.4748180099999999</v>
      </c>
      <c r="U62" s="18"/>
      <c r="V62" s="18"/>
      <c r="W62" s="18"/>
      <c r="X62" s="18"/>
      <c r="Y62" s="18"/>
      <c r="Z62" s="18"/>
      <c r="AA62" s="17">
        <f>MATCH(L62, ESPN_ADP_2!B$2:B$550,0)</f>
        <v>82</v>
      </c>
      <c r="AB62" s="17">
        <v>61</v>
      </c>
      <c r="AC62" s="19">
        <f t="shared" si="0"/>
        <v>21</v>
      </c>
    </row>
    <row r="63" spans="1:29">
      <c r="I63" s="14" t="s">
        <v>827</v>
      </c>
      <c r="L63" s="1" t="s">
        <v>118</v>
      </c>
      <c r="M63" s="17">
        <v>62</v>
      </c>
      <c r="N63" s="18">
        <v>7.6261865499999999</v>
      </c>
      <c r="O63" s="18">
        <v>0.83843656</v>
      </c>
      <c r="P63" s="18">
        <v>1.9424134399999999</v>
      </c>
      <c r="Q63" s="18">
        <v>0.91336156000000002</v>
      </c>
      <c r="R63" s="18">
        <v>1.50679345</v>
      </c>
      <c r="S63" s="18">
        <v>0.90315416000000004</v>
      </c>
      <c r="T63" s="18">
        <v>1.5220273799999999</v>
      </c>
      <c r="U63" s="18"/>
      <c r="V63" s="18"/>
      <c r="W63" s="18"/>
      <c r="X63" s="18"/>
      <c r="Y63" s="18"/>
      <c r="Z63" s="18"/>
      <c r="AA63" s="17">
        <f>MATCH(L63, ESPN_ADP_2!B$2:B$550,0)</f>
        <v>13</v>
      </c>
      <c r="AB63" s="17">
        <v>62</v>
      </c>
      <c r="AC63" s="19">
        <f t="shared" si="0"/>
        <v>-49</v>
      </c>
    </row>
    <row r="64" spans="1:29">
      <c r="F64" s="11" t="s">
        <v>6</v>
      </c>
      <c r="G64" s="12" t="s">
        <v>7</v>
      </c>
      <c r="L64" s="1" t="s">
        <v>144</v>
      </c>
      <c r="M64" s="17">
        <v>63</v>
      </c>
      <c r="N64" s="18">
        <v>7.6212885799999999</v>
      </c>
      <c r="O64" s="18">
        <v>1.9177062499999999</v>
      </c>
      <c r="P64" s="18">
        <v>1.26270149</v>
      </c>
      <c r="Q64" s="18">
        <v>1.8835713599999999</v>
      </c>
      <c r="R64" s="18">
        <v>0.29087665000000001</v>
      </c>
      <c r="S64" s="18">
        <v>0.89075996000000002</v>
      </c>
      <c r="T64" s="18">
        <v>1.3756728600000001</v>
      </c>
      <c r="U64" s="18"/>
      <c r="V64" s="18"/>
      <c r="W64" s="18"/>
      <c r="X64" s="18"/>
      <c r="Y64" s="18"/>
      <c r="Z64" s="18"/>
      <c r="AA64" s="17">
        <f>MATCH(L64, ESPN_ADP_2!B$2:B$550,0)</f>
        <v>97</v>
      </c>
      <c r="AB64" s="17">
        <v>63</v>
      </c>
      <c r="AC64" s="19">
        <f t="shared" si="0"/>
        <v>34</v>
      </c>
    </row>
    <row r="65" spans="1:29">
      <c r="G65" s="12" t="s">
        <v>7</v>
      </c>
      <c r="L65" s="1" t="s">
        <v>61</v>
      </c>
      <c r="M65" s="17">
        <v>64</v>
      </c>
      <c r="N65" s="18">
        <v>7.4611428599999998</v>
      </c>
      <c r="O65" s="18">
        <v>1.10825398</v>
      </c>
      <c r="P65" s="18">
        <v>1.0684980799999999</v>
      </c>
      <c r="Q65" s="18">
        <v>1.0103825399999999</v>
      </c>
      <c r="R65" s="18">
        <v>1.50679345</v>
      </c>
      <c r="S65" s="18">
        <v>1.5476521700000001</v>
      </c>
      <c r="T65" s="18">
        <v>1.21956263</v>
      </c>
      <c r="U65" s="18"/>
      <c r="V65" s="18"/>
      <c r="W65" s="18"/>
      <c r="X65" s="18"/>
      <c r="Y65" s="18"/>
      <c r="Z65" s="18"/>
      <c r="AA65" s="17">
        <f>MATCH(L65, ESPN_ADP_2!B$2:B$550,0)</f>
        <v>136</v>
      </c>
      <c r="AB65" s="17">
        <v>64</v>
      </c>
      <c r="AC65" s="19">
        <f t="shared" si="0"/>
        <v>72</v>
      </c>
    </row>
    <row r="66" spans="1:29">
      <c r="C66" s="8" t="s">
        <v>766</v>
      </c>
      <c r="D66" s="9" t="s">
        <v>767</v>
      </c>
      <c r="F66" s="11" t="s">
        <v>6</v>
      </c>
      <c r="G66" s="12" t="s">
        <v>7</v>
      </c>
      <c r="L66" s="1" t="s">
        <v>96</v>
      </c>
      <c r="M66" s="17">
        <v>65</v>
      </c>
      <c r="N66" s="18">
        <v>7.3248759000000003</v>
      </c>
      <c r="O66" s="18">
        <v>0.56861914000000002</v>
      </c>
      <c r="P66" s="18">
        <v>1.45690491</v>
      </c>
      <c r="Q66" s="18">
        <v>1.0103825399999999</v>
      </c>
      <c r="R66" s="18">
        <v>1.80029061</v>
      </c>
      <c r="S66" s="18">
        <v>1.1262496200000001</v>
      </c>
      <c r="T66" s="18">
        <v>1.3624290699999999</v>
      </c>
      <c r="U66" s="18"/>
      <c r="V66" s="18"/>
      <c r="W66" s="18"/>
      <c r="X66" s="18"/>
      <c r="Y66" s="18"/>
      <c r="Z66" s="18"/>
      <c r="AA66" s="17">
        <f>MATCH(L66, ESPN_ADP_2!B$2:B$550,0)</f>
        <v>80</v>
      </c>
      <c r="AB66" s="17">
        <v>65</v>
      </c>
      <c r="AC66" s="19">
        <f t="shared" ref="AC66:AC129" si="1">AA66-AB66</f>
        <v>15</v>
      </c>
    </row>
    <row r="67" spans="1:29">
      <c r="K67" s="16" t="s">
        <v>825</v>
      </c>
      <c r="L67" s="1" t="s">
        <v>632</v>
      </c>
      <c r="M67" s="17">
        <v>66</v>
      </c>
      <c r="N67" s="33">
        <v>7.3044029000000004</v>
      </c>
      <c r="U67" s="33">
        <v>-0.94225130000000001</v>
      </c>
      <c r="V67" s="33">
        <v>-0.39330399999999999</v>
      </c>
      <c r="W67" s="33">
        <v>1.72719544</v>
      </c>
      <c r="X67" s="33">
        <v>2.3476922899999999</v>
      </c>
      <c r="Y67" s="33">
        <v>2.4227252099999999</v>
      </c>
      <c r="Z67" s="33">
        <v>2.1423451999999998</v>
      </c>
      <c r="AA67" s="17">
        <f>MATCH(L67, ESPN_ADP_2!B$2:B$550,0)</f>
        <v>129</v>
      </c>
      <c r="AB67" s="17">
        <v>66</v>
      </c>
      <c r="AC67" s="19">
        <f t="shared" si="1"/>
        <v>63</v>
      </c>
    </row>
    <row r="68" spans="1:29">
      <c r="K68" s="16" t="s">
        <v>825</v>
      </c>
      <c r="L68" s="1" t="s">
        <v>610</v>
      </c>
      <c r="M68" s="17">
        <v>67</v>
      </c>
      <c r="N68" s="33">
        <v>7.27027438</v>
      </c>
      <c r="U68" s="33">
        <v>-0.99438689999999996</v>
      </c>
      <c r="V68" s="33">
        <v>-1.1195892000000001</v>
      </c>
      <c r="W68" s="33">
        <v>2.1043928699999999</v>
      </c>
      <c r="X68" s="33">
        <v>2.3476922899999999</v>
      </c>
      <c r="Y68" s="33">
        <v>2.27373694</v>
      </c>
      <c r="Z68" s="33">
        <v>2.6584283599999998</v>
      </c>
      <c r="AA68" s="17">
        <f>MATCH(L68, ESPN_ADP_2!B$2:B$550,0)</f>
        <v>68</v>
      </c>
      <c r="AB68" s="17">
        <v>67</v>
      </c>
      <c r="AC68" s="19">
        <f t="shared" si="1"/>
        <v>1</v>
      </c>
    </row>
    <row r="69" spans="1:29">
      <c r="B69" s="7" t="s">
        <v>765</v>
      </c>
      <c r="C69" s="8" t="s">
        <v>766</v>
      </c>
      <c r="D69" s="9" t="s">
        <v>767</v>
      </c>
      <c r="L69" s="1" t="s">
        <v>79</v>
      </c>
      <c r="M69" s="17">
        <v>68</v>
      </c>
      <c r="N69" s="18">
        <v>7.2506504899999999</v>
      </c>
      <c r="O69" s="18">
        <v>1.6478888300000001</v>
      </c>
      <c r="P69" s="18">
        <v>1.1655997899999999</v>
      </c>
      <c r="Q69" s="18">
        <v>1.3984664600000001</v>
      </c>
      <c r="R69" s="18">
        <v>0.20702032000000001</v>
      </c>
      <c r="S69" s="18">
        <v>1.43610444</v>
      </c>
      <c r="T69" s="18">
        <v>1.39557066</v>
      </c>
      <c r="U69" s="18"/>
      <c r="V69" s="18"/>
      <c r="W69" s="18"/>
      <c r="X69" s="18"/>
      <c r="Y69" s="18"/>
      <c r="Z69" s="18"/>
      <c r="AA69" s="17">
        <f>MATCH(L69, ESPN_ADP_2!B$2:B$550,0)</f>
        <v>95</v>
      </c>
      <c r="AB69" s="17">
        <v>68</v>
      </c>
      <c r="AC69" s="19">
        <f t="shared" si="1"/>
        <v>27</v>
      </c>
    </row>
    <row r="70" spans="1:29">
      <c r="I70" s="14" t="s">
        <v>827</v>
      </c>
      <c r="L70" s="1" t="s">
        <v>127</v>
      </c>
      <c r="M70" s="17">
        <v>69</v>
      </c>
      <c r="N70" s="18">
        <v>7.21545988</v>
      </c>
      <c r="O70" s="18">
        <v>1.10825398</v>
      </c>
      <c r="P70" s="18">
        <v>1.8453117400000001</v>
      </c>
      <c r="Q70" s="18">
        <v>1.1074035200000001</v>
      </c>
      <c r="R70" s="18">
        <v>0.75208646999999995</v>
      </c>
      <c r="S70" s="18">
        <v>0.828789</v>
      </c>
      <c r="T70" s="18">
        <v>1.5736151700000001</v>
      </c>
      <c r="U70" s="18"/>
      <c r="V70" s="18"/>
      <c r="W70" s="18"/>
      <c r="X70" s="18"/>
      <c r="Y70" s="18"/>
      <c r="Z70" s="18"/>
      <c r="AA70" s="17">
        <f>MATCH(L70, ESPN_ADP_2!B$2:B$550,0)</f>
        <v>65</v>
      </c>
      <c r="AB70" s="17">
        <v>69</v>
      </c>
      <c r="AC70" s="19">
        <f t="shared" si="1"/>
        <v>-4</v>
      </c>
    </row>
    <row r="71" spans="1:29">
      <c r="A71" s="6" t="s">
        <v>831</v>
      </c>
      <c r="C71" s="8" t="s">
        <v>766</v>
      </c>
      <c r="L71" s="1" t="s">
        <v>116</v>
      </c>
      <c r="M71" s="17">
        <v>70</v>
      </c>
      <c r="N71" s="18">
        <v>7.1813183199999999</v>
      </c>
      <c r="O71" s="18">
        <v>0.56861914000000002</v>
      </c>
      <c r="P71" s="18">
        <v>1.1655997899999999</v>
      </c>
      <c r="Q71" s="18">
        <v>1.3014454799999999</v>
      </c>
      <c r="R71" s="18">
        <v>1.8422187800000001</v>
      </c>
      <c r="S71" s="18">
        <v>0.95273092999999998</v>
      </c>
      <c r="T71" s="18">
        <v>1.35070421</v>
      </c>
      <c r="U71" s="18"/>
      <c r="V71" s="18"/>
      <c r="W71" s="18"/>
      <c r="X71" s="18"/>
      <c r="Y71" s="18"/>
      <c r="Z71" s="18"/>
      <c r="AA71" s="17">
        <f>MATCH(L71, ESPN_ADP_2!B$2:B$550,0)</f>
        <v>99</v>
      </c>
      <c r="AB71" s="17">
        <v>70</v>
      </c>
      <c r="AC71" s="19">
        <f t="shared" si="1"/>
        <v>29</v>
      </c>
    </row>
    <row r="72" spans="1:29">
      <c r="K72" s="16" t="s">
        <v>825</v>
      </c>
      <c r="L72" s="1" t="s">
        <v>617</v>
      </c>
      <c r="M72" s="17">
        <v>71</v>
      </c>
      <c r="N72" s="33">
        <v>7.1407335300000003</v>
      </c>
      <c r="U72" s="33">
        <v>-0.83798010000000001</v>
      </c>
      <c r="V72" s="33">
        <v>-0.39330399999999999</v>
      </c>
      <c r="W72" s="33">
        <v>1.88885148</v>
      </c>
      <c r="X72" s="33">
        <v>2.3476922899999999</v>
      </c>
      <c r="Y72" s="33">
        <v>1.7350870300000001</v>
      </c>
      <c r="Z72" s="33">
        <v>2.4003867799999998</v>
      </c>
      <c r="AA72" s="17">
        <f>MATCH(L72, ESPN_ADP_2!B$2:B$550,0)</f>
        <v>90</v>
      </c>
      <c r="AB72" s="17">
        <v>71</v>
      </c>
      <c r="AC72" s="19">
        <f t="shared" si="1"/>
        <v>19</v>
      </c>
    </row>
    <row r="73" spans="1:29">
      <c r="J73" s="15" t="s">
        <v>826</v>
      </c>
      <c r="L73" s="1" t="s">
        <v>596</v>
      </c>
      <c r="M73" s="17">
        <v>72</v>
      </c>
      <c r="N73" s="33">
        <v>7.0761304599999999</v>
      </c>
      <c r="U73" s="33">
        <v>1.71666406</v>
      </c>
      <c r="V73" s="33">
        <v>2.51183698</v>
      </c>
      <c r="W73" s="33">
        <v>1.34999801</v>
      </c>
      <c r="X73" s="33">
        <v>1.4958441200000001</v>
      </c>
      <c r="Y73" s="33">
        <v>0.69789944999999998</v>
      </c>
      <c r="Z73" s="33">
        <v>-0.69611219999999996</v>
      </c>
      <c r="AA73" s="17">
        <f>MATCH(L73, ESPN_ADP_2!B$2:B$550,0)</f>
        <v>21</v>
      </c>
      <c r="AB73" s="17">
        <v>72</v>
      </c>
      <c r="AC73" s="19">
        <f t="shared" si="1"/>
        <v>-51</v>
      </c>
    </row>
    <row r="74" spans="1:29">
      <c r="K74" s="16" t="s">
        <v>825</v>
      </c>
      <c r="L74" s="1" t="s">
        <v>745</v>
      </c>
      <c r="M74" s="17">
        <v>73</v>
      </c>
      <c r="N74" s="33">
        <v>7.0245113799999999</v>
      </c>
      <c r="U74" s="33">
        <v>-1.0465225</v>
      </c>
      <c r="V74" s="33">
        <v>-1.1195892000000001</v>
      </c>
      <c r="W74" s="33">
        <v>2.2840106900000001</v>
      </c>
      <c r="X74" s="33">
        <v>1.77979351</v>
      </c>
      <c r="Y74" s="33">
        <v>2.7264320799999999</v>
      </c>
      <c r="Z74" s="33">
        <v>2.4003867799999998</v>
      </c>
      <c r="AA74" s="17">
        <f>MATCH(L74, ESPN_ADP_2!B$2:B$550,0)</f>
        <v>75</v>
      </c>
      <c r="AB74" s="17">
        <v>73</v>
      </c>
      <c r="AC74" s="19">
        <f t="shared" si="1"/>
        <v>2</v>
      </c>
    </row>
    <row r="75" spans="1:29">
      <c r="I75" s="14" t="s">
        <v>827</v>
      </c>
      <c r="L75" s="1" t="s">
        <v>133</v>
      </c>
      <c r="M75" s="17">
        <v>74</v>
      </c>
      <c r="N75" s="18">
        <v>6.9153173299999997</v>
      </c>
      <c r="O75" s="18">
        <v>0.56861914000000002</v>
      </c>
      <c r="P75" s="18">
        <v>1.5540066100000001</v>
      </c>
      <c r="Q75" s="18">
        <v>1.2044245</v>
      </c>
      <c r="R75" s="18">
        <v>1.25522446</v>
      </c>
      <c r="S75" s="18">
        <v>0.80400062000000005</v>
      </c>
      <c r="T75" s="18">
        <v>1.529042</v>
      </c>
      <c r="U75" s="18"/>
      <c r="V75" s="18"/>
      <c r="W75" s="18"/>
      <c r="X75" s="18"/>
      <c r="Y75" s="18"/>
      <c r="Z75" s="18"/>
      <c r="AA75" s="17">
        <f>MATCH(L75, ESPN_ADP_2!B$2:B$550,0)</f>
        <v>137</v>
      </c>
      <c r="AB75" s="17">
        <v>74</v>
      </c>
      <c r="AC75" s="19">
        <f t="shared" si="1"/>
        <v>63</v>
      </c>
    </row>
    <row r="76" spans="1:29">
      <c r="G76" s="12" t="s">
        <v>7</v>
      </c>
      <c r="L76" s="1" t="s">
        <v>123</v>
      </c>
      <c r="M76" s="17">
        <v>75</v>
      </c>
      <c r="N76" s="18">
        <v>6.9013892600000002</v>
      </c>
      <c r="O76" s="18">
        <v>1.10825398</v>
      </c>
      <c r="P76" s="18">
        <v>1.5540066100000001</v>
      </c>
      <c r="Q76" s="18">
        <v>1.2044245</v>
      </c>
      <c r="R76" s="18">
        <v>0.71015830999999996</v>
      </c>
      <c r="S76" s="18">
        <v>0.91554835000000001</v>
      </c>
      <c r="T76" s="18">
        <v>1.4089974999999999</v>
      </c>
      <c r="U76" s="18"/>
      <c r="V76" s="18"/>
      <c r="W76" s="18"/>
      <c r="X76" s="18"/>
      <c r="Y76" s="18"/>
      <c r="Z76" s="18"/>
      <c r="AA76" s="17">
        <f>MATCH(L76, ESPN_ADP_2!B$2:B$550,0)</f>
        <v>108</v>
      </c>
      <c r="AB76" s="17">
        <v>75</v>
      </c>
      <c r="AC76" s="19">
        <f t="shared" si="1"/>
        <v>33</v>
      </c>
    </row>
    <row r="77" spans="1:29">
      <c r="B77" s="7" t="s">
        <v>765</v>
      </c>
      <c r="L77" s="1" t="s">
        <v>131</v>
      </c>
      <c r="M77" s="17">
        <v>76</v>
      </c>
      <c r="N77" s="18">
        <v>6.8409062</v>
      </c>
      <c r="O77" s="18">
        <v>0.83843656</v>
      </c>
      <c r="P77" s="18">
        <v>1.5540066100000001</v>
      </c>
      <c r="Q77" s="18">
        <v>1.1074035200000001</v>
      </c>
      <c r="R77" s="18">
        <v>1.4229371200000001</v>
      </c>
      <c r="S77" s="18">
        <v>0.828789</v>
      </c>
      <c r="T77" s="18">
        <v>1.08933338</v>
      </c>
      <c r="U77" s="18"/>
      <c r="V77" s="18"/>
      <c r="W77" s="18"/>
      <c r="X77" s="18"/>
      <c r="Y77" s="18"/>
      <c r="Z77" s="18"/>
      <c r="AA77" s="17">
        <f>MATCH(L77, ESPN_ADP_2!B$2:B$550,0)</f>
        <v>30</v>
      </c>
      <c r="AB77" s="17">
        <v>76</v>
      </c>
      <c r="AC77" s="19">
        <f t="shared" si="1"/>
        <v>-46</v>
      </c>
    </row>
    <row r="78" spans="1:29">
      <c r="G78" s="12" t="s">
        <v>7</v>
      </c>
      <c r="L78" s="1" t="s">
        <v>92</v>
      </c>
      <c r="M78" s="17">
        <v>77</v>
      </c>
      <c r="N78" s="18">
        <v>6.7957054799999996</v>
      </c>
      <c r="O78" s="18">
        <v>2.18752367</v>
      </c>
      <c r="P78" s="18">
        <v>1.0684980799999999</v>
      </c>
      <c r="Q78" s="18">
        <v>1.3984664600000001</v>
      </c>
      <c r="R78" s="18">
        <v>-0.37997399999999998</v>
      </c>
      <c r="S78" s="18">
        <v>1.43610444</v>
      </c>
      <c r="T78" s="18">
        <v>1.0850868300000001</v>
      </c>
      <c r="U78" s="18"/>
      <c r="V78" s="18"/>
      <c r="W78" s="18"/>
      <c r="X78" s="18"/>
      <c r="Y78" s="18"/>
      <c r="Z78" s="18"/>
      <c r="AA78" s="17">
        <f>MATCH(L78, ESPN_ADP_2!B$2:B$550,0)</f>
        <v>128</v>
      </c>
      <c r="AB78" s="17">
        <v>77</v>
      </c>
      <c r="AC78" s="19">
        <f t="shared" si="1"/>
        <v>51</v>
      </c>
    </row>
    <row r="79" spans="1:29">
      <c r="J79" s="15" t="s">
        <v>826</v>
      </c>
      <c r="L79" s="1" t="s">
        <v>598</v>
      </c>
      <c r="M79" s="17">
        <v>78</v>
      </c>
      <c r="N79" s="33">
        <v>6.6782756599999997</v>
      </c>
      <c r="U79" s="33">
        <v>1.5081216799999999</v>
      </c>
      <c r="V79" s="33">
        <v>1.7855517400000001</v>
      </c>
      <c r="W79" s="33">
        <v>1.4398069200000001</v>
      </c>
      <c r="X79" s="33">
        <v>1.6851437199999999</v>
      </c>
      <c r="Y79" s="33">
        <v>0.95576375999999996</v>
      </c>
      <c r="Z79" s="33">
        <v>-0.69611219999999996</v>
      </c>
      <c r="AA79" s="17">
        <f>MATCH(L79, ESPN_ADP_2!B$2:B$550,0)</f>
        <v>25</v>
      </c>
      <c r="AB79" s="17">
        <v>78</v>
      </c>
      <c r="AC79" s="19">
        <f t="shared" si="1"/>
        <v>-53</v>
      </c>
    </row>
    <row r="80" spans="1:29">
      <c r="I80" s="14" t="s">
        <v>827</v>
      </c>
      <c r="L80" s="1" t="s">
        <v>115</v>
      </c>
      <c r="M80" s="17">
        <v>79</v>
      </c>
      <c r="N80" s="18">
        <v>6.6413395199999998</v>
      </c>
      <c r="O80" s="18">
        <v>0.83843656</v>
      </c>
      <c r="P80" s="18">
        <v>1.1655997899999999</v>
      </c>
      <c r="Q80" s="18">
        <v>1.2044245</v>
      </c>
      <c r="R80" s="18">
        <v>1.12943996</v>
      </c>
      <c r="S80" s="18">
        <v>1.0890670499999999</v>
      </c>
      <c r="T80" s="18">
        <v>1.21437167</v>
      </c>
      <c r="U80" s="18"/>
      <c r="V80" s="18"/>
      <c r="W80" s="18"/>
      <c r="X80" s="18"/>
      <c r="Y80" s="18"/>
      <c r="Z80" s="18"/>
      <c r="AA80" s="17">
        <f>MATCH(L80, ESPN_ADP_2!B$2:B$550,0)</f>
        <v>112</v>
      </c>
      <c r="AB80" s="17">
        <v>79</v>
      </c>
      <c r="AC80" s="19">
        <f t="shared" si="1"/>
        <v>33</v>
      </c>
    </row>
    <row r="81" spans="1:29">
      <c r="H81" s="13" t="s">
        <v>829</v>
      </c>
      <c r="L81" s="1" t="s">
        <v>135</v>
      </c>
      <c r="M81" s="17">
        <v>80</v>
      </c>
      <c r="N81" s="18">
        <v>6.5531111500000003</v>
      </c>
      <c r="O81" s="18">
        <v>1.10825398</v>
      </c>
      <c r="P81" s="18">
        <v>1.3598032</v>
      </c>
      <c r="Q81" s="18">
        <v>1.2044245</v>
      </c>
      <c r="R81" s="18">
        <v>0.91979913000000002</v>
      </c>
      <c r="S81" s="18">
        <v>0.89075996000000002</v>
      </c>
      <c r="T81" s="18">
        <v>1.07007037</v>
      </c>
      <c r="U81" s="18"/>
      <c r="V81" s="18"/>
      <c r="W81" s="18"/>
      <c r="X81" s="18"/>
      <c r="Y81" s="18"/>
      <c r="Z81" s="18"/>
      <c r="AA81" s="17">
        <f>MATCH(L81, ESPN_ADP_2!B$2:B$550,0)</f>
        <v>51</v>
      </c>
      <c r="AB81" s="17">
        <v>80</v>
      </c>
      <c r="AC81" s="19">
        <f t="shared" si="1"/>
        <v>-29</v>
      </c>
    </row>
    <row r="82" spans="1:29">
      <c r="F82" s="11" t="s">
        <v>6</v>
      </c>
      <c r="G82" s="12" t="s">
        <v>7</v>
      </c>
      <c r="L82" s="1" t="s">
        <v>193</v>
      </c>
      <c r="M82" s="17">
        <v>81</v>
      </c>
      <c r="N82" s="18">
        <v>6.5358866000000004</v>
      </c>
      <c r="O82" s="18">
        <v>1.3780714000000001</v>
      </c>
      <c r="P82" s="18">
        <v>1.1655997899999999</v>
      </c>
      <c r="Q82" s="18">
        <v>1.6895294000000001</v>
      </c>
      <c r="R82" s="18">
        <v>0.41666114999999998</v>
      </c>
      <c r="S82" s="18">
        <v>0.59329933999999995</v>
      </c>
      <c r="T82" s="18">
        <v>1.2927255200000001</v>
      </c>
      <c r="U82" s="18"/>
      <c r="V82" s="18"/>
      <c r="W82" s="18"/>
      <c r="X82" s="18"/>
      <c r="Y82" s="18"/>
      <c r="Z82" s="18"/>
      <c r="AA82" s="17">
        <f>MATCH(L82, ESPN_ADP_2!B$2:B$550,0)</f>
        <v>110</v>
      </c>
      <c r="AB82" s="17">
        <v>81</v>
      </c>
      <c r="AC82" s="19">
        <f t="shared" si="1"/>
        <v>29</v>
      </c>
    </row>
    <row r="83" spans="1:29">
      <c r="J83" s="15" t="s">
        <v>826</v>
      </c>
      <c r="L83" s="1" t="s">
        <v>595</v>
      </c>
      <c r="M83" s="17">
        <v>82</v>
      </c>
      <c r="N83" s="33">
        <v>6.5021483399999997</v>
      </c>
      <c r="U83" s="33">
        <v>1.4559860899999999</v>
      </c>
      <c r="V83" s="33">
        <v>1.7855517400000001</v>
      </c>
      <c r="W83" s="33">
        <v>1.34999801</v>
      </c>
      <c r="X83" s="33">
        <v>1.87444331</v>
      </c>
      <c r="Y83" s="33">
        <v>0.73228135999999999</v>
      </c>
      <c r="Z83" s="33">
        <v>-0.69611219999999996</v>
      </c>
      <c r="AA83" s="17">
        <f>MATCH(L83, ESPN_ADP_2!B$2:B$550,0)</f>
        <v>19</v>
      </c>
      <c r="AB83" s="17">
        <v>82</v>
      </c>
      <c r="AC83" s="19">
        <f t="shared" si="1"/>
        <v>-63</v>
      </c>
    </row>
    <row r="84" spans="1:29">
      <c r="A84" s="6" t="s">
        <v>831</v>
      </c>
      <c r="L84" s="1" t="s">
        <v>175</v>
      </c>
      <c r="M84" s="17">
        <v>83</v>
      </c>
      <c r="N84" s="18">
        <v>6.4688046300000002</v>
      </c>
      <c r="O84" s="18">
        <v>2.18752367</v>
      </c>
      <c r="P84" s="18">
        <v>1.1655997899999999</v>
      </c>
      <c r="Q84" s="18">
        <v>1.78655038</v>
      </c>
      <c r="R84" s="18">
        <v>-0.46383029999999997</v>
      </c>
      <c r="S84" s="18">
        <v>0.69245288000000005</v>
      </c>
      <c r="T84" s="18">
        <v>1.1005082399999999</v>
      </c>
      <c r="U84" s="18"/>
      <c r="V84" s="18"/>
      <c r="W84" s="18"/>
      <c r="X84" s="18"/>
      <c r="Y84" s="18"/>
      <c r="Z84" s="18"/>
      <c r="AA84" s="17">
        <f>MATCH(L84, ESPN_ADP_2!B$2:B$550,0)</f>
        <v>151</v>
      </c>
      <c r="AB84" s="17">
        <v>83</v>
      </c>
      <c r="AC84" s="19">
        <f t="shared" si="1"/>
        <v>68</v>
      </c>
    </row>
    <row r="85" spans="1:29">
      <c r="B85" s="7" t="s">
        <v>765</v>
      </c>
      <c r="D85" s="9" t="s">
        <v>767</v>
      </c>
      <c r="L85" s="1" t="s">
        <v>124</v>
      </c>
      <c r="M85" s="17">
        <v>84</v>
      </c>
      <c r="N85" s="18">
        <v>6.3715964700000001</v>
      </c>
      <c r="O85" s="18">
        <v>1.3780714000000001</v>
      </c>
      <c r="P85" s="18">
        <v>1.5540066100000001</v>
      </c>
      <c r="Q85" s="18">
        <v>1.2044245</v>
      </c>
      <c r="R85" s="18">
        <v>3.9307660000000001E-2</v>
      </c>
      <c r="S85" s="18">
        <v>0.94033672999999995</v>
      </c>
      <c r="T85" s="18">
        <v>1.25544956</v>
      </c>
      <c r="U85" s="18"/>
      <c r="V85" s="18"/>
      <c r="W85" s="18"/>
      <c r="X85" s="18"/>
      <c r="Y85" s="18"/>
      <c r="Z85" s="18"/>
      <c r="AA85" s="17">
        <f>MATCH(L85, ESPN_ADP_2!B$2:B$550,0)</f>
        <v>113</v>
      </c>
      <c r="AB85" s="17">
        <v>84</v>
      </c>
      <c r="AC85" s="19">
        <f t="shared" si="1"/>
        <v>29</v>
      </c>
    </row>
    <row r="86" spans="1:29">
      <c r="A86" s="6" t="s">
        <v>831</v>
      </c>
      <c r="E86" s="10" t="s">
        <v>828</v>
      </c>
      <c r="L86" s="1" t="s">
        <v>112</v>
      </c>
      <c r="M86" s="17">
        <v>85</v>
      </c>
      <c r="N86" s="18">
        <v>6.3573188099999998</v>
      </c>
      <c r="O86" s="18">
        <v>1.9177062499999999</v>
      </c>
      <c r="P86" s="18">
        <v>1.0684980799999999</v>
      </c>
      <c r="Q86" s="18">
        <v>1.49548744</v>
      </c>
      <c r="R86" s="18">
        <v>-0.25418950000000001</v>
      </c>
      <c r="S86" s="18">
        <v>1.1138554300000001</v>
      </c>
      <c r="T86" s="18">
        <v>1.0159611099999999</v>
      </c>
      <c r="U86" s="18"/>
      <c r="V86" s="18"/>
      <c r="W86" s="18"/>
      <c r="X86" s="18"/>
      <c r="Y86" s="18"/>
      <c r="Z86" s="18"/>
      <c r="AA86" s="17">
        <f>MATCH(L86, ESPN_ADP_2!B$2:B$550,0)</f>
        <v>145</v>
      </c>
      <c r="AB86" s="17">
        <v>85</v>
      </c>
      <c r="AC86" s="19">
        <f t="shared" si="1"/>
        <v>60</v>
      </c>
    </row>
    <row r="87" spans="1:29">
      <c r="I87" s="14" t="s">
        <v>827</v>
      </c>
      <c r="L87" s="1" t="s">
        <v>153</v>
      </c>
      <c r="M87" s="17">
        <v>86</v>
      </c>
      <c r="N87" s="18">
        <v>6.1702428300000003</v>
      </c>
      <c r="O87" s="18">
        <v>0.83843656</v>
      </c>
      <c r="P87" s="18">
        <v>1.45690491</v>
      </c>
      <c r="Q87" s="18">
        <v>0.91336156000000002</v>
      </c>
      <c r="R87" s="18">
        <v>1.00365547</v>
      </c>
      <c r="S87" s="18">
        <v>0.71724127000000004</v>
      </c>
      <c r="T87" s="18">
        <v>1.24064307</v>
      </c>
      <c r="U87" s="18"/>
      <c r="V87" s="18"/>
      <c r="W87" s="18"/>
      <c r="X87" s="18"/>
      <c r="Y87" s="18"/>
      <c r="Z87" s="18"/>
      <c r="AA87" s="17">
        <f>MATCH(L87, ESPN_ADP_2!B$2:B$550,0)</f>
        <v>91</v>
      </c>
      <c r="AB87" s="17">
        <v>86</v>
      </c>
      <c r="AC87" s="19">
        <f t="shared" si="1"/>
        <v>5</v>
      </c>
    </row>
    <row r="88" spans="1:29">
      <c r="E88" s="10" t="s">
        <v>828</v>
      </c>
      <c r="F88" s="11" t="s">
        <v>6</v>
      </c>
      <c r="G88" s="12" t="s">
        <v>7</v>
      </c>
      <c r="L88" s="1" t="s">
        <v>155</v>
      </c>
      <c r="M88" s="17">
        <v>87</v>
      </c>
      <c r="N88" s="18">
        <v>6.1688303299999996</v>
      </c>
      <c r="O88" s="18">
        <v>0.29880171999999999</v>
      </c>
      <c r="P88" s="18">
        <v>1.45690491</v>
      </c>
      <c r="Q88" s="18">
        <v>0.81634057999999998</v>
      </c>
      <c r="R88" s="18">
        <v>1.8422187800000001</v>
      </c>
      <c r="S88" s="18">
        <v>0.60569353999999997</v>
      </c>
      <c r="T88" s="18">
        <v>1.14887081</v>
      </c>
      <c r="U88" s="18"/>
      <c r="V88" s="18"/>
      <c r="W88" s="18"/>
      <c r="X88" s="18"/>
      <c r="Y88" s="18"/>
      <c r="Z88" s="18"/>
      <c r="AA88" s="17">
        <f>MATCH(L88, ESPN_ADP_2!B$2:B$550,0)</f>
        <v>67</v>
      </c>
      <c r="AB88" s="17">
        <v>87</v>
      </c>
      <c r="AC88" s="19">
        <f t="shared" si="1"/>
        <v>-20</v>
      </c>
    </row>
    <row r="89" spans="1:29">
      <c r="E89" s="10" t="s">
        <v>828</v>
      </c>
      <c r="G89" s="12" t="s">
        <v>7</v>
      </c>
      <c r="L89" s="1" t="s">
        <v>172</v>
      </c>
      <c r="M89" s="17">
        <v>88</v>
      </c>
      <c r="N89" s="18">
        <v>6.1538547000000001</v>
      </c>
      <c r="O89" s="18">
        <v>0.56861914000000002</v>
      </c>
      <c r="P89" s="18">
        <v>0.97139637000000001</v>
      </c>
      <c r="Q89" s="18">
        <v>1.3984664600000001</v>
      </c>
      <c r="R89" s="18">
        <v>1.50679345</v>
      </c>
      <c r="S89" s="18">
        <v>0.63048192000000003</v>
      </c>
      <c r="T89" s="18">
        <v>1.0780973599999999</v>
      </c>
      <c r="U89" s="18"/>
      <c r="V89" s="18"/>
      <c r="W89" s="18"/>
      <c r="X89" s="18"/>
      <c r="Y89" s="18"/>
      <c r="Z89" s="18"/>
      <c r="AA89" s="17">
        <f>MATCH(L89, ESPN_ADP_2!B$2:B$550,0)</f>
        <v>124</v>
      </c>
      <c r="AB89" s="17">
        <v>88</v>
      </c>
      <c r="AC89" s="19">
        <f t="shared" si="1"/>
        <v>36</v>
      </c>
    </row>
    <row r="90" spans="1:29">
      <c r="I90" s="14" t="s">
        <v>827</v>
      </c>
      <c r="L90" s="1" t="s">
        <v>189</v>
      </c>
      <c r="M90" s="17">
        <v>89</v>
      </c>
      <c r="N90" s="18">
        <v>6.1335415400000004</v>
      </c>
      <c r="O90" s="18">
        <v>1.6478888300000001</v>
      </c>
      <c r="P90" s="18">
        <v>1.3598032</v>
      </c>
      <c r="Q90" s="18">
        <v>1.49548744</v>
      </c>
      <c r="R90" s="18">
        <v>-4.4548699999999997E-2</v>
      </c>
      <c r="S90" s="18">
        <v>0.50653999999999999</v>
      </c>
      <c r="T90" s="18">
        <v>1.16837076</v>
      </c>
      <c r="U90" s="18"/>
      <c r="V90" s="18"/>
      <c r="W90" s="18"/>
      <c r="X90" s="18"/>
      <c r="Y90" s="18"/>
      <c r="Z90" s="18"/>
      <c r="AA90" s="17">
        <f>MATCH(L90, ESPN_ADP_2!B$2:B$550,0)</f>
        <v>170</v>
      </c>
      <c r="AB90" s="17">
        <v>89</v>
      </c>
      <c r="AC90" s="19">
        <f t="shared" si="1"/>
        <v>81</v>
      </c>
    </row>
    <row r="91" spans="1:29">
      <c r="C91" s="8" t="s">
        <v>766</v>
      </c>
      <c r="L91" s="1" t="s">
        <v>145</v>
      </c>
      <c r="M91" s="17">
        <v>90</v>
      </c>
      <c r="N91" s="18">
        <v>6.13057462</v>
      </c>
      <c r="O91" s="18">
        <v>0.56861914000000002</v>
      </c>
      <c r="P91" s="18">
        <v>1.45690491</v>
      </c>
      <c r="Q91" s="18">
        <v>1.1074035200000001</v>
      </c>
      <c r="R91" s="18">
        <v>0.91979913000000002</v>
      </c>
      <c r="S91" s="18">
        <v>0.70484707999999996</v>
      </c>
      <c r="T91" s="18">
        <v>1.37300084</v>
      </c>
      <c r="U91" s="18"/>
      <c r="V91" s="18"/>
      <c r="W91" s="18"/>
      <c r="X91" s="18"/>
      <c r="Y91" s="18"/>
      <c r="Z91" s="18"/>
      <c r="AA91" s="17">
        <f>MATCH(L91, ESPN_ADP_2!B$2:B$550,0)</f>
        <v>101</v>
      </c>
      <c r="AB91" s="17">
        <v>90</v>
      </c>
      <c r="AC91" s="19">
        <f t="shared" si="1"/>
        <v>11</v>
      </c>
    </row>
    <row r="92" spans="1:29">
      <c r="J92" s="15" t="s">
        <v>826</v>
      </c>
      <c r="L92" s="1" t="s">
        <v>601</v>
      </c>
      <c r="M92" s="17">
        <v>91</v>
      </c>
      <c r="N92" s="33">
        <v>6.0480782</v>
      </c>
      <c r="U92" s="33">
        <v>1.71666406</v>
      </c>
      <c r="V92" s="33">
        <v>1.7855517400000001</v>
      </c>
      <c r="W92" s="33">
        <v>1.38592157</v>
      </c>
      <c r="X92" s="33">
        <v>1.87444331</v>
      </c>
      <c r="Y92" s="33">
        <v>-1.8390299999999998E-2</v>
      </c>
      <c r="Z92" s="33">
        <v>-0.69611219999999996</v>
      </c>
      <c r="AA92" s="17">
        <f>MATCH(L92, ESPN_ADP_2!B$2:B$550,0)</f>
        <v>35</v>
      </c>
      <c r="AB92" s="17">
        <v>91</v>
      </c>
      <c r="AC92" s="19">
        <f t="shared" si="1"/>
        <v>-56</v>
      </c>
    </row>
    <row r="93" spans="1:29">
      <c r="J93" s="15" t="s">
        <v>826</v>
      </c>
      <c r="L93" s="1" t="s">
        <v>604</v>
      </c>
      <c r="M93" s="17">
        <v>92</v>
      </c>
      <c r="N93" s="33">
        <v>6.0136272100000001</v>
      </c>
      <c r="U93" s="33">
        <v>1.0389013300000001</v>
      </c>
      <c r="V93" s="33">
        <v>1.7855517400000001</v>
      </c>
      <c r="W93" s="33">
        <v>1.4398069200000001</v>
      </c>
      <c r="X93" s="33">
        <v>1.11724494</v>
      </c>
      <c r="Y93" s="33">
        <v>1.3282344500000001</v>
      </c>
      <c r="Z93" s="33">
        <v>-0.69611219999999996</v>
      </c>
      <c r="AA93" s="17">
        <f>MATCH(L93, ESPN_ADP_2!B$2:B$550,0)</f>
        <v>46</v>
      </c>
      <c r="AB93" s="17">
        <v>92</v>
      </c>
      <c r="AC93" s="19">
        <f t="shared" si="1"/>
        <v>-46</v>
      </c>
    </row>
    <row r="94" spans="1:29">
      <c r="B94" s="7" t="s">
        <v>765</v>
      </c>
      <c r="C94" s="8" t="s">
        <v>766</v>
      </c>
      <c r="D94" s="9" t="s">
        <v>767</v>
      </c>
      <c r="L94" s="1" t="s">
        <v>129</v>
      </c>
      <c r="M94" s="17">
        <v>93</v>
      </c>
      <c r="N94" s="18">
        <v>6.0026307799999996</v>
      </c>
      <c r="O94" s="18">
        <v>0.29880171999999999</v>
      </c>
      <c r="P94" s="18">
        <v>1.26270149</v>
      </c>
      <c r="Q94" s="18">
        <v>0.91336156000000002</v>
      </c>
      <c r="R94" s="18">
        <v>1.4229371200000001</v>
      </c>
      <c r="S94" s="18">
        <v>0.77921222999999995</v>
      </c>
      <c r="T94" s="18">
        <v>1.3256166599999999</v>
      </c>
      <c r="U94" s="18"/>
      <c r="V94" s="18"/>
      <c r="W94" s="18"/>
      <c r="X94" s="18"/>
      <c r="Y94" s="18"/>
      <c r="Z94" s="18"/>
      <c r="AA94" s="17">
        <f>MATCH(L94, ESPN_ADP_2!B$2:B$550,0)</f>
        <v>148</v>
      </c>
      <c r="AB94" s="17">
        <v>93</v>
      </c>
      <c r="AC94" s="19">
        <f t="shared" si="1"/>
        <v>55</v>
      </c>
    </row>
    <row r="95" spans="1:29">
      <c r="A95" s="6" t="s">
        <v>831</v>
      </c>
      <c r="L95" s="1" t="s">
        <v>83</v>
      </c>
      <c r="M95" s="17">
        <v>94</v>
      </c>
      <c r="N95" s="18">
        <v>5.9174074799999996</v>
      </c>
      <c r="O95" s="18">
        <v>0.83843656</v>
      </c>
      <c r="P95" s="18">
        <v>0.68009125000000004</v>
      </c>
      <c r="Q95" s="18">
        <v>1.0103825399999999</v>
      </c>
      <c r="R95" s="18">
        <v>1.12943996</v>
      </c>
      <c r="S95" s="18">
        <v>1.43610444</v>
      </c>
      <c r="T95" s="18">
        <v>0.82295273000000002</v>
      </c>
      <c r="U95" s="18"/>
      <c r="V95" s="18"/>
      <c r="W95" s="18"/>
      <c r="X95" s="18"/>
      <c r="Y95" s="18"/>
      <c r="Z95" s="18"/>
      <c r="AA95" s="17">
        <f>MATCH(L95, ESPN_ADP_2!B$2:B$550,0)</f>
        <v>70</v>
      </c>
      <c r="AB95" s="17">
        <v>94</v>
      </c>
      <c r="AC95" s="19">
        <f t="shared" si="1"/>
        <v>-24</v>
      </c>
    </row>
    <row r="96" spans="1:29">
      <c r="J96" s="15" t="s">
        <v>826</v>
      </c>
      <c r="L96" s="1" t="s">
        <v>599</v>
      </c>
      <c r="M96" s="17">
        <v>95</v>
      </c>
      <c r="N96" s="33">
        <v>5.8659286899999996</v>
      </c>
      <c r="U96" s="33">
        <v>1.6123928700000001</v>
      </c>
      <c r="V96" s="33">
        <v>1.7855517400000001</v>
      </c>
      <c r="W96" s="33">
        <v>1.04464771</v>
      </c>
      <c r="X96" s="33">
        <v>1.6851437199999999</v>
      </c>
      <c r="Y96" s="33">
        <v>0.43430480999999999</v>
      </c>
      <c r="Z96" s="33">
        <v>-0.69611219999999996</v>
      </c>
      <c r="AA96" s="17">
        <f>MATCH(L96, ESPN_ADP_2!B$2:B$550,0)</f>
        <v>29</v>
      </c>
      <c r="AB96" s="17">
        <v>95</v>
      </c>
      <c r="AC96" s="19">
        <f t="shared" si="1"/>
        <v>-66</v>
      </c>
    </row>
    <row r="97" spans="2:29">
      <c r="J97" s="15" t="s">
        <v>826</v>
      </c>
      <c r="L97" s="1" t="s">
        <v>607</v>
      </c>
      <c r="M97" s="17">
        <v>96</v>
      </c>
      <c r="N97" s="33">
        <v>5.8565502199999999</v>
      </c>
      <c r="U97" s="33">
        <v>1.3517148999999999</v>
      </c>
      <c r="V97" s="33">
        <v>1.7855517400000001</v>
      </c>
      <c r="W97" s="33">
        <v>0.90095345000000004</v>
      </c>
      <c r="X97" s="33">
        <v>1.30654453</v>
      </c>
      <c r="Y97" s="33">
        <v>1.20789776</v>
      </c>
      <c r="Z97" s="33">
        <v>-0.69611219999999996</v>
      </c>
      <c r="AA97" s="17">
        <f>MATCH(L97, ESPN_ADP_2!B$2:B$550,0)</f>
        <v>56</v>
      </c>
      <c r="AB97" s="17">
        <v>96</v>
      </c>
      <c r="AC97" s="19">
        <f t="shared" si="1"/>
        <v>-40</v>
      </c>
    </row>
    <row r="98" spans="2:29">
      <c r="J98" s="15" t="s">
        <v>826</v>
      </c>
      <c r="L98" s="1" t="s">
        <v>602</v>
      </c>
      <c r="M98" s="17">
        <v>97</v>
      </c>
      <c r="N98" s="33">
        <v>5.82932615</v>
      </c>
      <c r="U98" s="33">
        <v>1.3517148999999999</v>
      </c>
      <c r="V98" s="33">
        <v>1.7855517400000001</v>
      </c>
      <c r="W98" s="33">
        <v>1.40388336</v>
      </c>
      <c r="X98" s="33">
        <v>1.21189474</v>
      </c>
      <c r="Y98" s="33">
        <v>0.77239358000000002</v>
      </c>
      <c r="Z98" s="33">
        <v>-0.69611219999999996</v>
      </c>
      <c r="AA98" s="17">
        <f>MATCH(L98, ESPN_ADP_2!B$2:B$550,0)</f>
        <v>43</v>
      </c>
      <c r="AB98" s="17">
        <v>97</v>
      </c>
      <c r="AC98" s="19">
        <f t="shared" si="1"/>
        <v>-54</v>
      </c>
    </row>
    <row r="99" spans="2:29">
      <c r="B99" s="7" t="s">
        <v>765</v>
      </c>
      <c r="C99" s="8" t="s">
        <v>766</v>
      </c>
      <c r="D99" s="9" t="s">
        <v>767</v>
      </c>
      <c r="L99" s="1" t="s">
        <v>113</v>
      </c>
      <c r="M99" s="17">
        <v>98</v>
      </c>
      <c r="N99" s="18">
        <v>5.7971605000000004</v>
      </c>
      <c r="O99" s="18">
        <v>0.83843656</v>
      </c>
      <c r="P99" s="18">
        <v>0.87429467000000005</v>
      </c>
      <c r="Q99" s="18">
        <v>0.81634057999999998</v>
      </c>
      <c r="R99" s="18">
        <v>1.1713681300000001</v>
      </c>
      <c r="S99" s="18">
        <v>1.1634321999999999</v>
      </c>
      <c r="T99" s="18">
        <v>0.93328836000000004</v>
      </c>
      <c r="U99" s="18"/>
      <c r="V99" s="18"/>
      <c r="W99" s="18"/>
      <c r="X99" s="18"/>
      <c r="Y99" s="18"/>
      <c r="Z99" s="18"/>
      <c r="AA99" s="17">
        <f>MATCH(L99, ESPN_ADP_2!B$2:B$550,0)</f>
        <v>133</v>
      </c>
      <c r="AB99" s="17">
        <v>98</v>
      </c>
      <c r="AC99" s="19">
        <f t="shared" si="1"/>
        <v>35</v>
      </c>
    </row>
    <row r="100" spans="2:29">
      <c r="K100" s="16" t="s">
        <v>825</v>
      </c>
      <c r="L100" s="1" t="s">
        <v>612</v>
      </c>
      <c r="M100" s="17">
        <v>99</v>
      </c>
      <c r="N100" s="33">
        <v>5.7724668100000001</v>
      </c>
      <c r="U100" s="33">
        <v>-0.94225130000000001</v>
      </c>
      <c r="V100" s="33">
        <v>-0.39330399999999999</v>
      </c>
      <c r="W100" s="33">
        <v>1.4757304899999999</v>
      </c>
      <c r="X100" s="33">
        <v>2.2530424999999998</v>
      </c>
      <c r="Y100" s="33">
        <v>0.72082071999999997</v>
      </c>
      <c r="Z100" s="33">
        <v>2.6584283599999998</v>
      </c>
      <c r="AA100" s="17">
        <f>MATCH(L100, ESPN_ADP_2!B$2:B$550,0)</f>
        <v>77</v>
      </c>
      <c r="AB100" s="17">
        <v>99</v>
      </c>
      <c r="AC100" s="19">
        <f t="shared" si="1"/>
        <v>-22</v>
      </c>
    </row>
    <row r="101" spans="2:29">
      <c r="B101" s="7" t="s">
        <v>765</v>
      </c>
      <c r="C101" s="8" t="s">
        <v>766</v>
      </c>
      <c r="D101" s="9" t="s">
        <v>767</v>
      </c>
      <c r="L101" s="1" t="s">
        <v>106</v>
      </c>
      <c r="M101" s="17">
        <v>100</v>
      </c>
      <c r="N101" s="18">
        <v>5.6181846899999996</v>
      </c>
      <c r="O101" s="18">
        <v>0.29880171999999999</v>
      </c>
      <c r="P101" s="18">
        <v>0.68009125000000004</v>
      </c>
      <c r="Q101" s="18">
        <v>0.62229862000000002</v>
      </c>
      <c r="R101" s="18">
        <v>1.92607511</v>
      </c>
      <c r="S101" s="18">
        <v>1.0518844700000001</v>
      </c>
      <c r="T101" s="18">
        <v>1.03903352</v>
      </c>
      <c r="U101" s="18"/>
      <c r="V101" s="18"/>
      <c r="W101" s="18"/>
      <c r="X101" s="18"/>
      <c r="Y101" s="18"/>
      <c r="Z101" s="18"/>
      <c r="AA101" s="17">
        <f>MATCH(L101, ESPN_ADP_2!B$2:B$550,0)</f>
        <v>193</v>
      </c>
      <c r="AB101" s="17">
        <v>100</v>
      </c>
      <c r="AC101" s="19">
        <f t="shared" si="1"/>
        <v>93</v>
      </c>
    </row>
    <row r="102" spans="2:29">
      <c r="B102" s="7" t="s">
        <v>765</v>
      </c>
      <c r="C102" s="8" t="s">
        <v>766</v>
      </c>
      <c r="L102" s="1" t="s">
        <v>95</v>
      </c>
      <c r="M102" s="17">
        <v>101</v>
      </c>
      <c r="N102" s="18">
        <v>5.5677822499999996</v>
      </c>
      <c r="O102" s="18">
        <v>0.56861914000000002</v>
      </c>
      <c r="P102" s="18">
        <v>1.1655997899999999</v>
      </c>
      <c r="Q102" s="18">
        <v>0.62229862000000002</v>
      </c>
      <c r="R102" s="18">
        <v>1.0455836300000001</v>
      </c>
      <c r="S102" s="18">
        <v>1.0518844700000001</v>
      </c>
      <c r="T102" s="18">
        <v>1.1137965999999999</v>
      </c>
      <c r="U102" s="18"/>
      <c r="V102" s="18"/>
      <c r="W102" s="18"/>
      <c r="X102" s="18"/>
      <c r="Y102" s="18"/>
      <c r="Z102" s="18"/>
      <c r="AA102" s="17">
        <f>MATCH(L102, ESPN_ADP_2!B$2:B$550,0)</f>
        <v>62</v>
      </c>
      <c r="AB102" s="17">
        <v>101</v>
      </c>
      <c r="AC102" s="19">
        <f t="shared" si="1"/>
        <v>-39</v>
      </c>
    </row>
    <row r="103" spans="2:29">
      <c r="E103" s="10" t="s">
        <v>828</v>
      </c>
      <c r="F103" s="11" t="s">
        <v>6</v>
      </c>
      <c r="L103" s="1" t="s">
        <v>98</v>
      </c>
      <c r="M103" s="17">
        <v>102</v>
      </c>
      <c r="N103" s="18">
        <v>5.4603261300000003</v>
      </c>
      <c r="O103" s="18">
        <v>0.29880171999999999</v>
      </c>
      <c r="P103" s="18">
        <v>0.48588784000000002</v>
      </c>
      <c r="Q103" s="18">
        <v>0.62229862000000002</v>
      </c>
      <c r="R103" s="18">
        <v>2.2615004299999999</v>
      </c>
      <c r="S103" s="18">
        <v>1.1634321999999999</v>
      </c>
      <c r="T103" s="18">
        <v>0.62840532000000004</v>
      </c>
      <c r="U103" s="18"/>
      <c r="V103" s="18"/>
      <c r="W103" s="18"/>
      <c r="X103" s="18"/>
      <c r="Y103" s="18"/>
      <c r="Z103" s="18"/>
      <c r="AA103" s="17">
        <f>MATCH(L103, ESPN_ADP_2!B$2:B$550,0)</f>
        <v>218</v>
      </c>
      <c r="AB103" s="17">
        <v>102</v>
      </c>
      <c r="AC103" s="19">
        <f t="shared" si="1"/>
        <v>116</v>
      </c>
    </row>
    <row r="104" spans="2:29">
      <c r="J104" s="15" t="s">
        <v>826</v>
      </c>
      <c r="L104" s="1" t="s">
        <v>600</v>
      </c>
      <c r="M104" s="17">
        <v>103</v>
      </c>
      <c r="N104" s="33">
        <v>5.44961714</v>
      </c>
      <c r="U104" s="33">
        <v>1.3517148999999999</v>
      </c>
      <c r="V104" s="33">
        <v>1.7855517400000001</v>
      </c>
      <c r="W104" s="33">
        <v>0.97280058000000003</v>
      </c>
      <c r="X104" s="33">
        <v>1.02259514</v>
      </c>
      <c r="Y104" s="33">
        <v>1.01306695</v>
      </c>
      <c r="Z104" s="33">
        <v>-0.69611219999999996</v>
      </c>
      <c r="AA104" s="17">
        <f>MATCH(L104, ESPN_ADP_2!B$2:B$550,0)</f>
        <v>34</v>
      </c>
      <c r="AB104" s="17">
        <v>103</v>
      </c>
      <c r="AC104" s="19">
        <f t="shared" si="1"/>
        <v>-69</v>
      </c>
    </row>
    <row r="105" spans="2:29">
      <c r="K105" s="16" t="s">
        <v>825</v>
      </c>
      <c r="L105" s="1" t="s">
        <v>627</v>
      </c>
      <c r="M105" s="17">
        <v>104</v>
      </c>
      <c r="N105" s="33">
        <v>5.3732338300000002</v>
      </c>
      <c r="U105" s="33">
        <v>-0.94225130000000001</v>
      </c>
      <c r="V105" s="33">
        <v>-0.39330399999999999</v>
      </c>
      <c r="W105" s="33">
        <v>1.20630375</v>
      </c>
      <c r="X105" s="33">
        <v>1.5904939199999999</v>
      </c>
      <c r="Y105" s="33">
        <v>1.5116046299999999</v>
      </c>
      <c r="Z105" s="33">
        <v>2.4003867799999998</v>
      </c>
      <c r="AA105" s="17">
        <f>MATCH(L105, ESPN_ADP_2!B$2:B$550,0)</f>
        <v>119</v>
      </c>
      <c r="AB105" s="17">
        <v>104</v>
      </c>
      <c r="AC105" s="19">
        <f t="shared" si="1"/>
        <v>15</v>
      </c>
    </row>
    <row r="106" spans="2:29">
      <c r="C106" s="8" t="s">
        <v>766</v>
      </c>
      <c r="D106" s="9" t="s">
        <v>767</v>
      </c>
      <c r="L106" s="1" t="s">
        <v>105</v>
      </c>
      <c r="M106" s="17">
        <v>105</v>
      </c>
      <c r="N106" s="18">
        <v>5.2718453800000002</v>
      </c>
      <c r="O106" s="18">
        <v>0.83843656</v>
      </c>
      <c r="P106" s="18">
        <v>1.26270149</v>
      </c>
      <c r="Q106" s="18">
        <v>0.71931959999999995</v>
      </c>
      <c r="R106" s="18">
        <v>0.33280481000000001</v>
      </c>
      <c r="S106" s="18">
        <v>1.0023077</v>
      </c>
      <c r="T106" s="18">
        <v>1.11627521</v>
      </c>
      <c r="U106" s="18"/>
      <c r="V106" s="18"/>
      <c r="W106" s="18"/>
      <c r="X106" s="18"/>
      <c r="Y106" s="18"/>
      <c r="Z106" s="18"/>
      <c r="AA106" s="17">
        <f>MATCH(L106, ESPN_ADP_2!B$2:B$550,0)</f>
        <v>158</v>
      </c>
      <c r="AB106" s="17">
        <v>105</v>
      </c>
      <c r="AC106" s="19">
        <f t="shared" si="1"/>
        <v>53</v>
      </c>
    </row>
    <row r="107" spans="2:29">
      <c r="C107" s="8" t="s">
        <v>766</v>
      </c>
      <c r="L107" s="1" t="s">
        <v>147</v>
      </c>
      <c r="M107" s="17">
        <v>106</v>
      </c>
      <c r="N107" s="18">
        <v>5.1901554399999998</v>
      </c>
      <c r="O107" s="18">
        <v>0.56861914000000002</v>
      </c>
      <c r="P107" s="18">
        <v>0.77719296000000004</v>
      </c>
      <c r="Q107" s="18">
        <v>1.0103825399999999</v>
      </c>
      <c r="R107" s="18">
        <v>1.0875117999999999</v>
      </c>
      <c r="S107" s="18">
        <v>0.69245288000000005</v>
      </c>
      <c r="T107" s="18">
        <v>1.0539961200000001</v>
      </c>
      <c r="U107" s="18"/>
      <c r="V107" s="18"/>
      <c r="W107" s="18"/>
      <c r="X107" s="18"/>
      <c r="Y107" s="18"/>
      <c r="Z107" s="18"/>
      <c r="AA107" s="17">
        <f>MATCH(L107, ESPN_ADP_2!B$2:B$550,0)</f>
        <v>245</v>
      </c>
      <c r="AB107" s="17">
        <v>106</v>
      </c>
      <c r="AC107" s="19">
        <f t="shared" si="1"/>
        <v>139</v>
      </c>
    </row>
    <row r="108" spans="2:29">
      <c r="E108" s="9" t="s">
        <v>767</v>
      </c>
      <c r="F108" s="11" t="s">
        <v>6</v>
      </c>
      <c r="L108" s="1" t="s">
        <v>186</v>
      </c>
      <c r="M108" s="17">
        <v>107</v>
      </c>
      <c r="N108" s="18">
        <v>5.1864700600000004</v>
      </c>
      <c r="O108" s="18">
        <v>2.8984289999999999E-2</v>
      </c>
      <c r="P108" s="18">
        <v>1.3598032</v>
      </c>
      <c r="Q108" s="18">
        <v>0.62229862000000002</v>
      </c>
      <c r="R108" s="18">
        <v>1.50679345</v>
      </c>
      <c r="S108" s="18">
        <v>0.44456902999999998</v>
      </c>
      <c r="T108" s="18">
        <v>1.2240214599999999</v>
      </c>
      <c r="U108" s="18"/>
      <c r="V108" s="18"/>
      <c r="W108" s="18"/>
      <c r="X108" s="18"/>
      <c r="Y108" s="18"/>
      <c r="Z108" s="18"/>
      <c r="AA108" s="17">
        <f>MATCH(L108, ESPN_ADP_2!B$2:B$550,0)</f>
        <v>58</v>
      </c>
      <c r="AB108" s="17">
        <v>107</v>
      </c>
      <c r="AC108" s="19">
        <f t="shared" si="1"/>
        <v>-49</v>
      </c>
    </row>
    <row r="109" spans="2:29">
      <c r="I109" s="14" t="s">
        <v>827</v>
      </c>
      <c r="L109" s="1" t="s">
        <v>271</v>
      </c>
      <c r="M109" s="17">
        <v>108</v>
      </c>
      <c r="N109" s="18">
        <v>5.0719869299999996</v>
      </c>
      <c r="O109" s="18">
        <v>0.56861914000000002</v>
      </c>
      <c r="P109" s="18">
        <v>1.3598032</v>
      </c>
      <c r="Q109" s="18">
        <v>0.91336156000000002</v>
      </c>
      <c r="R109" s="18">
        <v>1.12943996</v>
      </c>
      <c r="S109" s="18">
        <v>0.14710841</v>
      </c>
      <c r="T109" s="18">
        <v>0.95365465999999999</v>
      </c>
      <c r="U109" s="18"/>
      <c r="V109" s="18"/>
      <c r="W109" s="18"/>
      <c r="X109" s="18"/>
      <c r="Y109" s="18"/>
      <c r="Z109" s="18"/>
      <c r="AA109" s="17">
        <f>MATCH(L109, ESPN_ADP_2!B$2:B$550,0)</f>
        <v>115</v>
      </c>
      <c r="AB109" s="17">
        <v>108</v>
      </c>
      <c r="AC109" s="19">
        <f t="shared" si="1"/>
        <v>7</v>
      </c>
    </row>
    <row r="110" spans="2:29">
      <c r="E110" s="10" t="s">
        <v>828</v>
      </c>
      <c r="L110" s="1" t="s">
        <v>168</v>
      </c>
      <c r="M110" s="17">
        <v>109</v>
      </c>
      <c r="N110" s="18">
        <v>5.0387884700000001</v>
      </c>
      <c r="O110" s="18">
        <v>1.3780714000000001</v>
      </c>
      <c r="P110" s="18">
        <v>0.58298954999999997</v>
      </c>
      <c r="Q110" s="18">
        <v>1.3014454799999999</v>
      </c>
      <c r="R110" s="18">
        <v>0.29087665000000001</v>
      </c>
      <c r="S110" s="18">
        <v>0.66766449999999999</v>
      </c>
      <c r="T110" s="18">
        <v>0.81774089000000005</v>
      </c>
      <c r="U110" s="18"/>
      <c r="V110" s="18"/>
      <c r="W110" s="18"/>
      <c r="X110" s="18"/>
      <c r="Y110" s="18"/>
      <c r="Z110" s="18"/>
      <c r="AA110" s="17">
        <f>MATCH(L110, ESPN_ADP_2!B$2:B$550,0)</f>
        <v>184</v>
      </c>
      <c r="AB110" s="17">
        <v>109</v>
      </c>
      <c r="AC110" s="19">
        <f t="shared" si="1"/>
        <v>75</v>
      </c>
    </row>
    <row r="111" spans="2:29">
      <c r="B111" s="7" t="s">
        <v>765</v>
      </c>
      <c r="L111" s="1" t="s">
        <v>163</v>
      </c>
      <c r="M111" s="17">
        <v>110</v>
      </c>
      <c r="N111" s="18">
        <v>5.0191779500000004</v>
      </c>
      <c r="O111" s="18">
        <v>0.83843656</v>
      </c>
      <c r="P111" s="18">
        <v>1.26270149</v>
      </c>
      <c r="Q111" s="18">
        <v>0.81634057999999998</v>
      </c>
      <c r="R111" s="18">
        <v>0.58437380999999999</v>
      </c>
      <c r="S111" s="18">
        <v>0.65527031000000002</v>
      </c>
      <c r="T111" s="18">
        <v>0.86205520000000002</v>
      </c>
      <c r="U111" s="18"/>
      <c r="V111" s="18"/>
      <c r="W111" s="18"/>
      <c r="X111" s="18"/>
      <c r="Y111" s="18"/>
      <c r="Z111" s="18"/>
      <c r="AA111" s="17">
        <f>MATCH(L111, ESPN_ADP_2!B$2:B$550,0)</f>
        <v>107</v>
      </c>
      <c r="AB111" s="17">
        <v>110</v>
      </c>
      <c r="AC111" s="19">
        <f t="shared" si="1"/>
        <v>-3</v>
      </c>
    </row>
    <row r="112" spans="2:29">
      <c r="E112" s="10" t="s">
        <v>828</v>
      </c>
      <c r="L112" s="1" t="s">
        <v>161</v>
      </c>
      <c r="M112" s="17">
        <v>111</v>
      </c>
      <c r="N112" s="18">
        <v>5.0129747399999998</v>
      </c>
      <c r="O112" s="18">
        <v>0.29880171999999999</v>
      </c>
      <c r="P112" s="18">
        <v>0.58298954999999997</v>
      </c>
      <c r="Q112" s="18">
        <v>0.91336156000000002</v>
      </c>
      <c r="R112" s="18">
        <v>1.54872162</v>
      </c>
      <c r="S112" s="18">
        <v>0.81639481000000003</v>
      </c>
      <c r="T112" s="18">
        <v>0.85270548000000002</v>
      </c>
      <c r="U112" s="18"/>
      <c r="V112" s="18"/>
      <c r="W112" s="18"/>
      <c r="X112" s="18"/>
      <c r="Y112" s="18"/>
      <c r="Z112" s="18"/>
      <c r="AA112" s="17">
        <f>MATCH(L112, ESPN_ADP_2!B$2:B$550,0)</f>
        <v>228</v>
      </c>
      <c r="AB112" s="17">
        <v>111</v>
      </c>
      <c r="AC112" s="19">
        <f t="shared" si="1"/>
        <v>117</v>
      </c>
    </row>
    <row r="113" spans="1:29">
      <c r="E113" s="9" t="s">
        <v>767</v>
      </c>
      <c r="G113" s="12" t="s">
        <v>7</v>
      </c>
      <c r="L113" s="1" t="s">
        <v>151</v>
      </c>
      <c r="M113" s="17">
        <v>112</v>
      </c>
      <c r="N113" s="18">
        <v>4.9711823099999997</v>
      </c>
      <c r="O113" s="18">
        <v>0.83843656</v>
      </c>
      <c r="P113" s="18">
        <v>0.97139637000000001</v>
      </c>
      <c r="Q113" s="18">
        <v>0.91336156000000002</v>
      </c>
      <c r="R113" s="18">
        <v>0.58437380999999999</v>
      </c>
      <c r="S113" s="18">
        <v>0.60569353999999997</v>
      </c>
      <c r="T113" s="18">
        <v>1.05792047</v>
      </c>
      <c r="U113" s="18"/>
      <c r="V113" s="18"/>
      <c r="W113" s="18"/>
      <c r="X113" s="18"/>
      <c r="Y113" s="18"/>
      <c r="Z113" s="18"/>
      <c r="AA113" s="17">
        <f>MATCH(L113, ESPN_ADP_2!B$2:B$550,0)</f>
        <v>176</v>
      </c>
      <c r="AB113" s="17">
        <v>112</v>
      </c>
      <c r="AC113" s="19">
        <f t="shared" si="1"/>
        <v>64</v>
      </c>
    </row>
    <row r="114" spans="1:29">
      <c r="A114" s="6" t="s">
        <v>831</v>
      </c>
      <c r="E114" s="10" t="s">
        <v>828</v>
      </c>
      <c r="L114" s="1" t="s">
        <v>101</v>
      </c>
      <c r="M114" s="17">
        <v>113</v>
      </c>
      <c r="N114" s="18">
        <v>4.9641689800000002</v>
      </c>
      <c r="O114" s="18">
        <v>1.10825398</v>
      </c>
      <c r="P114" s="18">
        <v>0.77719296000000004</v>
      </c>
      <c r="Q114" s="18">
        <v>0.81634057999999998</v>
      </c>
      <c r="R114" s="18">
        <v>0.29087665000000001</v>
      </c>
      <c r="S114" s="18">
        <v>1.0518844700000001</v>
      </c>
      <c r="T114" s="18">
        <v>0.91962034000000004</v>
      </c>
      <c r="U114" s="18"/>
      <c r="V114" s="18"/>
      <c r="W114" s="18"/>
      <c r="X114" s="18"/>
      <c r="Y114" s="18"/>
      <c r="Z114" s="18"/>
      <c r="AA114" s="17">
        <f>MATCH(L114, ESPN_ADP_2!B$2:B$550,0)</f>
        <v>208</v>
      </c>
      <c r="AB114" s="17">
        <v>113</v>
      </c>
      <c r="AC114" s="19">
        <f t="shared" si="1"/>
        <v>95</v>
      </c>
    </row>
    <row r="115" spans="1:29">
      <c r="F115" s="11" t="s">
        <v>6</v>
      </c>
      <c r="G115" s="12" t="s">
        <v>7</v>
      </c>
      <c r="L115" s="1" t="s">
        <v>221</v>
      </c>
      <c r="M115" s="17">
        <v>114</v>
      </c>
      <c r="N115" s="18">
        <v>4.8975542299999999</v>
      </c>
      <c r="O115" s="18">
        <v>0.56861914000000002</v>
      </c>
      <c r="P115" s="18">
        <v>0.77719296000000004</v>
      </c>
      <c r="Q115" s="18">
        <v>1.0103825399999999</v>
      </c>
      <c r="R115" s="18">
        <v>1.2971526200000001</v>
      </c>
      <c r="S115" s="18">
        <v>0.30823292000000002</v>
      </c>
      <c r="T115" s="18">
        <v>0.93597405</v>
      </c>
      <c r="U115" s="18"/>
      <c r="V115" s="18"/>
      <c r="W115" s="18"/>
      <c r="X115" s="18"/>
      <c r="Y115" s="18"/>
      <c r="Z115" s="18"/>
      <c r="AA115" s="17">
        <f>MATCH(L115, ESPN_ADP_2!B$2:B$550,0)</f>
        <v>204</v>
      </c>
      <c r="AB115" s="17">
        <v>114</v>
      </c>
      <c r="AC115" s="19">
        <f t="shared" si="1"/>
        <v>90</v>
      </c>
    </row>
    <row r="116" spans="1:29">
      <c r="C116" s="8" t="s">
        <v>766</v>
      </c>
      <c r="L116" s="1" t="s">
        <v>154</v>
      </c>
      <c r="M116" s="17">
        <v>115</v>
      </c>
      <c r="N116" s="18">
        <v>4.83776165</v>
      </c>
      <c r="O116" s="18">
        <v>0.83843656</v>
      </c>
      <c r="P116" s="18">
        <v>0.77719296000000004</v>
      </c>
      <c r="Q116" s="18">
        <v>1.0103825399999999</v>
      </c>
      <c r="R116" s="18">
        <v>0.71015830999999996</v>
      </c>
      <c r="S116" s="18">
        <v>0.75442385000000001</v>
      </c>
      <c r="T116" s="18">
        <v>0.74716744000000002</v>
      </c>
      <c r="U116" s="18"/>
      <c r="V116" s="18"/>
      <c r="W116" s="18"/>
      <c r="X116" s="18"/>
      <c r="Y116" s="18"/>
      <c r="Z116" s="18"/>
      <c r="AA116" s="17">
        <f>MATCH(L116, ESPN_ADP_2!B$2:B$550,0)</f>
        <v>221</v>
      </c>
      <c r="AB116" s="17">
        <v>115</v>
      </c>
      <c r="AC116" s="19">
        <f t="shared" si="1"/>
        <v>106</v>
      </c>
    </row>
    <row r="117" spans="1:29">
      <c r="C117" s="8" t="s">
        <v>766</v>
      </c>
      <c r="L117" s="1" t="s">
        <v>226</v>
      </c>
      <c r="M117" s="17">
        <v>116</v>
      </c>
      <c r="N117" s="18">
        <v>4.8377444699999996</v>
      </c>
      <c r="O117" s="18">
        <v>1.10825398</v>
      </c>
      <c r="P117" s="18">
        <v>0.87429467000000005</v>
      </c>
      <c r="Q117" s="18">
        <v>1.2044245</v>
      </c>
      <c r="R117" s="18">
        <v>0.45858931000000003</v>
      </c>
      <c r="S117" s="18">
        <v>0.37020387999999999</v>
      </c>
      <c r="T117" s="18">
        <v>0.82197812999999997</v>
      </c>
      <c r="U117" s="18"/>
      <c r="V117" s="18"/>
      <c r="W117" s="18"/>
      <c r="X117" s="18"/>
      <c r="Y117" s="18"/>
      <c r="Z117" s="18"/>
      <c r="AA117" s="17">
        <f>MATCH(L117, ESPN_ADP_2!B$2:B$550,0)</f>
        <v>135</v>
      </c>
      <c r="AB117" s="17">
        <v>116</v>
      </c>
      <c r="AC117" s="19">
        <f t="shared" si="1"/>
        <v>19</v>
      </c>
    </row>
    <row r="118" spans="1:29">
      <c r="K118" s="16" t="s">
        <v>825</v>
      </c>
      <c r="L118" s="1" t="s">
        <v>618</v>
      </c>
      <c r="M118" s="17">
        <v>117</v>
      </c>
      <c r="N118" s="33">
        <v>4.8113398399999996</v>
      </c>
      <c r="U118" s="33">
        <v>-0.99438689999999996</v>
      </c>
      <c r="V118" s="33">
        <v>-1.1195892000000001</v>
      </c>
      <c r="W118" s="33">
        <v>1.02668593</v>
      </c>
      <c r="X118" s="33">
        <v>1.96909311</v>
      </c>
      <c r="Y118" s="33">
        <v>1.01306695</v>
      </c>
      <c r="Z118" s="33">
        <v>2.9164699399999998</v>
      </c>
      <c r="AA118" s="17">
        <f>MATCH(L118, ESPN_ADP_2!B$2:B$550,0)</f>
        <v>92</v>
      </c>
      <c r="AB118" s="17">
        <v>117</v>
      </c>
      <c r="AC118" s="19">
        <f t="shared" si="1"/>
        <v>-25</v>
      </c>
    </row>
    <row r="119" spans="1:29">
      <c r="C119" s="8" t="s">
        <v>766</v>
      </c>
      <c r="G119" s="12" t="s">
        <v>7</v>
      </c>
      <c r="L119" s="1" t="s">
        <v>136</v>
      </c>
      <c r="M119" s="17">
        <v>118</v>
      </c>
      <c r="N119" s="18">
        <v>4.8016408200000003</v>
      </c>
      <c r="O119" s="18">
        <v>0.83843656</v>
      </c>
      <c r="P119" s="18">
        <v>0.68009125000000004</v>
      </c>
      <c r="Q119" s="18">
        <v>0.81634057999999998</v>
      </c>
      <c r="R119" s="18">
        <v>0.83594279999999999</v>
      </c>
      <c r="S119" s="18">
        <v>0.81639481000000003</v>
      </c>
      <c r="T119" s="18">
        <v>0.81443480999999995</v>
      </c>
      <c r="U119" s="18"/>
      <c r="V119" s="18"/>
      <c r="W119" s="18"/>
      <c r="X119" s="18"/>
      <c r="Y119" s="18"/>
      <c r="Z119" s="18"/>
      <c r="AA119" s="17">
        <f>MATCH(L119, ESPN_ADP_2!B$2:B$550,0)</f>
        <v>164</v>
      </c>
      <c r="AB119" s="17">
        <v>118</v>
      </c>
      <c r="AC119" s="19">
        <f t="shared" si="1"/>
        <v>46</v>
      </c>
    </row>
    <row r="120" spans="1:29">
      <c r="E120" s="10" t="s">
        <v>828</v>
      </c>
      <c r="L120" s="1" t="s">
        <v>117</v>
      </c>
      <c r="M120" s="17">
        <v>119</v>
      </c>
      <c r="N120" s="18">
        <v>4.7931198200000003</v>
      </c>
      <c r="O120" s="18">
        <v>0.29880171999999999</v>
      </c>
      <c r="P120" s="18">
        <v>1.0684980799999999</v>
      </c>
      <c r="Q120" s="18">
        <v>0.52527765000000004</v>
      </c>
      <c r="R120" s="18">
        <v>0.83594279999999999</v>
      </c>
      <c r="S120" s="18">
        <v>0.828789</v>
      </c>
      <c r="T120" s="18">
        <v>1.2358105699999999</v>
      </c>
      <c r="U120" s="18"/>
      <c r="V120" s="18"/>
      <c r="W120" s="18"/>
      <c r="X120" s="18"/>
      <c r="Y120" s="18"/>
      <c r="Z120" s="18"/>
      <c r="AA120" s="17">
        <f>MATCH(L120, ESPN_ADP_2!B$2:B$550,0)</f>
        <v>181</v>
      </c>
      <c r="AB120" s="17">
        <v>119</v>
      </c>
      <c r="AC120" s="19">
        <f t="shared" si="1"/>
        <v>62</v>
      </c>
    </row>
    <row r="121" spans="1:29">
      <c r="A121" s="6" t="s">
        <v>831</v>
      </c>
      <c r="D121" s="9" t="s">
        <v>767</v>
      </c>
      <c r="L121" s="1" t="s">
        <v>181</v>
      </c>
      <c r="M121" s="17">
        <v>120</v>
      </c>
      <c r="N121" s="18">
        <v>4.7659836200000001</v>
      </c>
      <c r="O121" s="18">
        <v>0.83843656</v>
      </c>
      <c r="P121" s="18">
        <v>0.68009125000000004</v>
      </c>
      <c r="Q121" s="18">
        <v>1.0103825399999999</v>
      </c>
      <c r="R121" s="18">
        <v>0.87787097000000003</v>
      </c>
      <c r="S121" s="18">
        <v>0.60569353999999997</v>
      </c>
      <c r="T121" s="18">
        <v>0.75350876</v>
      </c>
      <c r="U121" s="18"/>
      <c r="V121" s="18"/>
      <c r="W121" s="18"/>
      <c r="X121" s="18"/>
      <c r="Y121" s="18"/>
      <c r="Z121" s="18"/>
      <c r="AA121" s="17">
        <f>MATCH(L121, ESPN_ADP_2!B$2:B$550,0)</f>
        <v>212</v>
      </c>
      <c r="AB121" s="17">
        <v>120</v>
      </c>
      <c r="AC121" s="19">
        <f t="shared" si="1"/>
        <v>92</v>
      </c>
    </row>
    <row r="122" spans="1:29">
      <c r="B122" s="7" t="s">
        <v>765</v>
      </c>
      <c r="C122" s="8" t="s">
        <v>766</v>
      </c>
      <c r="D122" s="9" t="s">
        <v>767</v>
      </c>
      <c r="L122" s="1" t="s">
        <v>70</v>
      </c>
      <c r="M122" s="17">
        <v>121</v>
      </c>
      <c r="N122" s="18">
        <v>4.7486082999999999</v>
      </c>
      <c r="O122" s="18">
        <v>0.29880171999999999</v>
      </c>
      <c r="P122" s="18">
        <v>0.58298954999999997</v>
      </c>
      <c r="Q122" s="18">
        <v>0.33123569000000003</v>
      </c>
      <c r="R122" s="18">
        <v>1.38100896</v>
      </c>
      <c r="S122" s="18">
        <v>1.3121625100000001</v>
      </c>
      <c r="T122" s="18">
        <v>0.84240988999999999</v>
      </c>
      <c r="U122" s="18"/>
      <c r="V122" s="18"/>
      <c r="W122" s="18"/>
      <c r="X122" s="18"/>
      <c r="Y122" s="18"/>
      <c r="Z122" s="18"/>
      <c r="AA122" s="17" t="e">
        <f>MATCH(L122, ESPN_ADP_2!B$2:B$550,0)</f>
        <v>#N/A</v>
      </c>
      <c r="AB122" s="17">
        <v>121</v>
      </c>
      <c r="AC122" s="19" t="e">
        <f t="shared" si="1"/>
        <v>#N/A</v>
      </c>
    </row>
    <row r="123" spans="1:29">
      <c r="H123" s="13" t="s">
        <v>829</v>
      </c>
      <c r="L123" s="1" t="s">
        <v>119</v>
      </c>
      <c r="M123" s="17">
        <v>122</v>
      </c>
      <c r="N123" s="18">
        <v>4.6642315200000004</v>
      </c>
      <c r="O123" s="18">
        <v>1.6478888300000001</v>
      </c>
      <c r="P123" s="18">
        <v>0.68009125000000004</v>
      </c>
      <c r="Q123" s="18">
        <v>1.1074035200000001</v>
      </c>
      <c r="R123" s="18">
        <v>-0.46383029999999997</v>
      </c>
      <c r="S123" s="18">
        <v>1.07667285</v>
      </c>
      <c r="T123" s="18">
        <v>0.61600540000000004</v>
      </c>
      <c r="U123" s="18"/>
      <c r="V123" s="18"/>
      <c r="W123" s="18"/>
      <c r="X123" s="18"/>
      <c r="Y123" s="18"/>
      <c r="Z123" s="18"/>
      <c r="AA123" s="17">
        <f>MATCH(L123, ESPN_ADP_2!B$2:B$550,0)</f>
        <v>79</v>
      </c>
      <c r="AB123" s="17">
        <v>122</v>
      </c>
      <c r="AC123" s="19">
        <f t="shared" si="1"/>
        <v>-43</v>
      </c>
    </row>
    <row r="124" spans="1:29">
      <c r="I124" s="14" t="s">
        <v>827</v>
      </c>
      <c r="L124" s="1" t="s">
        <v>266</v>
      </c>
      <c r="M124" s="17">
        <v>123</v>
      </c>
      <c r="N124" s="18">
        <v>4.6342552299999999</v>
      </c>
      <c r="O124" s="18">
        <v>0.83843656</v>
      </c>
      <c r="P124" s="18">
        <v>1.0684980799999999</v>
      </c>
      <c r="Q124" s="18">
        <v>1.3014454799999999</v>
      </c>
      <c r="R124" s="18">
        <v>0.41666114999999998</v>
      </c>
      <c r="S124" s="18">
        <v>0.20907938000000001</v>
      </c>
      <c r="T124" s="18">
        <v>0.80013458999999998</v>
      </c>
      <c r="U124" s="18"/>
      <c r="V124" s="18"/>
      <c r="W124" s="18"/>
      <c r="X124" s="18"/>
      <c r="Y124" s="18"/>
      <c r="Z124" s="18"/>
      <c r="AA124" s="17">
        <f>MATCH(L124, ESPN_ADP_2!B$2:B$550,0)</f>
        <v>186</v>
      </c>
      <c r="AB124" s="17">
        <v>123</v>
      </c>
      <c r="AC124" s="19">
        <f t="shared" si="1"/>
        <v>63</v>
      </c>
    </row>
    <row r="125" spans="1:29">
      <c r="K125" s="16" t="s">
        <v>825</v>
      </c>
      <c r="L125" s="1" t="s">
        <v>628</v>
      </c>
      <c r="M125" s="17">
        <v>124</v>
      </c>
      <c r="N125" s="33">
        <v>4.6252943999999996</v>
      </c>
      <c r="U125" s="33">
        <v>-0.94225130000000001</v>
      </c>
      <c r="V125" s="33">
        <v>-1.1195892000000001</v>
      </c>
      <c r="W125" s="33">
        <v>1.51165405</v>
      </c>
      <c r="X125" s="33">
        <v>1.40119433</v>
      </c>
      <c r="Y125" s="33">
        <v>1.63194131</v>
      </c>
      <c r="Z125" s="33">
        <v>2.1423451999999998</v>
      </c>
      <c r="AA125" s="17">
        <f>MATCH(L125, ESPN_ADP_2!B$2:B$550,0)</f>
        <v>123</v>
      </c>
      <c r="AB125" s="17">
        <v>124</v>
      </c>
      <c r="AC125" s="19">
        <f t="shared" si="1"/>
        <v>-1</v>
      </c>
    </row>
    <row r="126" spans="1:29">
      <c r="J126" s="15" t="s">
        <v>826</v>
      </c>
      <c r="L126" s="1" t="s">
        <v>631</v>
      </c>
      <c r="M126" s="17">
        <v>125</v>
      </c>
      <c r="N126" s="33">
        <v>4.6041167300000003</v>
      </c>
      <c r="U126" s="33">
        <v>1.0389013300000001</v>
      </c>
      <c r="V126" s="33">
        <v>1.7855517400000001</v>
      </c>
      <c r="W126" s="33">
        <v>0.57764137000000004</v>
      </c>
      <c r="X126" s="33">
        <v>1.02259514</v>
      </c>
      <c r="Y126" s="33">
        <v>0.87553930999999996</v>
      </c>
      <c r="Z126" s="33">
        <v>-0.69611219999999996</v>
      </c>
      <c r="AA126" s="17">
        <f>MATCH(L126, ESPN_ADP_2!B$2:B$550,0)</f>
        <v>127</v>
      </c>
      <c r="AB126" s="17">
        <v>125</v>
      </c>
      <c r="AC126" s="19">
        <f t="shared" si="1"/>
        <v>2</v>
      </c>
    </row>
    <row r="127" spans="1:29">
      <c r="J127" s="15" t="s">
        <v>826</v>
      </c>
      <c r="L127" s="1" t="s">
        <v>603</v>
      </c>
      <c r="M127" s="17">
        <v>126</v>
      </c>
      <c r="N127" s="33">
        <v>4.5725451499999998</v>
      </c>
      <c r="U127" s="33">
        <v>1.6123928700000001</v>
      </c>
      <c r="V127" s="33">
        <v>1.7855517400000001</v>
      </c>
      <c r="W127" s="33">
        <v>0.77522097999999995</v>
      </c>
      <c r="X127" s="33">
        <v>0.64399596000000003</v>
      </c>
      <c r="Y127" s="33">
        <v>0.45149577000000002</v>
      </c>
      <c r="Z127" s="33">
        <v>-0.69611219999999996</v>
      </c>
      <c r="AA127" s="17">
        <f>MATCH(L127, ESPN_ADP_2!B$2:B$550,0)</f>
        <v>44</v>
      </c>
      <c r="AB127" s="17">
        <v>126</v>
      </c>
      <c r="AC127" s="19">
        <f t="shared" si="1"/>
        <v>-82</v>
      </c>
    </row>
    <row r="128" spans="1:29">
      <c r="J128" s="15" t="s">
        <v>826</v>
      </c>
      <c r="L128" s="1" t="s">
        <v>613</v>
      </c>
      <c r="M128" s="17">
        <v>127</v>
      </c>
      <c r="N128" s="33">
        <v>4.5656867400000003</v>
      </c>
      <c r="U128" s="33">
        <v>0.56968096999999995</v>
      </c>
      <c r="V128" s="33">
        <v>1.05926651</v>
      </c>
      <c r="W128" s="33">
        <v>1.1703801899999999</v>
      </c>
      <c r="X128" s="33">
        <v>0.92794535</v>
      </c>
      <c r="Y128" s="33">
        <v>1.5345259</v>
      </c>
      <c r="Z128" s="33">
        <v>-0.69611219999999996</v>
      </c>
      <c r="AA128" s="17">
        <f>MATCH(L128, ESPN_ADP_2!B$2:B$550,0)</f>
        <v>81</v>
      </c>
      <c r="AB128" s="17">
        <v>127</v>
      </c>
      <c r="AC128" s="19">
        <f t="shared" si="1"/>
        <v>-46</v>
      </c>
    </row>
    <row r="129" spans="2:29">
      <c r="J129" s="15" t="s">
        <v>826</v>
      </c>
      <c r="K129" s="16" t="s">
        <v>825</v>
      </c>
      <c r="L129" s="1" t="s">
        <v>620</v>
      </c>
      <c r="M129" s="17">
        <v>128</v>
      </c>
      <c r="N129" s="33">
        <v>4.5641666599999997</v>
      </c>
      <c r="U129" s="33">
        <v>0.93463014</v>
      </c>
      <c r="V129" s="33">
        <v>1.7855517400000001</v>
      </c>
      <c r="W129" s="33">
        <v>0.66745027999999995</v>
      </c>
      <c r="X129" s="33">
        <v>1.30654453</v>
      </c>
      <c r="Y129" s="33">
        <v>0.56610212999999998</v>
      </c>
      <c r="Z129" s="33">
        <v>-0.69611219999999996</v>
      </c>
      <c r="AA129" s="17">
        <f>MATCH(L129, ESPN_ADP_2!B$2:B$550,0)</f>
        <v>103</v>
      </c>
      <c r="AB129" s="17">
        <v>128</v>
      </c>
      <c r="AC129" s="19">
        <f t="shared" si="1"/>
        <v>-25</v>
      </c>
    </row>
    <row r="130" spans="2:29">
      <c r="F130" s="11" t="s">
        <v>6</v>
      </c>
      <c r="L130" s="1" t="s">
        <v>166</v>
      </c>
      <c r="M130" s="17">
        <v>129</v>
      </c>
      <c r="N130" s="18">
        <v>4.5330940000000002</v>
      </c>
      <c r="O130" s="18">
        <v>0.56861914000000002</v>
      </c>
      <c r="P130" s="18">
        <v>1.0684980799999999</v>
      </c>
      <c r="Q130" s="18">
        <v>0.62229862000000002</v>
      </c>
      <c r="R130" s="18">
        <v>0.79401463999999999</v>
      </c>
      <c r="S130" s="18">
        <v>0.54372257000000002</v>
      </c>
      <c r="T130" s="18">
        <v>0.93594094999999999</v>
      </c>
      <c r="U130" s="18"/>
      <c r="V130" s="18"/>
      <c r="W130" s="18"/>
      <c r="X130" s="18"/>
      <c r="Y130" s="18"/>
      <c r="Z130" s="18"/>
      <c r="AA130" s="17">
        <f>MATCH(L130, ESPN_ADP_2!B$2:B$550,0)</f>
        <v>147</v>
      </c>
      <c r="AB130" s="17">
        <v>129</v>
      </c>
      <c r="AC130" s="19">
        <f t="shared" ref="AC130:AC193" si="2">AA130-AB130</f>
        <v>18</v>
      </c>
    </row>
    <row r="131" spans="2:29">
      <c r="K131" s="16" t="s">
        <v>825</v>
      </c>
      <c r="L131" s="1" t="s">
        <v>638</v>
      </c>
      <c r="M131" s="17">
        <v>130</v>
      </c>
      <c r="N131" s="33">
        <v>4.52150827</v>
      </c>
      <c r="U131" s="33">
        <v>-0.94225130000000001</v>
      </c>
      <c r="V131" s="33">
        <v>-1.1195892000000001</v>
      </c>
      <c r="W131" s="33">
        <v>1.1703801899999999</v>
      </c>
      <c r="X131" s="33">
        <v>0.92794535</v>
      </c>
      <c r="Y131" s="33">
        <v>2.0846364400000001</v>
      </c>
      <c r="Z131" s="33">
        <v>2.4003867799999998</v>
      </c>
      <c r="AA131" s="17">
        <f>MATCH(L131, ESPN_ADP_2!B$2:B$550,0)</f>
        <v>144</v>
      </c>
      <c r="AB131" s="17">
        <v>130</v>
      </c>
      <c r="AC131" s="19">
        <f t="shared" si="2"/>
        <v>14</v>
      </c>
    </row>
    <row r="132" spans="2:29">
      <c r="J132" s="15" t="s">
        <v>826</v>
      </c>
      <c r="L132" s="1" t="s">
        <v>615</v>
      </c>
      <c r="M132" s="17">
        <v>131</v>
      </c>
      <c r="N132" s="33">
        <v>4.4800535000000004</v>
      </c>
      <c r="U132" s="33">
        <v>1.76879966</v>
      </c>
      <c r="V132" s="33">
        <v>1.7855517400000001</v>
      </c>
      <c r="W132" s="33">
        <v>0.52375601999999999</v>
      </c>
      <c r="X132" s="33">
        <v>0.36004657000000001</v>
      </c>
      <c r="Y132" s="33">
        <v>0.73801167000000001</v>
      </c>
      <c r="Z132" s="33">
        <v>-0.69611219999999996</v>
      </c>
      <c r="AA132" s="17">
        <f>MATCH(L132, ESPN_ADP_2!B$2:B$550,0)</f>
        <v>84</v>
      </c>
      <c r="AB132" s="17">
        <v>131</v>
      </c>
      <c r="AC132" s="19">
        <f t="shared" si="2"/>
        <v>-47</v>
      </c>
    </row>
    <row r="133" spans="2:29">
      <c r="F133" s="11" t="s">
        <v>6</v>
      </c>
      <c r="G133" s="12" t="s">
        <v>7</v>
      </c>
      <c r="L133" s="1" t="s">
        <v>167</v>
      </c>
      <c r="M133" s="17">
        <v>132</v>
      </c>
      <c r="N133" s="18">
        <v>4.46406598</v>
      </c>
      <c r="O133" s="18">
        <v>0.83843656</v>
      </c>
      <c r="P133" s="18">
        <v>0.77719296000000004</v>
      </c>
      <c r="Q133" s="18">
        <v>1.0103825399999999</v>
      </c>
      <c r="R133" s="18">
        <v>0.37473297999999999</v>
      </c>
      <c r="S133" s="18">
        <v>0.58090514999999998</v>
      </c>
      <c r="T133" s="18">
        <v>0.88241577999999998</v>
      </c>
      <c r="U133" s="18"/>
      <c r="V133" s="18"/>
      <c r="W133" s="18"/>
      <c r="X133" s="18"/>
      <c r="Y133" s="18"/>
      <c r="Z133" s="18"/>
      <c r="AA133" s="17">
        <f>MATCH(L133, ESPN_ADP_2!B$2:B$550,0)</f>
        <v>214</v>
      </c>
      <c r="AB133" s="17">
        <v>132</v>
      </c>
      <c r="AC133" s="19">
        <f t="shared" si="2"/>
        <v>82</v>
      </c>
    </row>
    <row r="134" spans="2:29">
      <c r="C134" s="8" t="s">
        <v>766</v>
      </c>
      <c r="F134" s="11" t="s">
        <v>6</v>
      </c>
      <c r="L134" s="1" t="s">
        <v>138</v>
      </c>
      <c r="M134" s="17">
        <v>133</v>
      </c>
      <c r="N134" s="18">
        <v>4.4576611599999998</v>
      </c>
      <c r="O134" s="18">
        <v>-0.78046800000000005</v>
      </c>
      <c r="P134" s="18">
        <v>0.87429467000000005</v>
      </c>
      <c r="Q134" s="18">
        <v>0.23421470999999999</v>
      </c>
      <c r="R134" s="18">
        <v>2.5130694299999998</v>
      </c>
      <c r="S134" s="18">
        <v>0.55611677000000004</v>
      </c>
      <c r="T134" s="18">
        <v>1.06043357</v>
      </c>
      <c r="U134" s="18"/>
      <c r="V134" s="18"/>
      <c r="W134" s="18"/>
      <c r="X134" s="18"/>
      <c r="Y134" s="18"/>
      <c r="Z134" s="18"/>
      <c r="AA134" s="17">
        <f>MATCH(L134, ESPN_ADP_2!B$2:B$550,0)</f>
        <v>179</v>
      </c>
      <c r="AB134" s="17">
        <v>133</v>
      </c>
      <c r="AC134" s="19">
        <f t="shared" si="2"/>
        <v>46</v>
      </c>
    </row>
    <row r="135" spans="2:29">
      <c r="J135" s="15" t="s">
        <v>826</v>
      </c>
      <c r="L135" s="1" t="s">
        <v>614</v>
      </c>
      <c r="M135" s="17">
        <v>134</v>
      </c>
      <c r="N135" s="33">
        <v>4.4405392399999997</v>
      </c>
      <c r="U135" s="33">
        <v>1.2995793</v>
      </c>
      <c r="V135" s="33">
        <v>1.05926651</v>
      </c>
      <c r="W135" s="33">
        <v>0.66745027999999995</v>
      </c>
      <c r="X135" s="33">
        <v>1.21189474</v>
      </c>
      <c r="Y135" s="33">
        <v>0.89846057999999995</v>
      </c>
      <c r="Z135" s="33">
        <v>-0.69611219999999996</v>
      </c>
      <c r="AA135" s="17">
        <f>MATCH(L135, ESPN_ADP_2!B$2:B$550,0)</f>
        <v>83</v>
      </c>
      <c r="AB135" s="17">
        <v>134</v>
      </c>
      <c r="AC135" s="19">
        <f t="shared" si="2"/>
        <v>-51</v>
      </c>
    </row>
    <row r="136" spans="2:29">
      <c r="C136" s="8" t="s">
        <v>766</v>
      </c>
      <c r="D136" s="9" t="s">
        <v>767</v>
      </c>
      <c r="E136" s="10" t="s">
        <v>828</v>
      </c>
      <c r="L136" s="1" t="s">
        <v>102</v>
      </c>
      <c r="M136" s="17">
        <v>135</v>
      </c>
      <c r="N136" s="18">
        <v>4.4392369299999999</v>
      </c>
      <c r="O136" s="18">
        <v>1.10825398</v>
      </c>
      <c r="P136" s="18">
        <v>0.77719296000000004</v>
      </c>
      <c r="Q136" s="18">
        <v>0.81634057999999998</v>
      </c>
      <c r="R136" s="18">
        <v>-0.12840499999999999</v>
      </c>
      <c r="S136" s="18">
        <v>1.2254031599999999</v>
      </c>
      <c r="T136" s="18">
        <v>0.64045125000000003</v>
      </c>
      <c r="U136" s="18"/>
      <c r="V136" s="18"/>
      <c r="W136" s="18"/>
      <c r="X136" s="18"/>
      <c r="Y136" s="18"/>
      <c r="Z136" s="18"/>
      <c r="AA136" s="17">
        <f>MATCH(L136, ESPN_ADP_2!B$2:B$550,0)</f>
        <v>140</v>
      </c>
      <c r="AB136" s="17">
        <v>135</v>
      </c>
      <c r="AC136" s="19">
        <f t="shared" si="2"/>
        <v>5</v>
      </c>
    </row>
    <row r="137" spans="2:29">
      <c r="E137" s="10" t="s">
        <v>828</v>
      </c>
      <c r="L137" s="1" t="s">
        <v>165</v>
      </c>
      <c r="M137" s="17">
        <v>136</v>
      </c>
      <c r="N137" s="18">
        <v>4.4282699299999999</v>
      </c>
      <c r="O137" s="18">
        <v>1.10825398</v>
      </c>
      <c r="P137" s="18">
        <v>0.97139637000000001</v>
      </c>
      <c r="Q137" s="18">
        <v>1.0103825399999999</v>
      </c>
      <c r="R137" s="18">
        <v>-8.6476800000000006E-2</v>
      </c>
      <c r="S137" s="18">
        <v>0.60569353999999997</v>
      </c>
      <c r="T137" s="18">
        <v>0.81902034000000001</v>
      </c>
      <c r="U137" s="18"/>
      <c r="V137" s="18"/>
      <c r="W137" s="18"/>
      <c r="X137" s="18"/>
      <c r="Y137" s="18"/>
      <c r="Z137" s="18"/>
      <c r="AA137" s="17">
        <f>MATCH(L137, ESPN_ADP_2!B$2:B$550,0)</f>
        <v>189</v>
      </c>
      <c r="AB137" s="17">
        <v>136</v>
      </c>
      <c r="AC137" s="19">
        <f t="shared" si="2"/>
        <v>53</v>
      </c>
    </row>
    <row r="138" spans="2:29">
      <c r="D138" s="9" t="s">
        <v>767</v>
      </c>
      <c r="L138" s="1" t="s">
        <v>126</v>
      </c>
      <c r="M138" s="17">
        <v>137</v>
      </c>
      <c r="N138" s="18">
        <v>4.4124000499999996</v>
      </c>
      <c r="O138" s="18">
        <v>-0.24083309999999999</v>
      </c>
      <c r="P138" s="18">
        <v>1.3598032</v>
      </c>
      <c r="Q138" s="18">
        <v>0.33123569000000003</v>
      </c>
      <c r="R138" s="18">
        <v>1.3390807899999999</v>
      </c>
      <c r="S138" s="18">
        <v>0.63048192000000003</v>
      </c>
      <c r="T138" s="18">
        <v>0.99263157999999996</v>
      </c>
      <c r="U138" s="18"/>
      <c r="V138" s="18"/>
      <c r="W138" s="18"/>
      <c r="X138" s="18"/>
      <c r="Y138" s="18"/>
      <c r="Z138" s="18"/>
      <c r="AA138" s="17">
        <f>MATCH(L138, ESPN_ADP_2!B$2:B$550,0)</f>
        <v>132</v>
      </c>
      <c r="AB138" s="17">
        <v>137</v>
      </c>
      <c r="AC138" s="19">
        <f t="shared" si="2"/>
        <v>-5</v>
      </c>
    </row>
    <row r="139" spans="2:29">
      <c r="H139" s="13" t="s">
        <v>829</v>
      </c>
      <c r="L139" s="1" t="s">
        <v>120</v>
      </c>
      <c r="M139" s="17">
        <v>138</v>
      </c>
      <c r="N139" s="18">
        <v>4.3881909099999996</v>
      </c>
      <c r="O139" s="18">
        <v>0.83843656</v>
      </c>
      <c r="P139" s="18">
        <v>0.58298954999999997</v>
      </c>
      <c r="Q139" s="18">
        <v>0.91336156000000002</v>
      </c>
      <c r="R139" s="18">
        <v>0.33280481000000001</v>
      </c>
      <c r="S139" s="18">
        <v>0.92794253999999998</v>
      </c>
      <c r="T139" s="18">
        <v>0.79265587999999998</v>
      </c>
      <c r="U139" s="18"/>
      <c r="V139" s="18"/>
      <c r="W139" s="18"/>
      <c r="X139" s="18"/>
      <c r="Y139" s="18"/>
      <c r="Z139" s="18"/>
      <c r="AA139" s="17">
        <f>MATCH(L139, ESPN_ADP_2!B$2:B$550,0)</f>
        <v>121</v>
      </c>
      <c r="AB139" s="17">
        <v>138</v>
      </c>
      <c r="AC139" s="19">
        <f t="shared" si="2"/>
        <v>-17</v>
      </c>
    </row>
    <row r="140" spans="2:29">
      <c r="C140" s="8" t="s">
        <v>766</v>
      </c>
      <c r="E140" s="9" t="s">
        <v>767</v>
      </c>
      <c r="L140" s="1" t="s">
        <v>207</v>
      </c>
      <c r="M140" s="17">
        <v>139</v>
      </c>
      <c r="N140" s="18">
        <v>4.3643879099999996</v>
      </c>
      <c r="O140" s="18">
        <v>1.9177062499999999</v>
      </c>
      <c r="P140" s="18">
        <v>0.77719296000000004</v>
      </c>
      <c r="Q140" s="18">
        <v>1.1074035200000001</v>
      </c>
      <c r="R140" s="18">
        <v>-0.71539929999999996</v>
      </c>
      <c r="S140" s="18">
        <v>0.54372257000000002</v>
      </c>
      <c r="T140" s="18">
        <v>0.73376193999999995</v>
      </c>
      <c r="U140" s="18"/>
      <c r="V140" s="18"/>
      <c r="W140" s="18"/>
      <c r="X140" s="18"/>
      <c r="Y140" s="18"/>
      <c r="Z140" s="18"/>
      <c r="AA140" s="17">
        <f>MATCH(L140, ESPN_ADP_2!B$2:B$550,0)</f>
        <v>229</v>
      </c>
      <c r="AB140" s="17">
        <v>139</v>
      </c>
      <c r="AC140" s="19">
        <f t="shared" si="2"/>
        <v>90</v>
      </c>
    </row>
    <row r="141" spans="2:29">
      <c r="C141" s="8" t="s">
        <v>766</v>
      </c>
      <c r="L141" s="1" t="s">
        <v>216</v>
      </c>
      <c r="M141" s="17">
        <v>140</v>
      </c>
      <c r="N141" s="18">
        <v>4.3524997499999998</v>
      </c>
      <c r="O141" s="18">
        <v>0.56861914000000002</v>
      </c>
      <c r="P141" s="18">
        <v>0.58298954999999997</v>
      </c>
      <c r="Q141" s="18">
        <v>0.91336156000000002</v>
      </c>
      <c r="R141" s="18">
        <v>1.0455836300000001</v>
      </c>
      <c r="S141" s="18">
        <v>0.48175161</v>
      </c>
      <c r="T141" s="18">
        <v>0.76019426000000001</v>
      </c>
      <c r="U141" s="18"/>
      <c r="V141" s="18"/>
      <c r="W141" s="18"/>
      <c r="X141" s="18"/>
      <c r="Y141" s="18"/>
      <c r="Z141" s="18"/>
      <c r="AA141" s="17">
        <f>MATCH(L141, ESPN_ADP_2!B$2:B$550,0)</f>
        <v>244</v>
      </c>
      <c r="AB141" s="17">
        <v>140</v>
      </c>
      <c r="AC141" s="19">
        <f t="shared" si="2"/>
        <v>104</v>
      </c>
    </row>
    <row r="142" spans="2:29">
      <c r="C142" s="8" t="s">
        <v>766</v>
      </c>
      <c r="L142" s="1" t="s">
        <v>196</v>
      </c>
      <c r="M142" s="17">
        <v>141</v>
      </c>
      <c r="N142" s="18">
        <v>4.3370806999999996</v>
      </c>
      <c r="O142" s="18">
        <v>1.3780714000000001</v>
      </c>
      <c r="P142" s="18">
        <v>0.97139637000000001</v>
      </c>
      <c r="Q142" s="18">
        <v>1.2044245</v>
      </c>
      <c r="R142" s="18">
        <v>-0.5057585</v>
      </c>
      <c r="S142" s="18">
        <v>0.48175161</v>
      </c>
      <c r="T142" s="18">
        <v>0.80719531</v>
      </c>
      <c r="U142" s="18"/>
      <c r="V142" s="18"/>
      <c r="W142" s="18"/>
      <c r="X142" s="18"/>
      <c r="Y142" s="18"/>
      <c r="Z142" s="18"/>
      <c r="AA142" s="17">
        <f>MATCH(L142, ESPN_ADP_2!B$2:B$550,0)</f>
        <v>180</v>
      </c>
      <c r="AB142" s="17">
        <v>141</v>
      </c>
      <c r="AC142" s="19">
        <f t="shared" si="2"/>
        <v>39</v>
      </c>
    </row>
    <row r="143" spans="2:29">
      <c r="B143" s="7" t="s">
        <v>765</v>
      </c>
      <c r="D143" s="9" t="s">
        <v>767</v>
      </c>
      <c r="L143" s="1" t="s">
        <v>252</v>
      </c>
      <c r="M143" s="17">
        <v>142</v>
      </c>
      <c r="N143" s="18">
        <v>4.3152387900000004</v>
      </c>
      <c r="O143" s="18">
        <v>1.6478888300000001</v>
      </c>
      <c r="P143" s="18">
        <v>0.77719296000000004</v>
      </c>
      <c r="Q143" s="18">
        <v>1.2044245</v>
      </c>
      <c r="R143" s="18">
        <v>-0.4219022</v>
      </c>
      <c r="S143" s="18">
        <v>0.33302130000000002</v>
      </c>
      <c r="T143" s="18">
        <v>0.77461336999999997</v>
      </c>
      <c r="U143" s="18"/>
      <c r="V143" s="18"/>
      <c r="W143" s="18"/>
      <c r="X143" s="18"/>
      <c r="Y143" s="18"/>
      <c r="Z143" s="18"/>
      <c r="AA143" s="17">
        <f>MATCH(L143, ESPN_ADP_2!B$2:B$550,0)</f>
        <v>250</v>
      </c>
      <c r="AB143" s="17">
        <v>142</v>
      </c>
      <c r="AC143" s="19">
        <f t="shared" si="2"/>
        <v>108</v>
      </c>
    </row>
    <row r="144" spans="2:29">
      <c r="E144" s="9" t="s">
        <v>767</v>
      </c>
      <c r="G144" s="12" t="s">
        <v>7</v>
      </c>
      <c r="L144" s="1" t="s">
        <v>185</v>
      </c>
      <c r="M144" s="17">
        <v>143</v>
      </c>
      <c r="N144" s="18">
        <v>4.2914582299999999</v>
      </c>
      <c r="O144" s="18">
        <v>0.83843656</v>
      </c>
      <c r="P144" s="18">
        <v>0.87429467000000005</v>
      </c>
      <c r="Q144" s="18">
        <v>1.0103825399999999</v>
      </c>
      <c r="R144" s="18">
        <v>8.123582E-2</v>
      </c>
      <c r="S144" s="18">
        <v>0.51893418999999996</v>
      </c>
      <c r="T144" s="18">
        <v>0.96817445000000002</v>
      </c>
      <c r="U144" s="18"/>
      <c r="V144" s="18"/>
      <c r="W144" s="18"/>
      <c r="X144" s="18"/>
      <c r="Y144" s="18"/>
      <c r="Z144" s="18"/>
      <c r="AA144" s="17">
        <f>MATCH(L144, ESPN_ADP_2!B$2:B$550,0)</f>
        <v>196</v>
      </c>
      <c r="AB144" s="17">
        <v>143</v>
      </c>
      <c r="AC144" s="19">
        <f t="shared" si="2"/>
        <v>53</v>
      </c>
    </row>
    <row r="145" spans="2:29">
      <c r="K145" s="16" t="s">
        <v>825</v>
      </c>
      <c r="L145" s="1" t="s">
        <v>621</v>
      </c>
      <c r="M145" s="17">
        <v>144</v>
      </c>
      <c r="N145" s="33">
        <v>4.2891236399999997</v>
      </c>
      <c r="U145" s="33">
        <v>-0.94225130000000001</v>
      </c>
      <c r="V145" s="33">
        <v>-1.1195892000000001</v>
      </c>
      <c r="W145" s="33">
        <v>1.54757762</v>
      </c>
      <c r="X145" s="33">
        <v>1.5904939199999999</v>
      </c>
      <c r="Y145" s="33">
        <v>0.81250580999999999</v>
      </c>
      <c r="Z145" s="33">
        <v>2.4003867799999998</v>
      </c>
      <c r="AA145" s="17">
        <f>MATCH(L145, ESPN_ADP_2!B$2:B$550,0)</f>
        <v>104</v>
      </c>
      <c r="AB145" s="17">
        <v>144</v>
      </c>
      <c r="AC145" s="19">
        <f t="shared" si="2"/>
        <v>-40</v>
      </c>
    </row>
    <row r="146" spans="2:29">
      <c r="C146" s="8" t="s">
        <v>766</v>
      </c>
      <c r="L146" s="1" t="s">
        <v>150</v>
      </c>
      <c r="M146" s="17">
        <v>145</v>
      </c>
      <c r="N146" s="18">
        <v>4.2724431200000001</v>
      </c>
      <c r="O146" s="18">
        <v>0.83843656</v>
      </c>
      <c r="P146" s="18">
        <v>0.58298954999999997</v>
      </c>
      <c r="Q146" s="18">
        <v>0.71931959999999995</v>
      </c>
      <c r="R146" s="18">
        <v>0.66823014000000003</v>
      </c>
      <c r="S146" s="18">
        <v>0.77921222999999995</v>
      </c>
      <c r="T146" s="18">
        <v>0.68425504000000004</v>
      </c>
      <c r="U146" s="18"/>
      <c r="V146" s="18"/>
      <c r="W146" s="18"/>
      <c r="X146" s="18"/>
      <c r="Y146" s="18"/>
      <c r="Z146" s="18"/>
      <c r="AA146" s="17">
        <f>MATCH(L146, ESPN_ADP_2!B$2:B$550,0)</f>
        <v>166</v>
      </c>
      <c r="AB146" s="17">
        <v>145</v>
      </c>
      <c r="AC146" s="19">
        <f t="shared" si="2"/>
        <v>21</v>
      </c>
    </row>
    <row r="147" spans="2:29">
      <c r="K147" s="16" t="s">
        <v>825</v>
      </c>
      <c r="L147" s="1" t="s">
        <v>752</v>
      </c>
      <c r="M147" s="17">
        <v>146</v>
      </c>
      <c r="N147" s="33">
        <v>4.2662523300000004</v>
      </c>
      <c r="U147" s="33">
        <v>-0.94225130000000001</v>
      </c>
      <c r="V147" s="33">
        <v>-1.1195892000000001</v>
      </c>
      <c r="W147" s="33">
        <v>1.9606986099999999</v>
      </c>
      <c r="X147" s="33">
        <v>1.96909311</v>
      </c>
      <c r="Y147" s="33">
        <v>1.28812222</v>
      </c>
      <c r="Z147" s="33">
        <v>1.11017889</v>
      </c>
      <c r="AA147" s="17">
        <f>MATCH(L147, ESPN_ADP_2!B$2:B$550,0)</f>
        <v>264</v>
      </c>
      <c r="AB147" s="17">
        <v>146</v>
      </c>
      <c r="AC147" s="19">
        <f t="shared" si="2"/>
        <v>118</v>
      </c>
    </row>
    <row r="148" spans="2:29">
      <c r="B148" s="7" t="s">
        <v>765</v>
      </c>
      <c r="L148" s="1" t="s">
        <v>199</v>
      </c>
      <c r="M148" s="17">
        <v>147</v>
      </c>
      <c r="N148" s="18">
        <v>4.2262326200000002</v>
      </c>
      <c r="O148" s="18">
        <v>0.29880171999999999</v>
      </c>
      <c r="P148" s="18">
        <v>1.3598032</v>
      </c>
      <c r="Q148" s="18">
        <v>0.81634057999999998</v>
      </c>
      <c r="R148" s="18">
        <v>0.62630196999999999</v>
      </c>
      <c r="S148" s="18">
        <v>0.33302130000000002</v>
      </c>
      <c r="T148" s="18">
        <v>0.79196385000000002</v>
      </c>
      <c r="U148" s="18"/>
      <c r="V148" s="18"/>
      <c r="W148" s="18"/>
      <c r="X148" s="18"/>
      <c r="Y148" s="18"/>
      <c r="Z148" s="18"/>
      <c r="AA148" s="17">
        <f>MATCH(L148, ESPN_ADP_2!B$2:B$550,0)</f>
        <v>88</v>
      </c>
      <c r="AB148" s="17">
        <v>147</v>
      </c>
      <c r="AC148" s="19">
        <f t="shared" si="2"/>
        <v>-59</v>
      </c>
    </row>
    <row r="149" spans="2:29">
      <c r="F149" s="11" t="s">
        <v>6</v>
      </c>
      <c r="L149" s="1" t="s">
        <v>176</v>
      </c>
      <c r="M149" s="17">
        <v>148</v>
      </c>
      <c r="N149" s="18">
        <v>4.2109015200000002</v>
      </c>
      <c r="O149" s="18">
        <v>1.10825398</v>
      </c>
      <c r="P149" s="18">
        <v>0.87429467000000005</v>
      </c>
      <c r="Q149" s="18">
        <v>0.91336156000000002</v>
      </c>
      <c r="R149" s="18">
        <v>-8.6476800000000006E-2</v>
      </c>
      <c r="S149" s="18">
        <v>0.58090514999999998</v>
      </c>
      <c r="T149" s="18">
        <v>0.82056300000000004</v>
      </c>
      <c r="U149" s="18"/>
      <c r="V149" s="18"/>
      <c r="W149" s="18"/>
      <c r="X149" s="18"/>
      <c r="Y149" s="18"/>
      <c r="Z149" s="18"/>
      <c r="AA149" s="17">
        <f>MATCH(L149, ESPN_ADP_2!B$2:B$550,0)</f>
        <v>190</v>
      </c>
      <c r="AB149" s="17">
        <v>148</v>
      </c>
      <c r="AC149" s="19">
        <f t="shared" si="2"/>
        <v>42</v>
      </c>
    </row>
    <row r="150" spans="2:29">
      <c r="B150" s="7" t="s">
        <v>765</v>
      </c>
      <c r="L150" s="1" t="s">
        <v>223</v>
      </c>
      <c r="M150" s="17">
        <v>149</v>
      </c>
      <c r="N150" s="18">
        <v>4.2096413699999999</v>
      </c>
      <c r="O150" s="18">
        <v>0.83843656</v>
      </c>
      <c r="P150" s="18">
        <v>0.97139637000000001</v>
      </c>
      <c r="Q150" s="18">
        <v>0.91336156000000002</v>
      </c>
      <c r="R150" s="18">
        <v>0.45858931000000003</v>
      </c>
      <c r="S150" s="18">
        <v>0.35780969000000001</v>
      </c>
      <c r="T150" s="18">
        <v>0.67004786999999999</v>
      </c>
      <c r="U150" s="18"/>
      <c r="V150" s="18"/>
      <c r="W150" s="18"/>
      <c r="X150" s="18"/>
      <c r="Y150" s="18"/>
      <c r="Z150" s="18"/>
      <c r="AA150" s="17">
        <f>MATCH(L150, ESPN_ADP_2!B$2:B$550,0)</f>
        <v>116</v>
      </c>
      <c r="AB150" s="17">
        <v>149</v>
      </c>
      <c r="AC150" s="19">
        <f t="shared" si="2"/>
        <v>-33</v>
      </c>
    </row>
    <row r="151" spans="2:29">
      <c r="K151" s="16" t="s">
        <v>825</v>
      </c>
      <c r="L151" s="1" t="s">
        <v>864</v>
      </c>
      <c r="M151" s="17">
        <v>150</v>
      </c>
      <c r="N151" s="33">
        <v>4.1316158300000003</v>
      </c>
      <c r="U151" s="33">
        <v>-0.89011569999999995</v>
      </c>
      <c r="V151" s="33">
        <v>-0.39330399999999999</v>
      </c>
      <c r="W151" s="33">
        <v>1.34999801</v>
      </c>
      <c r="X151" s="33">
        <v>0.36004657000000001</v>
      </c>
      <c r="Y151" s="33">
        <v>2.33677044</v>
      </c>
      <c r="Z151" s="33">
        <v>1.36822047</v>
      </c>
      <c r="AA151" s="17" t="e">
        <f>MATCH(L151, ESPN_ADP_2!B$2:B$550,0)</f>
        <v>#N/A</v>
      </c>
      <c r="AB151" s="17">
        <v>150</v>
      </c>
      <c r="AC151" s="19" t="e">
        <f t="shared" si="2"/>
        <v>#N/A</v>
      </c>
    </row>
    <row r="152" spans="2:29">
      <c r="B152" s="7" t="s">
        <v>765</v>
      </c>
      <c r="E152" s="9" t="s">
        <v>767</v>
      </c>
      <c r="L152" s="1" t="s">
        <v>109</v>
      </c>
      <c r="M152" s="17">
        <v>151</v>
      </c>
      <c r="N152" s="18">
        <v>4.1077255900000003</v>
      </c>
      <c r="O152" s="18">
        <v>0.83843656</v>
      </c>
      <c r="P152" s="18">
        <v>0.87429467000000005</v>
      </c>
      <c r="Q152" s="18">
        <v>0.62229862000000002</v>
      </c>
      <c r="R152" s="18">
        <v>3.9307660000000001E-2</v>
      </c>
      <c r="S152" s="18">
        <v>0.95273092999999998</v>
      </c>
      <c r="T152" s="18">
        <v>0.78065715000000002</v>
      </c>
      <c r="U152" s="18"/>
      <c r="V152" s="18"/>
      <c r="W152" s="18"/>
      <c r="X152" s="18"/>
      <c r="Y152" s="18"/>
      <c r="Z152" s="18"/>
      <c r="AA152" s="17">
        <f>MATCH(L152, ESPN_ADP_2!B$2:B$550,0)</f>
        <v>225</v>
      </c>
      <c r="AB152" s="17">
        <v>151</v>
      </c>
      <c r="AC152" s="19">
        <f t="shared" si="2"/>
        <v>74</v>
      </c>
    </row>
    <row r="153" spans="2:29">
      <c r="K153" s="16" t="s">
        <v>825</v>
      </c>
      <c r="L153" s="1" t="s">
        <v>218</v>
      </c>
      <c r="M153" s="17">
        <v>152</v>
      </c>
      <c r="N153" s="33">
        <v>4.1045633500000003</v>
      </c>
      <c r="U153" s="33">
        <v>-1.0986581</v>
      </c>
      <c r="V153" s="33">
        <v>-1.1195892000000001</v>
      </c>
      <c r="W153" s="33">
        <v>1.70923366</v>
      </c>
      <c r="X153" s="33">
        <v>1.5904939199999999</v>
      </c>
      <c r="Y153" s="33">
        <v>1.6548625800000001</v>
      </c>
      <c r="Z153" s="33">
        <v>1.36822047</v>
      </c>
      <c r="AA153" s="17">
        <f>MATCH(L153, ESPN_ADP_2!B$2:B$550,0)</f>
        <v>165</v>
      </c>
      <c r="AB153" s="17">
        <v>152</v>
      </c>
      <c r="AC153" s="19">
        <f t="shared" si="2"/>
        <v>13</v>
      </c>
    </row>
    <row r="154" spans="2:29">
      <c r="E154" s="10" t="s">
        <v>828</v>
      </c>
      <c r="L154" s="1" t="s">
        <v>306</v>
      </c>
      <c r="M154" s="17">
        <v>153</v>
      </c>
      <c r="N154" s="18">
        <v>4.0991887299999998</v>
      </c>
      <c r="O154" s="18">
        <v>0.56861914000000002</v>
      </c>
      <c r="P154" s="18">
        <v>0.87429467000000005</v>
      </c>
      <c r="Q154" s="18">
        <v>1.3014454799999999</v>
      </c>
      <c r="R154" s="18">
        <v>0.41666114999999998</v>
      </c>
      <c r="S154" s="18">
        <v>-3.8804499999999999E-2</v>
      </c>
      <c r="T154" s="18">
        <v>0.97697277999999999</v>
      </c>
      <c r="U154" s="18"/>
      <c r="V154" s="18"/>
      <c r="W154" s="18"/>
      <c r="X154" s="18"/>
      <c r="Y154" s="18"/>
      <c r="Z154" s="18"/>
      <c r="AA154" s="17">
        <f>MATCH(L154, ESPN_ADP_2!B$2:B$550,0)</f>
        <v>206</v>
      </c>
      <c r="AB154" s="17">
        <v>153</v>
      </c>
      <c r="AC154" s="19">
        <f t="shared" si="2"/>
        <v>53</v>
      </c>
    </row>
    <row r="155" spans="2:29">
      <c r="E155" s="10" t="s">
        <v>828</v>
      </c>
      <c r="H155" s="13" t="s">
        <v>829</v>
      </c>
      <c r="L155" s="1" t="s">
        <v>121</v>
      </c>
      <c r="M155" s="17">
        <v>154</v>
      </c>
      <c r="N155" s="18">
        <v>4.0539804300000002</v>
      </c>
      <c r="O155" s="18">
        <v>1.10825398</v>
      </c>
      <c r="P155" s="18">
        <v>0.77719296000000004</v>
      </c>
      <c r="Q155" s="18">
        <v>0.91336156000000002</v>
      </c>
      <c r="R155" s="18">
        <v>-0.46383029999999997</v>
      </c>
      <c r="S155" s="18">
        <v>0.80400062000000005</v>
      </c>
      <c r="T155" s="18">
        <v>0.91500163999999995</v>
      </c>
      <c r="U155" s="18"/>
      <c r="V155" s="18"/>
      <c r="W155" s="18"/>
      <c r="X155" s="18"/>
      <c r="Y155" s="18"/>
      <c r="Z155" s="18"/>
      <c r="AA155" s="17">
        <f>MATCH(L155, ESPN_ADP_2!B$2:B$550,0)</f>
        <v>100</v>
      </c>
      <c r="AB155" s="17">
        <v>154</v>
      </c>
      <c r="AC155" s="19">
        <f t="shared" si="2"/>
        <v>-54</v>
      </c>
    </row>
    <row r="156" spans="2:29">
      <c r="F156" s="11" t="s">
        <v>6</v>
      </c>
      <c r="L156" s="1" t="s">
        <v>239</v>
      </c>
      <c r="M156" s="17">
        <v>155</v>
      </c>
      <c r="N156" s="18">
        <v>3.9997489399999999</v>
      </c>
      <c r="O156" s="18">
        <v>1.10825398</v>
      </c>
      <c r="P156" s="18">
        <v>0.68009125000000004</v>
      </c>
      <c r="Q156" s="18">
        <v>0.91336156000000002</v>
      </c>
      <c r="R156" s="18">
        <v>0.33280481000000001</v>
      </c>
      <c r="S156" s="18">
        <v>0.30823292000000002</v>
      </c>
      <c r="T156" s="18">
        <v>0.65700440999999998</v>
      </c>
      <c r="U156" s="18"/>
      <c r="V156" s="18"/>
      <c r="W156" s="18"/>
      <c r="X156" s="18"/>
      <c r="Y156" s="18"/>
      <c r="Z156" s="18"/>
      <c r="AA156" s="17">
        <f>MATCH(L156, ESPN_ADP_2!B$2:B$550,0)</f>
        <v>284</v>
      </c>
      <c r="AB156" s="17">
        <v>155</v>
      </c>
      <c r="AC156" s="19">
        <f t="shared" si="2"/>
        <v>129</v>
      </c>
    </row>
    <row r="157" spans="2:29">
      <c r="C157" s="8" t="s">
        <v>766</v>
      </c>
      <c r="L157" s="1" t="s">
        <v>209</v>
      </c>
      <c r="M157" s="17">
        <v>156</v>
      </c>
      <c r="N157" s="18">
        <v>3.9614321499999998</v>
      </c>
      <c r="O157" s="18">
        <v>1.10825398</v>
      </c>
      <c r="P157" s="18">
        <v>0.77719296000000004</v>
      </c>
      <c r="Q157" s="18">
        <v>1.1074035200000001</v>
      </c>
      <c r="R157" s="18">
        <v>-0.12840499999999999</v>
      </c>
      <c r="S157" s="18">
        <v>0.44456902999999998</v>
      </c>
      <c r="T157" s="18">
        <v>0.65241766000000001</v>
      </c>
      <c r="U157" s="18"/>
      <c r="V157" s="18"/>
      <c r="W157" s="18"/>
      <c r="X157" s="18"/>
      <c r="Y157" s="18"/>
      <c r="Z157" s="18"/>
      <c r="AA157" s="17">
        <f>MATCH(L157, ESPN_ADP_2!B$2:B$550,0)</f>
        <v>270</v>
      </c>
      <c r="AB157" s="17">
        <v>156</v>
      </c>
      <c r="AC157" s="19">
        <f t="shared" si="2"/>
        <v>114</v>
      </c>
    </row>
    <row r="158" spans="2:29">
      <c r="J158" s="15" t="s">
        <v>826</v>
      </c>
      <c r="L158" s="1" t="s">
        <v>609</v>
      </c>
      <c r="M158" s="17">
        <v>157</v>
      </c>
      <c r="N158" s="33">
        <v>3.8986135499999999</v>
      </c>
      <c r="U158" s="33">
        <v>1.0910369200000001</v>
      </c>
      <c r="V158" s="33">
        <v>1.05926651</v>
      </c>
      <c r="W158" s="33">
        <v>0.70337384999999997</v>
      </c>
      <c r="X158" s="33">
        <v>1.4958441200000001</v>
      </c>
      <c r="Y158" s="33">
        <v>0.24520431000000001</v>
      </c>
      <c r="Z158" s="33">
        <v>-0.69611219999999996</v>
      </c>
      <c r="AA158" s="17">
        <f>MATCH(L158, ESPN_ADP_2!B$2:B$550,0)</f>
        <v>59</v>
      </c>
      <c r="AB158" s="17">
        <v>157</v>
      </c>
      <c r="AC158" s="19">
        <f t="shared" si="2"/>
        <v>-98</v>
      </c>
    </row>
    <row r="159" spans="2:29">
      <c r="J159" s="15" t="s">
        <v>826</v>
      </c>
      <c r="L159" s="1" t="s">
        <v>606</v>
      </c>
      <c r="M159" s="17">
        <v>158</v>
      </c>
      <c r="N159" s="33">
        <v>3.8888281199999999</v>
      </c>
      <c r="U159" s="33">
        <v>1.66452847</v>
      </c>
      <c r="V159" s="33">
        <v>1.7855517400000001</v>
      </c>
      <c r="W159" s="33">
        <v>0.23636751</v>
      </c>
      <c r="X159" s="33">
        <v>1.30654453</v>
      </c>
      <c r="Y159" s="33">
        <v>-0.40805200000000003</v>
      </c>
      <c r="Z159" s="33">
        <v>-0.69611219999999996</v>
      </c>
      <c r="AA159" s="17">
        <f>MATCH(L159, ESPN_ADP_2!B$2:B$550,0)</f>
        <v>50</v>
      </c>
      <c r="AB159" s="17">
        <v>158</v>
      </c>
      <c r="AC159" s="19">
        <f t="shared" si="2"/>
        <v>-108</v>
      </c>
    </row>
    <row r="160" spans="2:29">
      <c r="J160" s="15" t="s">
        <v>826</v>
      </c>
      <c r="K160" s="16" t="s">
        <v>825</v>
      </c>
      <c r="L160" s="1" t="s">
        <v>702</v>
      </c>
      <c r="M160" s="17">
        <v>159</v>
      </c>
      <c r="N160" s="33">
        <v>3.8720061100000001</v>
      </c>
      <c r="U160" s="33">
        <v>-1.0465225</v>
      </c>
      <c r="V160" s="33">
        <v>-1.1195892000000001</v>
      </c>
      <c r="W160" s="33">
        <v>1.54757762</v>
      </c>
      <c r="X160" s="33">
        <v>2.2530424999999998</v>
      </c>
      <c r="Y160" s="33">
        <v>1.64340194</v>
      </c>
      <c r="Z160" s="33">
        <v>0.59409573000000004</v>
      </c>
      <c r="AA160" s="17">
        <f>MATCH(L160, ESPN_ADP_2!B$2:B$550,0)</f>
        <v>311</v>
      </c>
      <c r="AB160" s="17">
        <v>159</v>
      </c>
      <c r="AC160" s="19">
        <f t="shared" si="2"/>
        <v>152</v>
      </c>
    </row>
    <row r="161" spans="1:29">
      <c r="J161" s="15" t="s">
        <v>826</v>
      </c>
      <c r="L161" s="1" t="s">
        <v>608</v>
      </c>
      <c r="M161" s="17">
        <v>160</v>
      </c>
      <c r="N161" s="33">
        <v>3.8415980099999998</v>
      </c>
      <c r="U161" s="33">
        <v>1.5081216799999999</v>
      </c>
      <c r="V161" s="33">
        <v>1.05926651</v>
      </c>
      <c r="W161" s="33">
        <v>0.75725918999999997</v>
      </c>
      <c r="X161" s="33">
        <v>0.73864574999999999</v>
      </c>
      <c r="Y161" s="33">
        <v>0.47441704000000001</v>
      </c>
      <c r="Z161" s="33">
        <v>-0.69611219999999996</v>
      </c>
      <c r="AA161" s="17">
        <f>MATCH(L161, ESPN_ADP_2!B$2:B$550,0)</f>
        <v>57</v>
      </c>
      <c r="AB161" s="17">
        <v>160</v>
      </c>
      <c r="AC161" s="19">
        <f t="shared" si="2"/>
        <v>-103</v>
      </c>
    </row>
    <row r="162" spans="1:29">
      <c r="H162" s="13" t="s">
        <v>829</v>
      </c>
      <c r="L162" s="1" t="s">
        <v>107</v>
      </c>
      <c r="M162" s="17">
        <v>161</v>
      </c>
      <c r="N162" s="18">
        <v>3.8126886899999999</v>
      </c>
      <c r="O162" s="18">
        <v>0.83843656</v>
      </c>
      <c r="P162" s="18">
        <v>0.58298954999999997</v>
      </c>
      <c r="Q162" s="18">
        <v>0.62229862000000002</v>
      </c>
      <c r="R162" s="18">
        <v>0.12316399</v>
      </c>
      <c r="S162" s="18">
        <v>1.1262496200000001</v>
      </c>
      <c r="T162" s="18">
        <v>0.51955035000000005</v>
      </c>
      <c r="U162" s="18"/>
      <c r="V162" s="18"/>
      <c r="W162" s="18"/>
      <c r="X162" s="18"/>
      <c r="Y162" s="18"/>
      <c r="Z162" s="18"/>
      <c r="AA162" s="17">
        <f>MATCH(L162, ESPN_ADP_2!B$2:B$550,0)</f>
        <v>122</v>
      </c>
      <c r="AB162" s="17">
        <v>161</v>
      </c>
      <c r="AC162" s="19">
        <f t="shared" si="2"/>
        <v>-39</v>
      </c>
    </row>
    <row r="163" spans="1:29">
      <c r="A163" s="6" t="s">
        <v>831</v>
      </c>
      <c r="E163" s="10" t="s">
        <v>828</v>
      </c>
      <c r="L163" s="1" t="s">
        <v>274</v>
      </c>
      <c r="M163" s="17">
        <v>162</v>
      </c>
      <c r="N163" s="18">
        <v>3.7480330400000001</v>
      </c>
      <c r="O163" s="18">
        <v>1.3780714000000001</v>
      </c>
      <c r="P163" s="18">
        <v>0.68009125000000004</v>
      </c>
      <c r="Q163" s="18">
        <v>1.2044245</v>
      </c>
      <c r="R163" s="18">
        <v>-0.33804580000000001</v>
      </c>
      <c r="S163" s="18">
        <v>0.10992584</v>
      </c>
      <c r="T163" s="18">
        <v>0.71356587999999999</v>
      </c>
      <c r="U163" s="18"/>
      <c r="V163" s="18"/>
      <c r="W163" s="18"/>
      <c r="X163" s="18"/>
      <c r="Y163" s="18"/>
      <c r="Z163" s="18"/>
      <c r="AA163" s="17">
        <f>MATCH(L163, ESPN_ADP_2!B$2:B$550,0)</f>
        <v>242</v>
      </c>
      <c r="AB163" s="17">
        <v>162</v>
      </c>
      <c r="AC163" s="19">
        <f t="shared" si="2"/>
        <v>80</v>
      </c>
    </row>
    <row r="164" spans="1:29">
      <c r="B164" s="7" t="s">
        <v>765</v>
      </c>
      <c r="L164" s="1" t="s">
        <v>212</v>
      </c>
      <c r="M164" s="17">
        <v>163</v>
      </c>
      <c r="N164" s="18">
        <v>3.7079180200000001</v>
      </c>
      <c r="O164" s="18">
        <v>2.8984289999999999E-2</v>
      </c>
      <c r="P164" s="18">
        <v>1.1655997899999999</v>
      </c>
      <c r="Q164" s="18">
        <v>0.33123569000000003</v>
      </c>
      <c r="R164" s="18">
        <v>1.12943996</v>
      </c>
      <c r="S164" s="18">
        <v>0.10992584</v>
      </c>
      <c r="T164" s="18">
        <v>0.94273245999999999</v>
      </c>
      <c r="U164" s="18"/>
      <c r="V164" s="18"/>
      <c r="W164" s="18"/>
      <c r="X164" s="18"/>
      <c r="Y164" s="18"/>
      <c r="Z164" s="18"/>
      <c r="AA164" s="17">
        <f>MATCH(L164, ESPN_ADP_2!B$2:B$550,0)</f>
        <v>156</v>
      </c>
      <c r="AB164" s="17">
        <v>163</v>
      </c>
      <c r="AC164" s="19">
        <f t="shared" si="2"/>
        <v>-7</v>
      </c>
    </row>
    <row r="165" spans="1:29">
      <c r="J165" s="15" t="s">
        <v>826</v>
      </c>
      <c r="L165" s="1" t="s">
        <v>611</v>
      </c>
      <c r="M165" s="17">
        <v>164</v>
      </c>
      <c r="N165" s="33">
        <v>3.6712670599999999</v>
      </c>
      <c r="U165" s="33">
        <v>1.6123928700000001</v>
      </c>
      <c r="V165" s="33">
        <v>1.05926651</v>
      </c>
      <c r="W165" s="33">
        <v>0.70337384999999997</v>
      </c>
      <c r="X165" s="33">
        <v>0.64399596000000003</v>
      </c>
      <c r="Y165" s="33">
        <v>0.34835004000000003</v>
      </c>
      <c r="Z165" s="33">
        <v>-0.69611219999999996</v>
      </c>
      <c r="AA165" s="17">
        <f>MATCH(L165, ESPN_ADP_2!B$2:B$550,0)</f>
        <v>69</v>
      </c>
      <c r="AB165" s="17">
        <v>164</v>
      </c>
      <c r="AC165" s="19">
        <f t="shared" si="2"/>
        <v>-95</v>
      </c>
    </row>
    <row r="166" spans="1:29">
      <c r="D166" s="9" t="s">
        <v>767</v>
      </c>
      <c r="L166" s="1" t="s">
        <v>260</v>
      </c>
      <c r="M166" s="17">
        <v>165</v>
      </c>
      <c r="N166" s="18">
        <v>3.6201954199999999</v>
      </c>
      <c r="O166" s="18">
        <v>0.83843656</v>
      </c>
      <c r="P166" s="18">
        <v>0.68009125000000004</v>
      </c>
      <c r="Q166" s="18">
        <v>1.1074035200000001</v>
      </c>
      <c r="R166" s="18">
        <v>0.12316399</v>
      </c>
      <c r="S166" s="18">
        <v>0.24626195000000001</v>
      </c>
      <c r="T166" s="18">
        <v>0.62483814999999998</v>
      </c>
      <c r="U166" s="18"/>
      <c r="V166" s="18"/>
      <c r="W166" s="18"/>
      <c r="X166" s="18"/>
      <c r="Y166" s="18"/>
      <c r="Z166" s="18"/>
      <c r="AA166" s="17">
        <f>MATCH(L166, ESPN_ADP_2!B$2:B$550,0)</f>
        <v>259</v>
      </c>
      <c r="AB166" s="17">
        <v>165</v>
      </c>
      <c r="AC166" s="19">
        <f t="shared" si="2"/>
        <v>94</v>
      </c>
    </row>
    <row r="167" spans="1:29">
      <c r="E167" s="10" t="s">
        <v>828</v>
      </c>
      <c r="L167" s="1" t="s">
        <v>134</v>
      </c>
      <c r="M167" s="17">
        <v>166</v>
      </c>
      <c r="N167" s="18">
        <v>3.5716517400000001</v>
      </c>
      <c r="O167" s="18">
        <v>1.10825398</v>
      </c>
      <c r="P167" s="18">
        <v>0.77719296000000004</v>
      </c>
      <c r="Q167" s="18">
        <v>0.71931959999999995</v>
      </c>
      <c r="R167" s="18">
        <v>-0.5057585</v>
      </c>
      <c r="S167" s="18">
        <v>0.86597157999999996</v>
      </c>
      <c r="T167" s="18">
        <v>0.60667210999999999</v>
      </c>
      <c r="U167" s="18"/>
      <c r="V167" s="18"/>
      <c r="W167" s="18"/>
      <c r="X167" s="18"/>
      <c r="Y167" s="18"/>
      <c r="Z167" s="18"/>
      <c r="AA167" s="17">
        <f>MATCH(L167, ESPN_ADP_2!B$2:B$550,0)</f>
        <v>303</v>
      </c>
      <c r="AB167" s="17">
        <v>166</v>
      </c>
      <c r="AC167" s="19">
        <f t="shared" si="2"/>
        <v>137</v>
      </c>
    </row>
    <row r="168" spans="1:29">
      <c r="L168" s="1" t="s">
        <v>870</v>
      </c>
      <c r="M168" s="17">
        <v>167</v>
      </c>
      <c r="N168" s="33">
        <v>3.5387102800000001</v>
      </c>
      <c r="U168" s="33">
        <v>-1.2550649</v>
      </c>
      <c r="V168" s="33">
        <v>-0.39330399999999999</v>
      </c>
      <c r="W168" s="33">
        <v>1.36795979</v>
      </c>
      <c r="X168" s="33">
        <v>1.4958441200000001</v>
      </c>
      <c r="Y168" s="33">
        <v>1.9872210299999999</v>
      </c>
      <c r="Z168" s="33">
        <v>0.33605415</v>
      </c>
      <c r="AA168" s="17" t="e">
        <f>MATCH(L168, ESPN_ADP_2!B$2:B$550,0)</f>
        <v>#N/A</v>
      </c>
      <c r="AB168" s="17">
        <v>167</v>
      </c>
      <c r="AC168" s="19" t="e">
        <f t="shared" si="2"/>
        <v>#N/A</v>
      </c>
    </row>
    <row r="169" spans="1:29">
      <c r="E169" s="10" t="s">
        <v>828</v>
      </c>
      <c r="G169" s="12" t="s">
        <v>7</v>
      </c>
      <c r="L169" s="1" t="s">
        <v>141</v>
      </c>
      <c r="M169" s="17">
        <v>168</v>
      </c>
      <c r="N169" s="18">
        <v>3.5192185</v>
      </c>
      <c r="O169" s="18">
        <v>0.29880171999999999</v>
      </c>
      <c r="P169" s="18">
        <v>0.68009125000000004</v>
      </c>
      <c r="Q169" s="18">
        <v>0.33123569000000003</v>
      </c>
      <c r="R169" s="18">
        <v>0.87787097000000003</v>
      </c>
      <c r="S169" s="18">
        <v>0.60569353999999997</v>
      </c>
      <c r="T169" s="18">
        <v>0.72552534000000002</v>
      </c>
      <c r="U169" s="18"/>
      <c r="V169" s="18"/>
      <c r="W169" s="18"/>
      <c r="X169" s="18"/>
      <c r="Y169" s="18"/>
      <c r="Z169" s="18"/>
      <c r="AA169" s="17">
        <f>MATCH(L169, ESPN_ADP_2!B$2:B$550,0)</f>
        <v>226</v>
      </c>
      <c r="AB169" s="17">
        <v>168</v>
      </c>
      <c r="AC169" s="19">
        <f t="shared" si="2"/>
        <v>58</v>
      </c>
    </row>
    <row r="170" spans="1:29">
      <c r="F170" s="11" t="s">
        <v>6</v>
      </c>
      <c r="L170" s="1" t="s">
        <v>288</v>
      </c>
      <c r="M170" s="17">
        <v>169</v>
      </c>
      <c r="N170" s="18">
        <v>3.5168973299999999</v>
      </c>
      <c r="O170" s="18">
        <v>1.6478888300000001</v>
      </c>
      <c r="P170" s="18">
        <v>0.87429467000000005</v>
      </c>
      <c r="Q170" s="18">
        <v>1.1074035200000001</v>
      </c>
      <c r="R170" s="18">
        <v>-0.92504019999999998</v>
      </c>
      <c r="S170" s="18">
        <v>0.20907938000000001</v>
      </c>
      <c r="T170" s="18">
        <v>0.60327109999999995</v>
      </c>
      <c r="U170" s="18"/>
      <c r="V170" s="18"/>
      <c r="W170" s="18"/>
      <c r="X170" s="18"/>
      <c r="Y170" s="18"/>
      <c r="Z170" s="18"/>
      <c r="AA170" s="17">
        <f>MATCH(L170, ESPN_ADP_2!B$2:B$550,0)</f>
        <v>224</v>
      </c>
      <c r="AB170" s="17">
        <v>169</v>
      </c>
      <c r="AC170" s="19">
        <f t="shared" si="2"/>
        <v>55</v>
      </c>
    </row>
    <row r="171" spans="1:29">
      <c r="I171" s="14" t="s">
        <v>827</v>
      </c>
      <c r="L171" s="1" t="s">
        <v>263</v>
      </c>
      <c r="M171" s="17">
        <v>170</v>
      </c>
      <c r="N171" s="18">
        <v>3.5078183699999999</v>
      </c>
      <c r="O171" s="18">
        <v>-0.24083309999999999</v>
      </c>
      <c r="P171" s="18">
        <v>0.97139637000000001</v>
      </c>
      <c r="Q171" s="18">
        <v>0.52527765000000004</v>
      </c>
      <c r="R171" s="18">
        <v>1.50679345</v>
      </c>
      <c r="S171" s="18">
        <v>4.7954869999999997E-2</v>
      </c>
      <c r="T171" s="18">
        <v>0.69722916000000001</v>
      </c>
      <c r="U171" s="18"/>
      <c r="V171" s="18"/>
      <c r="W171" s="18"/>
      <c r="X171" s="18"/>
      <c r="Y171" s="18"/>
      <c r="Z171" s="18"/>
      <c r="AA171" s="17">
        <f>MATCH(L171, ESPN_ADP_2!B$2:B$550,0)</f>
        <v>178</v>
      </c>
      <c r="AB171" s="17">
        <v>170</v>
      </c>
      <c r="AC171" s="19">
        <f t="shared" si="2"/>
        <v>8</v>
      </c>
    </row>
    <row r="172" spans="1:29">
      <c r="F172" s="11" t="s">
        <v>6</v>
      </c>
      <c r="G172" s="12" t="s">
        <v>7</v>
      </c>
      <c r="L172" s="1" t="s">
        <v>217</v>
      </c>
      <c r="M172" s="17">
        <v>171</v>
      </c>
      <c r="N172" s="18">
        <v>3.48614479</v>
      </c>
      <c r="O172" s="18">
        <v>2.8984289999999999E-2</v>
      </c>
      <c r="P172" s="18">
        <v>0.97139637000000001</v>
      </c>
      <c r="Q172" s="18">
        <v>0.42825667000000001</v>
      </c>
      <c r="R172" s="18">
        <v>1.0455836300000001</v>
      </c>
      <c r="S172" s="18">
        <v>0.24626195000000001</v>
      </c>
      <c r="T172" s="18">
        <v>0.76566186999999997</v>
      </c>
      <c r="U172" s="18"/>
      <c r="V172" s="18"/>
      <c r="W172" s="18"/>
      <c r="X172" s="18"/>
      <c r="Y172" s="18"/>
      <c r="Z172" s="18"/>
      <c r="AA172" s="17">
        <f>MATCH(L172, ESPN_ADP_2!B$2:B$550,0)</f>
        <v>177</v>
      </c>
      <c r="AB172" s="17">
        <v>171</v>
      </c>
      <c r="AC172" s="19">
        <f t="shared" si="2"/>
        <v>6</v>
      </c>
    </row>
    <row r="173" spans="1:29">
      <c r="K173" s="16" t="s">
        <v>825</v>
      </c>
      <c r="L173" s="1" t="s">
        <v>635</v>
      </c>
      <c r="M173" s="17">
        <v>172</v>
      </c>
      <c r="N173" s="33">
        <v>3.47306749</v>
      </c>
      <c r="U173" s="33">
        <v>-0.94225130000000001</v>
      </c>
      <c r="V173" s="33">
        <v>-0.39330399999999999</v>
      </c>
      <c r="W173" s="33">
        <v>0.54171780999999997</v>
      </c>
      <c r="X173" s="33">
        <v>0.92794535</v>
      </c>
      <c r="Y173" s="33">
        <v>0.93857281000000004</v>
      </c>
      <c r="Z173" s="33">
        <v>2.4003867799999998</v>
      </c>
      <c r="AA173" s="17">
        <f>MATCH(L173, ESPN_ADP_2!B$2:B$550,0)</f>
        <v>139</v>
      </c>
      <c r="AB173" s="17">
        <v>172</v>
      </c>
      <c r="AC173" s="19">
        <f t="shared" si="2"/>
        <v>-33</v>
      </c>
    </row>
    <row r="174" spans="1:29">
      <c r="L174" s="1" t="s">
        <v>866</v>
      </c>
      <c r="M174" s="17">
        <v>173</v>
      </c>
      <c r="N174" s="33">
        <v>3.4725158999999999</v>
      </c>
      <c r="U174" s="33">
        <v>-1.2550649</v>
      </c>
      <c r="V174" s="33">
        <v>-1.1195892000000001</v>
      </c>
      <c r="W174" s="33">
        <v>1.9427368300000001</v>
      </c>
      <c r="X174" s="33">
        <v>0.54934616000000003</v>
      </c>
      <c r="Y174" s="33">
        <v>2.50294967</v>
      </c>
      <c r="Z174" s="33">
        <v>0.85213731000000004</v>
      </c>
      <c r="AA174" s="17" t="e">
        <f>MATCH(L174, ESPN_ADP_2!B$2:B$550,0)</f>
        <v>#N/A</v>
      </c>
      <c r="AB174" s="17">
        <v>173</v>
      </c>
      <c r="AC174" s="19" t="e">
        <f t="shared" si="2"/>
        <v>#N/A</v>
      </c>
    </row>
    <row r="175" spans="1:29">
      <c r="F175" s="11" t="s">
        <v>6</v>
      </c>
      <c r="L175" s="1" t="s">
        <v>159</v>
      </c>
      <c r="M175" s="17">
        <v>174</v>
      </c>
      <c r="N175" s="18">
        <v>3.4701432099999998</v>
      </c>
      <c r="O175" s="18">
        <v>0.83843656</v>
      </c>
      <c r="P175" s="18">
        <v>1.1655997899999999</v>
      </c>
      <c r="Q175" s="18">
        <v>0.81634057999999998</v>
      </c>
      <c r="R175" s="18">
        <v>-0.71539929999999996</v>
      </c>
      <c r="S175" s="18">
        <v>0.43217484</v>
      </c>
      <c r="T175" s="18">
        <v>0.93299076999999997</v>
      </c>
      <c r="U175" s="18"/>
      <c r="V175" s="18"/>
      <c r="W175" s="18"/>
      <c r="X175" s="18"/>
      <c r="Y175" s="18"/>
      <c r="Z175" s="18"/>
      <c r="AA175" s="17">
        <f>MATCH(L175, ESPN_ADP_2!B$2:B$550,0)</f>
        <v>134</v>
      </c>
      <c r="AB175" s="17">
        <v>174</v>
      </c>
      <c r="AC175" s="19">
        <f t="shared" si="2"/>
        <v>-40</v>
      </c>
    </row>
    <row r="176" spans="1:29">
      <c r="K176" s="16" t="s">
        <v>825</v>
      </c>
      <c r="L176" s="1" t="s">
        <v>750</v>
      </c>
      <c r="M176" s="17">
        <v>175</v>
      </c>
      <c r="N176" s="33">
        <v>3.4481884699999998</v>
      </c>
      <c r="U176" s="33">
        <v>-1.0465225</v>
      </c>
      <c r="V176" s="33">
        <v>-1.1195892000000001</v>
      </c>
      <c r="W176" s="33">
        <v>1.08057128</v>
      </c>
      <c r="X176" s="33">
        <v>1.77979351</v>
      </c>
      <c r="Y176" s="33">
        <v>1.12767331</v>
      </c>
      <c r="Z176" s="33">
        <v>1.6262620400000001</v>
      </c>
      <c r="AA176" s="17">
        <f>MATCH(L176, ESPN_ADP_2!B$2:B$550,0)</f>
        <v>209</v>
      </c>
      <c r="AB176" s="17">
        <v>175</v>
      </c>
      <c r="AC176" s="19">
        <f t="shared" si="2"/>
        <v>34</v>
      </c>
    </row>
    <row r="177" spans="1:29">
      <c r="K177" s="16" t="s">
        <v>825</v>
      </c>
      <c r="L177" s="1" t="s">
        <v>665</v>
      </c>
      <c r="M177" s="17">
        <v>176</v>
      </c>
      <c r="N177" s="33">
        <v>3.4401467499999998</v>
      </c>
      <c r="U177" s="33">
        <v>-0.94225130000000001</v>
      </c>
      <c r="V177" s="33">
        <v>-0.39330399999999999</v>
      </c>
      <c r="W177" s="33">
        <v>0.64948850000000002</v>
      </c>
      <c r="X177" s="33">
        <v>0.64399596000000003</v>
      </c>
      <c r="Y177" s="33">
        <v>1.0818307599999999</v>
      </c>
      <c r="Z177" s="33">
        <v>2.4003867799999998</v>
      </c>
      <c r="AA177" s="17">
        <f>MATCH(L177, ESPN_ADP_2!B$2:B$550,0)</f>
        <v>216</v>
      </c>
      <c r="AB177" s="17">
        <v>176</v>
      </c>
      <c r="AC177" s="19">
        <f t="shared" si="2"/>
        <v>40</v>
      </c>
    </row>
    <row r="178" spans="1:29">
      <c r="C178" s="8" t="s">
        <v>766</v>
      </c>
      <c r="D178" s="9" t="s">
        <v>767</v>
      </c>
      <c r="L178" s="1" t="s">
        <v>323</v>
      </c>
      <c r="M178" s="17">
        <v>177</v>
      </c>
      <c r="N178" s="18">
        <v>3.4303704800000001</v>
      </c>
      <c r="O178" s="18">
        <v>1.10825398</v>
      </c>
      <c r="P178" s="18">
        <v>0.58298954999999997</v>
      </c>
      <c r="Q178" s="18">
        <v>0.91336156000000002</v>
      </c>
      <c r="R178" s="18">
        <v>8.123582E-2</v>
      </c>
      <c r="S178" s="18">
        <v>7.2743260000000004E-2</v>
      </c>
      <c r="T178" s="18">
        <v>0.67178631</v>
      </c>
      <c r="U178" s="18"/>
      <c r="V178" s="18"/>
      <c r="W178" s="18"/>
      <c r="X178" s="18"/>
      <c r="Y178" s="18"/>
      <c r="Z178" s="18"/>
      <c r="AA178" s="17">
        <f>MATCH(L178, ESPN_ADP_2!B$2:B$550,0)</f>
        <v>334</v>
      </c>
      <c r="AB178" s="17">
        <v>177</v>
      </c>
      <c r="AC178" s="19">
        <f t="shared" si="2"/>
        <v>157</v>
      </c>
    </row>
    <row r="179" spans="1:29">
      <c r="C179" s="8" t="s">
        <v>766</v>
      </c>
      <c r="D179" s="9" t="s">
        <v>767</v>
      </c>
      <c r="L179" s="1" t="s">
        <v>160</v>
      </c>
      <c r="M179" s="17">
        <v>178</v>
      </c>
      <c r="N179" s="18">
        <v>3.35323437</v>
      </c>
      <c r="O179" s="18">
        <v>0.56861914000000002</v>
      </c>
      <c r="P179" s="18">
        <v>1.0684980799999999</v>
      </c>
      <c r="Q179" s="18">
        <v>0.42825667000000001</v>
      </c>
      <c r="R179" s="18">
        <v>-2.6205E-3</v>
      </c>
      <c r="S179" s="18">
        <v>0.40738646000000001</v>
      </c>
      <c r="T179" s="18">
        <v>0.88309453999999998</v>
      </c>
      <c r="U179" s="18"/>
      <c r="V179" s="18"/>
      <c r="W179" s="18"/>
      <c r="X179" s="18"/>
      <c r="Y179" s="18"/>
      <c r="Z179" s="18"/>
      <c r="AA179" s="17">
        <f>MATCH(L179, ESPN_ADP_2!B$2:B$550,0)</f>
        <v>217</v>
      </c>
      <c r="AB179" s="17">
        <v>178</v>
      </c>
      <c r="AC179" s="19">
        <f t="shared" si="2"/>
        <v>39</v>
      </c>
    </row>
    <row r="180" spans="1:29">
      <c r="A180" s="6" t="s">
        <v>831</v>
      </c>
      <c r="L180" s="1" t="s">
        <v>149</v>
      </c>
      <c r="M180" s="17">
        <v>179</v>
      </c>
      <c r="N180" s="18">
        <v>3.3136003399999998</v>
      </c>
      <c r="O180" s="18">
        <v>0.56861914000000002</v>
      </c>
      <c r="P180" s="18">
        <v>0.48588784000000002</v>
      </c>
      <c r="Q180" s="18">
        <v>0.42825667000000001</v>
      </c>
      <c r="R180" s="18">
        <v>0.62630196999999999</v>
      </c>
      <c r="S180" s="18">
        <v>0.60569353999999997</v>
      </c>
      <c r="T180" s="18">
        <v>0.59884119000000002</v>
      </c>
      <c r="U180" s="18"/>
      <c r="V180" s="18"/>
      <c r="W180" s="18"/>
      <c r="X180" s="18"/>
      <c r="Y180" s="18"/>
      <c r="Z180" s="18"/>
      <c r="AA180" s="17">
        <f>MATCH(L180, ESPN_ADP_2!B$2:B$550,0)</f>
        <v>339</v>
      </c>
      <c r="AB180" s="17">
        <v>179</v>
      </c>
      <c r="AC180" s="19">
        <f t="shared" si="2"/>
        <v>160</v>
      </c>
    </row>
    <row r="181" spans="1:29">
      <c r="I181" s="14" t="s">
        <v>827</v>
      </c>
      <c r="L181" s="1" t="s">
        <v>269</v>
      </c>
      <c r="M181" s="17">
        <v>180</v>
      </c>
      <c r="N181" s="18">
        <v>3.3078516800000002</v>
      </c>
      <c r="O181" s="18">
        <v>0.56861914000000002</v>
      </c>
      <c r="P181" s="18">
        <v>0.97139637000000001</v>
      </c>
      <c r="Q181" s="18">
        <v>0.71931959999999995</v>
      </c>
      <c r="R181" s="18">
        <v>0.12316399</v>
      </c>
      <c r="S181" s="18">
        <v>0.15950260999999999</v>
      </c>
      <c r="T181" s="18">
        <v>0.76584996999999999</v>
      </c>
      <c r="U181" s="18"/>
      <c r="V181" s="18"/>
      <c r="W181" s="18"/>
      <c r="X181" s="18"/>
      <c r="Y181" s="18"/>
      <c r="Z181" s="18"/>
      <c r="AA181" s="17">
        <f>MATCH(L181, ESPN_ADP_2!B$2:B$550,0)</f>
        <v>246</v>
      </c>
      <c r="AB181" s="17">
        <v>180</v>
      </c>
      <c r="AC181" s="19">
        <f t="shared" si="2"/>
        <v>66</v>
      </c>
    </row>
    <row r="182" spans="1:29">
      <c r="K182" s="16" t="s">
        <v>825</v>
      </c>
      <c r="L182" s="1" t="s">
        <v>681</v>
      </c>
      <c r="M182" s="17">
        <v>181</v>
      </c>
      <c r="N182" s="33">
        <v>3.3022872699999999</v>
      </c>
      <c r="U182" s="33">
        <v>-1.1507936999999999</v>
      </c>
      <c r="V182" s="33">
        <v>-1.1195892000000001</v>
      </c>
      <c r="W182" s="33">
        <v>1.8170043499999999</v>
      </c>
      <c r="X182" s="33">
        <v>0.92794535</v>
      </c>
      <c r="Y182" s="33">
        <v>2.23362471</v>
      </c>
      <c r="Z182" s="33">
        <v>0.59409573000000004</v>
      </c>
      <c r="AA182" s="17">
        <f>MATCH(L182, ESPN_ADP_2!B$2:B$550,0)</f>
        <v>261</v>
      </c>
      <c r="AB182" s="17">
        <v>181</v>
      </c>
      <c r="AC182" s="19">
        <f t="shared" si="2"/>
        <v>80</v>
      </c>
    </row>
    <row r="183" spans="1:29">
      <c r="B183" s="7" t="s">
        <v>765</v>
      </c>
      <c r="L183" s="1" t="s">
        <v>182</v>
      </c>
      <c r="M183" s="17">
        <v>182</v>
      </c>
      <c r="N183" s="18">
        <v>3.2982690400000001</v>
      </c>
      <c r="O183" s="18">
        <v>2.8984289999999999E-2</v>
      </c>
      <c r="P183" s="18">
        <v>0.97139637000000001</v>
      </c>
      <c r="Q183" s="18">
        <v>0.33123569000000003</v>
      </c>
      <c r="R183" s="18">
        <v>0.87787097000000003</v>
      </c>
      <c r="S183" s="18">
        <v>0.33302130000000002</v>
      </c>
      <c r="T183" s="18">
        <v>0.75576041999999999</v>
      </c>
      <c r="U183" s="18"/>
      <c r="V183" s="18"/>
      <c r="W183" s="18"/>
      <c r="X183" s="18"/>
      <c r="Y183" s="18"/>
      <c r="Z183" s="18"/>
      <c r="AA183" s="17">
        <f>MATCH(L183, ESPN_ADP_2!B$2:B$550,0)</f>
        <v>272</v>
      </c>
      <c r="AB183" s="17">
        <v>182</v>
      </c>
      <c r="AC183" s="19">
        <f t="shared" si="2"/>
        <v>90</v>
      </c>
    </row>
    <row r="184" spans="1:29">
      <c r="L184" s="1" t="s">
        <v>277</v>
      </c>
      <c r="M184" s="17">
        <v>183</v>
      </c>
      <c r="N184" s="18">
        <v>3.2795277600000001</v>
      </c>
      <c r="O184" s="18">
        <v>0.56861914000000002</v>
      </c>
      <c r="P184" s="18">
        <v>0.87429467000000005</v>
      </c>
      <c r="Q184" s="18">
        <v>0.71931959999999995</v>
      </c>
      <c r="R184" s="18">
        <v>0.24894848</v>
      </c>
      <c r="S184" s="18">
        <v>1.07723E-2</v>
      </c>
      <c r="T184" s="18">
        <v>0.85757357000000001</v>
      </c>
      <c r="U184" s="18"/>
      <c r="V184" s="18"/>
      <c r="W184" s="18"/>
      <c r="X184" s="18"/>
      <c r="Y184" s="18"/>
      <c r="Z184" s="18"/>
      <c r="AA184" s="17" t="e">
        <f>MATCH(L184, ESPN_ADP_2!B$2:B$550,0)</f>
        <v>#N/A</v>
      </c>
      <c r="AB184" s="17">
        <v>183</v>
      </c>
      <c r="AC184" s="19" t="e">
        <f t="shared" si="2"/>
        <v>#N/A</v>
      </c>
    </row>
    <row r="185" spans="1:29">
      <c r="K185" s="16" t="s">
        <v>825</v>
      </c>
      <c r="L185" s="1" t="s">
        <v>751</v>
      </c>
      <c r="M185" s="17">
        <v>184</v>
      </c>
      <c r="N185" s="33">
        <v>3.2688011299999999</v>
      </c>
      <c r="U185" s="33">
        <v>-0.94225130000000001</v>
      </c>
      <c r="V185" s="33">
        <v>-1.1195892000000001</v>
      </c>
      <c r="W185" s="33">
        <v>0.95483879999999999</v>
      </c>
      <c r="X185" s="33">
        <v>1.11724494</v>
      </c>
      <c r="Y185" s="33">
        <v>1.1162126699999999</v>
      </c>
      <c r="Z185" s="33">
        <v>2.1423451999999998</v>
      </c>
      <c r="AA185" s="17">
        <f>MATCH(L185, ESPN_ADP_2!B$2:B$550,0)</f>
        <v>234</v>
      </c>
      <c r="AB185" s="17">
        <v>184</v>
      </c>
      <c r="AC185" s="19">
        <f t="shared" si="2"/>
        <v>50</v>
      </c>
    </row>
    <row r="186" spans="1:29">
      <c r="C186" s="8" t="s">
        <v>766</v>
      </c>
      <c r="D186" s="9" t="s">
        <v>767</v>
      </c>
      <c r="L186" s="1" t="s">
        <v>231</v>
      </c>
      <c r="M186" s="17">
        <v>185</v>
      </c>
      <c r="N186" s="18">
        <v>3.2493045500000002</v>
      </c>
      <c r="O186" s="18">
        <v>0.83843656</v>
      </c>
      <c r="P186" s="18">
        <v>0.97139637000000001</v>
      </c>
      <c r="Q186" s="18">
        <v>0.62229862000000002</v>
      </c>
      <c r="R186" s="18">
        <v>-0.21226130000000001</v>
      </c>
      <c r="S186" s="18">
        <v>0.24626195000000001</v>
      </c>
      <c r="T186" s="18">
        <v>0.78317236999999995</v>
      </c>
      <c r="U186" s="18"/>
      <c r="V186" s="18"/>
      <c r="W186" s="18"/>
      <c r="X186" s="18"/>
      <c r="Y186" s="18"/>
      <c r="Z186" s="18"/>
      <c r="AA186" s="17">
        <f>MATCH(L186, ESPN_ADP_2!B$2:B$550,0)</f>
        <v>265</v>
      </c>
      <c r="AB186" s="17">
        <v>185</v>
      </c>
      <c r="AC186" s="19">
        <f t="shared" si="2"/>
        <v>80</v>
      </c>
    </row>
    <row r="187" spans="1:29">
      <c r="J187" s="15" t="s">
        <v>826</v>
      </c>
      <c r="L187" s="1" t="s">
        <v>626</v>
      </c>
      <c r="M187" s="17">
        <v>186</v>
      </c>
      <c r="N187" s="33">
        <v>3.24395064</v>
      </c>
      <c r="U187" s="33">
        <v>1.5081216799999999</v>
      </c>
      <c r="V187" s="33">
        <v>1.7855517400000001</v>
      </c>
      <c r="W187" s="33">
        <v>0.23636751</v>
      </c>
      <c r="X187" s="33">
        <v>-1.8552599999999999E-2</v>
      </c>
      <c r="Y187" s="33">
        <v>0.42857448999999997</v>
      </c>
      <c r="Z187" s="33">
        <v>-0.69611219999999996</v>
      </c>
      <c r="AA187" s="17">
        <f>MATCH(L187, ESPN_ADP_2!B$2:B$550,0)</f>
        <v>117</v>
      </c>
      <c r="AB187" s="17">
        <v>186</v>
      </c>
      <c r="AC187" s="19">
        <f t="shared" si="2"/>
        <v>-69</v>
      </c>
    </row>
    <row r="188" spans="1:29">
      <c r="L188" s="1" t="s">
        <v>664</v>
      </c>
      <c r="M188" s="17">
        <v>187</v>
      </c>
      <c r="N188" s="18">
        <v>3.22985678</v>
      </c>
      <c r="O188" s="18">
        <v>0.29880171999999999</v>
      </c>
      <c r="P188" s="18">
        <v>0.58298954999999997</v>
      </c>
      <c r="Q188" s="18">
        <v>0.62229862000000002</v>
      </c>
      <c r="R188" s="18">
        <v>1.00365547</v>
      </c>
      <c r="S188" s="18">
        <v>0.19668517999999999</v>
      </c>
      <c r="T188" s="18">
        <v>0.52542624000000004</v>
      </c>
      <c r="U188" s="18"/>
      <c r="V188" s="18"/>
      <c r="W188" s="18"/>
      <c r="X188" s="18"/>
      <c r="Y188" s="18"/>
      <c r="Z188" s="18"/>
      <c r="AA188" s="17">
        <f>MATCH(L188, ESPN_ADP_2!B$2:B$550,0)</f>
        <v>215</v>
      </c>
      <c r="AB188" s="17">
        <v>187</v>
      </c>
      <c r="AC188" s="19">
        <f t="shared" si="2"/>
        <v>28</v>
      </c>
    </row>
    <row r="189" spans="1:29">
      <c r="L189" s="1" t="s">
        <v>125</v>
      </c>
      <c r="M189" s="17">
        <v>188</v>
      </c>
      <c r="N189" s="18">
        <v>3.22466198</v>
      </c>
      <c r="O189" s="18">
        <v>0.56861914000000002</v>
      </c>
      <c r="P189" s="18">
        <v>0.29168442</v>
      </c>
      <c r="Q189" s="18">
        <v>0.62229862000000002</v>
      </c>
      <c r="R189" s="18">
        <v>0.20702032000000001</v>
      </c>
      <c r="S189" s="18">
        <v>0.84118318999999997</v>
      </c>
      <c r="T189" s="18">
        <v>0.69385627999999999</v>
      </c>
      <c r="U189" s="18"/>
      <c r="V189" s="18"/>
      <c r="W189" s="18"/>
      <c r="X189" s="18"/>
      <c r="Y189" s="18"/>
      <c r="Z189" s="18"/>
      <c r="AA189" s="17" t="e">
        <f>MATCH(L189, ESPN_ADP_2!B$2:B$550,0)</f>
        <v>#N/A</v>
      </c>
      <c r="AB189" s="17">
        <v>188</v>
      </c>
      <c r="AC189" s="19" t="e">
        <f t="shared" si="2"/>
        <v>#N/A</v>
      </c>
    </row>
    <row r="190" spans="1:29">
      <c r="L190" s="1" t="s">
        <v>157</v>
      </c>
      <c r="M190" s="17">
        <v>189</v>
      </c>
      <c r="N190" s="18">
        <v>3.1866244500000001</v>
      </c>
      <c r="O190" s="18">
        <v>1.10825398</v>
      </c>
      <c r="P190" s="18">
        <v>0.58298954999999997</v>
      </c>
      <c r="Q190" s="18">
        <v>0.91336156000000002</v>
      </c>
      <c r="R190" s="18">
        <v>-0.71539929999999996</v>
      </c>
      <c r="S190" s="18">
        <v>0.53132838000000004</v>
      </c>
      <c r="T190" s="18">
        <v>0.76609031000000005</v>
      </c>
      <c r="U190" s="18"/>
      <c r="V190" s="18"/>
      <c r="W190" s="18"/>
      <c r="X190" s="18"/>
      <c r="Y190" s="18"/>
      <c r="Z190" s="18"/>
      <c r="AA190" s="17" t="e">
        <f>MATCH(L190, ESPN_ADP_2!B$2:B$550,0)</f>
        <v>#N/A</v>
      </c>
      <c r="AB190" s="17">
        <v>189</v>
      </c>
      <c r="AC190" s="19" t="e">
        <f t="shared" si="2"/>
        <v>#N/A</v>
      </c>
    </row>
    <row r="191" spans="1:29">
      <c r="K191" s="16" t="s">
        <v>825</v>
      </c>
      <c r="L191" s="1" t="s">
        <v>699</v>
      </c>
      <c r="M191" s="17">
        <v>190</v>
      </c>
      <c r="N191" s="33">
        <v>3.1829168600000002</v>
      </c>
      <c r="U191" s="33">
        <v>-0.94225130000000001</v>
      </c>
      <c r="V191" s="33">
        <v>-1.1195892000000001</v>
      </c>
      <c r="W191" s="33">
        <v>1.1524184</v>
      </c>
      <c r="X191" s="33">
        <v>1.96909311</v>
      </c>
      <c r="Y191" s="33">
        <v>1.01306695</v>
      </c>
      <c r="Z191" s="33">
        <v>1.11017889</v>
      </c>
      <c r="AA191" s="17">
        <f>MATCH(L191, ESPN_ADP_2!B$2:B$550,0)</f>
        <v>308</v>
      </c>
      <c r="AB191" s="17">
        <v>190</v>
      </c>
      <c r="AC191" s="19">
        <f t="shared" si="2"/>
        <v>118</v>
      </c>
    </row>
    <row r="192" spans="1:29">
      <c r="B192" s="7" t="s">
        <v>765</v>
      </c>
      <c r="C192" s="8" t="s">
        <v>766</v>
      </c>
      <c r="E192" s="10" t="s">
        <v>828</v>
      </c>
      <c r="L192" s="1" t="s">
        <v>353</v>
      </c>
      <c r="M192" s="17">
        <v>191</v>
      </c>
      <c r="N192" s="18">
        <v>3.1625378</v>
      </c>
      <c r="O192" s="18">
        <v>0.83843656</v>
      </c>
      <c r="P192" s="18">
        <v>0.97139637000000001</v>
      </c>
      <c r="Q192" s="18">
        <v>0.91336156000000002</v>
      </c>
      <c r="R192" s="18">
        <v>-2.6205E-3</v>
      </c>
      <c r="S192" s="18">
        <v>-1.6218999999999999E-3</v>
      </c>
      <c r="T192" s="18">
        <v>0.44358571000000002</v>
      </c>
      <c r="U192" s="18"/>
      <c r="V192" s="18"/>
      <c r="W192" s="18"/>
      <c r="X192" s="18"/>
      <c r="Y192" s="18"/>
      <c r="Z192" s="18"/>
      <c r="AA192" s="17">
        <f>MATCH(L192, ESPN_ADP_2!B$2:B$550,0)</f>
        <v>185</v>
      </c>
      <c r="AB192" s="17">
        <v>191</v>
      </c>
      <c r="AC192" s="19">
        <f t="shared" si="2"/>
        <v>-6</v>
      </c>
    </row>
    <row r="193" spans="2:29">
      <c r="G193" s="12" t="s">
        <v>7</v>
      </c>
      <c r="L193" s="1" t="s">
        <v>139</v>
      </c>
      <c r="M193" s="17">
        <v>192</v>
      </c>
      <c r="N193" s="18">
        <v>3.1489179699999998</v>
      </c>
      <c r="O193" s="18">
        <v>0.83843656</v>
      </c>
      <c r="P193" s="18">
        <v>0.87429467000000005</v>
      </c>
      <c r="Q193" s="18">
        <v>0.52527765000000004</v>
      </c>
      <c r="R193" s="18">
        <v>-0.54768669999999997</v>
      </c>
      <c r="S193" s="18">
        <v>0.66766449999999999</v>
      </c>
      <c r="T193" s="18">
        <v>0.79093126000000002</v>
      </c>
      <c r="U193" s="18"/>
      <c r="V193" s="18"/>
      <c r="W193" s="18"/>
      <c r="X193" s="18"/>
      <c r="Y193" s="18"/>
      <c r="Z193" s="18"/>
      <c r="AA193" s="17">
        <f>MATCH(L193, ESPN_ADP_2!B$2:B$550,0)</f>
        <v>241</v>
      </c>
      <c r="AB193" s="17">
        <v>192</v>
      </c>
      <c r="AC193" s="19">
        <f t="shared" si="2"/>
        <v>49</v>
      </c>
    </row>
    <row r="194" spans="2:29">
      <c r="K194" s="16" t="s">
        <v>825</v>
      </c>
      <c r="L194" s="1" t="s">
        <v>759</v>
      </c>
      <c r="M194" s="17">
        <v>193</v>
      </c>
      <c r="N194" s="33">
        <v>3.1468440200000001</v>
      </c>
      <c r="U194" s="33">
        <v>-1.0465225</v>
      </c>
      <c r="V194" s="33">
        <v>-1.1195892000000001</v>
      </c>
      <c r="W194" s="33">
        <v>0.88299167000000001</v>
      </c>
      <c r="X194" s="33">
        <v>1.02259514</v>
      </c>
      <c r="Y194" s="33">
        <v>1.5230652600000001</v>
      </c>
      <c r="Z194" s="33">
        <v>1.8843036200000001</v>
      </c>
      <c r="AA194" s="17">
        <f>MATCH(L194, ESPN_ADP_2!B$2:B$550,0)</f>
        <v>146</v>
      </c>
      <c r="AB194" s="17">
        <v>193</v>
      </c>
      <c r="AC194" s="19">
        <f t="shared" ref="AC194:AC257" si="3">AA194-AB194</f>
        <v>-47</v>
      </c>
    </row>
    <row r="195" spans="2:29">
      <c r="J195" s="15" t="s">
        <v>826</v>
      </c>
      <c r="L195" s="1" t="s">
        <v>634</v>
      </c>
      <c r="M195" s="17">
        <v>194</v>
      </c>
      <c r="N195" s="33">
        <v>3.1240871800000001</v>
      </c>
      <c r="U195" s="33">
        <v>1.24744371</v>
      </c>
      <c r="V195" s="33">
        <v>1.7855517400000001</v>
      </c>
      <c r="W195" s="33">
        <v>0.84706811000000004</v>
      </c>
      <c r="X195" s="33">
        <v>-1.8552599999999999E-2</v>
      </c>
      <c r="Y195" s="33">
        <v>-4.1311599999999997E-2</v>
      </c>
      <c r="Z195" s="33">
        <v>-0.69611219999999996</v>
      </c>
      <c r="AA195" s="17">
        <f>MATCH(L195, ESPN_ADP_2!B$2:B$550,0)</f>
        <v>138</v>
      </c>
      <c r="AB195" s="17">
        <v>194</v>
      </c>
      <c r="AC195" s="19">
        <f t="shared" si="3"/>
        <v>-56</v>
      </c>
    </row>
    <row r="196" spans="2:29">
      <c r="G196" s="12" t="s">
        <v>7</v>
      </c>
      <c r="L196" s="1" t="s">
        <v>311</v>
      </c>
      <c r="M196" s="17">
        <v>195</v>
      </c>
      <c r="N196" s="18">
        <v>3.11413012</v>
      </c>
      <c r="O196" s="18">
        <v>1.10825398</v>
      </c>
      <c r="P196" s="18">
        <v>0.58298954999999997</v>
      </c>
      <c r="Q196" s="18">
        <v>1.1074035200000001</v>
      </c>
      <c r="R196" s="18">
        <v>-0.4219022</v>
      </c>
      <c r="S196" s="18">
        <v>3.5560679999999997E-2</v>
      </c>
      <c r="T196" s="18">
        <v>0.70182454999999999</v>
      </c>
      <c r="U196" s="18"/>
      <c r="V196" s="18"/>
      <c r="W196" s="18"/>
      <c r="X196" s="18"/>
      <c r="Y196" s="18"/>
      <c r="Z196" s="18"/>
      <c r="AA196" s="17">
        <f>MATCH(L196, ESPN_ADP_2!B$2:B$550,0)</f>
        <v>267</v>
      </c>
      <c r="AB196" s="17">
        <v>195</v>
      </c>
      <c r="AC196" s="19">
        <f t="shared" si="3"/>
        <v>72</v>
      </c>
    </row>
    <row r="197" spans="2:29">
      <c r="I197" s="14" t="s">
        <v>827</v>
      </c>
      <c r="L197" s="1" t="s">
        <v>347</v>
      </c>
      <c r="M197" s="17">
        <v>196</v>
      </c>
      <c r="N197" s="18">
        <v>3.1134280900000002</v>
      </c>
      <c r="O197" s="18">
        <v>2.8984289999999999E-2</v>
      </c>
      <c r="P197" s="18">
        <v>0.87429467000000005</v>
      </c>
      <c r="Q197" s="18">
        <v>0.62229862000000002</v>
      </c>
      <c r="R197" s="18">
        <v>0.96172729999999995</v>
      </c>
      <c r="S197" s="18">
        <v>-0.1255638</v>
      </c>
      <c r="T197" s="18">
        <v>0.75168703000000003</v>
      </c>
      <c r="U197" s="18"/>
      <c r="V197" s="18"/>
      <c r="W197" s="18"/>
      <c r="X197" s="18"/>
      <c r="Y197" s="18"/>
      <c r="Z197" s="18"/>
      <c r="AA197" s="17">
        <f>MATCH(L197, ESPN_ADP_2!B$2:B$550,0)</f>
        <v>159</v>
      </c>
      <c r="AB197" s="17">
        <v>196</v>
      </c>
      <c r="AC197" s="19">
        <f t="shared" si="3"/>
        <v>-37</v>
      </c>
    </row>
    <row r="198" spans="2:29">
      <c r="L198" s="1" t="s">
        <v>146</v>
      </c>
      <c r="M198" s="17">
        <v>197</v>
      </c>
      <c r="N198" s="18">
        <v>3.06374075</v>
      </c>
      <c r="O198" s="18">
        <v>0.83843656</v>
      </c>
      <c r="P198" s="18">
        <v>0.38878613000000001</v>
      </c>
      <c r="Q198" s="18">
        <v>0.52527765000000004</v>
      </c>
      <c r="R198" s="18">
        <v>3.9307660000000001E-2</v>
      </c>
      <c r="S198" s="18">
        <v>0.70484707999999996</v>
      </c>
      <c r="T198" s="18">
        <v>0.56708568000000004</v>
      </c>
      <c r="U198" s="18"/>
      <c r="V198" s="18"/>
      <c r="W198" s="18"/>
      <c r="X198" s="18"/>
      <c r="Y198" s="18"/>
      <c r="Z198" s="18"/>
      <c r="AA198" s="17" t="e">
        <f>MATCH(L198, ESPN_ADP_2!B$2:B$550,0)</f>
        <v>#N/A</v>
      </c>
      <c r="AB198" s="17">
        <v>197</v>
      </c>
      <c r="AC198" s="19" t="e">
        <f t="shared" si="3"/>
        <v>#N/A</v>
      </c>
    </row>
    <row r="199" spans="2:29">
      <c r="L199" s="1" t="s">
        <v>863</v>
      </c>
      <c r="M199" s="17">
        <v>198</v>
      </c>
      <c r="N199" s="33">
        <v>3.0567502900000001</v>
      </c>
      <c r="U199" s="33">
        <v>-1.0986581</v>
      </c>
      <c r="V199" s="33">
        <v>-1.1195892000000001</v>
      </c>
      <c r="W199" s="33">
        <v>1.51165405</v>
      </c>
      <c r="X199" s="33">
        <v>-0.11320239999999999</v>
      </c>
      <c r="Y199" s="33">
        <v>3.02440862</v>
      </c>
      <c r="Z199" s="33">
        <v>0.85213731000000004</v>
      </c>
      <c r="AA199" s="17" t="e">
        <f>MATCH(L199, ESPN_ADP_2!B$2:B$550,0)</f>
        <v>#N/A</v>
      </c>
      <c r="AB199" s="17">
        <v>198</v>
      </c>
      <c r="AC199" s="19" t="e">
        <f t="shared" si="3"/>
        <v>#N/A</v>
      </c>
    </row>
    <row r="200" spans="2:29">
      <c r="B200" s="7" t="s">
        <v>765</v>
      </c>
      <c r="L200" s="1" t="s">
        <v>208</v>
      </c>
      <c r="M200" s="17">
        <v>199</v>
      </c>
      <c r="N200" s="18">
        <v>3.03201046</v>
      </c>
      <c r="O200" s="18">
        <v>0.29880171999999999</v>
      </c>
      <c r="P200" s="18">
        <v>0.77719296000000004</v>
      </c>
      <c r="Q200" s="18">
        <v>0.52527765000000004</v>
      </c>
      <c r="R200" s="18">
        <v>0.54244563999999995</v>
      </c>
      <c r="S200" s="18">
        <v>0.28344452999999997</v>
      </c>
      <c r="T200" s="18">
        <v>0.60484797000000001</v>
      </c>
      <c r="U200" s="18"/>
      <c r="V200" s="18"/>
      <c r="W200" s="18"/>
      <c r="X200" s="18"/>
      <c r="Y200" s="18"/>
      <c r="Z200" s="18"/>
      <c r="AA200" s="17">
        <f>MATCH(L200, ESPN_ADP_2!B$2:B$550,0)</f>
        <v>238</v>
      </c>
      <c r="AB200" s="17">
        <v>199</v>
      </c>
      <c r="AC200" s="19">
        <f t="shared" si="3"/>
        <v>39</v>
      </c>
    </row>
    <row r="201" spans="2:29">
      <c r="K201" s="16" t="s">
        <v>825</v>
      </c>
      <c r="L201" s="1" t="s">
        <v>660</v>
      </c>
      <c r="M201" s="17">
        <v>200</v>
      </c>
      <c r="N201" s="33">
        <v>3.0281846799999999</v>
      </c>
      <c r="U201" s="33">
        <v>-1.0465225</v>
      </c>
      <c r="V201" s="33">
        <v>-0.39330399999999999</v>
      </c>
      <c r="W201" s="33">
        <v>0.54171780999999997</v>
      </c>
      <c r="X201" s="33">
        <v>1.5904939199999999</v>
      </c>
      <c r="Y201" s="33">
        <v>0.45149577000000002</v>
      </c>
      <c r="Z201" s="33">
        <v>1.8843036200000001</v>
      </c>
      <c r="AA201" s="17">
        <f>MATCH(L201, ESPN_ADP_2!B$2:B$550,0)</f>
        <v>202</v>
      </c>
      <c r="AB201" s="17">
        <v>200</v>
      </c>
      <c r="AC201" s="19">
        <f t="shared" si="3"/>
        <v>2</v>
      </c>
    </row>
    <row r="202" spans="2:29">
      <c r="I202" s="14" t="s">
        <v>827</v>
      </c>
      <c r="L202" s="1" t="s">
        <v>403</v>
      </c>
      <c r="M202" s="17">
        <v>201</v>
      </c>
      <c r="N202" s="18">
        <v>2.99245326</v>
      </c>
      <c r="O202" s="18">
        <v>2.8984289999999999E-2</v>
      </c>
      <c r="P202" s="18">
        <v>1.1655997899999999</v>
      </c>
      <c r="Q202" s="18">
        <v>0.71931959999999995</v>
      </c>
      <c r="R202" s="18">
        <v>0.66823014000000003</v>
      </c>
      <c r="S202" s="18">
        <v>-0.36105350000000003</v>
      </c>
      <c r="T202" s="18">
        <v>0.77137292000000002</v>
      </c>
      <c r="U202" s="18"/>
      <c r="V202" s="18"/>
      <c r="W202" s="18"/>
      <c r="X202" s="18"/>
      <c r="Y202" s="18"/>
      <c r="Z202" s="18"/>
      <c r="AA202" s="17">
        <f>MATCH(L202, ESPN_ADP_2!B$2:B$550,0)</f>
        <v>168</v>
      </c>
      <c r="AB202" s="17">
        <v>201</v>
      </c>
      <c r="AC202" s="19">
        <f t="shared" si="3"/>
        <v>-33</v>
      </c>
    </row>
    <row r="203" spans="2:29">
      <c r="K203" s="16" t="s">
        <v>825</v>
      </c>
      <c r="L203" s="1" t="s">
        <v>650</v>
      </c>
      <c r="M203" s="17">
        <v>202</v>
      </c>
      <c r="N203" s="33">
        <v>2.9788967799999999</v>
      </c>
      <c r="U203" s="33">
        <v>-0.94225130000000001</v>
      </c>
      <c r="V203" s="33">
        <v>-1.1195892000000001</v>
      </c>
      <c r="W203" s="33">
        <v>0.97280058000000003</v>
      </c>
      <c r="X203" s="33">
        <v>-0.11320239999999999</v>
      </c>
      <c r="Y203" s="33">
        <v>2.0387938999999999</v>
      </c>
      <c r="Z203" s="33">
        <v>2.1423451999999998</v>
      </c>
      <c r="AA203" s="17">
        <f>MATCH(L203, ESPN_ADP_2!B$2:B$550,0)</f>
        <v>172</v>
      </c>
      <c r="AB203" s="17">
        <v>202</v>
      </c>
      <c r="AC203" s="19">
        <f t="shared" si="3"/>
        <v>-30</v>
      </c>
    </row>
    <row r="204" spans="2:29">
      <c r="F204" s="11" t="s">
        <v>6</v>
      </c>
      <c r="L204" s="1" t="s">
        <v>253</v>
      </c>
      <c r="M204" s="17">
        <v>203</v>
      </c>
      <c r="N204" s="18">
        <v>2.9498382599999999</v>
      </c>
      <c r="O204" s="18">
        <v>0.29880171999999999</v>
      </c>
      <c r="P204" s="18">
        <v>0.48588784000000002</v>
      </c>
      <c r="Q204" s="18">
        <v>0.62229862000000002</v>
      </c>
      <c r="R204" s="18">
        <v>0.79401463999999999</v>
      </c>
      <c r="S204" s="18">
        <v>0.19668517999999999</v>
      </c>
      <c r="T204" s="18">
        <v>0.55215026</v>
      </c>
      <c r="U204" s="18"/>
      <c r="V204" s="18"/>
      <c r="W204" s="18"/>
      <c r="X204" s="18"/>
      <c r="Y204" s="18"/>
      <c r="Z204" s="18"/>
      <c r="AA204" s="17">
        <f>MATCH(L204, ESPN_ADP_2!B$2:B$550,0)</f>
        <v>286</v>
      </c>
      <c r="AB204" s="17">
        <v>203</v>
      </c>
      <c r="AC204" s="19">
        <f t="shared" si="3"/>
        <v>83</v>
      </c>
    </row>
    <row r="205" spans="2:29">
      <c r="F205" s="11" t="s">
        <v>6</v>
      </c>
      <c r="L205" s="1" t="s">
        <v>242</v>
      </c>
      <c r="M205" s="17">
        <v>204</v>
      </c>
      <c r="N205" s="18">
        <v>2.93804519</v>
      </c>
      <c r="O205" s="18">
        <v>-0.24083309999999999</v>
      </c>
      <c r="P205" s="18">
        <v>0.97139637000000001</v>
      </c>
      <c r="Q205" s="18">
        <v>0.52527765000000004</v>
      </c>
      <c r="R205" s="18">
        <v>0.83594279999999999</v>
      </c>
      <c r="S205" s="18">
        <v>-3.8804499999999999E-2</v>
      </c>
      <c r="T205" s="18">
        <v>0.88506596999999998</v>
      </c>
      <c r="U205" s="18"/>
      <c r="V205" s="18"/>
      <c r="W205" s="18"/>
      <c r="X205" s="18"/>
      <c r="Y205" s="18"/>
      <c r="Z205" s="18"/>
      <c r="AA205" s="17">
        <f>MATCH(L205, ESPN_ADP_2!B$2:B$550,0)</f>
        <v>248</v>
      </c>
      <c r="AB205" s="17">
        <v>204</v>
      </c>
      <c r="AC205" s="19">
        <f t="shared" si="3"/>
        <v>44</v>
      </c>
    </row>
    <row r="206" spans="2:29">
      <c r="J206" s="15" t="s">
        <v>826</v>
      </c>
      <c r="L206" s="1" t="s">
        <v>662</v>
      </c>
      <c r="M206" s="17">
        <v>205</v>
      </c>
      <c r="N206" s="33">
        <v>2.9345565200000001</v>
      </c>
      <c r="U206" s="33">
        <v>1.0389013300000001</v>
      </c>
      <c r="V206" s="33">
        <v>1.05926651</v>
      </c>
      <c r="W206" s="33">
        <v>0.16452037999999999</v>
      </c>
      <c r="X206" s="33">
        <v>0.92794535</v>
      </c>
      <c r="Y206" s="33">
        <v>0.44003513</v>
      </c>
      <c r="Z206" s="33">
        <v>-0.69611219999999996</v>
      </c>
      <c r="AA206" s="17">
        <f>MATCH(L206, ESPN_ADP_2!B$2:B$550,0)</f>
        <v>211</v>
      </c>
      <c r="AB206" s="17">
        <v>205</v>
      </c>
      <c r="AC206" s="19">
        <f t="shared" si="3"/>
        <v>6</v>
      </c>
    </row>
    <row r="207" spans="2:29">
      <c r="K207" s="16" t="s">
        <v>825</v>
      </c>
      <c r="L207" s="1" t="s">
        <v>636</v>
      </c>
      <c r="M207" s="17">
        <v>206</v>
      </c>
      <c r="N207" s="33">
        <v>2.91460002</v>
      </c>
      <c r="U207" s="33">
        <v>-0.89011569999999995</v>
      </c>
      <c r="V207" s="33">
        <v>-0.39330399999999999</v>
      </c>
      <c r="W207" s="33">
        <v>0.55967959</v>
      </c>
      <c r="X207" s="33">
        <v>-0.11320239999999999</v>
      </c>
      <c r="Y207" s="33">
        <v>1.3511557199999999</v>
      </c>
      <c r="Z207" s="33">
        <v>2.4003867799999998</v>
      </c>
      <c r="AA207" s="17">
        <f>MATCH(L207, ESPN_ADP_2!B$2:B$550,0)</f>
        <v>142</v>
      </c>
      <c r="AB207" s="17">
        <v>206</v>
      </c>
      <c r="AC207" s="19">
        <f t="shared" si="3"/>
        <v>-64</v>
      </c>
    </row>
    <row r="208" spans="2:29">
      <c r="B208" s="7" t="s">
        <v>765</v>
      </c>
      <c r="C208" s="8" t="s">
        <v>766</v>
      </c>
      <c r="L208" s="1" t="s">
        <v>321</v>
      </c>
      <c r="M208" s="17">
        <v>207</v>
      </c>
      <c r="N208" s="18">
        <v>2.8993014000000001</v>
      </c>
      <c r="O208" s="18">
        <v>0.29880171999999999</v>
      </c>
      <c r="P208" s="18">
        <v>1.1655997899999999</v>
      </c>
      <c r="Q208" s="18">
        <v>0.52527765000000004</v>
      </c>
      <c r="R208" s="18">
        <v>0.37473297999999999</v>
      </c>
      <c r="S208" s="18">
        <v>-0.1131696</v>
      </c>
      <c r="T208" s="18">
        <v>0.64805889999999999</v>
      </c>
      <c r="U208" s="18"/>
      <c r="V208" s="18"/>
      <c r="W208" s="18"/>
      <c r="X208" s="18"/>
      <c r="Y208" s="18"/>
      <c r="Z208" s="18"/>
      <c r="AA208" s="17">
        <f>MATCH(L208, ESPN_ADP_2!B$2:B$550,0)</f>
        <v>131</v>
      </c>
      <c r="AB208" s="17">
        <v>207</v>
      </c>
      <c r="AC208" s="19">
        <f t="shared" si="3"/>
        <v>-76</v>
      </c>
    </row>
    <row r="209" spans="1:29">
      <c r="J209" s="15" t="s">
        <v>826</v>
      </c>
      <c r="K209" s="16" t="s">
        <v>825</v>
      </c>
      <c r="L209" s="1" t="s">
        <v>714</v>
      </c>
      <c r="M209" s="17">
        <v>208</v>
      </c>
      <c r="N209" s="33">
        <v>2.87914351</v>
      </c>
      <c r="U209" s="33">
        <v>-1.0465225</v>
      </c>
      <c r="V209" s="33">
        <v>-0.39330399999999999</v>
      </c>
      <c r="W209" s="33">
        <v>1.36795979</v>
      </c>
      <c r="X209" s="33">
        <v>1.02259514</v>
      </c>
      <c r="Y209" s="33">
        <v>0.81823612999999995</v>
      </c>
      <c r="Z209" s="33">
        <v>1.11017889</v>
      </c>
      <c r="AA209" s="17">
        <f>MATCH(L209, ESPN_ADP_2!B$2:B$550,0)</f>
        <v>338</v>
      </c>
      <c r="AB209" s="17">
        <v>208</v>
      </c>
      <c r="AC209" s="19">
        <f t="shared" si="3"/>
        <v>130</v>
      </c>
    </row>
    <row r="210" spans="1:29">
      <c r="K210" s="16" t="s">
        <v>825</v>
      </c>
      <c r="L210" s="1" t="s">
        <v>746</v>
      </c>
      <c r="M210" s="17">
        <v>209</v>
      </c>
      <c r="N210" s="33">
        <v>2.8695372099999998</v>
      </c>
      <c r="U210" s="33">
        <v>0.62181657000000001</v>
      </c>
      <c r="V210" s="33">
        <v>1.05926651</v>
      </c>
      <c r="W210" s="33">
        <v>0.75725918999999997</v>
      </c>
      <c r="X210" s="33">
        <v>0.92794535</v>
      </c>
      <c r="Y210" s="33">
        <v>0.19936176999999999</v>
      </c>
      <c r="Z210" s="33">
        <v>-0.69611219999999996</v>
      </c>
      <c r="AA210" s="17">
        <f>MATCH(L210, ESPN_ADP_2!B$2:B$550,0)</f>
        <v>109</v>
      </c>
      <c r="AB210" s="17">
        <v>209</v>
      </c>
      <c r="AC210" s="19">
        <f t="shared" si="3"/>
        <v>-100</v>
      </c>
    </row>
    <row r="211" spans="1:29">
      <c r="J211" s="15" t="s">
        <v>826</v>
      </c>
      <c r="L211" s="1" t="s">
        <v>616</v>
      </c>
      <c r="M211" s="17">
        <v>210</v>
      </c>
      <c r="N211" s="33">
        <v>2.84584181</v>
      </c>
      <c r="U211" s="33">
        <v>1.2995793</v>
      </c>
      <c r="V211" s="33">
        <v>1.05926651</v>
      </c>
      <c r="W211" s="33">
        <v>0.38006177000000002</v>
      </c>
      <c r="X211" s="33">
        <v>0.45469636000000002</v>
      </c>
      <c r="Y211" s="33">
        <v>0.34835004000000003</v>
      </c>
      <c r="Z211" s="33">
        <v>-0.69611219999999996</v>
      </c>
      <c r="AA211" s="17">
        <f>MATCH(L211, ESPN_ADP_2!B$2:B$550,0)</f>
        <v>85</v>
      </c>
      <c r="AB211" s="17">
        <v>210</v>
      </c>
      <c r="AC211" s="19">
        <f t="shared" si="3"/>
        <v>-125</v>
      </c>
    </row>
    <row r="212" spans="1:29">
      <c r="D212" s="9" t="s">
        <v>767</v>
      </c>
      <c r="L212" s="1" t="s">
        <v>234</v>
      </c>
      <c r="M212" s="17">
        <v>211</v>
      </c>
      <c r="N212" s="18">
        <v>2.7970683099999998</v>
      </c>
      <c r="O212" s="18">
        <v>0.83843656</v>
      </c>
      <c r="P212" s="18">
        <v>0.87429467000000005</v>
      </c>
      <c r="Q212" s="18">
        <v>0.71931959999999995</v>
      </c>
      <c r="R212" s="18">
        <v>-0.5057585</v>
      </c>
      <c r="S212" s="18">
        <v>0.19668517999999999</v>
      </c>
      <c r="T212" s="18">
        <v>0.67409079000000005</v>
      </c>
      <c r="U212" s="18"/>
      <c r="V212" s="18"/>
      <c r="W212" s="18"/>
      <c r="X212" s="18"/>
      <c r="Y212" s="18"/>
      <c r="Z212" s="18"/>
      <c r="AA212" s="17">
        <f>MATCH(L212, ESPN_ADP_2!B$2:B$550,0)</f>
        <v>279</v>
      </c>
      <c r="AB212" s="17">
        <v>211</v>
      </c>
      <c r="AC212" s="19">
        <f t="shared" si="3"/>
        <v>68</v>
      </c>
    </row>
    <row r="213" spans="1:29">
      <c r="J213" s="15" t="s">
        <v>826</v>
      </c>
      <c r="L213" s="1" t="s">
        <v>645</v>
      </c>
      <c r="M213" s="17">
        <v>212</v>
      </c>
      <c r="N213" s="33">
        <v>2.7937677700000001</v>
      </c>
      <c r="U213" s="33">
        <v>1.0389013300000001</v>
      </c>
      <c r="V213" s="33">
        <v>1.05926651</v>
      </c>
      <c r="W213" s="33">
        <v>0.43394711000000002</v>
      </c>
      <c r="X213" s="33">
        <v>0.45469636000000002</v>
      </c>
      <c r="Y213" s="33">
        <v>0.50306863000000002</v>
      </c>
      <c r="Z213" s="33">
        <v>-0.69611219999999996</v>
      </c>
      <c r="AA213" s="17">
        <f>MATCH(L213, ESPN_ADP_2!B$2:B$550,0)</f>
        <v>161</v>
      </c>
      <c r="AB213" s="17">
        <v>212</v>
      </c>
      <c r="AC213" s="19">
        <f t="shared" si="3"/>
        <v>-51</v>
      </c>
    </row>
    <row r="214" spans="1:29">
      <c r="H214" s="13" t="s">
        <v>829</v>
      </c>
      <c r="L214" s="1" t="s">
        <v>214</v>
      </c>
      <c r="M214" s="17">
        <v>213</v>
      </c>
      <c r="N214" s="18">
        <v>2.79319066</v>
      </c>
      <c r="O214" s="18">
        <v>0.29880171999999999</v>
      </c>
      <c r="P214" s="18">
        <v>9.7481010000000007E-2</v>
      </c>
      <c r="Q214" s="18">
        <v>0.62229862000000002</v>
      </c>
      <c r="R214" s="18">
        <v>1.0875117999999999</v>
      </c>
      <c r="S214" s="18">
        <v>0.23386776000000001</v>
      </c>
      <c r="T214" s="18">
        <v>0.45322975999999998</v>
      </c>
      <c r="U214" s="18"/>
      <c r="V214" s="18"/>
      <c r="W214" s="18"/>
      <c r="X214" s="18"/>
      <c r="Y214" s="18"/>
      <c r="Z214" s="18"/>
      <c r="AA214" s="17">
        <f>MATCH(L214, ESPN_ADP_2!B$2:B$550,0)</f>
        <v>157</v>
      </c>
      <c r="AB214" s="17">
        <v>213</v>
      </c>
      <c r="AC214" s="19">
        <f t="shared" si="3"/>
        <v>-56</v>
      </c>
    </row>
    <row r="215" spans="1:29">
      <c r="J215" s="15" t="s">
        <v>826</v>
      </c>
      <c r="L215" s="1" t="s">
        <v>648</v>
      </c>
      <c r="M215" s="17">
        <v>214</v>
      </c>
      <c r="N215" s="33">
        <v>2.7918816899999999</v>
      </c>
      <c r="U215" s="33">
        <v>1.14317252</v>
      </c>
      <c r="V215" s="33">
        <v>1.05926651</v>
      </c>
      <c r="W215" s="33">
        <v>0.11063503</v>
      </c>
      <c r="X215" s="33">
        <v>-0.11320239999999999</v>
      </c>
      <c r="Y215" s="33">
        <v>1.28812222</v>
      </c>
      <c r="Z215" s="33">
        <v>-0.69611219999999996</v>
      </c>
      <c r="AA215" s="17">
        <f>MATCH(L215, ESPN_ADP_2!B$2:B$550,0)</f>
        <v>167</v>
      </c>
      <c r="AB215" s="17">
        <v>214</v>
      </c>
      <c r="AC215" s="19">
        <f t="shared" si="3"/>
        <v>-47</v>
      </c>
    </row>
    <row r="216" spans="1:29">
      <c r="J216" s="15" t="s">
        <v>826</v>
      </c>
      <c r="L216" s="1" t="s">
        <v>629</v>
      </c>
      <c r="M216" s="17">
        <v>215</v>
      </c>
      <c r="N216" s="33">
        <v>2.7753858</v>
      </c>
      <c r="U216" s="33">
        <v>1.14317252</v>
      </c>
      <c r="V216" s="33">
        <v>1.7855517400000001</v>
      </c>
      <c r="W216" s="33">
        <v>0.48783246000000002</v>
      </c>
      <c r="X216" s="33">
        <v>0.17074697</v>
      </c>
      <c r="Y216" s="33">
        <v>-0.1158057</v>
      </c>
      <c r="Z216" s="33">
        <v>-0.69611219999999996</v>
      </c>
      <c r="AA216" s="17">
        <f>MATCH(L216, ESPN_ADP_2!B$2:B$550,0)</f>
        <v>125</v>
      </c>
      <c r="AB216" s="17">
        <v>215</v>
      </c>
      <c r="AC216" s="19">
        <f t="shared" si="3"/>
        <v>-90</v>
      </c>
    </row>
    <row r="217" spans="1:29">
      <c r="C217" s="8" t="s">
        <v>766</v>
      </c>
      <c r="L217" s="1" t="s">
        <v>148</v>
      </c>
      <c r="M217" s="17">
        <v>216</v>
      </c>
      <c r="N217" s="18">
        <v>2.7749122599999998</v>
      </c>
      <c r="O217" s="18">
        <v>0.56861914000000002</v>
      </c>
      <c r="P217" s="18">
        <v>0.38878613000000001</v>
      </c>
      <c r="Q217" s="18">
        <v>0.62229862000000002</v>
      </c>
      <c r="R217" s="18">
        <v>-2.6205E-3</v>
      </c>
      <c r="S217" s="18">
        <v>0.64287611</v>
      </c>
      <c r="T217" s="18">
        <v>0.55495276000000004</v>
      </c>
      <c r="U217" s="18"/>
      <c r="V217" s="18"/>
      <c r="W217" s="18"/>
      <c r="X217" s="18"/>
      <c r="Y217" s="18"/>
      <c r="Z217" s="18"/>
      <c r="AA217" s="17">
        <f>MATCH(L217, ESPN_ADP_2!B$2:B$550,0)</f>
        <v>434</v>
      </c>
      <c r="AB217" s="17">
        <v>216</v>
      </c>
      <c r="AC217" s="19">
        <f t="shared" si="3"/>
        <v>218</v>
      </c>
    </row>
    <row r="218" spans="1:29">
      <c r="B218" s="7" t="s">
        <v>765</v>
      </c>
      <c r="L218" s="1" t="s">
        <v>201</v>
      </c>
      <c r="M218" s="17">
        <v>217</v>
      </c>
      <c r="N218" s="18">
        <v>2.76386384</v>
      </c>
      <c r="O218" s="18">
        <v>0.56861914000000002</v>
      </c>
      <c r="P218" s="18">
        <v>0.58298954999999997</v>
      </c>
      <c r="Q218" s="18">
        <v>0.52527765000000004</v>
      </c>
      <c r="R218" s="18">
        <v>0.29087665000000001</v>
      </c>
      <c r="S218" s="18">
        <v>0.45696323</v>
      </c>
      <c r="T218" s="18">
        <v>0.33913764000000002</v>
      </c>
      <c r="U218" s="18"/>
      <c r="V218" s="18"/>
      <c r="W218" s="18"/>
      <c r="X218" s="18"/>
      <c r="Y218" s="18"/>
      <c r="Z218" s="18"/>
      <c r="AA218" s="17">
        <f>MATCH(L218, ESPN_ADP_2!B$2:B$550,0)</f>
        <v>315</v>
      </c>
      <c r="AB218" s="17">
        <v>217</v>
      </c>
      <c r="AC218" s="19">
        <f t="shared" si="3"/>
        <v>98</v>
      </c>
    </row>
    <row r="219" spans="1:29">
      <c r="F219" s="11" t="s">
        <v>6</v>
      </c>
      <c r="G219" s="12" t="s">
        <v>7</v>
      </c>
      <c r="L219" s="1" t="s">
        <v>197</v>
      </c>
      <c r="M219" s="17">
        <v>218</v>
      </c>
      <c r="N219" s="18">
        <v>2.7523766900000002</v>
      </c>
      <c r="O219" s="18">
        <v>0.29880171999999999</v>
      </c>
      <c r="P219" s="18">
        <v>0.48588784000000002</v>
      </c>
      <c r="Q219" s="18">
        <v>0.23421470999999999</v>
      </c>
      <c r="R219" s="18">
        <v>1.00365547</v>
      </c>
      <c r="S219" s="18">
        <v>0.33302130000000002</v>
      </c>
      <c r="T219" s="18">
        <v>0.39679565999999999</v>
      </c>
      <c r="U219" s="18"/>
      <c r="V219" s="18"/>
      <c r="W219" s="18"/>
      <c r="X219" s="18"/>
      <c r="Y219" s="18"/>
      <c r="Z219" s="18"/>
      <c r="AA219" s="17">
        <f>MATCH(L219, ESPN_ADP_2!B$2:B$550,0)</f>
        <v>239</v>
      </c>
      <c r="AB219" s="17">
        <v>218</v>
      </c>
      <c r="AC219" s="19">
        <f t="shared" si="3"/>
        <v>21</v>
      </c>
    </row>
    <row r="220" spans="1:29">
      <c r="J220" s="15" t="s">
        <v>826</v>
      </c>
      <c r="L220" s="1" t="s">
        <v>640</v>
      </c>
      <c r="M220" s="17">
        <v>219</v>
      </c>
      <c r="N220" s="33">
        <v>2.7506226800000002</v>
      </c>
      <c r="U220" s="33">
        <v>0.67395216000000002</v>
      </c>
      <c r="V220" s="33">
        <v>1.05926651</v>
      </c>
      <c r="W220" s="33">
        <v>0.32617642000000002</v>
      </c>
      <c r="X220" s="33">
        <v>0.26539677</v>
      </c>
      <c r="Y220" s="33">
        <v>1.12194299</v>
      </c>
      <c r="Z220" s="33">
        <v>-0.69611219999999996</v>
      </c>
      <c r="AA220" s="17">
        <f>MATCH(L220, ESPN_ADP_2!B$2:B$550,0)</f>
        <v>152</v>
      </c>
      <c r="AB220" s="17">
        <v>219</v>
      </c>
      <c r="AC220" s="19">
        <f t="shared" si="3"/>
        <v>-67</v>
      </c>
    </row>
    <row r="221" spans="1:29">
      <c r="A221" s="6" t="s">
        <v>831</v>
      </c>
      <c r="L221" s="1" t="s">
        <v>219</v>
      </c>
      <c r="M221" s="17">
        <v>220</v>
      </c>
      <c r="N221" s="18">
        <v>2.7006869600000001</v>
      </c>
      <c r="O221" s="18">
        <v>0.29880171999999999</v>
      </c>
      <c r="P221" s="18">
        <v>0.19458271999999999</v>
      </c>
      <c r="Q221" s="18">
        <v>0.62229862000000002</v>
      </c>
      <c r="R221" s="18">
        <v>0.83594279999999999</v>
      </c>
      <c r="S221" s="18">
        <v>0.38259807000000001</v>
      </c>
      <c r="T221" s="18">
        <v>0.36646303000000002</v>
      </c>
      <c r="U221" s="18"/>
      <c r="V221" s="18"/>
      <c r="W221" s="18"/>
      <c r="X221" s="18"/>
      <c r="Y221" s="18"/>
      <c r="Z221" s="18"/>
      <c r="AA221" s="17">
        <f>MATCH(L221, ESPN_ADP_2!B$2:B$550,0)</f>
        <v>199</v>
      </c>
      <c r="AB221" s="17">
        <v>220</v>
      </c>
      <c r="AC221" s="19">
        <f t="shared" si="3"/>
        <v>-21</v>
      </c>
    </row>
    <row r="222" spans="1:29">
      <c r="J222" s="15" t="s">
        <v>826</v>
      </c>
      <c r="L222" s="1" t="s">
        <v>623</v>
      </c>
      <c r="M222" s="17">
        <v>221</v>
      </c>
      <c r="N222" s="33">
        <v>2.6513377</v>
      </c>
      <c r="U222" s="33">
        <v>1.24744371</v>
      </c>
      <c r="V222" s="33">
        <v>1.05926651</v>
      </c>
      <c r="W222" s="33">
        <v>0.46987067999999999</v>
      </c>
      <c r="X222" s="33">
        <v>0.36004657000000001</v>
      </c>
      <c r="Y222" s="33">
        <v>0.21082239999999999</v>
      </c>
      <c r="Z222" s="33">
        <v>-0.69611219999999996</v>
      </c>
      <c r="AA222" s="17">
        <f>MATCH(L222, ESPN_ADP_2!B$2:B$550,0)</f>
        <v>106</v>
      </c>
      <c r="AB222" s="17">
        <v>221</v>
      </c>
      <c r="AC222" s="19">
        <f t="shared" si="3"/>
        <v>-115</v>
      </c>
    </row>
    <row r="223" spans="1:29">
      <c r="J223" s="15" t="s">
        <v>826</v>
      </c>
      <c r="L223" s="1" t="s">
        <v>619</v>
      </c>
      <c r="M223" s="17">
        <v>222</v>
      </c>
      <c r="N223" s="33">
        <v>2.6388359299999999</v>
      </c>
      <c r="U223" s="33">
        <v>1.5602572800000001</v>
      </c>
      <c r="V223" s="33">
        <v>1.7855517400000001</v>
      </c>
      <c r="W223" s="33">
        <v>-0.26656239999999998</v>
      </c>
      <c r="X223" s="33">
        <v>0.36004657000000001</v>
      </c>
      <c r="Y223" s="33">
        <v>-0.1043451</v>
      </c>
      <c r="Z223" s="33">
        <v>-0.69611219999999996</v>
      </c>
      <c r="AA223" s="17">
        <f>MATCH(L223, ESPN_ADP_2!B$2:B$550,0)</f>
        <v>93</v>
      </c>
      <c r="AB223" s="17">
        <v>222</v>
      </c>
      <c r="AC223" s="19">
        <f t="shared" si="3"/>
        <v>-129</v>
      </c>
    </row>
    <row r="224" spans="1:29">
      <c r="J224" s="15" t="s">
        <v>826</v>
      </c>
      <c r="L224" s="1" t="s">
        <v>653</v>
      </c>
      <c r="M224" s="17">
        <v>223</v>
      </c>
      <c r="N224" s="33">
        <v>2.6307355499999998</v>
      </c>
      <c r="U224" s="33">
        <v>1.40385049</v>
      </c>
      <c r="V224" s="33">
        <v>1.05926651</v>
      </c>
      <c r="W224" s="33">
        <v>7.4711470000000002E-2</v>
      </c>
      <c r="X224" s="33">
        <v>0.73864574999999999</v>
      </c>
      <c r="Y224" s="33">
        <v>5.037349E-2</v>
      </c>
      <c r="Z224" s="33">
        <v>-0.69611219999999996</v>
      </c>
      <c r="AA224" s="17">
        <f>MATCH(L224, ESPN_ADP_2!B$2:B$550,0)</f>
        <v>182</v>
      </c>
      <c r="AB224" s="17">
        <v>223</v>
      </c>
      <c r="AC224" s="19">
        <f t="shared" si="3"/>
        <v>-41</v>
      </c>
    </row>
    <row r="225" spans="1:29">
      <c r="K225" s="16" t="s">
        <v>825</v>
      </c>
      <c r="L225" s="1" t="s">
        <v>673</v>
      </c>
      <c r="M225" s="17">
        <v>224</v>
      </c>
      <c r="N225" s="33">
        <v>2.6259119900000001</v>
      </c>
      <c r="U225" s="33">
        <v>-0.94225130000000001</v>
      </c>
      <c r="V225" s="33">
        <v>-1.1195892000000001</v>
      </c>
      <c r="W225" s="33">
        <v>1.3320362299999999</v>
      </c>
      <c r="X225" s="33">
        <v>1.87444331</v>
      </c>
      <c r="Y225" s="33">
        <v>0.62913562999999995</v>
      </c>
      <c r="Z225" s="33">
        <v>0.85213731000000004</v>
      </c>
      <c r="AA225" s="17">
        <f>MATCH(L225, ESPN_ADP_2!B$2:B$550,0)</f>
        <v>243</v>
      </c>
      <c r="AB225" s="17">
        <v>224</v>
      </c>
      <c r="AC225" s="19">
        <f t="shared" si="3"/>
        <v>19</v>
      </c>
    </row>
    <row r="226" spans="1:29">
      <c r="C226" s="8" t="s">
        <v>766</v>
      </c>
      <c r="L226" s="1" t="s">
        <v>180</v>
      </c>
      <c r="M226" s="17">
        <v>225</v>
      </c>
      <c r="N226" s="18">
        <v>2.6252709099999998</v>
      </c>
      <c r="O226" s="18">
        <v>0.56861914000000002</v>
      </c>
      <c r="P226" s="18">
        <v>0.48588784000000002</v>
      </c>
      <c r="Q226" s="18">
        <v>0.52527765000000004</v>
      </c>
      <c r="R226" s="18">
        <v>0.16509214999999999</v>
      </c>
      <c r="S226" s="18">
        <v>0.56851096000000001</v>
      </c>
      <c r="T226" s="18">
        <v>0.31188317999999998</v>
      </c>
      <c r="U226" s="18"/>
      <c r="V226" s="18"/>
      <c r="W226" s="18"/>
      <c r="X226" s="18"/>
      <c r="Y226" s="18"/>
      <c r="Z226" s="18"/>
      <c r="AA226" s="17">
        <f>MATCH(L226, ESPN_ADP_2!B$2:B$550,0)</f>
        <v>191</v>
      </c>
      <c r="AB226" s="17">
        <v>225</v>
      </c>
      <c r="AC226" s="19">
        <f t="shared" si="3"/>
        <v>-34</v>
      </c>
    </row>
    <row r="227" spans="1:29">
      <c r="F227" s="11" t="s">
        <v>6</v>
      </c>
      <c r="L227" s="1" t="s">
        <v>346</v>
      </c>
      <c r="M227" s="17">
        <v>226</v>
      </c>
      <c r="N227" s="18">
        <v>2.5964639200000001</v>
      </c>
      <c r="O227" s="18">
        <v>0.29880171999999999</v>
      </c>
      <c r="P227" s="18">
        <v>1.1655997899999999</v>
      </c>
      <c r="Q227" s="18">
        <v>0.42825667000000001</v>
      </c>
      <c r="R227" s="18">
        <v>0.20702032000000001</v>
      </c>
      <c r="S227" s="18">
        <v>-0.23711160000000001</v>
      </c>
      <c r="T227" s="18">
        <v>0.73389698999999997</v>
      </c>
      <c r="U227" s="18"/>
      <c r="V227" s="18"/>
      <c r="W227" s="18"/>
      <c r="X227" s="18"/>
      <c r="Y227" s="18"/>
      <c r="Z227" s="18"/>
      <c r="AA227" s="17">
        <f>MATCH(L227, ESPN_ADP_2!B$2:B$550,0)</f>
        <v>72</v>
      </c>
      <c r="AB227" s="17">
        <v>226</v>
      </c>
      <c r="AC227" s="19">
        <f t="shared" si="3"/>
        <v>-154</v>
      </c>
    </row>
    <row r="228" spans="1:29">
      <c r="B228" s="7" t="s">
        <v>765</v>
      </c>
      <c r="D228" s="9" t="s">
        <v>767</v>
      </c>
      <c r="L228" s="1" t="s">
        <v>349</v>
      </c>
      <c r="M228" s="17">
        <v>227</v>
      </c>
      <c r="N228" s="18">
        <v>2.5801528199999999</v>
      </c>
      <c r="O228" s="18">
        <v>0.83843656</v>
      </c>
      <c r="P228" s="18">
        <v>0.58298954999999997</v>
      </c>
      <c r="Q228" s="18">
        <v>0.71931959999999995</v>
      </c>
      <c r="R228" s="18">
        <v>-2.6205E-3</v>
      </c>
      <c r="S228" s="18">
        <v>-1.40161E-2</v>
      </c>
      <c r="T228" s="18">
        <v>0.45604370999999999</v>
      </c>
      <c r="U228" s="18"/>
      <c r="V228" s="18"/>
      <c r="W228" s="18"/>
      <c r="X228" s="18"/>
      <c r="Y228" s="18"/>
      <c r="Z228" s="18"/>
      <c r="AA228" s="17">
        <f>MATCH(L228, ESPN_ADP_2!B$2:B$550,0)</f>
        <v>313</v>
      </c>
      <c r="AB228" s="17">
        <v>227</v>
      </c>
      <c r="AC228" s="19">
        <f t="shared" si="3"/>
        <v>86</v>
      </c>
    </row>
    <row r="229" spans="1:29">
      <c r="F229" s="11" t="s">
        <v>6</v>
      </c>
      <c r="L229" s="1" t="s">
        <v>240</v>
      </c>
      <c r="M229" s="17">
        <v>228</v>
      </c>
      <c r="N229" s="18">
        <v>2.5707947299999998</v>
      </c>
      <c r="O229" s="18">
        <v>-0.24083309999999999</v>
      </c>
      <c r="P229" s="18">
        <v>0.77719296000000004</v>
      </c>
      <c r="Q229" s="18">
        <v>0.33123569000000003</v>
      </c>
      <c r="R229" s="18">
        <v>0.96172729999999995</v>
      </c>
      <c r="S229" s="18">
        <v>7.2743260000000004E-2</v>
      </c>
      <c r="T229" s="18">
        <v>0.66872865999999997</v>
      </c>
      <c r="U229" s="18"/>
      <c r="V229" s="18"/>
      <c r="W229" s="18"/>
      <c r="X229" s="18"/>
      <c r="Y229" s="18"/>
      <c r="Z229" s="18"/>
      <c r="AA229" s="17">
        <f>MATCH(L229, ESPN_ADP_2!B$2:B$550,0)</f>
        <v>366</v>
      </c>
      <c r="AB229" s="17">
        <v>228</v>
      </c>
      <c r="AC229" s="19">
        <f t="shared" si="3"/>
        <v>138</v>
      </c>
    </row>
    <row r="230" spans="1:29">
      <c r="L230" s="1" t="s">
        <v>254</v>
      </c>
      <c r="M230" s="17">
        <v>229</v>
      </c>
      <c r="N230" s="18">
        <v>2.5684161200000002</v>
      </c>
      <c r="O230" s="18">
        <v>1.10825398</v>
      </c>
      <c r="P230" s="18">
        <v>0.68009125000000004</v>
      </c>
      <c r="Q230" s="18">
        <v>0.81634057999999998</v>
      </c>
      <c r="R230" s="18">
        <v>-0.79925570000000001</v>
      </c>
      <c r="S230" s="18">
        <v>0.22147357000000001</v>
      </c>
      <c r="T230" s="18">
        <v>0.54151238999999995</v>
      </c>
      <c r="U230" s="18"/>
      <c r="V230" s="18"/>
      <c r="W230" s="18"/>
      <c r="X230" s="18"/>
      <c r="Y230" s="18"/>
      <c r="Z230" s="18"/>
      <c r="AA230" s="17" t="e">
        <f>MATCH(L230, ESPN_ADP_2!B$2:B$550,0)</f>
        <v>#N/A</v>
      </c>
      <c r="AB230" s="17">
        <v>229</v>
      </c>
      <c r="AC230" s="19" t="e">
        <f t="shared" si="3"/>
        <v>#N/A</v>
      </c>
    </row>
    <row r="231" spans="1:29">
      <c r="J231" s="15" t="s">
        <v>826</v>
      </c>
      <c r="L231" s="1" t="s">
        <v>655</v>
      </c>
      <c r="M231" s="17">
        <v>230</v>
      </c>
      <c r="N231" s="33">
        <v>2.5647099400000002</v>
      </c>
      <c r="U231" s="33">
        <v>1.19530811</v>
      </c>
      <c r="V231" s="33">
        <v>1.7855517400000001</v>
      </c>
      <c r="W231" s="33">
        <v>-0.2306388</v>
      </c>
      <c r="X231" s="33">
        <v>0.26539677</v>
      </c>
      <c r="Y231" s="33">
        <v>0.24520431000000001</v>
      </c>
      <c r="Z231" s="33">
        <v>-0.69611219999999996</v>
      </c>
      <c r="AA231" s="17">
        <f>MATCH(L231, ESPN_ADP_2!B$2:B$550,0)</f>
        <v>194</v>
      </c>
      <c r="AB231" s="17">
        <v>230</v>
      </c>
      <c r="AC231" s="19">
        <f t="shared" si="3"/>
        <v>-36</v>
      </c>
    </row>
    <row r="232" spans="1:29">
      <c r="F232" s="11" t="s">
        <v>6</v>
      </c>
      <c r="G232" s="12" t="s">
        <v>7</v>
      </c>
      <c r="L232" s="1" t="s">
        <v>200</v>
      </c>
      <c r="M232" s="17">
        <v>231</v>
      </c>
      <c r="N232" s="18">
        <v>2.5460994000000001</v>
      </c>
      <c r="O232" s="18">
        <v>0.29880171999999999</v>
      </c>
      <c r="P232" s="18">
        <v>0.38878613000000001</v>
      </c>
      <c r="Q232" s="18">
        <v>0.52527765000000004</v>
      </c>
      <c r="R232" s="18">
        <v>0.54244563999999995</v>
      </c>
      <c r="S232" s="18">
        <v>0.34541548999999999</v>
      </c>
      <c r="T232" s="18">
        <v>0.44537276999999997</v>
      </c>
      <c r="U232" s="18"/>
      <c r="V232" s="18"/>
      <c r="W232" s="18"/>
      <c r="X232" s="18"/>
      <c r="Y232" s="18"/>
      <c r="Z232" s="18"/>
      <c r="AA232" s="17">
        <f>MATCH(L232, ESPN_ADP_2!B$2:B$550,0)</f>
        <v>349</v>
      </c>
      <c r="AB232" s="17">
        <v>231</v>
      </c>
      <c r="AC232" s="19">
        <f t="shared" si="3"/>
        <v>118</v>
      </c>
    </row>
    <row r="233" spans="1:29">
      <c r="J233" s="15" t="s">
        <v>826</v>
      </c>
      <c r="L233" s="1" t="s">
        <v>622</v>
      </c>
      <c r="M233" s="17">
        <v>232</v>
      </c>
      <c r="N233" s="33">
        <v>2.5443891999999999</v>
      </c>
      <c r="U233" s="33">
        <v>1.19530811</v>
      </c>
      <c r="V233" s="33">
        <v>1.05926651</v>
      </c>
      <c r="W233" s="33">
        <v>0.18248216</v>
      </c>
      <c r="X233" s="33">
        <v>0.83329555</v>
      </c>
      <c r="Y233" s="33">
        <v>-2.9850999999999999E-2</v>
      </c>
      <c r="Z233" s="33">
        <v>-0.69611219999999996</v>
      </c>
      <c r="AA233" s="17">
        <f>MATCH(L233, ESPN_ADP_2!B$2:B$550,0)</f>
        <v>105</v>
      </c>
      <c r="AB233" s="17">
        <v>232</v>
      </c>
      <c r="AC233" s="19">
        <f t="shared" si="3"/>
        <v>-127</v>
      </c>
    </row>
    <row r="234" spans="1:29">
      <c r="C234" s="8" t="s">
        <v>766</v>
      </c>
      <c r="L234" s="1" t="s">
        <v>140</v>
      </c>
      <c r="M234" s="17">
        <v>233</v>
      </c>
      <c r="N234" s="18">
        <v>2.4864390200000002</v>
      </c>
      <c r="O234" s="18">
        <v>0.56861914000000002</v>
      </c>
      <c r="P234" s="18">
        <v>3.793E-4</v>
      </c>
      <c r="Q234" s="18">
        <v>0.33123569000000003</v>
      </c>
      <c r="R234" s="18">
        <v>0.50051747999999996</v>
      </c>
      <c r="S234" s="18">
        <v>0.95273092999999998</v>
      </c>
      <c r="T234" s="18">
        <v>0.13295649000000001</v>
      </c>
      <c r="U234" s="18"/>
      <c r="V234" s="18"/>
      <c r="W234" s="18"/>
      <c r="X234" s="18"/>
      <c r="Y234" s="18"/>
      <c r="Z234" s="18"/>
      <c r="AA234" s="17">
        <f>MATCH(L234, ESPN_ADP_2!B$2:B$550,0)</f>
        <v>251</v>
      </c>
      <c r="AB234" s="17">
        <v>233</v>
      </c>
      <c r="AC234" s="19">
        <f t="shared" si="3"/>
        <v>18</v>
      </c>
    </row>
    <row r="235" spans="1:29">
      <c r="J235" s="15" t="s">
        <v>826</v>
      </c>
      <c r="L235" s="1" t="s">
        <v>644</v>
      </c>
      <c r="M235" s="17">
        <v>234</v>
      </c>
      <c r="N235" s="33">
        <v>2.4595364900000001</v>
      </c>
      <c r="U235" s="33">
        <v>1.0910369200000001</v>
      </c>
      <c r="V235" s="33">
        <v>1.05926651</v>
      </c>
      <c r="W235" s="33">
        <v>-0.2306388</v>
      </c>
      <c r="X235" s="33">
        <v>0.73864574999999999</v>
      </c>
      <c r="Y235" s="33">
        <v>0.49733831000000001</v>
      </c>
      <c r="Z235" s="33">
        <v>-0.69611219999999996</v>
      </c>
      <c r="AA235" s="17">
        <f>MATCH(L235, ESPN_ADP_2!B$2:B$550,0)</f>
        <v>160</v>
      </c>
      <c r="AB235" s="17">
        <v>234</v>
      </c>
      <c r="AC235" s="19">
        <f t="shared" si="3"/>
        <v>-74</v>
      </c>
    </row>
    <row r="236" spans="1:29">
      <c r="K236" s="16" t="s">
        <v>825</v>
      </c>
      <c r="L236" s="1" t="s">
        <v>710</v>
      </c>
      <c r="M236" s="17">
        <v>235</v>
      </c>
      <c r="N236" s="33">
        <v>2.4425790200000002</v>
      </c>
      <c r="U236" s="33">
        <v>-0.89011569999999995</v>
      </c>
      <c r="V236" s="33">
        <v>-1.1195892000000001</v>
      </c>
      <c r="W236" s="33">
        <v>1.08057128</v>
      </c>
      <c r="X236" s="33">
        <v>0.73864574999999999</v>
      </c>
      <c r="Y236" s="33">
        <v>1.78092958</v>
      </c>
      <c r="Z236" s="33">
        <v>0.85213731000000004</v>
      </c>
      <c r="AA236" s="17">
        <f>MATCH(L236, ESPN_ADP_2!B$2:B$550,0)</f>
        <v>330</v>
      </c>
      <c r="AB236" s="17">
        <v>235</v>
      </c>
      <c r="AC236" s="19">
        <f t="shared" si="3"/>
        <v>95</v>
      </c>
    </row>
    <row r="237" spans="1:29">
      <c r="L237" s="1" t="s">
        <v>920</v>
      </c>
      <c r="M237" s="17">
        <v>236</v>
      </c>
      <c r="N237" s="33">
        <v>2.39377101</v>
      </c>
      <c r="U237" s="33">
        <v>-0.94225130000000001</v>
      </c>
      <c r="V237" s="33">
        <v>-0.39330399999999999</v>
      </c>
      <c r="W237" s="33">
        <v>0.45190889000000001</v>
      </c>
      <c r="X237" s="33">
        <v>0.64399596000000003</v>
      </c>
      <c r="Y237" s="33">
        <v>1.2652009500000001</v>
      </c>
      <c r="Z237" s="33">
        <v>1.36822047</v>
      </c>
      <c r="AA237" s="17" t="e">
        <f>MATCH(L237, ESPN_ADP_2!B$2:B$550,0)</f>
        <v>#N/A</v>
      </c>
      <c r="AB237" s="17">
        <v>236</v>
      </c>
      <c r="AC237" s="19" t="e">
        <f t="shared" si="3"/>
        <v>#N/A</v>
      </c>
    </row>
    <row r="238" spans="1:29">
      <c r="K238" s="16" t="s">
        <v>825</v>
      </c>
      <c r="L238" s="1" t="s">
        <v>832</v>
      </c>
      <c r="M238" s="17">
        <v>237</v>
      </c>
      <c r="N238" s="33">
        <v>2.3920696499999998</v>
      </c>
      <c r="U238" s="33">
        <v>-1.2550649</v>
      </c>
      <c r="V238" s="33">
        <v>-1.1195892000000001</v>
      </c>
      <c r="W238" s="33">
        <v>1.40388336</v>
      </c>
      <c r="X238" s="33">
        <v>0.64399596000000003</v>
      </c>
      <c r="Y238" s="33">
        <v>2.1247486699999998</v>
      </c>
      <c r="Z238" s="33">
        <v>0.59409573000000004</v>
      </c>
      <c r="AA238" s="17">
        <f>MATCH(L238, ESPN_ADP_2!B$2:B$550,0)</f>
        <v>375</v>
      </c>
      <c r="AB238" s="17">
        <v>237</v>
      </c>
      <c r="AC238" s="19">
        <f t="shared" si="3"/>
        <v>138</v>
      </c>
    </row>
    <row r="239" spans="1:29">
      <c r="J239" s="15" t="s">
        <v>826</v>
      </c>
      <c r="L239" s="1" t="s">
        <v>625</v>
      </c>
      <c r="M239" s="17">
        <v>238</v>
      </c>
      <c r="N239" s="33">
        <v>2.3720880499999999</v>
      </c>
      <c r="U239" s="33">
        <v>1.40385049</v>
      </c>
      <c r="V239" s="33">
        <v>1.05926651</v>
      </c>
      <c r="W239" s="33">
        <v>0.79318275999999999</v>
      </c>
      <c r="X239" s="33">
        <v>0.64399596000000003</v>
      </c>
      <c r="Y239" s="33">
        <v>-0.83209549999999999</v>
      </c>
      <c r="Z239" s="33">
        <v>-0.69611219999999996</v>
      </c>
      <c r="AA239" s="17">
        <f>MATCH(L239, ESPN_ADP_2!B$2:B$550,0)</f>
        <v>114</v>
      </c>
      <c r="AB239" s="17">
        <v>238</v>
      </c>
      <c r="AC239" s="19">
        <f t="shared" si="3"/>
        <v>-124</v>
      </c>
    </row>
    <row r="240" spans="1:29">
      <c r="A240" s="6" t="s">
        <v>831</v>
      </c>
      <c r="E240" s="10" t="s">
        <v>828</v>
      </c>
      <c r="L240" s="1" t="s">
        <v>227</v>
      </c>
      <c r="M240" s="17">
        <v>239</v>
      </c>
      <c r="N240" s="18">
        <v>2.3459300500000002</v>
      </c>
      <c r="O240" s="18">
        <v>2.8984289999999999E-2</v>
      </c>
      <c r="P240" s="18">
        <v>9.7481010000000007E-2</v>
      </c>
      <c r="Q240" s="18">
        <v>0.52527765000000004</v>
      </c>
      <c r="R240" s="18">
        <v>0.91979913000000002</v>
      </c>
      <c r="S240" s="18">
        <v>0.18429098999999999</v>
      </c>
      <c r="T240" s="18">
        <v>0.59009697000000005</v>
      </c>
      <c r="U240" s="18"/>
      <c r="V240" s="18"/>
      <c r="W240" s="18"/>
      <c r="X240" s="18"/>
      <c r="Y240" s="18"/>
      <c r="Z240" s="18"/>
      <c r="AA240" s="17">
        <f>MATCH(L240, ESPN_ADP_2!B$2:B$550,0)</f>
        <v>262</v>
      </c>
      <c r="AB240" s="17">
        <v>239</v>
      </c>
      <c r="AC240" s="19">
        <f t="shared" si="3"/>
        <v>23</v>
      </c>
    </row>
    <row r="241" spans="2:29">
      <c r="K241" s="16" t="s">
        <v>825</v>
      </c>
      <c r="L241" s="1" t="s">
        <v>733</v>
      </c>
      <c r="M241" s="17">
        <v>240</v>
      </c>
      <c r="N241" s="33">
        <v>2.32671122</v>
      </c>
      <c r="U241" s="33">
        <v>-1.0465225</v>
      </c>
      <c r="V241" s="33">
        <v>-0.39330399999999999</v>
      </c>
      <c r="W241" s="33">
        <v>1.4757304899999999</v>
      </c>
      <c r="X241" s="33">
        <v>-0.30250199999999999</v>
      </c>
      <c r="Y241" s="33">
        <v>1.22508872</v>
      </c>
      <c r="Z241" s="33">
        <v>1.36822047</v>
      </c>
      <c r="AA241" s="17">
        <f>MATCH(L241, ESPN_ADP_2!B$2:B$550,0)</f>
        <v>379</v>
      </c>
      <c r="AB241" s="17">
        <v>240</v>
      </c>
      <c r="AC241" s="19">
        <f t="shared" si="3"/>
        <v>139</v>
      </c>
    </row>
    <row r="242" spans="2:29">
      <c r="J242" s="15" t="s">
        <v>826</v>
      </c>
      <c r="L242" s="1" t="s">
        <v>630</v>
      </c>
      <c r="M242" s="17">
        <v>241</v>
      </c>
      <c r="N242" s="33">
        <v>2.30937678</v>
      </c>
      <c r="U242" s="33">
        <v>1.3517148999999999</v>
      </c>
      <c r="V242" s="33">
        <v>1.05926651</v>
      </c>
      <c r="W242" s="33">
        <v>0.34413820000000001</v>
      </c>
      <c r="X242" s="33">
        <v>0.73864574999999999</v>
      </c>
      <c r="Y242" s="33">
        <v>-0.4882764</v>
      </c>
      <c r="Z242" s="33">
        <v>-0.69611219999999996</v>
      </c>
      <c r="AA242" s="17">
        <f>MATCH(L242, ESPN_ADP_2!B$2:B$550,0)</f>
        <v>126</v>
      </c>
      <c r="AB242" s="17">
        <v>241</v>
      </c>
      <c r="AC242" s="19">
        <f t="shared" si="3"/>
        <v>-115</v>
      </c>
    </row>
    <row r="243" spans="2:29">
      <c r="L243" s="1" t="s">
        <v>183</v>
      </c>
      <c r="M243" s="17">
        <v>242</v>
      </c>
      <c r="N243" s="18">
        <v>2.3009260500000002</v>
      </c>
      <c r="O243" s="18">
        <v>0.29880171999999999</v>
      </c>
      <c r="P243" s="18">
        <v>0.68009125000000004</v>
      </c>
      <c r="Q243" s="18">
        <v>0.52527765000000004</v>
      </c>
      <c r="R243" s="18">
        <v>-0.29611769999999998</v>
      </c>
      <c r="S243" s="18">
        <v>0.34541548999999999</v>
      </c>
      <c r="T243" s="18">
        <v>0.74745762000000004</v>
      </c>
      <c r="U243" s="18"/>
      <c r="V243" s="18"/>
      <c r="W243" s="18"/>
      <c r="X243" s="18"/>
      <c r="Y243" s="18"/>
      <c r="Z243" s="18"/>
      <c r="AA243" s="17" t="e">
        <f>MATCH(L243, ESPN_ADP_2!B$2:B$550,0)</f>
        <v>#N/A</v>
      </c>
      <c r="AB243" s="17">
        <v>242</v>
      </c>
      <c r="AC243" s="19" t="e">
        <f t="shared" si="3"/>
        <v>#N/A</v>
      </c>
    </row>
    <row r="244" spans="2:29">
      <c r="L244" s="1" t="s">
        <v>171</v>
      </c>
      <c r="M244" s="17">
        <v>243</v>
      </c>
      <c r="N244" s="18">
        <v>2.2747525899999999</v>
      </c>
      <c r="O244" s="18">
        <v>2.8984289999999999E-2</v>
      </c>
      <c r="P244" s="18">
        <v>9.7481010000000007E-2</v>
      </c>
      <c r="Q244" s="18">
        <v>0.23421470999999999</v>
      </c>
      <c r="R244" s="18">
        <v>1.12943996</v>
      </c>
      <c r="S244" s="18">
        <v>0.48175161</v>
      </c>
      <c r="T244" s="18">
        <v>0.30288100000000001</v>
      </c>
      <c r="U244" s="18"/>
      <c r="V244" s="18"/>
      <c r="W244" s="18"/>
      <c r="X244" s="18"/>
      <c r="Y244" s="18"/>
      <c r="Z244" s="18"/>
      <c r="AA244" s="17" t="e">
        <f>MATCH(L244, ESPN_ADP_2!B$2:B$550,0)</f>
        <v>#N/A</v>
      </c>
      <c r="AB244" s="17">
        <v>243</v>
      </c>
      <c r="AC244" s="19" t="e">
        <f t="shared" si="3"/>
        <v>#N/A</v>
      </c>
    </row>
    <row r="245" spans="2:29">
      <c r="F245" s="11" t="s">
        <v>6</v>
      </c>
      <c r="I245" s="14" t="s">
        <v>827</v>
      </c>
      <c r="L245" s="1" t="s">
        <v>344</v>
      </c>
      <c r="M245" s="17">
        <v>244</v>
      </c>
      <c r="N245" s="18">
        <v>2.2623783899999999</v>
      </c>
      <c r="O245" s="18">
        <v>-0.51065059999999995</v>
      </c>
      <c r="P245" s="18">
        <v>0.68009125000000004</v>
      </c>
      <c r="Q245" s="18">
        <v>0.42825667000000001</v>
      </c>
      <c r="R245" s="18">
        <v>1.25522446</v>
      </c>
      <c r="S245" s="18">
        <v>-0.22471740000000001</v>
      </c>
      <c r="T245" s="18">
        <v>0.63417393</v>
      </c>
      <c r="U245" s="18"/>
      <c r="V245" s="18"/>
      <c r="W245" s="18"/>
      <c r="X245" s="18"/>
      <c r="Y245" s="18"/>
      <c r="Z245" s="18"/>
      <c r="AA245" s="17">
        <f>MATCH(L245, ESPN_ADP_2!B$2:B$550,0)</f>
        <v>210</v>
      </c>
      <c r="AB245" s="17">
        <v>244</v>
      </c>
      <c r="AC245" s="19">
        <f t="shared" si="3"/>
        <v>-34</v>
      </c>
    </row>
    <row r="246" spans="2:29">
      <c r="B246" s="7" t="s">
        <v>765</v>
      </c>
      <c r="L246" s="1" t="s">
        <v>281</v>
      </c>
      <c r="M246" s="17">
        <v>245</v>
      </c>
      <c r="N246" s="18">
        <v>2.2550626600000001</v>
      </c>
      <c r="O246" s="18">
        <v>0.29880171999999999</v>
      </c>
      <c r="P246" s="18">
        <v>0.77719296000000004</v>
      </c>
      <c r="Q246" s="18">
        <v>0.52527765000000004</v>
      </c>
      <c r="R246" s="18">
        <v>8.123582E-2</v>
      </c>
      <c r="S246" s="18">
        <v>0.17189679999999999</v>
      </c>
      <c r="T246" s="18">
        <v>0.40065771999999999</v>
      </c>
      <c r="U246" s="18"/>
      <c r="V246" s="18"/>
      <c r="W246" s="18"/>
      <c r="X246" s="18"/>
      <c r="Y246" s="18"/>
      <c r="Z246" s="18"/>
      <c r="AA246" s="17">
        <f>MATCH(L246, ESPN_ADP_2!B$2:B$550,0)</f>
        <v>141</v>
      </c>
      <c r="AB246" s="17">
        <v>245</v>
      </c>
      <c r="AC246" s="19">
        <f t="shared" si="3"/>
        <v>-104</v>
      </c>
    </row>
    <row r="247" spans="2:29">
      <c r="J247" s="15" t="s">
        <v>826</v>
      </c>
      <c r="L247" s="1" t="s">
        <v>676</v>
      </c>
      <c r="M247" s="17">
        <v>246</v>
      </c>
      <c r="N247" s="33">
        <v>2.24573372</v>
      </c>
      <c r="U247" s="33">
        <v>0.51754538000000005</v>
      </c>
      <c r="V247" s="33">
        <v>1.05926651</v>
      </c>
      <c r="W247" s="33">
        <v>7.4711470000000002E-2</v>
      </c>
      <c r="X247" s="33">
        <v>0.64399596000000003</v>
      </c>
      <c r="Y247" s="33">
        <v>0.64632657999999998</v>
      </c>
      <c r="Z247" s="33">
        <v>-0.69611219999999996</v>
      </c>
      <c r="AA247" s="17">
        <f>MATCH(L247, ESPN_ADP_2!B$2:B$550,0)</f>
        <v>254</v>
      </c>
      <c r="AB247" s="17">
        <v>246</v>
      </c>
      <c r="AC247" s="19">
        <f t="shared" si="3"/>
        <v>8</v>
      </c>
    </row>
    <row r="248" spans="2:29">
      <c r="D248" s="9" t="s">
        <v>767</v>
      </c>
      <c r="L248" s="1" t="s">
        <v>249</v>
      </c>
      <c r="M248" s="17">
        <v>247</v>
      </c>
      <c r="N248" s="18">
        <v>2.23583131</v>
      </c>
      <c r="O248" s="18">
        <v>0.56861914000000002</v>
      </c>
      <c r="P248" s="18">
        <v>0.48588784000000002</v>
      </c>
      <c r="Q248" s="18">
        <v>0.62229862000000002</v>
      </c>
      <c r="R248" s="18">
        <v>-0.17033319999999999</v>
      </c>
      <c r="S248" s="18">
        <v>0.25865614999999997</v>
      </c>
      <c r="T248" s="18">
        <v>0.47070273000000001</v>
      </c>
      <c r="U248" s="18"/>
      <c r="V248" s="18"/>
      <c r="W248" s="18"/>
      <c r="X248" s="18"/>
      <c r="Y248" s="18"/>
      <c r="Z248" s="18"/>
      <c r="AA248" s="17">
        <f>MATCH(L248, ESPN_ADP_2!B$2:B$550,0)</f>
        <v>277</v>
      </c>
      <c r="AB248" s="17">
        <v>247</v>
      </c>
      <c r="AC248" s="19">
        <f t="shared" si="3"/>
        <v>30</v>
      </c>
    </row>
    <row r="249" spans="2:29">
      <c r="I249" s="14" t="s">
        <v>827</v>
      </c>
      <c r="L249" s="1" t="s">
        <v>436</v>
      </c>
      <c r="M249" s="17">
        <v>248</v>
      </c>
      <c r="N249" s="18">
        <v>2.22120754</v>
      </c>
      <c r="O249" s="18">
        <v>0.29880171999999999</v>
      </c>
      <c r="P249" s="18">
        <v>0.97139637000000001</v>
      </c>
      <c r="Q249" s="18">
        <v>0.81634057999999998</v>
      </c>
      <c r="R249" s="18">
        <v>-2.6205E-3</v>
      </c>
      <c r="S249" s="18">
        <v>-0.3114767</v>
      </c>
      <c r="T249" s="18">
        <v>0.44876609000000001</v>
      </c>
      <c r="U249" s="18"/>
      <c r="V249" s="18"/>
      <c r="W249" s="18"/>
      <c r="X249" s="18"/>
      <c r="Y249" s="18"/>
      <c r="Z249" s="18"/>
      <c r="AA249" s="17">
        <f>MATCH(L249, ESPN_ADP_2!B$2:B$550,0)</f>
        <v>94</v>
      </c>
      <c r="AB249" s="17">
        <v>248</v>
      </c>
      <c r="AC249" s="19">
        <f t="shared" si="3"/>
        <v>-154</v>
      </c>
    </row>
    <row r="250" spans="2:29">
      <c r="B250" s="7" t="s">
        <v>765</v>
      </c>
      <c r="D250" s="9" t="s">
        <v>767</v>
      </c>
      <c r="L250" s="1" t="s">
        <v>235</v>
      </c>
      <c r="M250" s="17">
        <v>249</v>
      </c>
      <c r="N250" s="18">
        <v>2.2128797100000002</v>
      </c>
      <c r="O250" s="18">
        <v>2.8984289999999999E-2</v>
      </c>
      <c r="P250" s="18">
        <v>0.77719296000000004</v>
      </c>
      <c r="Q250" s="18">
        <v>0.52527765000000004</v>
      </c>
      <c r="R250" s="18">
        <v>0.20702032000000001</v>
      </c>
      <c r="S250" s="18">
        <v>4.7954869999999997E-2</v>
      </c>
      <c r="T250" s="18">
        <v>0.62644962000000004</v>
      </c>
      <c r="U250" s="18"/>
      <c r="V250" s="18"/>
      <c r="W250" s="18"/>
      <c r="X250" s="18"/>
      <c r="Y250" s="18"/>
      <c r="Z250" s="18"/>
      <c r="AA250" s="17">
        <f>MATCH(L250, ESPN_ADP_2!B$2:B$550,0)</f>
        <v>290</v>
      </c>
      <c r="AB250" s="17">
        <v>249</v>
      </c>
      <c r="AC250" s="19">
        <f t="shared" si="3"/>
        <v>41</v>
      </c>
    </row>
    <row r="251" spans="2:29">
      <c r="I251" s="14" t="s">
        <v>827</v>
      </c>
      <c r="L251" s="1" t="s">
        <v>404</v>
      </c>
      <c r="M251" s="17">
        <v>250</v>
      </c>
      <c r="N251" s="18">
        <v>2.1832013099999998</v>
      </c>
      <c r="O251" s="18">
        <v>0.29880171999999999</v>
      </c>
      <c r="P251" s="18">
        <v>0.77719296000000004</v>
      </c>
      <c r="Q251" s="18">
        <v>0.91336156000000002</v>
      </c>
      <c r="R251" s="18">
        <v>-0.17033319999999999</v>
      </c>
      <c r="S251" s="18">
        <v>-0.27429409999999999</v>
      </c>
      <c r="T251" s="18">
        <v>0.63847237999999995</v>
      </c>
      <c r="U251" s="18"/>
      <c r="V251" s="18"/>
      <c r="W251" s="18"/>
      <c r="X251" s="18"/>
      <c r="Y251" s="18"/>
      <c r="Z251" s="18"/>
      <c r="AA251" s="17">
        <f>MATCH(L251, ESPN_ADP_2!B$2:B$550,0)</f>
        <v>399</v>
      </c>
      <c r="AB251" s="17">
        <v>250</v>
      </c>
      <c r="AC251" s="19">
        <f t="shared" si="3"/>
        <v>149</v>
      </c>
    </row>
    <row r="252" spans="2:29">
      <c r="L252" s="1" t="s">
        <v>871</v>
      </c>
      <c r="M252" s="17">
        <v>251</v>
      </c>
      <c r="N252" s="33">
        <v>2.15954961</v>
      </c>
      <c r="U252" s="33">
        <v>-0.94225130000000001</v>
      </c>
      <c r="V252" s="33">
        <v>-0.39330399999999999</v>
      </c>
      <c r="W252" s="33">
        <v>1.2781508800000001</v>
      </c>
      <c r="X252" s="33">
        <v>0.64399596000000003</v>
      </c>
      <c r="Y252" s="33">
        <v>0.72082071999999997</v>
      </c>
      <c r="Z252" s="33">
        <v>0.85213731000000004</v>
      </c>
      <c r="AA252" s="17" t="e">
        <f>MATCH(L252, ESPN_ADP_2!B$2:B$550,0)</f>
        <v>#N/A</v>
      </c>
      <c r="AB252" s="17">
        <v>251</v>
      </c>
      <c r="AC252" s="19" t="e">
        <f t="shared" si="3"/>
        <v>#N/A</v>
      </c>
    </row>
    <row r="253" spans="2:29">
      <c r="L253" s="1" t="s">
        <v>229</v>
      </c>
      <c r="M253" s="17">
        <v>252</v>
      </c>
      <c r="N253" s="18">
        <v>2.1507794100000002</v>
      </c>
      <c r="O253" s="18">
        <v>0.56861914000000002</v>
      </c>
      <c r="P253" s="18">
        <v>0.29168442</v>
      </c>
      <c r="Q253" s="18">
        <v>0.81634057999999998</v>
      </c>
      <c r="R253" s="18">
        <v>-0.17033319999999999</v>
      </c>
      <c r="S253" s="18">
        <v>0.19668517999999999</v>
      </c>
      <c r="T253" s="18">
        <v>0.44778326000000002</v>
      </c>
      <c r="U253" s="18"/>
      <c r="V253" s="18"/>
      <c r="W253" s="18"/>
      <c r="X253" s="18"/>
      <c r="Y253" s="18"/>
      <c r="Z253" s="18"/>
      <c r="AA253" s="17" t="e">
        <f>MATCH(L253, ESPN_ADP_2!B$2:B$550,0)</f>
        <v>#N/A</v>
      </c>
      <c r="AB253" s="17">
        <v>252</v>
      </c>
      <c r="AC253" s="19" t="e">
        <f t="shared" si="3"/>
        <v>#N/A</v>
      </c>
    </row>
    <row r="254" spans="2:29">
      <c r="H254" s="13" t="s">
        <v>829</v>
      </c>
      <c r="L254" s="1" t="s">
        <v>132</v>
      </c>
      <c r="M254" s="17">
        <v>253</v>
      </c>
      <c r="N254" s="18">
        <v>2.14767025</v>
      </c>
      <c r="O254" s="18">
        <v>0.56861914000000002</v>
      </c>
      <c r="P254" s="18">
        <v>9.7481010000000007E-2</v>
      </c>
      <c r="Q254" s="18">
        <v>0.33123569000000003</v>
      </c>
      <c r="R254" s="18">
        <v>-2.6205E-3</v>
      </c>
      <c r="S254" s="18">
        <v>0.76681803999999998</v>
      </c>
      <c r="T254" s="18">
        <v>0.38613689000000001</v>
      </c>
      <c r="U254" s="18"/>
      <c r="V254" s="18"/>
      <c r="W254" s="18"/>
      <c r="X254" s="18"/>
      <c r="Y254" s="18"/>
      <c r="Z254" s="18"/>
      <c r="AA254" s="17">
        <f>MATCH(L254, ESPN_ADP_2!B$2:B$550,0)</f>
        <v>263</v>
      </c>
      <c r="AB254" s="17">
        <v>253</v>
      </c>
      <c r="AC254" s="19">
        <f t="shared" si="3"/>
        <v>10</v>
      </c>
    </row>
    <row r="255" spans="2:29">
      <c r="G255" s="12" t="s">
        <v>7</v>
      </c>
      <c r="L255" s="1" t="s">
        <v>352</v>
      </c>
      <c r="M255" s="17">
        <v>254</v>
      </c>
      <c r="N255" s="18">
        <v>2.1177419400000002</v>
      </c>
      <c r="O255" s="18">
        <v>0.56861914000000002</v>
      </c>
      <c r="P255" s="18">
        <v>0.38878613000000001</v>
      </c>
      <c r="Q255" s="18">
        <v>0.71931959999999995</v>
      </c>
      <c r="R255" s="18">
        <v>-2.6205E-3</v>
      </c>
      <c r="S255" s="18">
        <v>-8.8381199999999993E-2</v>
      </c>
      <c r="T255" s="18">
        <v>0.53201882</v>
      </c>
      <c r="U255" s="18"/>
      <c r="V255" s="18"/>
      <c r="W255" s="18"/>
      <c r="X255" s="18"/>
      <c r="Y255" s="18"/>
      <c r="Z255" s="18"/>
      <c r="AA255" s="17">
        <f>MATCH(L255, ESPN_ADP_2!B$2:B$550,0)</f>
        <v>390</v>
      </c>
      <c r="AB255" s="17">
        <v>254</v>
      </c>
      <c r="AC255" s="19">
        <f t="shared" si="3"/>
        <v>136</v>
      </c>
    </row>
    <row r="256" spans="2:29">
      <c r="B256" s="7" t="s">
        <v>765</v>
      </c>
      <c r="D256" s="9" t="s">
        <v>767</v>
      </c>
      <c r="L256" s="1" t="s">
        <v>191</v>
      </c>
      <c r="M256" s="17">
        <v>255</v>
      </c>
      <c r="N256" s="18">
        <v>2.0933694200000001</v>
      </c>
      <c r="O256" s="18">
        <v>0.29880171999999999</v>
      </c>
      <c r="P256" s="18">
        <v>0.58298954999999997</v>
      </c>
      <c r="Q256" s="18">
        <v>0.42825667000000001</v>
      </c>
      <c r="R256" s="18">
        <v>-0.17033319999999999</v>
      </c>
      <c r="S256" s="18">
        <v>0.33302130000000002</v>
      </c>
      <c r="T256" s="18">
        <v>0.62063336999999996</v>
      </c>
      <c r="U256" s="18"/>
      <c r="V256" s="18"/>
      <c r="W256" s="18"/>
      <c r="X256" s="18"/>
      <c r="Y256" s="18"/>
      <c r="Z256" s="18"/>
      <c r="AA256" s="17">
        <f>MATCH(L256, ESPN_ADP_2!B$2:B$550,0)</f>
        <v>253</v>
      </c>
      <c r="AB256" s="17">
        <v>255</v>
      </c>
      <c r="AC256" s="19">
        <f t="shared" si="3"/>
        <v>-2</v>
      </c>
    </row>
    <row r="257" spans="2:29">
      <c r="L257" s="1" t="s">
        <v>83</v>
      </c>
      <c r="M257" s="17">
        <v>256</v>
      </c>
      <c r="N257" s="33">
        <v>2.08577222</v>
      </c>
      <c r="U257" s="33">
        <v>0.10046062</v>
      </c>
      <c r="V257" s="33">
        <v>0.33298127</v>
      </c>
      <c r="W257" s="33">
        <v>0.82910631999999995</v>
      </c>
      <c r="X257" s="33">
        <v>0.45469636000000002</v>
      </c>
      <c r="Y257" s="33">
        <v>1.0646398100000001</v>
      </c>
      <c r="Z257" s="33">
        <v>-0.69611219999999996</v>
      </c>
      <c r="AA257" s="17">
        <f>MATCH(L257, ESPN_ADP_2!B$2:B$550,0)</f>
        <v>70</v>
      </c>
      <c r="AB257" s="17">
        <v>256</v>
      </c>
      <c r="AC257" s="19">
        <f t="shared" si="3"/>
        <v>-186</v>
      </c>
    </row>
    <row r="258" spans="2:29">
      <c r="L258" s="1" t="s">
        <v>342</v>
      </c>
      <c r="M258" s="17">
        <v>257</v>
      </c>
      <c r="N258" s="18">
        <v>2.0782334800000002</v>
      </c>
      <c r="O258" s="18">
        <v>0.56861914000000002</v>
      </c>
      <c r="P258" s="18">
        <v>0.48588784000000002</v>
      </c>
      <c r="Q258" s="18">
        <v>0.52527765000000004</v>
      </c>
      <c r="R258" s="18">
        <v>0.12316399</v>
      </c>
      <c r="S258" s="18">
        <v>-0.1007754</v>
      </c>
      <c r="T258" s="18">
        <v>0.47606030999999999</v>
      </c>
      <c r="U258" s="18"/>
      <c r="V258" s="18"/>
      <c r="W258" s="18"/>
      <c r="X258" s="18"/>
      <c r="Y258" s="18"/>
      <c r="Z258" s="18"/>
      <c r="AA258" s="17" t="e">
        <f>MATCH(L258, ESPN_ADP_2!B$2:B$550,0)</f>
        <v>#N/A</v>
      </c>
      <c r="AB258" s="17">
        <v>257</v>
      </c>
      <c r="AC258" s="19" t="e">
        <f t="shared" ref="AC258:AC321" si="4">AA258-AB258</f>
        <v>#N/A</v>
      </c>
    </row>
    <row r="259" spans="2:29">
      <c r="B259" s="7" t="s">
        <v>765</v>
      </c>
      <c r="L259" s="1" t="s">
        <v>170</v>
      </c>
      <c r="M259" s="17">
        <v>258</v>
      </c>
      <c r="N259" s="18">
        <v>2.0533357300000001</v>
      </c>
      <c r="O259" s="18">
        <v>0.56861914000000002</v>
      </c>
      <c r="P259" s="18">
        <v>0.58298954999999997</v>
      </c>
      <c r="Q259" s="18">
        <v>0.42825667000000001</v>
      </c>
      <c r="R259" s="18">
        <v>-0.4219022</v>
      </c>
      <c r="S259" s="18">
        <v>0.49414580000000002</v>
      </c>
      <c r="T259" s="18">
        <v>0.40122675000000002</v>
      </c>
      <c r="U259" s="18"/>
      <c r="V259" s="18"/>
      <c r="W259" s="18"/>
      <c r="X259" s="18"/>
      <c r="Y259" s="18"/>
      <c r="Z259" s="18"/>
      <c r="AA259" s="17">
        <f>MATCH(L259, ESPN_ADP_2!B$2:B$550,0)</f>
        <v>187</v>
      </c>
      <c r="AB259" s="17">
        <v>258</v>
      </c>
      <c r="AC259" s="19">
        <f t="shared" si="4"/>
        <v>-71</v>
      </c>
    </row>
    <row r="260" spans="2:29">
      <c r="L260" s="1" t="s">
        <v>210</v>
      </c>
      <c r="M260" s="17">
        <v>259</v>
      </c>
      <c r="N260" s="18">
        <v>2.01429707</v>
      </c>
      <c r="O260" s="18">
        <v>0.83843656</v>
      </c>
      <c r="P260" s="18">
        <v>0.48588784000000002</v>
      </c>
      <c r="Q260" s="18">
        <v>0.62229862000000002</v>
      </c>
      <c r="R260" s="18">
        <v>-0.54768669999999997</v>
      </c>
      <c r="S260" s="18">
        <v>0.27105034</v>
      </c>
      <c r="T260" s="18">
        <v>0.34431038000000003</v>
      </c>
      <c r="U260" s="18"/>
      <c r="V260" s="18"/>
      <c r="W260" s="18"/>
      <c r="X260" s="18"/>
      <c r="Y260" s="18"/>
      <c r="Z260" s="18"/>
      <c r="AA260" s="17" t="e">
        <f>MATCH(L260, ESPN_ADP_2!B$2:B$550,0)</f>
        <v>#N/A</v>
      </c>
      <c r="AB260" s="17">
        <v>259</v>
      </c>
      <c r="AC260" s="19" t="e">
        <f t="shared" si="4"/>
        <v>#N/A</v>
      </c>
    </row>
    <row r="261" spans="2:29">
      <c r="J261" s="15" t="s">
        <v>826</v>
      </c>
      <c r="K261" s="16" t="s">
        <v>825</v>
      </c>
      <c r="L261" s="1" t="s">
        <v>641</v>
      </c>
      <c r="M261" s="17">
        <v>260</v>
      </c>
      <c r="N261" s="33">
        <v>1.99818498</v>
      </c>
      <c r="U261" s="33">
        <v>1.0389013300000001</v>
      </c>
      <c r="V261" s="33">
        <v>1.7855517400000001</v>
      </c>
      <c r="W261" s="33">
        <v>-0.5000656</v>
      </c>
      <c r="X261" s="33">
        <v>-1.8552599999999999E-2</v>
      </c>
      <c r="Y261" s="33">
        <v>0.38846227</v>
      </c>
      <c r="Z261" s="33">
        <v>-0.69611219999999996</v>
      </c>
      <c r="AA261" s="17">
        <f>MATCH(L261, ESPN_ADP_2!B$2:B$550,0)</f>
        <v>153</v>
      </c>
      <c r="AB261" s="17">
        <v>260</v>
      </c>
      <c r="AC261" s="19">
        <f t="shared" si="4"/>
        <v>-107</v>
      </c>
    </row>
    <row r="262" spans="2:29">
      <c r="B262" s="7" t="s">
        <v>765</v>
      </c>
      <c r="L262" s="1" t="s">
        <v>195</v>
      </c>
      <c r="M262" s="17">
        <v>261</v>
      </c>
      <c r="N262" s="18">
        <v>1.9716408700000001</v>
      </c>
      <c r="O262" s="18">
        <v>0.56861914000000002</v>
      </c>
      <c r="P262" s="18">
        <v>0.48588784000000002</v>
      </c>
      <c r="Q262" s="18">
        <v>0.42825667000000001</v>
      </c>
      <c r="R262" s="18">
        <v>-0.4219022</v>
      </c>
      <c r="S262" s="18">
        <v>0.53132838000000004</v>
      </c>
      <c r="T262" s="18">
        <v>0.37945100999999998</v>
      </c>
      <c r="U262" s="18"/>
      <c r="V262" s="18"/>
      <c r="W262" s="18"/>
      <c r="X262" s="18"/>
      <c r="Y262" s="18"/>
      <c r="Z262" s="18"/>
      <c r="AA262" s="17">
        <f>MATCH(L262, ESPN_ADP_2!B$2:B$550,0)</f>
        <v>335</v>
      </c>
      <c r="AB262" s="17">
        <v>261</v>
      </c>
      <c r="AC262" s="19">
        <f t="shared" si="4"/>
        <v>74</v>
      </c>
    </row>
    <row r="263" spans="2:29">
      <c r="L263" s="1" t="s">
        <v>315</v>
      </c>
      <c r="M263" s="17">
        <v>262</v>
      </c>
      <c r="N263" s="18">
        <v>1.9651183400000001</v>
      </c>
      <c r="O263" s="18">
        <v>2.8984289999999999E-2</v>
      </c>
      <c r="P263" s="18">
        <v>0.19458271999999999</v>
      </c>
      <c r="Q263" s="18">
        <v>0.71931959999999995</v>
      </c>
      <c r="R263" s="18">
        <v>0.58437380999999999</v>
      </c>
      <c r="S263" s="18">
        <v>-7.5987100000000002E-2</v>
      </c>
      <c r="T263" s="18">
        <v>0.51384496000000002</v>
      </c>
      <c r="U263" s="18"/>
      <c r="V263" s="18"/>
      <c r="W263" s="18"/>
      <c r="X263" s="18"/>
      <c r="Y263" s="18"/>
      <c r="Z263" s="18"/>
      <c r="AA263" s="17" t="e">
        <f>MATCH(L263, ESPN_ADP_2!B$2:B$550,0)</f>
        <v>#N/A</v>
      </c>
      <c r="AB263" s="17">
        <v>262</v>
      </c>
      <c r="AC263" s="19" t="e">
        <f t="shared" si="4"/>
        <v>#N/A</v>
      </c>
    </row>
    <row r="264" spans="2:29">
      <c r="J264" s="15" t="s">
        <v>826</v>
      </c>
      <c r="K264" s="16" t="s">
        <v>825</v>
      </c>
      <c r="L264" s="1" t="s">
        <v>723</v>
      </c>
      <c r="M264" s="17">
        <v>263</v>
      </c>
      <c r="N264" s="33">
        <v>1.95780054</v>
      </c>
      <c r="U264" s="33">
        <v>-1.0986581</v>
      </c>
      <c r="V264" s="33">
        <v>-1.1195892000000001</v>
      </c>
      <c r="W264" s="33">
        <v>1.4577686999999999</v>
      </c>
      <c r="X264" s="33">
        <v>0.73864574999999999</v>
      </c>
      <c r="Y264" s="33">
        <v>1.38553763</v>
      </c>
      <c r="Z264" s="33">
        <v>0.59409573000000004</v>
      </c>
      <c r="AA264" s="17">
        <f>MATCH(L264, ESPN_ADP_2!B$2:B$550,0)</f>
        <v>356</v>
      </c>
      <c r="AB264" s="17">
        <v>263</v>
      </c>
      <c r="AC264" s="19">
        <f t="shared" si="4"/>
        <v>93</v>
      </c>
    </row>
    <row r="265" spans="2:29">
      <c r="J265" s="15" t="s">
        <v>826</v>
      </c>
      <c r="L265" s="1" t="s">
        <v>747</v>
      </c>
      <c r="M265" s="17">
        <v>264</v>
      </c>
      <c r="N265" s="33">
        <v>1.9520184899999999</v>
      </c>
      <c r="U265" s="33">
        <v>1.24744371</v>
      </c>
      <c r="V265" s="33">
        <v>1.05926651</v>
      </c>
      <c r="W265" s="33">
        <v>0.12859681000000001</v>
      </c>
      <c r="X265" s="33">
        <v>0.45469636000000002</v>
      </c>
      <c r="Y265" s="33">
        <v>-0.2418727</v>
      </c>
      <c r="Z265" s="33">
        <v>-0.69611219999999996</v>
      </c>
      <c r="AA265" s="17">
        <f>MATCH(L265, ESPN_ADP_2!B$2:B$550,0)</f>
        <v>120</v>
      </c>
      <c r="AB265" s="17">
        <v>264</v>
      </c>
      <c r="AC265" s="19">
        <f t="shared" si="4"/>
        <v>-144</v>
      </c>
    </row>
    <row r="266" spans="2:29">
      <c r="I266" s="14" t="s">
        <v>827</v>
      </c>
      <c r="L266" s="1" t="s">
        <v>247</v>
      </c>
      <c r="M266" s="17">
        <v>265</v>
      </c>
      <c r="N266" s="18">
        <v>1.9470606399999999</v>
      </c>
      <c r="O266" s="18">
        <v>0.29880171999999999</v>
      </c>
      <c r="P266" s="18">
        <v>0.58298954999999997</v>
      </c>
      <c r="Q266" s="18">
        <v>0.42825667000000001</v>
      </c>
      <c r="R266" s="18">
        <v>0.12316399</v>
      </c>
      <c r="S266" s="18">
        <v>4.7954869999999997E-2</v>
      </c>
      <c r="T266" s="18">
        <v>0.46589385999999999</v>
      </c>
      <c r="U266" s="18"/>
      <c r="V266" s="18"/>
      <c r="W266" s="18"/>
      <c r="X266" s="18"/>
      <c r="Y266" s="18"/>
      <c r="Z266" s="18"/>
      <c r="AA266" s="17">
        <f>MATCH(L266, ESPN_ADP_2!B$2:B$550,0)</f>
        <v>340</v>
      </c>
      <c r="AB266" s="17">
        <v>265</v>
      </c>
      <c r="AC266" s="19">
        <f t="shared" si="4"/>
        <v>75</v>
      </c>
    </row>
    <row r="267" spans="2:29">
      <c r="J267" s="15" t="s">
        <v>826</v>
      </c>
      <c r="L267" s="1" t="s">
        <v>649</v>
      </c>
      <c r="M267" s="17">
        <v>266</v>
      </c>
      <c r="N267" s="33">
        <v>1.9466586800000001</v>
      </c>
      <c r="U267" s="33">
        <v>0.67395216000000002</v>
      </c>
      <c r="V267" s="33">
        <v>1.05926651</v>
      </c>
      <c r="W267" s="33">
        <v>0.63152671999999999</v>
      </c>
      <c r="X267" s="33">
        <v>-0.20785219999999999</v>
      </c>
      <c r="Y267" s="33">
        <v>0.48587766999999998</v>
      </c>
      <c r="Z267" s="33">
        <v>-0.69611219999999996</v>
      </c>
      <c r="AA267" s="17">
        <f>MATCH(L267, ESPN_ADP_2!B$2:B$550,0)</f>
        <v>169</v>
      </c>
      <c r="AB267" s="17">
        <v>266</v>
      </c>
      <c r="AC267" s="19">
        <f t="shared" si="4"/>
        <v>-97</v>
      </c>
    </row>
    <row r="268" spans="2:29">
      <c r="J268" s="15" t="s">
        <v>826</v>
      </c>
      <c r="L268" s="1" t="s">
        <v>639</v>
      </c>
      <c r="M268" s="17">
        <v>267</v>
      </c>
      <c r="N268" s="33">
        <v>1.9062167299999999</v>
      </c>
      <c r="U268" s="33">
        <v>1.76879966</v>
      </c>
      <c r="V268" s="33">
        <v>1.7855517400000001</v>
      </c>
      <c r="W268" s="33">
        <v>-0.62579799999999997</v>
      </c>
      <c r="X268" s="33">
        <v>7.609718E-2</v>
      </c>
      <c r="Y268" s="33">
        <v>-0.4023216</v>
      </c>
      <c r="Z268" s="33">
        <v>-0.69611219999999996</v>
      </c>
      <c r="AA268" s="17">
        <f>MATCH(L268, ESPN_ADP_2!B$2:B$550,0)</f>
        <v>150</v>
      </c>
      <c r="AB268" s="17">
        <v>267</v>
      </c>
      <c r="AC268" s="19">
        <f t="shared" si="4"/>
        <v>-117</v>
      </c>
    </row>
    <row r="269" spans="2:29">
      <c r="L269" s="1" t="s">
        <v>233</v>
      </c>
      <c r="M269" s="17">
        <v>268</v>
      </c>
      <c r="N269" s="18">
        <v>1.9045985000000001</v>
      </c>
      <c r="O269" s="18">
        <v>0.29880171999999999</v>
      </c>
      <c r="P269" s="18">
        <v>0.68009125000000004</v>
      </c>
      <c r="Q269" s="18">
        <v>0.62229862000000002</v>
      </c>
      <c r="R269" s="18">
        <v>-0.29611769999999998</v>
      </c>
      <c r="S269" s="18">
        <v>0.10992584</v>
      </c>
      <c r="T269" s="18">
        <v>0.48959873999999998</v>
      </c>
      <c r="U269" s="18"/>
      <c r="V269" s="18"/>
      <c r="W269" s="18"/>
      <c r="X269" s="18"/>
      <c r="Y269" s="18"/>
      <c r="Z269" s="18"/>
      <c r="AA269" s="17" t="e">
        <f>MATCH(L269, ESPN_ADP_2!B$2:B$550,0)</f>
        <v>#N/A</v>
      </c>
      <c r="AB269" s="17">
        <v>268</v>
      </c>
      <c r="AC269" s="19" t="e">
        <f t="shared" si="4"/>
        <v>#N/A</v>
      </c>
    </row>
    <row r="270" spans="2:29">
      <c r="L270" s="1" t="s">
        <v>142</v>
      </c>
      <c r="M270" s="17">
        <v>269</v>
      </c>
      <c r="N270" s="18">
        <v>1.9023178000000001</v>
      </c>
      <c r="O270" s="18">
        <v>0.83843656</v>
      </c>
      <c r="P270" s="18">
        <v>0.29168442</v>
      </c>
      <c r="Q270" s="18">
        <v>0.52527765000000004</v>
      </c>
      <c r="R270" s="18">
        <v>-0.79925570000000001</v>
      </c>
      <c r="S270" s="18">
        <v>0.54372257000000002</v>
      </c>
      <c r="T270" s="18">
        <v>0.50245225000000004</v>
      </c>
      <c r="U270" s="18"/>
      <c r="V270" s="18"/>
      <c r="W270" s="18"/>
      <c r="X270" s="18"/>
      <c r="Y270" s="18"/>
      <c r="Z270" s="18"/>
      <c r="AA270" s="17" t="e">
        <f>MATCH(L270, ESPN_ADP_2!B$2:B$550,0)</f>
        <v>#N/A</v>
      </c>
      <c r="AB270" s="17">
        <v>269</v>
      </c>
      <c r="AC270" s="19" t="e">
        <f t="shared" si="4"/>
        <v>#N/A</v>
      </c>
    </row>
    <row r="271" spans="2:29">
      <c r="L271" s="1" t="s">
        <v>204</v>
      </c>
      <c r="M271" s="17">
        <v>270</v>
      </c>
      <c r="N271" s="18">
        <v>1.88561219</v>
      </c>
      <c r="O271" s="18">
        <v>2.8984289999999999E-2</v>
      </c>
      <c r="P271" s="18">
        <v>0.19458271999999999</v>
      </c>
      <c r="Q271" s="18">
        <v>0.33123569000000003</v>
      </c>
      <c r="R271" s="18">
        <v>0.71015830999999996</v>
      </c>
      <c r="S271" s="18">
        <v>0.30823292000000002</v>
      </c>
      <c r="T271" s="18">
        <v>0.31241827</v>
      </c>
      <c r="U271" s="18"/>
      <c r="V271" s="18"/>
      <c r="W271" s="18"/>
      <c r="X271" s="18"/>
      <c r="Y271" s="18"/>
      <c r="Z271" s="18"/>
      <c r="AA271" s="17" t="e">
        <f>MATCH(L271, ESPN_ADP_2!B$2:B$550,0)</f>
        <v>#N/A</v>
      </c>
      <c r="AB271" s="17">
        <v>270</v>
      </c>
      <c r="AC271" s="19" t="e">
        <f t="shared" si="4"/>
        <v>#N/A</v>
      </c>
    </row>
    <row r="272" spans="2:29">
      <c r="F272" s="11" t="s">
        <v>6</v>
      </c>
      <c r="G272" s="12" t="s">
        <v>7</v>
      </c>
      <c r="L272" s="1" t="s">
        <v>406</v>
      </c>
      <c r="M272" s="17">
        <v>271</v>
      </c>
      <c r="N272" s="18">
        <v>1.88074495</v>
      </c>
      <c r="O272" s="18">
        <v>-0.24083309999999999</v>
      </c>
      <c r="P272" s="18">
        <v>0.38878613000000001</v>
      </c>
      <c r="Q272" s="18">
        <v>0.23421470999999999</v>
      </c>
      <c r="R272" s="18">
        <v>1.3390807899999999</v>
      </c>
      <c r="S272" s="18">
        <v>-0.33626509999999998</v>
      </c>
      <c r="T272" s="18">
        <v>0.49576154</v>
      </c>
      <c r="U272" s="18"/>
      <c r="V272" s="18"/>
      <c r="W272" s="18"/>
      <c r="X272" s="18"/>
      <c r="Y272" s="18"/>
      <c r="Z272" s="18"/>
      <c r="AA272" s="17">
        <f>MATCH(L272, ESPN_ADP_2!B$2:B$550,0)</f>
        <v>346</v>
      </c>
      <c r="AB272" s="17">
        <v>271</v>
      </c>
      <c r="AC272" s="19">
        <f t="shared" si="4"/>
        <v>75</v>
      </c>
    </row>
    <row r="273" spans="2:29">
      <c r="K273" s="16" t="s">
        <v>825</v>
      </c>
      <c r="L273" s="1" t="s">
        <v>802</v>
      </c>
      <c r="M273" s="17">
        <v>272</v>
      </c>
      <c r="N273" s="33">
        <v>1.83247615</v>
      </c>
      <c r="U273" s="33">
        <v>-1.2029293000000001</v>
      </c>
      <c r="V273" s="33">
        <v>-1.1195892000000001</v>
      </c>
      <c r="W273" s="33">
        <v>1.7451572200000001</v>
      </c>
      <c r="X273" s="33">
        <v>1.6851437199999999</v>
      </c>
      <c r="Y273" s="33">
        <v>0.13059794999999999</v>
      </c>
      <c r="Z273" s="33">
        <v>0.59409573000000004</v>
      </c>
      <c r="AA273" s="17">
        <f>MATCH(L273, ESPN_ADP_2!B$2:B$550,0)</f>
        <v>465</v>
      </c>
      <c r="AB273" s="17">
        <v>272</v>
      </c>
      <c r="AC273" s="19">
        <f t="shared" si="4"/>
        <v>193</v>
      </c>
    </row>
    <row r="274" spans="2:29">
      <c r="D274" s="9" t="s">
        <v>767</v>
      </c>
      <c r="L274" s="1" t="s">
        <v>255</v>
      </c>
      <c r="M274" s="17">
        <v>273</v>
      </c>
      <c r="N274" s="18">
        <v>1.7949977100000001</v>
      </c>
      <c r="O274" s="18">
        <v>0.56861914000000002</v>
      </c>
      <c r="P274" s="18">
        <v>0.48588784000000002</v>
      </c>
      <c r="Q274" s="18">
        <v>0.42825667000000001</v>
      </c>
      <c r="R274" s="18">
        <v>-0.21226130000000001</v>
      </c>
      <c r="S274" s="18">
        <v>0.19668517999999999</v>
      </c>
      <c r="T274" s="18">
        <v>0.32781021999999999</v>
      </c>
      <c r="U274" s="18"/>
      <c r="V274" s="18"/>
      <c r="W274" s="18"/>
      <c r="X274" s="18"/>
      <c r="Y274" s="18"/>
      <c r="Z274" s="18"/>
      <c r="AA274" s="17">
        <f>MATCH(L274, ESPN_ADP_2!B$2:B$550,0)</f>
        <v>371</v>
      </c>
      <c r="AB274" s="17">
        <v>273</v>
      </c>
      <c r="AC274" s="19">
        <f t="shared" si="4"/>
        <v>98</v>
      </c>
    </row>
    <row r="275" spans="2:29">
      <c r="I275" s="14" t="s">
        <v>827</v>
      </c>
      <c r="L275" s="1" t="s">
        <v>371</v>
      </c>
      <c r="M275" s="17">
        <v>274</v>
      </c>
      <c r="N275" s="18">
        <v>1.79375087</v>
      </c>
      <c r="O275" s="18">
        <v>-0.24083309999999999</v>
      </c>
      <c r="P275" s="18">
        <v>0.48588784000000002</v>
      </c>
      <c r="Q275" s="18">
        <v>0.42825667000000001</v>
      </c>
      <c r="R275" s="18">
        <v>0.96172729999999995</v>
      </c>
      <c r="S275" s="18">
        <v>-0.29908249999999997</v>
      </c>
      <c r="T275" s="18">
        <v>0.45779471999999999</v>
      </c>
      <c r="U275" s="18"/>
      <c r="V275" s="18"/>
      <c r="W275" s="18"/>
      <c r="X275" s="18"/>
      <c r="Y275" s="18"/>
      <c r="Z275" s="18"/>
      <c r="AA275" s="17">
        <f>MATCH(L275, ESPN_ADP_2!B$2:B$550,0)</f>
        <v>316</v>
      </c>
      <c r="AB275" s="17">
        <v>274</v>
      </c>
      <c r="AC275" s="19">
        <f t="shared" si="4"/>
        <v>42</v>
      </c>
    </row>
    <row r="276" spans="2:29">
      <c r="B276" s="7" t="s">
        <v>765</v>
      </c>
      <c r="C276" s="8" t="s">
        <v>766</v>
      </c>
      <c r="D276" s="9" t="s">
        <v>767</v>
      </c>
      <c r="L276" s="1" t="s">
        <v>130</v>
      </c>
      <c r="M276" s="17">
        <v>275</v>
      </c>
      <c r="N276" s="18">
        <v>1.73011716</v>
      </c>
      <c r="O276" s="18">
        <v>0.29880171999999999</v>
      </c>
      <c r="P276" s="18">
        <v>0.77719296000000004</v>
      </c>
      <c r="Q276" s="18">
        <v>0.13719373000000001</v>
      </c>
      <c r="R276" s="18">
        <v>-0.58961479999999999</v>
      </c>
      <c r="S276" s="18">
        <v>0.51893418999999996</v>
      </c>
      <c r="T276" s="18">
        <v>0.58760939999999995</v>
      </c>
      <c r="U276" s="18"/>
      <c r="V276" s="18"/>
      <c r="W276" s="18"/>
      <c r="X276" s="18"/>
      <c r="Y276" s="18"/>
      <c r="Z276" s="18"/>
      <c r="AA276" s="17">
        <f>MATCH(L276, ESPN_ADP_2!B$2:B$550,0)</f>
        <v>305</v>
      </c>
      <c r="AB276" s="17">
        <v>275</v>
      </c>
      <c r="AC276" s="19">
        <f t="shared" si="4"/>
        <v>30</v>
      </c>
    </row>
    <row r="277" spans="2:29">
      <c r="L277" s="1" t="s">
        <v>187</v>
      </c>
      <c r="M277" s="17">
        <v>276</v>
      </c>
      <c r="N277" s="18">
        <v>1.72672911</v>
      </c>
      <c r="O277" s="18">
        <v>2.8984289999999999E-2</v>
      </c>
      <c r="P277" s="18">
        <v>-0.29092580000000001</v>
      </c>
      <c r="Q277" s="18">
        <v>4.017275E-2</v>
      </c>
      <c r="R277" s="18">
        <v>1.2971526200000001</v>
      </c>
      <c r="S277" s="18">
        <v>0.54372257000000002</v>
      </c>
      <c r="T277" s="18">
        <v>0.10762268999999999</v>
      </c>
      <c r="U277" s="18"/>
      <c r="V277" s="18"/>
      <c r="W277" s="18"/>
      <c r="X277" s="18"/>
      <c r="Y277" s="18"/>
      <c r="Z277" s="18"/>
      <c r="AA277" s="17" t="e">
        <f>MATCH(L277, ESPN_ADP_2!B$2:B$550,0)</f>
        <v>#N/A</v>
      </c>
      <c r="AB277" s="17">
        <v>276</v>
      </c>
      <c r="AC277" s="19" t="e">
        <f t="shared" si="4"/>
        <v>#N/A</v>
      </c>
    </row>
    <row r="278" spans="2:29">
      <c r="L278" s="1" t="s">
        <v>228</v>
      </c>
      <c r="M278" s="17">
        <v>277</v>
      </c>
      <c r="N278" s="18">
        <v>1.7180596699999999</v>
      </c>
      <c r="O278" s="18">
        <v>0.29880171999999999</v>
      </c>
      <c r="P278" s="18">
        <v>0.29168442</v>
      </c>
      <c r="Q278" s="18">
        <v>0.42825667000000001</v>
      </c>
      <c r="R278" s="18">
        <v>0.20702032000000001</v>
      </c>
      <c r="S278" s="18">
        <v>0.22147357000000001</v>
      </c>
      <c r="T278" s="18">
        <v>0.27082297</v>
      </c>
      <c r="U278" s="18"/>
      <c r="V278" s="18"/>
      <c r="W278" s="18"/>
      <c r="X278" s="18"/>
      <c r="Y278" s="18"/>
      <c r="Z278" s="18"/>
      <c r="AA278" s="17" t="e">
        <f>MATCH(L278, ESPN_ADP_2!B$2:B$550,0)</f>
        <v>#N/A</v>
      </c>
      <c r="AB278" s="17">
        <v>277</v>
      </c>
      <c r="AC278" s="19" t="e">
        <f t="shared" si="4"/>
        <v>#N/A</v>
      </c>
    </row>
    <row r="279" spans="2:29">
      <c r="J279" s="15" t="s">
        <v>826</v>
      </c>
      <c r="K279" s="16" t="s">
        <v>825</v>
      </c>
      <c r="L279" s="1" t="s">
        <v>642</v>
      </c>
      <c r="M279" s="17">
        <v>278</v>
      </c>
      <c r="N279" s="33">
        <v>1.71598428</v>
      </c>
      <c r="U279" s="33">
        <v>1.0910369200000001</v>
      </c>
      <c r="V279" s="33">
        <v>0.33298127</v>
      </c>
      <c r="W279" s="33">
        <v>0.38006177000000002</v>
      </c>
      <c r="X279" s="33">
        <v>0.26539677</v>
      </c>
      <c r="Y279" s="33">
        <v>0.34261972000000002</v>
      </c>
      <c r="Z279" s="33">
        <v>-0.69611219999999996</v>
      </c>
      <c r="AA279" s="17">
        <f>MATCH(L279, ESPN_ADP_2!B$2:B$550,0)</f>
        <v>154</v>
      </c>
      <c r="AB279" s="17">
        <v>278</v>
      </c>
      <c r="AC279" s="19">
        <f t="shared" si="4"/>
        <v>-124</v>
      </c>
    </row>
    <row r="280" spans="2:29">
      <c r="B280" s="7" t="s">
        <v>765</v>
      </c>
      <c r="G280" s="12" t="s">
        <v>7</v>
      </c>
      <c r="L280" s="1" t="s">
        <v>385</v>
      </c>
      <c r="M280" s="17">
        <v>279</v>
      </c>
      <c r="N280" s="18">
        <v>1.7111134400000001</v>
      </c>
      <c r="O280" s="18">
        <v>0.56861914000000002</v>
      </c>
      <c r="P280" s="18">
        <v>0.68009125000000004</v>
      </c>
      <c r="Q280" s="18">
        <v>0.52527765000000004</v>
      </c>
      <c r="R280" s="18">
        <v>-0.25418950000000001</v>
      </c>
      <c r="S280" s="18">
        <v>-0.22471740000000001</v>
      </c>
      <c r="T280" s="18">
        <v>0.41603226999999998</v>
      </c>
      <c r="U280" s="18"/>
      <c r="V280" s="18"/>
      <c r="W280" s="18"/>
      <c r="X280" s="18"/>
      <c r="Y280" s="18"/>
      <c r="Z280" s="18"/>
      <c r="AA280" s="17">
        <f>MATCH(L280, ESPN_ADP_2!B$2:B$550,0)</f>
        <v>171</v>
      </c>
      <c r="AB280" s="17">
        <v>279</v>
      </c>
      <c r="AC280" s="19">
        <f t="shared" si="4"/>
        <v>-108</v>
      </c>
    </row>
    <row r="281" spans="2:29">
      <c r="L281" s="1" t="s">
        <v>865</v>
      </c>
      <c r="M281" s="17">
        <v>280</v>
      </c>
      <c r="N281" s="33">
        <v>1.6865702899999999</v>
      </c>
      <c r="U281" s="33">
        <v>-1.1507936999999999</v>
      </c>
      <c r="V281" s="33">
        <v>-1.1195892000000001</v>
      </c>
      <c r="W281" s="33">
        <v>1.4218451400000001</v>
      </c>
      <c r="X281" s="33">
        <v>0.92794535</v>
      </c>
      <c r="Y281" s="33">
        <v>1.01306695</v>
      </c>
      <c r="Z281" s="33">
        <v>0.59409573000000004</v>
      </c>
      <c r="AA281" s="17" t="e">
        <f>MATCH(L281, ESPN_ADP_2!B$2:B$550,0)</f>
        <v>#N/A</v>
      </c>
      <c r="AB281" s="17">
        <v>280</v>
      </c>
      <c r="AC281" s="19" t="e">
        <f t="shared" si="4"/>
        <v>#N/A</v>
      </c>
    </row>
    <row r="282" spans="2:29">
      <c r="F282" s="11" t="s">
        <v>6</v>
      </c>
      <c r="L282" s="1" t="s">
        <v>280</v>
      </c>
      <c r="M282" s="17">
        <v>281</v>
      </c>
      <c r="N282" s="18">
        <v>1.6761248200000001</v>
      </c>
      <c r="O282" s="18">
        <v>-0.24083309999999999</v>
      </c>
      <c r="P282" s="18">
        <v>0.58298954999999997</v>
      </c>
      <c r="Q282" s="18">
        <v>0.33123569000000003</v>
      </c>
      <c r="R282" s="18">
        <v>0.54244563999999995</v>
      </c>
      <c r="S282" s="18">
        <v>-1.6218999999999999E-3</v>
      </c>
      <c r="T282" s="18">
        <v>0.46190896999999997</v>
      </c>
      <c r="U282" s="18"/>
      <c r="V282" s="18"/>
      <c r="W282" s="18"/>
      <c r="X282" s="18"/>
      <c r="Y282" s="18"/>
      <c r="Z282" s="18"/>
      <c r="AA282" s="17">
        <f>MATCH(L282, ESPN_ADP_2!B$2:B$550,0)</f>
        <v>220</v>
      </c>
      <c r="AB282" s="17">
        <v>281</v>
      </c>
      <c r="AC282" s="19">
        <f t="shared" si="4"/>
        <v>-61</v>
      </c>
    </row>
    <row r="283" spans="2:29">
      <c r="J283" s="15" t="s">
        <v>826</v>
      </c>
      <c r="L283" s="1" t="s">
        <v>693</v>
      </c>
      <c r="M283" s="17">
        <v>282</v>
      </c>
      <c r="N283" s="33">
        <v>1.6530570899999999</v>
      </c>
      <c r="U283" s="33">
        <v>-0.10808180000000001</v>
      </c>
      <c r="V283" s="33">
        <v>0.33298127</v>
      </c>
      <c r="W283" s="33">
        <v>0.73929741000000004</v>
      </c>
      <c r="X283" s="33">
        <v>0.73864574999999999</v>
      </c>
      <c r="Y283" s="33">
        <v>0.64632657999999998</v>
      </c>
      <c r="Z283" s="33">
        <v>-0.69611219999999996</v>
      </c>
      <c r="AA283" s="17">
        <f>MATCH(L283, ESPN_ADP_2!B$2:B$550,0)</f>
        <v>295</v>
      </c>
      <c r="AB283" s="17">
        <v>282</v>
      </c>
      <c r="AC283" s="19">
        <f t="shared" si="4"/>
        <v>13</v>
      </c>
    </row>
    <row r="284" spans="2:29">
      <c r="H284" s="13" t="s">
        <v>829</v>
      </c>
      <c r="L284" s="1" t="s">
        <v>388</v>
      </c>
      <c r="M284" s="17">
        <v>283</v>
      </c>
      <c r="N284" s="18">
        <v>1.6479200599999999</v>
      </c>
      <c r="O284" s="18">
        <v>0.83843656</v>
      </c>
      <c r="P284" s="18">
        <v>9.7481010000000007E-2</v>
      </c>
      <c r="Q284" s="18">
        <v>0.71931959999999995</v>
      </c>
      <c r="R284" s="18">
        <v>-8.6476800000000006E-2</v>
      </c>
      <c r="S284" s="18">
        <v>-0.1131696</v>
      </c>
      <c r="T284" s="18">
        <v>0.19232936</v>
      </c>
      <c r="U284" s="18"/>
      <c r="V284" s="18"/>
      <c r="W284" s="18"/>
      <c r="X284" s="18"/>
      <c r="Y284" s="18"/>
      <c r="Z284" s="18"/>
      <c r="AA284" s="17">
        <f>MATCH(L284, ESPN_ADP_2!B$2:B$550,0)</f>
        <v>175</v>
      </c>
      <c r="AB284" s="17">
        <v>283</v>
      </c>
      <c r="AC284" s="19">
        <f t="shared" si="4"/>
        <v>-108</v>
      </c>
    </row>
    <row r="285" spans="2:29">
      <c r="L285" s="1" t="s">
        <v>355</v>
      </c>
      <c r="M285" s="17">
        <v>284</v>
      </c>
      <c r="N285" s="18">
        <v>1.6431742</v>
      </c>
      <c r="O285" s="18">
        <v>0.56861914000000002</v>
      </c>
      <c r="P285" s="18">
        <v>0.19458271999999999</v>
      </c>
      <c r="Q285" s="18">
        <v>0.62229862000000002</v>
      </c>
      <c r="R285" s="18">
        <v>-8.6476800000000006E-2</v>
      </c>
      <c r="S285" s="18">
        <v>-1.40161E-2</v>
      </c>
      <c r="T285" s="18">
        <v>0.35816664999999998</v>
      </c>
      <c r="U285" s="18"/>
      <c r="V285" s="18"/>
      <c r="W285" s="18"/>
      <c r="X285" s="18"/>
      <c r="Y285" s="18"/>
      <c r="Z285" s="18"/>
      <c r="AA285" s="17" t="e">
        <f>MATCH(L285, ESPN_ADP_2!B$2:B$550,0)</f>
        <v>#N/A</v>
      </c>
      <c r="AB285" s="17">
        <v>284</v>
      </c>
      <c r="AC285" s="19" t="e">
        <f t="shared" si="4"/>
        <v>#N/A</v>
      </c>
    </row>
    <row r="286" spans="2:29">
      <c r="K286" s="16" t="s">
        <v>825</v>
      </c>
      <c r="L286" s="1" t="s">
        <v>658</v>
      </c>
      <c r="M286" s="17">
        <v>285</v>
      </c>
      <c r="N286" s="33">
        <v>1.6429160899999999</v>
      </c>
      <c r="U286" s="33">
        <v>0.83035895000000004</v>
      </c>
      <c r="V286" s="33">
        <v>1.05926651</v>
      </c>
      <c r="W286" s="33">
        <v>0.39802355</v>
      </c>
      <c r="X286" s="33">
        <v>-0.49180160000000001</v>
      </c>
      <c r="Y286" s="33">
        <v>0.54318085999999999</v>
      </c>
      <c r="Z286" s="33">
        <v>-0.69611219999999996</v>
      </c>
      <c r="AA286" s="17">
        <f>MATCH(L286, ESPN_ADP_2!B$2:B$550,0)</f>
        <v>198</v>
      </c>
      <c r="AB286" s="17">
        <v>285</v>
      </c>
      <c r="AC286" s="19">
        <f t="shared" si="4"/>
        <v>-87</v>
      </c>
    </row>
    <row r="287" spans="2:29">
      <c r="D287" s="9" t="s">
        <v>767</v>
      </c>
      <c r="E287" s="10" t="s">
        <v>828</v>
      </c>
      <c r="G287" s="12" t="s">
        <v>7</v>
      </c>
      <c r="L287" s="1" t="s">
        <v>211</v>
      </c>
      <c r="M287" s="17">
        <v>286</v>
      </c>
      <c r="N287" s="18">
        <v>1.60477553</v>
      </c>
      <c r="O287" s="18">
        <v>2.8984289999999999E-2</v>
      </c>
      <c r="P287" s="18">
        <v>9.7481010000000007E-2</v>
      </c>
      <c r="Q287" s="18">
        <v>0.33123569000000003</v>
      </c>
      <c r="R287" s="18">
        <v>0.62630196999999999</v>
      </c>
      <c r="S287" s="18">
        <v>0.28344452999999997</v>
      </c>
      <c r="T287" s="18">
        <v>0.23732803999999999</v>
      </c>
      <c r="U287" s="18"/>
      <c r="V287" s="18"/>
      <c r="W287" s="18"/>
      <c r="X287" s="18"/>
      <c r="Y287" s="18"/>
      <c r="Z287" s="18"/>
      <c r="AA287" s="17">
        <f>MATCH(L287, ESPN_ADP_2!B$2:B$550,0)</f>
        <v>322</v>
      </c>
      <c r="AB287" s="17">
        <v>286</v>
      </c>
      <c r="AC287" s="19">
        <f t="shared" si="4"/>
        <v>36</v>
      </c>
    </row>
    <row r="288" spans="2:29">
      <c r="K288" s="16" t="s">
        <v>825</v>
      </c>
      <c r="L288" s="1" t="s">
        <v>643</v>
      </c>
      <c r="M288" s="17">
        <v>287</v>
      </c>
      <c r="N288" s="33">
        <v>1.5973720199999999</v>
      </c>
      <c r="U288" s="33">
        <v>-0.94225130000000001</v>
      </c>
      <c r="V288" s="33">
        <v>-1.1195892000000001</v>
      </c>
      <c r="W288" s="33">
        <v>0.68541205999999999</v>
      </c>
      <c r="X288" s="33">
        <v>-0.11320239999999999</v>
      </c>
      <c r="Y288" s="33">
        <v>0.42857448999999997</v>
      </c>
      <c r="Z288" s="33">
        <v>2.6584283599999998</v>
      </c>
      <c r="AA288" s="17">
        <f>MATCH(L288, ESPN_ADP_2!B$2:B$550,0)</f>
        <v>155</v>
      </c>
      <c r="AB288" s="17">
        <v>287</v>
      </c>
      <c r="AC288" s="19">
        <f t="shared" si="4"/>
        <v>-132</v>
      </c>
    </row>
    <row r="289" spans="2:29">
      <c r="H289" s="13" t="s">
        <v>829</v>
      </c>
      <c r="L289" s="1" t="s">
        <v>173</v>
      </c>
      <c r="M289" s="17">
        <v>288</v>
      </c>
      <c r="N289" s="18">
        <v>1.58133641</v>
      </c>
      <c r="O289" s="18">
        <v>2.8984289999999999E-2</v>
      </c>
      <c r="P289" s="18">
        <v>9.7481010000000007E-2</v>
      </c>
      <c r="Q289" s="18">
        <v>4.017275E-2</v>
      </c>
      <c r="R289" s="18">
        <v>0.75208646999999995</v>
      </c>
      <c r="S289" s="18">
        <v>0.39499225999999998</v>
      </c>
      <c r="T289" s="18">
        <v>0.26761963</v>
      </c>
      <c r="U289" s="18"/>
      <c r="V289" s="18"/>
      <c r="W289" s="18"/>
      <c r="X289" s="18"/>
      <c r="Y289" s="18"/>
      <c r="Z289" s="18"/>
      <c r="AA289" s="17">
        <f>MATCH(L289, ESPN_ADP_2!B$2:B$550,0)</f>
        <v>232</v>
      </c>
      <c r="AB289" s="17">
        <v>288</v>
      </c>
      <c r="AC289" s="19">
        <f t="shared" si="4"/>
        <v>-56</v>
      </c>
    </row>
    <row r="290" spans="2:29">
      <c r="L290" s="1" t="s">
        <v>916</v>
      </c>
      <c r="M290" s="17">
        <v>289</v>
      </c>
      <c r="N290" s="33">
        <v>1.5493849900000001</v>
      </c>
      <c r="U290" s="33">
        <v>-1.1507936999999999</v>
      </c>
      <c r="V290" s="33">
        <v>-0.39330399999999999</v>
      </c>
      <c r="W290" s="33">
        <v>1.0087241499999999</v>
      </c>
      <c r="X290" s="33">
        <v>0.26539677</v>
      </c>
      <c r="Y290" s="33">
        <v>0.96722439999999998</v>
      </c>
      <c r="Z290" s="33">
        <v>0.85213731000000004</v>
      </c>
      <c r="AA290" s="17" t="e">
        <f>MATCH(L290, ESPN_ADP_2!B$2:B$550,0)</f>
        <v>#N/A</v>
      </c>
      <c r="AB290" s="17">
        <v>289</v>
      </c>
      <c r="AC290" s="19" t="e">
        <f t="shared" si="4"/>
        <v>#N/A</v>
      </c>
    </row>
    <row r="291" spans="2:29">
      <c r="L291" s="1" t="s">
        <v>267</v>
      </c>
      <c r="M291" s="17">
        <v>290</v>
      </c>
      <c r="N291" s="18">
        <v>1.53549735</v>
      </c>
      <c r="O291" s="18">
        <v>0.83843656</v>
      </c>
      <c r="P291" s="18">
        <v>0.29168442</v>
      </c>
      <c r="Q291" s="18">
        <v>0.42825667000000001</v>
      </c>
      <c r="R291" s="18">
        <v>-0.37997399999999998</v>
      </c>
      <c r="S291" s="18">
        <v>0.19668517999999999</v>
      </c>
      <c r="T291" s="18">
        <v>0.16040852</v>
      </c>
      <c r="U291" s="18"/>
      <c r="V291" s="18"/>
      <c r="W291" s="18"/>
      <c r="X291" s="18"/>
      <c r="Y291" s="18"/>
      <c r="Z291" s="18"/>
      <c r="AA291" s="17" t="e">
        <f>MATCH(L291, ESPN_ADP_2!B$2:B$550,0)</f>
        <v>#N/A</v>
      </c>
      <c r="AB291" s="17">
        <v>290</v>
      </c>
      <c r="AC291" s="19" t="e">
        <f t="shared" si="4"/>
        <v>#N/A</v>
      </c>
    </row>
    <row r="292" spans="2:29">
      <c r="J292" s="15" t="s">
        <v>826</v>
      </c>
      <c r="L292" s="1" t="s">
        <v>633</v>
      </c>
      <c r="M292" s="17">
        <v>291</v>
      </c>
      <c r="N292" s="33">
        <v>1.50989459</v>
      </c>
      <c r="U292" s="33">
        <v>1.6123928700000001</v>
      </c>
      <c r="V292" s="33">
        <v>1.05926651</v>
      </c>
      <c r="W292" s="33">
        <v>-0.51802729999999997</v>
      </c>
      <c r="X292" s="33">
        <v>0.45469636000000002</v>
      </c>
      <c r="Y292" s="33">
        <v>-0.4023216</v>
      </c>
      <c r="Z292" s="33">
        <v>-0.69611219999999996</v>
      </c>
      <c r="AA292" s="17">
        <f>MATCH(L292, ESPN_ADP_2!B$2:B$550,0)</f>
        <v>130</v>
      </c>
      <c r="AB292" s="17">
        <v>291</v>
      </c>
      <c r="AC292" s="19">
        <f t="shared" si="4"/>
        <v>-161</v>
      </c>
    </row>
    <row r="293" spans="2:29">
      <c r="B293" s="7" t="s">
        <v>765</v>
      </c>
      <c r="C293" s="8" t="s">
        <v>766</v>
      </c>
      <c r="L293" s="1" t="s">
        <v>268</v>
      </c>
      <c r="M293" s="17">
        <v>292</v>
      </c>
      <c r="N293" s="18">
        <v>1.5093065699999999</v>
      </c>
      <c r="O293" s="18">
        <v>0.29880171999999999</v>
      </c>
      <c r="P293" s="18">
        <v>0.77719296000000004</v>
      </c>
      <c r="Q293" s="18">
        <v>0.23421470999999999</v>
      </c>
      <c r="R293" s="18">
        <v>-0.17033319999999999</v>
      </c>
      <c r="S293" s="18">
        <v>1.07723E-2</v>
      </c>
      <c r="T293" s="18">
        <v>0.35865806</v>
      </c>
      <c r="U293" s="18"/>
      <c r="V293" s="18"/>
      <c r="W293" s="18"/>
      <c r="X293" s="18"/>
      <c r="Y293" s="18"/>
      <c r="Z293" s="18"/>
      <c r="AA293" s="17">
        <f>MATCH(L293, ESPN_ADP_2!B$2:B$550,0)</f>
        <v>271</v>
      </c>
      <c r="AB293" s="17">
        <v>292</v>
      </c>
      <c r="AC293" s="19">
        <f t="shared" si="4"/>
        <v>-21</v>
      </c>
    </row>
    <row r="294" spans="2:29">
      <c r="H294" s="13" t="s">
        <v>829</v>
      </c>
      <c r="L294" s="1" t="s">
        <v>218</v>
      </c>
      <c r="M294" s="17">
        <v>293</v>
      </c>
      <c r="N294" s="18">
        <v>1.47932401</v>
      </c>
      <c r="O294" s="18">
        <v>0.83843656</v>
      </c>
      <c r="P294" s="18">
        <v>0.29168442</v>
      </c>
      <c r="Q294" s="18">
        <v>0.62229862000000002</v>
      </c>
      <c r="R294" s="18">
        <v>-0.79925570000000001</v>
      </c>
      <c r="S294" s="18">
        <v>0.32062710999999999</v>
      </c>
      <c r="T294" s="18">
        <v>0.20553294999999999</v>
      </c>
      <c r="U294" s="18"/>
      <c r="V294" s="18"/>
      <c r="W294" s="18"/>
      <c r="X294" s="18"/>
      <c r="Y294" s="18"/>
      <c r="Z294" s="18"/>
      <c r="AA294" s="17">
        <f>MATCH(L294, ESPN_ADP_2!B$2:B$550,0)</f>
        <v>165</v>
      </c>
      <c r="AB294" s="17">
        <v>293</v>
      </c>
      <c r="AC294" s="19">
        <f t="shared" si="4"/>
        <v>-128</v>
      </c>
    </row>
    <row r="295" spans="2:29">
      <c r="B295" s="7" t="s">
        <v>765</v>
      </c>
      <c r="F295" s="11" t="s">
        <v>6</v>
      </c>
      <c r="L295" s="1" t="s">
        <v>230</v>
      </c>
      <c r="M295" s="17">
        <v>294</v>
      </c>
      <c r="N295" s="18">
        <v>1.4757033100000001</v>
      </c>
      <c r="O295" s="18">
        <v>-0.24083309999999999</v>
      </c>
      <c r="P295" s="18">
        <v>0.48588784000000002</v>
      </c>
      <c r="Q295" s="18">
        <v>-5.6848200000000002E-2</v>
      </c>
      <c r="R295" s="18">
        <v>0.83594279999999999</v>
      </c>
      <c r="S295" s="18">
        <v>0.13471422</v>
      </c>
      <c r="T295" s="18">
        <v>0.31683981</v>
      </c>
      <c r="U295" s="18"/>
      <c r="V295" s="18"/>
      <c r="W295" s="18"/>
      <c r="X295" s="18"/>
      <c r="Y295" s="18"/>
      <c r="Z295" s="18"/>
      <c r="AA295" s="17">
        <f>MATCH(L295, ESPN_ADP_2!B$2:B$550,0)</f>
        <v>233</v>
      </c>
      <c r="AB295" s="17">
        <v>294</v>
      </c>
      <c r="AC295" s="19">
        <f t="shared" si="4"/>
        <v>-61</v>
      </c>
    </row>
    <row r="296" spans="2:29">
      <c r="K296" s="16" t="s">
        <v>825</v>
      </c>
      <c r="L296" s="1" t="s">
        <v>651</v>
      </c>
      <c r="M296" s="17">
        <v>295</v>
      </c>
      <c r="N296" s="33">
        <v>1.4606896300000001</v>
      </c>
      <c r="U296" s="33">
        <v>-3.8105999999999999E-3</v>
      </c>
      <c r="V296" s="33">
        <v>-0.39330399999999999</v>
      </c>
      <c r="W296" s="33">
        <v>0.72133563000000001</v>
      </c>
      <c r="X296" s="33">
        <v>0.17074697</v>
      </c>
      <c r="Y296" s="33">
        <v>-0.14445730000000001</v>
      </c>
      <c r="Z296" s="33">
        <v>1.11017889</v>
      </c>
      <c r="AA296" s="17">
        <f>MATCH(L296, ESPN_ADP_2!B$2:B$550,0)</f>
        <v>173</v>
      </c>
      <c r="AB296" s="17">
        <v>295</v>
      </c>
      <c r="AC296" s="19">
        <f t="shared" si="4"/>
        <v>-122</v>
      </c>
    </row>
    <row r="297" spans="2:29">
      <c r="J297" s="15" t="s">
        <v>826</v>
      </c>
      <c r="L297" s="1" t="s">
        <v>674</v>
      </c>
      <c r="M297" s="17">
        <v>296</v>
      </c>
      <c r="N297" s="33">
        <v>1.42057243</v>
      </c>
      <c r="U297" s="33">
        <v>1.24744371</v>
      </c>
      <c r="V297" s="33">
        <v>1.05926651</v>
      </c>
      <c r="W297" s="33">
        <v>-0.5000656</v>
      </c>
      <c r="X297" s="33">
        <v>0.26539677</v>
      </c>
      <c r="Y297" s="33">
        <v>4.4643179999999998E-2</v>
      </c>
      <c r="Z297" s="33">
        <v>-0.69611219999999996</v>
      </c>
      <c r="AA297" s="17">
        <f>MATCH(L297, ESPN_ADP_2!B$2:B$550,0)</f>
        <v>247</v>
      </c>
      <c r="AB297" s="17">
        <v>296</v>
      </c>
      <c r="AC297" s="19">
        <f t="shared" si="4"/>
        <v>-49</v>
      </c>
    </row>
    <row r="298" spans="2:29">
      <c r="K298" s="16" t="s">
        <v>825</v>
      </c>
      <c r="L298" s="1" t="s">
        <v>689</v>
      </c>
      <c r="M298" s="17">
        <v>297</v>
      </c>
      <c r="N298" s="33">
        <v>1.4193414499999999</v>
      </c>
      <c r="U298" s="33">
        <v>-0.89011569999999995</v>
      </c>
      <c r="V298" s="33">
        <v>-0.39330399999999999</v>
      </c>
      <c r="W298" s="33">
        <v>0.32617642000000002</v>
      </c>
      <c r="X298" s="33">
        <v>-0.30250199999999999</v>
      </c>
      <c r="Y298" s="33">
        <v>1.56890781</v>
      </c>
      <c r="Z298" s="33">
        <v>1.11017889</v>
      </c>
      <c r="AA298" s="17">
        <f>MATCH(L298, ESPN_ADP_2!B$2:B$550,0)</f>
        <v>287</v>
      </c>
      <c r="AB298" s="17">
        <v>297</v>
      </c>
      <c r="AC298" s="19">
        <f t="shared" si="4"/>
        <v>-10</v>
      </c>
    </row>
    <row r="299" spans="2:29">
      <c r="L299" s="1" t="s">
        <v>220</v>
      </c>
      <c r="M299" s="17">
        <v>298</v>
      </c>
      <c r="N299" s="18">
        <v>1.4177508599999999</v>
      </c>
      <c r="O299" s="18">
        <v>0.56861914000000002</v>
      </c>
      <c r="P299" s="18">
        <v>9.7481010000000007E-2</v>
      </c>
      <c r="Q299" s="18">
        <v>0.33123569000000003</v>
      </c>
      <c r="R299" s="18">
        <v>-0.12840499999999999</v>
      </c>
      <c r="S299" s="18">
        <v>0.34541548999999999</v>
      </c>
      <c r="T299" s="18">
        <v>0.20340453999999999</v>
      </c>
      <c r="U299" s="18"/>
      <c r="V299" s="18"/>
      <c r="W299" s="18"/>
      <c r="X299" s="18"/>
      <c r="Y299" s="18"/>
      <c r="Z299" s="18"/>
      <c r="AA299" s="17" t="e">
        <f>MATCH(L299, ESPN_ADP_2!B$2:B$550,0)</f>
        <v>#N/A</v>
      </c>
      <c r="AB299" s="17">
        <v>298</v>
      </c>
      <c r="AC299" s="19" t="e">
        <f t="shared" si="4"/>
        <v>#N/A</v>
      </c>
    </row>
    <row r="300" spans="2:29">
      <c r="J300" s="15" t="s">
        <v>826</v>
      </c>
      <c r="L300" s="1" t="s">
        <v>637</v>
      </c>
      <c r="M300" s="17">
        <v>299</v>
      </c>
      <c r="N300" s="33">
        <v>1.4036487</v>
      </c>
      <c r="U300" s="33">
        <v>1.24744371</v>
      </c>
      <c r="V300" s="33">
        <v>1.05926651</v>
      </c>
      <c r="W300" s="33">
        <v>0.16452037999999999</v>
      </c>
      <c r="X300" s="33">
        <v>0.64399596000000003</v>
      </c>
      <c r="Y300" s="33">
        <v>-1.0154657</v>
      </c>
      <c r="Z300" s="33">
        <v>-0.69611219999999996</v>
      </c>
      <c r="AA300" s="17">
        <f>MATCH(L300, ESPN_ADP_2!B$2:B$550,0)</f>
        <v>143</v>
      </c>
      <c r="AB300" s="17">
        <v>299</v>
      </c>
      <c r="AC300" s="19">
        <f t="shared" si="4"/>
        <v>-156</v>
      </c>
    </row>
    <row r="301" spans="2:29">
      <c r="E301" s="10" t="s">
        <v>828</v>
      </c>
      <c r="L301" s="1" t="s">
        <v>203</v>
      </c>
      <c r="M301" s="17">
        <v>300</v>
      </c>
      <c r="N301" s="18">
        <v>1.40215584</v>
      </c>
      <c r="O301" s="18">
        <v>0.29880171999999999</v>
      </c>
      <c r="P301" s="18">
        <v>0.19458271999999999</v>
      </c>
      <c r="Q301" s="18">
        <v>0.42825667000000001</v>
      </c>
      <c r="R301" s="18">
        <v>-0.21226130000000001</v>
      </c>
      <c r="S301" s="18">
        <v>0.49414580000000002</v>
      </c>
      <c r="T301" s="18">
        <v>0.19863027</v>
      </c>
      <c r="U301" s="18"/>
      <c r="V301" s="18"/>
      <c r="W301" s="18"/>
      <c r="X301" s="18"/>
      <c r="Y301" s="18"/>
      <c r="Z301" s="18"/>
      <c r="AA301" s="17">
        <f>MATCH(L301, ESPN_ADP_2!B$2:B$550,0)</f>
        <v>469</v>
      </c>
      <c r="AB301" s="17">
        <v>300</v>
      </c>
      <c r="AC301" s="19">
        <f t="shared" si="4"/>
        <v>169</v>
      </c>
    </row>
    <row r="302" spans="2:29">
      <c r="F302" s="11" t="s">
        <v>6</v>
      </c>
      <c r="I302" s="14" t="s">
        <v>827</v>
      </c>
      <c r="L302" s="1" t="s">
        <v>471</v>
      </c>
      <c r="M302" s="17">
        <v>301</v>
      </c>
      <c r="N302" s="18">
        <v>1.3747406099999999</v>
      </c>
      <c r="O302" s="18">
        <v>0.29880171999999999</v>
      </c>
      <c r="P302" s="18">
        <v>0.58298954999999997</v>
      </c>
      <c r="Q302" s="18">
        <v>0.71931959999999995</v>
      </c>
      <c r="R302" s="18">
        <v>-0.12840499999999999</v>
      </c>
      <c r="S302" s="18">
        <v>-0.58414889999999997</v>
      </c>
      <c r="T302" s="18">
        <v>0.4861837</v>
      </c>
      <c r="U302" s="18"/>
      <c r="V302" s="18"/>
      <c r="W302" s="18"/>
      <c r="X302" s="18"/>
      <c r="Y302" s="18"/>
      <c r="Z302" s="18"/>
      <c r="AA302" s="17">
        <f>MATCH(L302, ESPN_ADP_2!B$2:B$550,0)</f>
        <v>381</v>
      </c>
      <c r="AB302" s="17">
        <v>301</v>
      </c>
      <c r="AC302" s="19">
        <f t="shared" si="4"/>
        <v>80</v>
      </c>
    </row>
    <row r="303" spans="2:29">
      <c r="L303" s="1" t="s">
        <v>896</v>
      </c>
      <c r="M303" s="17">
        <v>302</v>
      </c>
      <c r="N303" s="33">
        <v>1.3695952600000001</v>
      </c>
      <c r="U303" s="33">
        <v>-0.99438689999999996</v>
      </c>
      <c r="V303" s="33">
        <v>-0.39330399999999999</v>
      </c>
      <c r="W303" s="33">
        <v>0.16452037999999999</v>
      </c>
      <c r="X303" s="33">
        <v>0.92794535</v>
      </c>
      <c r="Y303" s="33">
        <v>0.55464148999999996</v>
      </c>
      <c r="Z303" s="33">
        <v>1.11017889</v>
      </c>
      <c r="AA303" s="17" t="e">
        <f>MATCH(L303, ESPN_ADP_2!B$2:B$550,0)</f>
        <v>#N/A</v>
      </c>
      <c r="AB303" s="17">
        <v>302</v>
      </c>
      <c r="AC303" s="19" t="e">
        <f t="shared" si="4"/>
        <v>#N/A</v>
      </c>
    </row>
    <row r="304" spans="2:29">
      <c r="J304" s="15" t="s">
        <v>826</v>
      </c>
      <c r="L304" s="1" t="s">
        <v>748</v>
      </c>
      <c r="M304" s="17">
        <v>303</v>
      </c>
      <c r="N304" s="33">
        <v>1.3551303100000001</v>
      </c>
      <c r="U304" s="33">
        <v>1.14317252</v>
      </c>
      <c r="V304" s="33">
        <v>1.05926651</v>
      </c>
      <c r="W304" s="33">
        <v>-5.1020999999999997E-2</v>
      </c>
      <c r="X304" s="33">
        <v>-0.20785219999999999</v>
      </c>
      <c r="Y304" s="33">
        <v>0.10767668</v>
      </c>
      <c r="Z304" s="33">
        <v>-0.69611219999999996</v>
      </c>
      <c r="AA304" s="17">
        <f>MATCH(L304, ESPN_ADP_2!B$2:B$550,0)</f>
        <v>149</v>
      </c>
      <c r="AB304" s="17">
        <v>303</v>
      </c>
      <c r="AC304" s="19">
        <f t="shared" si="4"/>
        <v>-154</v>
      </c>
    </row>
    <row r="305" spans="2:29">
      <c r="C305" s="8" t="s">
        <v>766</v>
      </c>
      <c r="F305" s="11" t="s">
        <v>6</v>
      </c>
      <c r="I305" s="14" t="s">
        <v>827</v>
      </c>
      <c r="L305" s="1" t="s">
        <v>348</v>
      </c>
      <c r="M305" s="17">
        <v>304</v>
      </c>
      <c r="N305" s="18">
        <v>1.3397178300000001</v>
      </c>
      <c r="O305" s="18">
        <v>0.29880171999999999</v>
      </c>
      <c r="P305" s="18">
        <v>0.68009125000000004</v>
      </c>
      <c r="Q305" s="18">
        <v>0.42825667000000001</v>
      </c>
      <c r="R305" s="18">
        <v>-0.37997399999999998</v>
      </c>
      <c r="S305" s="18">
        <v>-0.16274640000000001</v>
      </c>
      <c r="T305" s="18">
        <v>0.47528860000000001</v>
      </c>
      <c r="U305" s="18"/>
      <c r="V305" s="18"/>
      <c r="W305" s="18"/>
      <c r="X305" s="18"/>
      <c r="Y305" s="18"/>
      <c r="Z305" s="18"/>
      <c r="AA305" s="17">
        <f>MATCH(L305, ESPN_ADP_2!B$2:B$550,0)</f>
        <v>274</v>
      </c>
      <c r="AB305" s="17">
        <v>304</v>
      </c>
      <c r="AC305" s="19">
        <f t="shared" si="4"/>
        <v>-30</v>
      </c>
    </row>
    <row r="306" spans="2:29">
      <c r="L306" s="1" t="s">
        <v>900</v>
      </c>
      <c r="M306" s="17">
        <v>305</v>
      </c>
      <c r="N306" s="33">
        <v>1.32258736</v>
      </c>
      <c r="U306" s="33">
        <v>-1.1507936999999999</v>
      </c>
      <c r="V306" s="33">
        <v>-1.1195892000000001</v>
      </c>
      <c r="W306" s="33">
        <v>0.90095345000000004</v>
      </c>
      <c r="X306" s="33">
        <v>0.45469636000000002</v>
      </c>
      <c r="Y306" s="33">
        <v>1.9012662600000001</v>
      </c>
      <c r="Z306" s="33">
        <v>0.33605415</v>
      </c>
      <c r="AA306" s="17" t="e">
        <f>MATCH(L306, ESPN_ADP_2!B$2:B$550,0)</f>
        <v>#N/A</v>
      </c>
      <c r="AB306" s="17">
        <v>305</v>
      </c>
      <c r="AC306" s="19" t="e">
        <f t="shared" si="4"/>
        <v>#N/A</v>
      </c>
    </row>
    <row r="307" spans="2:29">
      <c r="L307" s="1" t="s">
        <v>241</v>
      </c>
      <c r="M307" s="17">
        <v>306</v>
      </c>
      <c r="N307" s="18">
        <v>1.31682028</v>
      </c>
      <c r="O307" s="18">
        <v>0.83843656</v>
      </c>
      <c r="P307" s="18">
        <v>0.29168442</v>
      </c>
      <c r="Q307" s="18">
        <v>0.52527765000000004</v>
      </c>
      <c r="R307" s="18">
        <v>-0.92504019999999998</v>
      </c>
      <c r="S307" s="18">
        <v>0.20907938000000001</v>
      </c>
      <c r="T307" s="18">
        <v>0.37738242999999999</v>
      </c>
      <c r="U307" s="18"/>
      <c r="V307" s="18"/>
      <c r="W307" s="18"/>
      <c r="X307" s="18"/>
      <c r="Y307" s="18"/>
      <c r="Z307" s="18"/>
      <c r="AA307" s="17" t="e">
        <f>MATCH(L307, ESPN_ADP_2!B$2:B$550,0)</f>
        <v>#N/A</v>
      </c>
      <c r="AB307" s="17">
        <v>306</v>
      </c>
      <c r="AC307" s="19" t="e">
        <f t="shared" si="4"/>
        <v>#N/A</v>
      </c>
    </row>
    <row r="308" spans="2:29">
      <c r="J308" s="15" t="s">
        <v>826</v>
      </c>
      <c r="L308" s="1" t="s">
        <v>663</v>
      </c>
      <c r="M308" s="17">
        <v>307</v>
      </c>
      <c r="N308" s="33">
        <v>1.29857095</v>
      </c>
      <c r="U308" s="33">
        <v>1.2995793</v>
      </c>
      <c r="V308" s="33">
        <v>1.05926651</v>
      </c>
      <c r="W308" s="33">
        <v>-8.6944599999999997E-2</v>
      </c>
      <c r="X308" s="33">
        <v>0.36004657000000001</v>
      </c>
      <c r="Y308" s="33">
        <v>-0.63726470000000002</v>
      </c>
      <c r="Z308" s="33">
        <v>-0.69611219999999996</v>
      </c>
      <c r="AA308" s="17">
        <f>MATCH(L308, ESPN_ADP_2!B$2:B$550,0)</f>
        <v>213</v>
      </c>
      <c r="AB308" s="17">
        <v>307</v>
      </c>
      <c r="AC308" s="19">
        <f t="shared" si="4"/>
        <v>-94</v>
      </c>
    </row>
    <row r="309" spans="2:29">
      <c r="L309" s="1" t="s">
        <v>883</v>
      </c>
      <c r="M309" s="17">
        <v>308</v>
      </c>
      <c r="N309" s="33">
        <v>1.2801167600000001</v>
      </c>
      <c r="U309" s="33">
        <v>0.20473180999999999</v>
      </c>
      <c r="V309" s="33">
        <v>0.33298127</v>
      </c>
      <c r="W309" s="33">
        <v>0.27229107000000002</v>
      </c>
      <c r="X309" s="33">
        <v>-0.20785219999999999</v>
      </c>
      <c r="Y309" s="33">
        <v>1.3740769900000001</v>
      </c>
      <c r="Z309" s="33">
        <v>-0.69611219999999996</v>
      </c>
      <c r="AA309" s="17" t="e">
        <f>MATCH(L309, ESPN_ADP_2!B$2:B$550,0)</f>
        <v>#N/A</v>
      </c>
      <c r="AB309" s="17">
        <v>308</v>
      </c>
      <c r="AC309" s="19" t="e">
        <f t="shared" si="4"/>
        <v>#N/A</v>
      </c>
    </row>
    <row r="310" spans="2:29">
      <c r="C310" s="8" t="s">
        <v>766</v>
      </c>
      <c r="D310" s="9" t="s">
        <v>767</v>
      </c>
      <c r="L310" s="1" t="s">
        <v>307</v>
      </c>
      <c r="M310" s="17">
        <v>309</v>
      </c>
      <c r="N310" s="18">
        <v>1.27630979</v>
      </c>
      <c r="O310" s="18">
        <v>2.8984289999999999E-2</v>
      </c>
      <c r="P310" s="18">
        <v>0.19458271999999999</v>
      </c>
      <c r="Q310" s="18">
        <v>0.23421470999999999</v>
      </c>
      <c r="R310" s="18">
        <v>0.62630196999999999</v>
      </c>
      <c r="S310" s="18">
        <v>-3.8804499999999999E-2</v>
      </c>
      <c r="T310" s="18">
        <v>0.23103056999999999</v>
      </c>
      <c r="U310" s="18"/>
      <c r="V310" s="18"/>
      <c r="W310" s="18"/>
      <c r="X310" s="18"/>
      <c r="Y310" s="18"/>
      <c r="Z310" s="18"/>
      <c r="AA310" s="17">
        <f>MATCH(L310, ESPN_ADP_2!B$2:B$550,0)</f>
        <v>362</v>
      </c>
      <c r="AB310" s="17">
        <v>309</v>
      </c>
      <c r="AC310" s="19">
        <f t="shared" si="4"/>
        <v>53</v>
      </c>
    </row>
    <row r="311" spans="2:29">
      <c r="J311" s="15" t="s">
        <v>826</v>
      </c>
      <c r="L311" s="1" t="s">
        <v>669</v>
      </c>
      <c r="M311" s="17">
        <v>310</v>
      </c>
      <c r="N311" s="33">
        <v>1.2374685700000001</v>
      </c>
      <c r="U311" s="33">
        <v>1.2995793</v>
      </c>
      <c r="V311" s="33">
        <v>1.05926651</v>
      </c>
      <c r="W311" s="33">
        <v>-0.2306388</v>
      </c>
      <c r="X311" s="33">
        <v>-0.11320239999999999</v>
      </c>
      <c r="Y311" s="33">
        <v>-8.1423800000000005E-2</v>
      </c>
      <c r="Z311" s="33">
        <v>-0.69611219999999996</v>
      </c>
      <c r="AA311" s="17">
        <f>MATCH(L311, ESPN_ADP_2!B$2:B$550,0)</f>
        <v>227</v>
      </c>
      <c r="AB311" s="17">
        <v>310</v>
      </c>
      <c r="AC311" s="19">
        <f t="shared" si="4"/>
        <v>-83</v>
      </c>
    </row>
    <row r="312" spans="2:29">
      <c r="B312" s="7" t="s">
        <v>765</v>
      </c>
      <c r="L312" s="1" t="s">
        <v>303</v>
      </c>
      <c r="M312" s="17">
        <v>311</v>
      </c>
      <c r="N312" s="18">
        <v>1.22496238</v>
      </c>
      <c r="O312" s="18">
        <v>0.29880171999999999</v>
      </c>
      <c r="P312" s="18">
        <v>0.68009125000000004</v>
      </c>
      <c r="Q312" s="18">
        <v>0.52527765000000004</v>
      </c>
      <c r="R312" s="18">
        <v>-0.67347120000000005</v>
      </c>
      <c r="S312" s="18">
        <v>-3.8804499999999999E-2</v>
      </c>
      <c r="T312" s="18">
        <v>0.43306739999999999</v>
      </c>
      <c r="U312" s="18"/>
      <c r="V312" s="18"/>
      <c r="W312" s="18"/>
      <c r="X312" s="18"/>
      <c r="Y312" s="18"/>
      <c r="Z312" s="18"/>
      <c r="AA312" s="17">
        <f>MATCH(L312, ESPN_ADP_2!B$2:B$550,0)</f>
        <v>304</v>
      </c>
      <c r="AB312" s="17">
        <v>311</v>
      </c>
      <c r="AC312" s="19">
        <f t="shared" si="4"/>
        <v>-7</v>
      </c>
    </row>
    <row r="313" spans="2:29">
      <c r="J313" s="15" t="s">
        <v>826</v>
      </c>
      <c r="L313" s="1" t="s">
        <v>671</v>
      </c>
      <c r="M313" s="17">
        <v>312</v>
      </c>
      <c r="N313" s="33">
        <v>1.2226964199999999</v>
      </c>
      <c r="U313" s="33">
        <v>1.24744371</v>
      </c>
      <c r="V313" s="33">
        <v>1.05926651</v>
      </c>
      <c r="W313" s="33">
        <v>-0.4282184</v>
      </c>
      <c r="X313" s="33">
        <v>-0.11320239999999999</v>
      </c>
      <c r="Y313" s="33">
        <v>0.15351922000000001</v>
      </c>
      <c r="Z313" s="33">
        <v>-0.69611219999999996</v>
      </c>
      <c r="AA313" s="17">
        <f>MATCH(L313, ESPN_ADP_2!B$2:B$550,0)</f>
        <v>235</v>
      </c>
      <c r="AB313" s="17">
        <v>312</v>
      </c>
      <c r="AC313" s="19">
        <f t="shared" si="4"/>
        <v>-77</v>
      </c>
    </row>
    <row r="314" spans="2:29">
      <c r="L314" s="1" t="s">
        <v>284</v>
      </c>
      <c r="M314" s="17">
        <v>313</v>
      </c>
      <c r="N314" s="18">
        <v>1.1981489700000001</v>
      </c>
      <c r="O314" s="18">
        <v>0.29880171999999999</v>
      </c>
      <c r="P314" s="18">
        <v>-9.67224E-2</v>
      </c>
      <c r="Q314" s="18">
        <v>0.13719373000000001</v>
      </c>
      <c r="R314" s="18">
        <v>0.62630196999999999</v>
      </c>
      <c r="S314" s="18">
        <v>0.17189679999999999</v>
      </c>
      <c r="T314" s="18">
        <v>6.0677160000000001E-2</v>
      </c>
      <c r="U314" s="18"/>
      <c r="V314" s="18"/>
      <c r="W314" s="18"/>
      <c r="X314" s="18"/>
      <c r="Y314" s="18"/>
      <c r="Z314" s="18"/>
      <c r="AA314" s="17" t="e">
        <f>MATCH(L314, ESPN_ADP_2!B$2:B$550,0)</f>
        <v>#N/A</v>
      </c>
      <c r="AB314" s="17">
        <v>313</v>
      </c>
      <c r="AC314" s="19" t="e">
        <f t="shared" si="4"/>
        <v>#N/A</v>
      </c>
    </row>
    <row r="315" spans="2:29">
      <c r="L315" s="1" t="s">
        <v>869</v>
      </c>
      <c r="M315" s="17">
        <v>314</v>
      </c>
      <c r="N315" s="33">
        <v>1.18710863</v>
      </c>
      <c r="U315" s="33">
        <v>-1.0986581</v>
      </c>
      <c r="V315" s="33">
        <v>-1.1195892000000001</v>
      </c>
      <c r="W315" s="33">
        <v>1.3320362299999999</v>
      </c>
      <c r="X315" s="33">
        <v>0.45469636000000002</v>
      </c>
      <c r="Y315" s="33">
        <v>1.02452758</v>
      </c>
      <c r="Z315" s="33">
        <v>0.59409573000000004</v>
      </c>
      <c r="AA315" s="17" t="e">
        <f>MATCH(L315, ESPN_ADP_2!B$2:B$550,0)</f>
        <v>#N/A</v>
      </c>
      <c r="AB315" s="17">
        <v>314</v>
      </c>
      <c r="AC315" s="19" t="e">
        <f t="shared" si="4"/>
        <v>#N/A</v>
      </c>
    </row>
    <row r="316" spans="2:29">
      <c r="L316" s="1" t="s">
        <v>875</v>
      </c>
      <c r="M316" s="17">
        <v>315</v>
      </c>
      <c r="N316" s="33">
        <v>1.1774021299999999</v>
      </c>
      <c r="U316" s="33">
        <v>-0.89011569999999995</v>
      </c>
      <c r="V316" s="33">
        <v>-1.1195892000000001</v>
      </c>
      <c r="W316" s="33">
        <v>1.38592157</v>
      </c>
      <c r="X316" s="33">
        <v>0.17074697</v>
      </c>
      <c r="Y316" s="33">
        <v>0.52025958000000005</v>
      </c>
      <c r="Z316" s="33">
        <v>1.11017889</v>
      </c>
      <c r="AA316" s="17" t="e">
        <f>MATCH(L316, ESPN_ADP_2!B$2:B$550,0)</f>
        <v>#N/A</v>
      </c>
      <c r="AB316" s="17">
        <v>315</v>
      </c>
      <c r="AC316" s="19" t="e">
        <f t="shared" si="4"/>
        <v>#N/A</v>
      </c>
    </row>
    <row r="317" spans="2:29">
      <c r="J317" s="15" t="s">
        <v>826</v>
      </c>
      <c r="L317" s="1" t="s">
        <v>760</v>
      </c>
      <c r="M317" s="17">
        <v>316</v>
      </c>
      <c r="N317" s="33">
        <v>1.1645059200000001</v>
      </c>
      <c r="U317" s="33">
        <v>0.67395216000000002</v>
      </c>
      <c r="V317" s="33">
        <v>1.05926651</v>
      </c>
      <c r="W317" s="33">
        <v>-0.3922949</v>
      </c>
      <c r="X317" s="33">
        <v>0.73864574999999999</v>
      </c>
      <c r="Y317" s="33">
        <v>-0.21895149999999999</v>
      </c>
      <c r="Z317" s="33">
        <v>-0.69611219999999996</v>
      </c>
      <c r="AA317" s="17">
        <f>MATCH(L317, ESPN_ADP_2!B$2:B$550,0)</f>
        <v>237</v>
      </c>
      <c r="AB317" s="17">
        <v>316</v>
      </c>
      <c r="AC317" s="19">
        <f t="shared" si="4"/>
        <v>-79</v>
      </c>
    </row>
    <row r="318" spans="2:29">
      <c r="J318" s="15" t="s">
        <v>826</v>
      </c>
      <c r="L318" s="1" t="s">
        <v>657</v>
      </c>
      <c r="M318" s="17">
        <v>317</v>
      </c>
      <c r="N318" s="33">
        <v>1.10541387</v>
      </c>
      <c r="U318" s="33">
        <v>1.24744371</v>
      </c>
      <c r="V318" s="33">
        <v>1.05926651</v>
      </c>
      <c r="W318" s="33">
        <v>0.57764137000000004</v>
      </c>
      <c r="X318" s="33">
        <v>-0.11320239999999999</v>
      </c>
      <c r="Y318" s="33">
        <v>-0.96962309999999996</v>
      </c>
      <c r="Z318" s="33">
        <v>-0.69611219999999996</v>
      </c>
      <c r="AA318" s="17">
        <f>MATCH(L318, ESPN_ADP_2!B$2:B$550,0)</f>
        <v>197</v>
      </c>
      <c r="AB318" s="17">
        <v>317</v>
      </c>
      <c r="AC318" s="19">
        <f t="shared" si="4"/>
        <v>-120</v>
      </c>
    </row>
    <row r="319" spans="2:29">
      <c r="D319" s="9" t="s">
        <v>767</v>
      </c>
      <c r="L319" s="1" t="s">
        <v>158</v>
      </c>
      <c r="M319" s="17">
        <v>318</v>
      </c>
      <c r="N319" s="18">
        <v>1.09769731</v>
      </c>
      <c r="O319" s="18">
        <v>2.8984289999999999E-2</v>
      </c>
      <c r="P319" s="18">
        <v>-0.1938241</v>
      </c>
      <c r="Q319" s="18">
        <v>4.017275E-2</v>
      </c>
      <c r="R319" s="18">
        <v>0.58437380999999999</v>
      </c>
      <c r="S319" s="18">
        <v>0.74202964999999999</v>
      </c>
      <c r="T319" s="18">
        <v>-0.10403909</v>
      </c>
      <c r="U319" s="18"/>
      <c r="V319" s="18"/>
      <c r="W319" s="18"/>
      <c r="X319" s="18"/>
      <c r="Y319" s="18"/>
      <c r="Z319" s="18"/>
      <c r="AA319" s="17">
        <f>MATCH(L319, ESPN_ADP_2!B$2:B$550,0)</f>
        <v>231</v>
      </c>
      <c r="AB319" s="17">
        <v>318</v>
      </c>
      <c r="AC319" s="19">
        <f t="shared" si="4"/>
        <v>-87</v>
      </c>
    </row>
    <row r="320" spans="2:29">
      <c r="L320" s="1" t="s">
        <v>885</v>
      </c>
      <c r="M320" s="17">
        <v>319</v>
      </c>
      <c r="N320" s="33">
        <v>1.0536739799999999</v>
      </c>
      <c r="U320" s="33">
        <v>-0.94225130000000001</v>
      </c>
      <c r="V320" s="33">
        <v>-1.1195892000000001</v>
      </c>
      <c r="W320" s="33">
        <v>0.91891522999999997</v>
      </c>
      <c r="X320" s="33">
        <v>0.36004657000000001</v>
      </c>
      <c r="Y320" s="33">
        <v>0.98441535999999996</v>
      </c>
      <c r="Z320" s="33">
        <v>0.85213731000000004</v>
      </c>
      <c r="AA320" s="17" t="e">
        <f>MATCH(L320, ESPN_ADP_2!B$2:B$550,0)</f>
        <v>#N/A</v>
      </c>
      <c r="AB320" s="17">
        <v>319</v>
      </c>
      <c r="AC320" s="19" t="e">
        <f t="shared" si="4"/>
        <v>#N/A</v>
      </c>
    </row>
    <row r="321" spans="2:29">
      <c r="D321" s="9" t="s">
        <v>767</v>
      </c>
      <c r="L321" s="1" t="s">
        <v>243</v>
      </c>
      <c r="M321" s="17">
        <v>320</v>
      </c>
      <c r="N321" s="18">
        <v>1.0404047300000001</v>
      </c>
      <c r="O321" s="18">
        <v>2.8984289999999999E-2</v>
      </c>
      <c r="P321" s="18">
        <v>0.38878613000000001</v>
      </c>
      <c r="Q321" s="18">
        <v>0.13719373000000001</v>
      </c>
      <c r="R321" s="18">
        <v>0.12316399</v>
      </c>
      <c r="S321" s="18">
        <v>0.15950260999999999</v>
      </c>
      <c r="T321" s="18">
        <v>0.20277397999999999</v>
      </c>
      <c r="U321" s="18"/>
      <c r="V321" s="18"/>
      <c r="W321" s="18"/>
      <c r="X321" s="18"/>
      <c r="Y321" s="18"/>
      <c r="Z321" s="18"/>
      <c r="AA321" s="17">
        <f>MATCH(L321, ESPN_ADP_2!B$2:B$550,0)</f>
        <v>299</v>
      </c>
      <c r="AB321" s="17">
        <v>320</v>
      </c>
      <c r="AC321" s="19">
        <f t="shared" si="4"/>
        <v>-21</v>
      </c>
    </row>
    <row r="322" spans="2:29">
      <c r="K322" s="16" t="s">
        <v>825</v>
      </c>
      <c r="L322" s="1" t="s">
        <v>646</v>
      </c>
      <c r="M322" s="17">
        <v>321</v>
      </c>
      <c r="N322" s="33">
        <v>1.0360301199999999</v>
      </c>
      <c r="U322" s="33">
        <v>-0.94225130000000001</v>
      </c>
      <c r="V322" s="33">
        <v>-0.39330399999999999</v>
      </c>
      <c r="W322" s="33">
        <v>5.6749679999999997E-2</v>
      </c>
      <c r="X322" s="33">
        <v>7.609718E-2</v>
      </c>
      <c r="Y322" s="33">
        <v>-0.16164829999999999</v>
      </c>
      <c r="Z322" s="33">
        <v>2.4003867799999998</v>
      </c>
      <c r="AA322" s="17">
        <f>MATCH(L322, ESPN_ADP_2!B$2:B$550,0)</f>
        <v>162</v>
      </c>
      <c r="AB322" s="17">
        <v>321</v>
      </c>
      <c r="AC322" s="19">
        <f t="shared" ref="AC322:AC385" si="5">AA322-AB322</f>
        <v>-159</v>
      </c>
    </row>
    <row r="323" spans="2:29">
      <c r="L323" s="1" t="s">
        <v>873</v>
      </c>
      <c r="M323" s="17">
        <v>322</v>
      </c>
      <c r="N323" s="33">
        <v>1.01766917</v>
      </c>
      <c r="U323" s="33">
        <v>-0.94225130000000001</v>
      </c>
      <c r="V323" s="33">
        <v>-1.1195892000000001</v>
      </c>
      <c r="W323" s="33">
        <v>0.39802355</v>
      </c>
      <c r="X323" s="33">
        <v>0.83329555</v>
      </c>
      <c r="Y323" s="33">
        <v>0.73801167000000001</v>
      </c>
      <c r="Z323" s="33">
        <v>1.11017889</v>
      </c>
      <c r="AA323" s="17" t="e">
        <f>MATCH(L323, ESPN_ADP_2!B$2:B$550,0)</f>
        <v>#N/A</v>
      </c>
      <c r="AB323" s="17">
        <v>322</v>
      </c>
      <c r="AC323" s="19" t="e">
        <f t="shared" si="5"/>
        <v>#N/A</v>
      </c>
    </row>
    <row r="324" spans="2:29">
      <c r="L324" s="1" t="s">
        <v>868</v>
      </c>
      <c r="M324" s="17">
        <v>323</v>
      </c>
      <c r="N324" s="33">
        <v>1.01698048</v>
      </c>
      <c r="U324" s="33">
        <v>-0.99438689999999996</v>
      </c>
      <c r="V324" s="33">
        <v>-1.1195892000000001</v>
      </c>
      <c r="W324" s="33">
        <v>1.2601891000000001</v>
      </c>
      <c r="X324" s="33">
        <v>1.11724494</v>
      </c>
      <c r="Y324" s="33">
        <v>-9.8614800000000002E-2</v>
      </c>
      <c r="Z324" s="33">
        <v>0.85213731000000004</v>
      </c>
      <c r="AA324" s="17" t="e">
        <f>MATCH(L324, ESPN_ADP_2!B$2:B$550,0)</f>
        <v>#N/A</v>
      </c>
      <c r="AB324" s="17">
        <v>323</v>
      </c>
      <c r="AC324" s="19" t="e">
        <f t="shared" si="5"/>
        <v>#N/A</v>
      </c>
    </row>
    <row r="325" spans="2:29">
      <c r="C325" s="8" t="s">
        <v>766</v>
      </c>
      <c r="F325" s="11" t="s">
        <v>6</v>
      </c>
      <c r="G325" s="12" t="s">
        <v>7</v>
      </c>
      <c r="H325" s="14" t="s">
        <v>827</v>
      </c>
      <c r="L325" s="1" t="s">
        <v>390</v>
      </c>
      <c r="M325" s="17">
        <v>324</v>
      </c>
      <c r="N325" s="18">
        <v>1.0030074499999999</v>
      </c>
      <c r="O325" s="18">
        <v>-0.78046800000000005</v>
      </c>
      <c r="P325" s="18">
        <v>0.68009125000000004</v>
      </c>
      <c r="Q325" s="18">
        <v>4.017275E-2</v>
      </c>
      <c r="R325" s="18">
        <v>1.12943996</v>
      </c>
      <c r="S325" s="18">
        <v>-0.4726012</v>
      </c>
      <c r="T325" s="18">
        <v>0.40637266999999999</v>
      </c>
      <c r="U325" s="18"/>
      <c r="V325" s="18"/>
      <c r="W325" s="18"/>
      <c r="X325" s="18"/>
      <c r="Y325" s="18"/>
      <c r="Z325" s="18"/>
      <c r="AA325" s="17">
        <f>MATCH(L325, ESPN_ADP_2!B$2:B$550,0)</f>
        <v>240</v>
      </c>
      <c r="AB325" s="17">
        <v>324</v>
      </c>
      <c r="AC325" s="19">
        <f t="shared" si="5"/>
        <v>-84</v>
      </c>
    </row>
    <row r="326" spans="2:29">
      <c r="J326" s="15" t="s">
        <v>826</v>
      </c>
      <c r="L326" s="1" t="s">
        <v>698</v>
      </c>
      <c r="M326" s="17">
        <v>325</v>
      </c>
      <c r="N326" s="33">
        <v>0.98280047000000004</v>
      </c>
      <c r="U326" s="33">
        <v>0.67395216000000002</v>
      </c>
      <c r="V326" s="33">
        <v>1.05926651</v>
      </c>
      <c r="W326" s="33">
        <v>0.25432928999999999</v>
      </c>
      <c r="X326" s="33">
        <v>0.45469636000000002</v>
      </c>
      <c r="Y326" s="33">
        <v>-0.76333169999999995</v>
      </c>
      <c r="Z326" s="33">
        <v>-0.69611219999999996</v>
      </c>
      <c r="AA326" s="17">
        <f>MATCH(L326, ESPN_ADP_2!B$2:B$550,0)</f>
        <v>302</v>
      </c>
      <c r="AB326" s="17">
        <v>325</v>
      </c>
      <c r="AC326" s="19">
        <f t="shared" si="5"/>
        <v>-23</v>
      </c>
    </row>
    <row r="327" spans="2:29">
      <c r="J327" s="15" t="s">
        <v>826</v>
      </c>
      <c r="L327" s="1" t="s">
        <v>692</v>
      </c>
      <c r="M327" s="17">
        <v>326</v>
      </c>
      <c r="N327" s="33">
        <v>0.94584279000000004</v>
      </c>
      <c r="U327" s="33">
        <v>0.72608775999999997</v>
      </c>
      <c r="V327" s="33">
        <v>0.33298127</v>
      </c>
      <c r="W327" s="33">
        <v>0.48783246000000002</v>
      </c>
      <c r="X327" s="33">
        <v>0.17074697</v>
      </c>
      <c r="Y327" s="33">
        <v>-7.5693499999999997E-2</v>
      </c>
      <c r="Z327" s="33">
        <v>-0.69611219999999996</v>
      </c>
      <c r="AA327" s="17">
        <f>MATCH(L327, ESPN_ADP_2!B$2:B$550,0)</f>
        <v>291</v>
      </c>
      <c r="AB327" s="17">
        <v>326</v>
      </c>
      <c r="AC327" s="19">
        <f t="shared" si="5"/>
        <v>-35</v>
      </c>
    </row>
    <row r="328" spans="2:29">
      <c r="L328" s="1" t="s">
        <v>439</v>
      </c>
      <c r="M328" s="17">
        <v>327</v>
      </c>
      <c r="N328" s="18">
        <v>0.91344020999999997</v>
      </c>
      <c r="O328" s="18">
        <v>2.8984289999999999E-2</v>
      </c>
      <c r="P328" s="18">
        <v>0.38878613000000001</v>
      </c>
      <c r="Q328" s="18">
        <v>0.13719373000000001</v>
      </c>
      <c r="R328" s="18">
        <v>0.54244563999999995</v>
      </c>
      <c r="S328" s="18">
        <v>-0.4726012</v>
      </c>
      <c r="T328" s="18">
        <v>0.28863161999999998</v>
      </c>
      <c r="U328" s="18"/>
      <c r="V328" s="18"/>
      <c r="W328" s="18"/>
      <c r="X328" s="18"/>
      <c r="Y328" s="18"/>
      <c r="Z328" s="18"/>
      <c r="AA328" s="17" t="e">
        <f>MATCH(L328, ESPN_ADP_2!B$2:B$550,0)</f>
        <v>#N/A</v>
      </c>
      <c r="AB328" s="17">
        <v>327</v>
      </c>
      <c r="AC328" s="19" t="e">
        <f t="shared" si="5"/>
        <v>#N/A</v>
      </c>
    </row>
    <row r="329" spans="2:29">
      <c r="L329" s="1" t="s">
        <v>887</v>
      </c>
      <c r="M329" s="17">
        <v>328</v>
      </c>
      <c r="N329" s="33">
        <v>0.91325029999999996</v>
      </c>
      <c r="U329" s="33">
        <v>-0.99438689999999996</v>
      </c>
      <c r="V329" s="33">
        <v>-0.39330399999999999</v>
      </c>
      <c r="W329" s="33">
        <v>1.1703801899999999</v>
      </c>
      <c r="X329" s="33">
        <v>0.17074697</v>
      </c>
      <c r="Y329" s="33">
        <v>0.10767668</v>
      </c>
      <c r="Z329" s="33">
        <v>0.85213731000000004</v>
      </c>
      <c r="AA329" s="17" t="e">
        <f>MATCH(L329, ESPN_ADP_2!B$2:B$550,0)</f>
        <v>#N/A</v>
      </c>
      <c r="AB329" s="17">
        <v>328</v>
      </c>
      <c r="AC329" s="19" t="e">
        <f t="shared" si="5"/>
        <v>#N/A</v>
      </c>
    </row>
    <row r="330" spans="2:29">
      <c r="J330" s="15" t="s">
        <v>826</v>
      </c>
      <c r="L330" s="1" t="s">
        <v>749</v>
      </c>
      <c r="M330" s="17">
        <v>329</v>
      </c>
      <c r="N330" s="33">
        <v>0.91012097999999997</v>
      </c>
      <c r="U330" s="33">
        <v>1.24744371</v>
      </c>
      <c r="V330" s="33">
        <v>1.05926651</v>
      </c>
      <c r="W330" s="33">
        <v>-0.44618020000000003</v>
      </c>
      <c r="X330" s="33">
        <v>0.36004657000000001</v>
      </c>
      <c r="Y330" s="33">
        <v>-0.61434339999999998</v>
      </c>
      <c r="Z330" s="33">
        <v>-0.69611219999999996</v>
      </c>
      <c r="AA330" s="17">
        <f>MATCH(L330, ESPN_ADP_2!B$2:B$550,0)</f>
        <v>188</v>
      </c>
      <c r="AB330" s="17">
        <v>329</v>
      </c>
      <c r="AC330" s="19">
        <f t="shared" si="5"/>
        <v>-141</v>
      </c>
    </row>
    <row r="331" spans="2:29">
      <c r="L331" s="1" t="s">
        <v>261</v>
      </c>
      <c r="M331" s="17">
        <v>330</v>
      </c>
      <c r="N331" s="18">
        <v>0.90985574000000002</v>
      </c>
      <c r="O331" s="18">
        <v>0.83843656</v>
      </c>
      <c r="P331" s="18">
        <v>9.7481010000000007E-2</v>
      </c>
      <c r="Q331" s="18">
        <v>0.42825667000000001</v>
      </c>
      <c r="R331" s="18">
        <v>-0.75732750000000004</v>
      </c>
      <c r="S331" s="18">
        <v>0.25865614999999997</v>
      </c>
      <c r="T331" s="18">
        <v>4.4352849999999999E-2</v>
      </c>
      <c r="U331" s="18"/>
      <c r="V331" s="18"/>
      <c r="W331" s="18"/>
      <c r="X331" s="18"/>
      <c r="Y331" s="18"/>
      <c r="Z331" s="18"/>
      <c r="AA331" s="17" t="e">
        <f>MATCH(L331, ESPN_ADP_2!B$2:B$550,0)</f>
        <v>#N/A</v>
      </c>
      <c r="AB331" s="17">
        <v>330</v>
      </c>
      <c r="AC331" s="19" t="e">
        <f t="shared" si="5"/>
        <v>#N/A</v>
      </c>
    </row>
    <row r="332" spans="2:29">
      <c r="K332" s="16" t="s">
        <v>825</v>
      </c>
      <c r="L332" s="1" t="s">
        <v>787</v>
      </c>
      <c r="M332" s="17">
        <v>331</v>
      </c>
      <c r="N332" s="33">
        <v>0.89308909999999997</v>
      </c>
      <c r="U332" s="33">
        <v>-0.94225130000000001</v>
      </c>
      <c r="V332" s="33">
        <v>-1.1195892000000001</v>
      </c>
      <c r="W332" s="33">
        <v>1.38592157</v>
      </c>
      <c r="X332" s="33">
        <v>7.609718E-2</v>
      </c>
      <c r="Y332" s="33">
        <v>0.38273194999999999</v>
      </c>
      <c r="Z332" s="33">
        <v>1.11017889</v>
      </c>
      <c r="AA332" s="17">
        <f>MATCH(L332, ESPN_ADP_2!B$2:B$550,0)</f>
        <v>426</v>
      </c>
      <c r="AB332" s="17">
        <v>331</v>
      </c>
      <c r="AC332" s="19">
        <f t="shared" si="5"/>
        <v>95</v>
      </c>
    </row>
    <row r="333" spans="2:29">
      <c r="H333" s="13" t="s">
        <v>829</v>
      </c>
      <c r="L333" s="1" t="s">
        <v>358</v>
      </c>
      <c r="M333" s="17">
        <v>332</v>
      </c>
      <c r="N333" s="18">
        <v>0.88802148999999997</v>
      </c>
      <c r="O333" s="18">
        <v>2.8984289999999999E-2</v>
      </c>
      <c r="P333" s="18">
        <v>0.19458271999999999</v>
      </c>
      <c r="Q333" s="18">
        <v>0.23421470999999999</v>
      </c>
      <c r="R333" s="18">
        <v>0.45858931000000003</v>
      </c>
      <c r="S333" s="18">
        <v>-0.17514060000000001</v>
      </c>
      <c r="T333" s="18">
        <v>0.14679105000000001</v>
      </c>
      <c r="U333" s="18"/>
      <c r="V333" s="18"/>
      <c r="W333" s="18"/>
      <c r="X333" s="18"/>
      <c r="Y333" s="18"/>
      <c r="Z333" s="18"/>
      <c r="AA333" s="17">
        <f>MATCH(L333, ESPN_ADP_2!B$2:B$550,0)</f>
        <v>205</v>
      </c>
      <c r="AB333" s="17">
        <v>332</v>
      </c>
      <c r="AC333" s="19">
        <f t="shared" si="5"/>
        <v>-127</v>
      </c>
    </row>
    <row r="334" spans="2:29">
      <c r="K334" s="16" t="s">
        <v>825</v>
      </c>
      <c r="L334" s="1" t="s">
        <v>656</v>
      </c>
      <c r="M334" s="17">
        <v>333</v>
      </c>
      <c r="N334" s="33">
        <v>0.88608092999999999</v>
      </c>
      <c r="U334" s="33">
        <v>-0.94225130000000001</v>
      </c>
      <c r="V334" s="33">
        <v>-1.1195892000000001</v>
      </c>
      <c r="W334" s="33">
        <v>0.12859681000000001</v>
      </c>
      <c r="X334" s="33">
        <v>0.45469636000000002</v>
      </c>
      <c r="Y334" s="33">
        <v>0.22228303999999999</v>
      </c>
      <c r="Z334" s="33">
        <v>2.1423451999999998</v>
      </c>
      <c r="AA334" s="17">
        <f>MATCH(L334, ESPN_ADP_2!B$2:B$550,0)</f>
        <v>195</v>
      </c>
      <c r="AB334" s="17">
        <v>333</v>
      </c>
      <c r="AC334" s="19">
        <f t="shared" si="5"/>
        <v>-138</v>
      </c>
    </row>
    <row r="335" spans="2:29">
      <c r="B335" s="7" t="s">
        <v>765</v>
      </c>
      <c r="D335" s="9" t="s">
        <v>767</v>
      </c>
      <c r="L335" s="1" t="s">
        <v>272</v>
      </c>
      <c r="M335" s="17">
        <v>334</v>
      </c>
      <c r="N335" s="18">
        <v>0.84459556999999996</v>
      </c>
      <c r="O335" s="18">
        <v>0.29880171999999999</v>
      </c>
      <c r="P335" s="18">
        <v>0.58298954999999997</v>
      </c>
      <c r="Q335" s="18">
        <v>0.33123569000000003</v>
      </c>
      <c r="R335" s="18">
        <v>-0.71539929999999996</v>
      </c>
      <c r="S335" s="18">
        <v>-3.8804499999999999E-2</v>
      </c>
      <c r="T335" s="18">
        <v>0.38577242</v>
      </c>
      <c r="U335" s="18"/>
      <c r="V335" s="18"/>
      <c r="W335" s="18"/>
      <c r="X335" s="18"/>
      <c r="Y335" s="18"/>
      <c r="Z335" s="18"/>
      <c r="AA335" s="17">
        <f>MATCH(L335, ESPN_ADP_2!B$2:B$550,0)</f>
        <v>438</v>
      </c>
      <c r="AB335" s="17">
        <v>334</v>
      </c>
      <c r="AC335" s="19">
        <f t="shared" si="5"/>
        <v>104</v>
      </c>
    </row>
    <row r="336" spans="2:29">
      <c r="J336" s="15" t="s">
        <v>826</v>
      </c>
      <c r="K336" s="16" t="s">
        <v>825</v>
      </c>
      <c r="L336" s="1" t="s">
        <v>666</v>
      </c>
      <c r="M336" s="17">
        <v>335</v>
      </c>
      <c r="N336" s="33">
        <v>0.83111493000000003</v>
      </c>
      <c r="U336" s="33">
        <v>0.15259621000000001</v>
      </c>
      <c r="V336" s="33">
        <v>0.33298127</v>
      </c>
      <c r="W336" s="33">
        <v>0.34413820000000001</v>
      </c>
      <c r="X336" s="33">
        <v>0.73864574999999999</v>
      </c>
      <c r="Y336" s="33">
        <v>-0.29917589999999999</v>
      </c>
      <c r="Z336" s="33">
        <v>-0.43807059999999998</v>
      </c>
      <c r="AA336" s="17">
        <f>MATCH(L336, ESPN_ADP_2!B$2:B$550,0)</f>
        <v>219</v>
      </c>
      <c r="AB336" s="17">
        <v>335</v>
      </c>
      <c r="AC336" s="19">
        <f t="shared" si="5"/>
        <v>-116</v>
      </c>
    </row>
    <row r="337" spans="2:29">
      <c r="L337" s="1" t="s">
        <v>922</v>
      </c>
      <c r="M337" s="17">
        <v>336</v>
      </c>
      <c r="N337" s="33">
        <v>0.83023221000000003</v>
      </c>
      <c r="U337" s="33">
        <v>0.77822334999999998</v>
      </c>
      <c r="V337" s="33">
        <v>1.05926651</v>
      </c>
      <c r="W337" s="33">
        <v>0.21840572999999999</v>
      </c>
      <c r="X337" s="33">
        <v>0.17074697</v>
      </c>
      <c r="Y337" s="33">
        <v>-0.70029819999999998</v>
      </c>
      <c r="Z337" s="33">
        <v>-0.69611219999999996</v>
      </c>
      <c r="AA337" s="17" t="e">
        <f>MATCH(L337, ESPN_ADP_2!B$2:B$550,0)</f>
        <v>#N/A</v>
      </c>
      <c r="AB337" s="17">
        <v>336</v>
      </c>
      <c r="AC337" s="19" t="e">
        <f t="shared" si="5"/>
        <v>#N/A</v>
      </c>
    </row>
    <row r="338" spans="2:29">
      <c r="H338" s="13" t="s">
        <v>829</v>
      </c>
      <c r="L338" s="1" t="s">
        <v>188</v>
      </c>
      <c r="M338" s="17">
        <v>337</v>
      </c>
      <c r="N338" s="18">
        <v>0.82667548999999996</v>
      </c>
      <c r="O338" s="18">
        <v>2.8984289999999999E-2</v>
      </c>
      <c r="P338" s="18">
        <v>-0.29092580000000001</v>
      </c>
      <c r="Q338" s="18">
        <v>4.017275E-2</v>
      </c>
      <c r="R338" s="18">
        <v>0.71015830999999996</v>
      </c>
      <c r="S338" s="18">
        <v>0.50653999999999999</v>
      </c>
      <c r="T338" s="18">
        <v>-0.16825403999999999</v>
      </c>
      <c r="U338" s="18"/>
      <c r="V338" s="18"/>
      <c r="W338" s="18"/>
      <c r="X338" s="18"/>
      <c r="Y338" s="18"/>
      <c r="Z338" s="18"/>
      <c r="AA338" s="17">
        <f>MATCH(L338, ESPN_ADP_2!B$2:B$550,0)</f>
        <v>331</v>
      </c>
      <c r="AB338" s="17">
        <v>337</v>
      </c>
      <c r="AC338" s="19">
        <f t="shared" si="5"/>
        <v>-6</v>
      </c>
    </row>
    <row r="339" spans="2:29">
      <c r="B339" s="7" t="s">
        <v>765</v>
      </c>
      <c r="C339" s="8" t="s">
        <v>766</v>
      </c>
      <c r="L339" s="1" t="s">
        <v>298</v>
      </c>
      <c r="M339" s="17">
        <v>338</v>
      </c>
      <c r="N339" s="18">
        <v>0.76208659999999995</v>
      </c>
      <c r="O339" s="18">
        <v>0.29880171999999999</v>
      </c>
      <c r="P339" s="18">
        <v>0.38878613000000001</v>
      </c>
      <c r="Q339" s="18">
        <v>0.33123569000000003</v>
      </c>
      <c r="R339" s="18">
        <v>-0.54768669999999997</v>
      </c>
      <c r="S339" s="18">
        <v>-1.40161E-2</v>
      </c>
      <c r="T339" s="18">
        <v>0.30496582</v>
      </c>
      <c r="U339" s="18"/>
      <c r="V339" s="18"/>
      <c r="W339" s="18"/>
      <c r="X339" s="18"/>
      <c r="Y339" s="18"/>
      <c r="Z339" s="18"/>
      <c r="AA339" s="17">
        <f>MATCH(L339, ESPN_ADP_2!B$2:B$550,0)</f>
        <v>341</v>
      </c>
      <c r="AB339" s="17">
        <v>338</v>
      </c>
      <c r="AC339" s="19">
        <f t="shared" si="5"/>
        <v>3</v>
      </c>
    </row>
    <row r="340" spans="2:29">
      <c r="L340" s="1" t="s">
        <v>867</v>
      </c>
      <c r="M340" s="17">
        <v>339</v>
      </c>
      <c r="N340" s="33">
        <v>0.73120114000000003</v>
      </c>
      <c r="U340" s="33">
        <v>-0.99438689999999996</v>
      </c>
      <c r="V340" s="33">
        <v>-1.1195892000000001</v>
      </c>
      <c r="W340" s="33">
        <v>1.1164948400000001</v>
      </c>
      <c r="X340" s="33">
        <v>-0.49180160000000001</v>
      </c>
      <c r="Y340" s="33">
        <v>1.36834667</v>
      </c>
      <c r="Z340" s="33">
        <v>0.85213731000000004</v>
      </c>
      <c r="AA340" s="17" t="e">
        <f>MATCH(L340, ESPN_ADP_2!B$2:B$550,0)</f>
        <v>#N/A</v>
      </c>
      <c r="AB340" s="17">
        <v>339</v>
      </c>
      <c r="AC340" s="19" t="e">
        <f t="shared" si="5"/>
        <v>#N/A</v>
      </c>
    </row>
    <row r="341" spans="2:29">
      <c r="L341" s="1" t="s">
        <v>872</v>
      </c>
      <c r="M341" s="17">
        <v>340</v>
      </c>
      <c r="N341" s="33">
        <v>0.72739891000000001</v>
      </c>
      <c r="U341" s="33">
        <v>-1.0465225</v>
      </c>
      <c r="V341" s="33">
        <v>-1.1195892000000001</v>
      </c>
      <c r="W341" s="33">
        <v>0.48783246000000002</v>
      </c>
      <c r="X341" s="33">
        <v>0.45469636000000002</v>
      </c>
      <c r="Y341" s="33">
        <v>1.35688604</v>
      </c>
      <c r="Z341" s="33">
        <v>0.59409573000000004</v>
      </c>
      <c r="AA341" s="17" t="e">
        <f>MATCH(L341, ESPN_ADP_2!B$2:B$550,0)</f>
        <v>#N/A</v>
      </c>
      <c r="AB341" s="17">
        <v>340</v>
      </c>
      <c r="AC341" s="19" t="e">
        <f t="shared" si="5"/>
        <v>#N/A</v>
      </c>
    </row>
    <row r="342" spans="2:29">
      <c r="K342" s="16" t="s">
        <v>825</v>
      </c>
      <c r="L342" s="1" t="s">
        <v>652</v>
      </c>
      <c r="M342" s="17">
        <v>341</v>
      </c>
      <c r="N342" s="33">
        <v>0.71685650999999995</v>
      </c>
      <c r="U342" s="33">
        <v>-0.94225130000000001</v>
      </c>
      <c r="V342" s="33">
        <v>-1.1195892000000001</v>
      </c>
      <c r="W342" s="33">
        <v>0.20044393999999999</v>
      </c>
      <c r="X342" s="33">
        <v>7.609718E-2</v>
      </c>
      <c r="Y342" s="33">
        <v>0.35981067999999999</v>
      </c>
      <c r="Z342" s="33">
        <v>2.1423451999999998</v>
      </c>
      <c r="AA342" s="17">
        <f>MATCH(L342, ESPN_ADP_2!B$2:B$550,0)</f>
        <v>174</v>
      </c>
      <c r="AB342" s="17">
        <v>341</v>
      </c>
      <c r="AC342" s="19">
        <f t="shared" si="5"/>
        <v>-167</v>
      </c>
    </row>
    <row r="343" spans="2:29">
      <c r="E343" s="10" t="s">
        <v>828</v>
      </c>
      <c r="F343" s="11" t="s">
        <v>6</v>
      </c>
      <c r="L343" s="1" t="s">
        <v>289</v>
      </c>
      <c r="M343" s="17">
        <v>342</v>
      </c>
      <c r="N343" s="18">
        <v>0.70139609000000003</v>
      </c>
      <c r="O343" s="18">
        <v>0.56861914000000002</v>
      </c>
      <c r="P343" s="18">
        <v>9.7481010000000007E-2</v>
      </c>
      <c r="Q343" s="18">
        <v>0.33123569000000003</v>
      </c>
      <c r="R343" s="18">
        <v>-0.4219022</v>
      </c>
      <c r="S343" s="18">
        <v>8.5137450000000003E-2</v>
      </c>
      <c r="T343" s="18">
        <v>4.0824970000000002E-2</v>
      </c>
      <c r="U343" s="18"/>
      <c r="V343" s="18"/>
      <c r="W343" s="18"/>
      <c r="X343" s="18"/>
      <c r="Y343" s="18"/>
      <c r="Z343" s="18"/>
      <c r="AA343" s="17">
        <f>MATCH(L343, ESPN_ADP_2!B$2:B$550,0)</f>
        <v>249</v>
      </c>
      <c r="AB343" s="17">
        <v>342</v>
      </c>
      <c r="AC343" s="19">
        <f t="shared" si="5"/>
        <v>-93</v>
      </c>
    </row>
    <row r="344" spans="2:29">
      <c r="L344" s="1" t="s">
        <v>300</v>
      </c>
      <c r="M344" s="17">
        <v>343</v>
      </c>
      <c r="N344" s="18">
        <v>0.63650965000000004</v>
      </c>
      <c r="O344" s="18">
        <v>-0.51065059999999995</v>
      </c>
      <c r="P344" s="18">
        <v>9.7481010000000007E-2</v>
      </c>
      <c r="Q344" s="18">
        <v>-0.15386920000000001</v>
      </c>
      <c r="R344" s="18">
        <v>1.12943996</v>
      </c>
      <c r="S344" s="18">
        <v>3.5560679999999997E-2</v>
      </c>
      <c r="T344" s="18">
        <v>3.8547749999999999E-2</v>
      </c>
      <c r="U344" s="18"/>
      <c r="V344" s="18"/>
      <c r="W344" s="18"/>
      <c r="X344" s="18"/>
      <c r="Y344" s="18"/>
      <c r="Z344" s="18"/>
      <c r="AA344" s="17" t="e">
        <f>MATCH(L344, ESPN_ADP_2!B$2:B$550,0)</f>
        <v>#N/A</v>
      </c>
      <c r="AB344" s="17">
        <v>343</v>
      </c>
      <c r="AC344" s="19" t="e">
        <f t="shared" si="5"/>
        <v>#N/A</v>
      </c>
    </row>
    <row r="345" spans="2:29">
      <c r="J345" s="15" t="s">
        <v>826</v>
      </c>
      <c r="L345" s="1" t="s">
        <v>700</v>
      </c>
      <c r="M345" s="17">
        <v>344</v>
      </c>
      <c r="N345" s="33">
        <v>0.63362304000000003</v>
      </c>
      <c r="U345" s="33">
        <v>1.5081216799999999</v>
      </c>
      <c r="V345" s="33">
        <v>1.7855517400000001</v>
      </c>
      <c r="W345" s="33">
        <v>-0.4282184</v>
      </c>
      <c r="X345" s="33">
        <v>-0.30250199999999999</v>
      </c>
      <c r="Y345" s="33">
        <v>-1.2332178</v>
      </c>
      <c r="Z345" s="33">
        <v>-0.69611219999999996</v>
      </c>
      <c r="AA345" s="17">
        <f>MATCH(L345, ESPN_ADP_2!B$2:B$550,0)</f>
        <v>309</v>
      </c>
      <c r="AB345" s="17">
        <v>344</v>
      </c>
      <c r="AC345" s="19">
        <f t="shared" si="5"/>
        <v>-35</v>
      </c>
    </row>
    <row r="346" spans="2:29">
      <c r="J346" s="15" t="s">
        <v>826</v>
      </c>
      <c r="L346" s="1" t="s">
        <v>654</v>
      </c>
      <c r="M346" s="17">
        <v>345</v>
      </c>
      <c r="N346" s="33">
        <v>0.62404378000000005</v>
      </c>
      <c r="U346" s="33">
        <v>0.62181657000000001</v>
      </c>
      <c r="V346" s="33">
        <v>1.05926651</v>
      </c>
      <c r="W346" s="33">
        <v>-0.33840949999999997</v>
      </c>
      <c r="X346" s="33">
        <v>7.609718E-2</v>
      </c>
      <c r="Y346" s="33">
        <v>-9.8614800000000002E-2</v>
      </c>
      <c r="Z346" s="33">
        <v>-0.69611219999999996</v>
      </c>
      <c r="AA346" s="17">
        <f>MATCH(L346, ESPN_ADP_2!B$2:B$550,0)</f>
        <v>192</v>
      </c>
      <c r="AB346" s="17">
        <v>345</v>
      </c>
      <c r="AC346" s="19">
        <f t="shared" si="5"/>
        <v>-153</v>
      </c>
    </row>
    <row r="347" spans="2:29">
      <c r="B347" s="7" t="s">
        <v>765</v>
      </c>
      <c r="E347" s="9" t="s">
        <v>767</v>
      </c>
      <c r="L347" s="1" t="s">
        <v>369</v>
      </c>
      <c r="M347" s="17">
        <v>346</v>
      </c>
      <c r="N347" s="18">
        <v>0.61552918999999995</v>
      </c>
      <c r="O347" s="18">
        <v>-0.24083309999999999</v>
      </c>
      <c r="P347" s="18">
        <v>0.19458271999999999</v>
      </c>
      <c r="Q347" s="18">
        <v>0.13719373000000001</v>
      </c>
      <c r="R347" s="18">
        <v>0.71015830999999996</v>
      </c>
      <c r="S347" s="18">
        <v>-0.137958</v>
      </c>
      <c r="T347" s="18">
        <v>-4.7614419999999998E-2</v>
      </c>
      <c r="U347" s="18"/>
      <c r="V347" s="18"/>
      <c r="W347" s="18"/>
      <c r="X347" s="18"/>
      <c r="Y347" s="18"/>
      <c r="Z347" s="18"/>
      <c r="AA347" s="17">
        <f>MATCH(L347, ESPN_ADP_2!B$2:B$550,0)</f>
        <v>294</v>
      </c>
      <c r="AB347" s="17">
        <v>346</v>
      </c>
      <c r="AC347" s="19">
        <f t="shared" si="5"/>
        <v>-52</v>
      </c>
    </row>
    <row r="348" spans="2:29">
      <c r="B348" s="7" t="s">
        <v>765</v>
      </c>
      <c r="C348" s="8" t="s">
        <v>766</v>
      </c>
      <c r="L348" s="1" t="s">
        <v>177</v>
      </c>
      <c r="M348" s="17">
        <v>347</v>
      </c>
      <c r="N348" s="18">
        <v>0.54911617999999995</v>
      </c>
      <c r="O348" s="18">
        <v>2.8984289999999999E-2</v>
      </c>
      <c r="P348" s="18">
        <v>3.793E-4</v>
      </c>
      <c r="Q348" s="18">
        <v>-5.6848200000000002E-2</v>
      </c>
      <c r="R348" s="18">
        <v>0.16509214999999999</v>
      </c>
      <c r="S348" s="18">
        <v>0.45696323</v>
      </c>
      <c r="T348" s="18">
        <v>-4.545457E-2</v>
      </c>
      <c r="U348" s="18"/>
      <c r="V348" s="18"/>
      <c r="W348" s="18"/>
      <c r="X348" s="18"/>
      <c r="Y348" s="18"/>
      <c r="Z348" s="18"/>
      <c r="AA348" s="17">
        <f>MATCH(L348, ESPN_ADP_2!B$2:B$550,0)</f>
        <v>449</v>
      </c>
      <c r="AB348" s="17">
        <v>347</v>
      </c>
      <c r="AC348" s="19">
        <f t="shared" si="5"/>
        <v>102</v>
      </c>
    </row>
    <row r="349" spans="2:29">
      <c r="J349" s="15" t="s">
        <v>826</v>
      </c>
      <c r="L349" s="1" t="s">
        <v>647</v>
      </c>
      <c r="M349" s="17">
        <v>348</v>
      </c>
      <c r="N349" s="33">
        <v>0.54111856000000003</v>
      </c>
      <c r="U349" s="33">
        <v>0.51754538000000005</v>
      </c>
      <c r="V349" s="33">
        <v>1.05926651</v>
      </c>
      <c r="W349" s="33">
        <v>2.082612E-2</v>
      </c>
      <c r="X349" s="33">
        <v>0.26539677</v>
      </c>
      <c r="Y349" s="33">
        <v>-0.62580400000000003</v>
      </c>
      <c r="Z349" s="33">
        <v>-0.69611219999999996</v>
      </c>
      <c r="AA349" s="17">
        <f>MATCH(L349, ESPN_ADP_2!B$2:B$550,0)</f>
        <v>163</v>
      </c>
      <c r="AB349" s="17">
        <v>348</v>
      </c>
      <c r="AC349" s="19">
        <f t="shared" si="5"/>
        <v>-185</v>
      </c>
    </row>
    <row r="350" spans="2:29">
      <c r="L350" s="1" t="s">
        <v>874</v>
      </c>
      <c r="M350" s="17">
        <v>349</v>
      </c>
      <c r="N350" s="33">
        <v>0.52530712000000002</v>
      </c>
      <c r="U350" s="33">
        <v>-0.99438689999999996</v>
      </c>
      <c r="V350" s="33">
        <v>-1.1195892000000001</v>
      </c>
      <c r="W350" s="33">
        <v>0.55967959</v>
      </c>
      <c r="X350" s="33">
        <v>0.64399596000000003</v>
      </c>
      <c r="Y350" s="33">
        <v>0.32542876999999998</v>
      </c>
      <c r="Z350" s="33">
        <v>1.11017889</v>
      </c>
      <c r="AA350" s="17" t="e">
        <f>MATCH(L350, ESPN_ADP_2!B$2:B$550,0)</f>
        <v>#N/A</v>
      </c>
      <c r="AB350" s="17">
        <v>349</v>
      </c>
      <c r="AC350" s="19" t="e">
        <f t="shared" si="5"/>
        <v>#N/A</v>
      </c>
    </row>
    <row r="351" spans="2:29">
      <c r="L351" s="1" t="s">
        <v>886</v>
      </c>
      <c r="M351" s="17">
        <v>350</v>
      </c>
      <c r="N351" s="33">
        <v>0.49938777000000001</v>
      </c>
      <c r="U351" s="33">
        <v>-1.0465225</v>
      </c>
      <c r="V351" s="33">
        <v>-1.1195892000000001</v>
      </c>
      <c r="W351" s="33">
        <v>0.79318275999999999</v>
      </c>
      <c r="X351" s="33">
        <v>-0.30250199999999999</v>
      </c>
      <c r="Y351" s="33">
        <v>1.0646398100000001</v>
      </c>
      <c r="Z351" s="33">
        <v>1.11017889</v>
      </c>
      <c r="AA351" s="17" t="e">
        <f>MATCH(L351, ESPN_ADP_2!B$2:B$550,0)</f>
        <v>#N/A</v>
      </c>
      <c r="AB351" s="17">
        <v>350</v>
      </c>
      <c r="AC351" s="19" t="e">
        <f t="shared" si="5"/>
        <v>#N/A</v>
      </c>
    </row>
    <row r="352" spans="2:29">
      <c r="L352" s="1" t="s">
        <v>273</v>
      </c>
      <c r="M352" s="17">
        <v>351</v>
      </c>
      <c r="N352" s="18">
        <v>0.49591724999999998</v>
      </c>
      <c r="O352" s="18">
        <v>-0.24083309999999999</v>
      </c>
      <c r="P352" s="18">
        <v>0.48588784000000002</v>
      </c>
      <c r="Q352" s="18">
        <v>0.13719373000000001</v>
      </c>
      <c r="R352" s="18">
        <v>-2.6205E-3</v>
      </c>
      <c r="S352" s="18">
        <v>-0.137958</v>
      </c>
      <c r="T352" s="18">
        <v>0.25424733999999999</v>
      </c>
      <c r="U352" s="18"/>
      <c r="V352" s="18"/>
      <c r="W352" s="18"/>
      <c r="X352" s="18"/>
      <c r="Y352" s="18"/>
      <c r="Z352" s="18"/>
      <c r="AA352" s="17" t="e">
        <f>MATCH(L352, ESPN_ADP_2!B$2:B$550,0)</f>
        <v>#N/A</v>
      </c>
      <c r="AB352" s="17">
        <v>351</v>
      </c>
      <c r="AC352" s="19" t="e">
        <f t="shared" si="5"/>
        <v>#N/A</v>
      </c>
    </row>
    <row r="353" spans="1:29">
      <c r="L353" s="1" t="s">
        <v>122</v>
      </c>
      <c r="M353" s="17">
        <v>352</v>
      </c>
      <c r="N353" s="18">
        <v>0.48578519999999997</v>
      </c>
      <c r="O353" s="18">
        <v>2.8984289999999999E-2</v>
      </c>
      <c r="P353" s="18">
        <v>-0.1938241</v>
      </c>
      <c r="Q353" s="18">
        <v>-0.25089020000000001</v>
      </c>
      <c r="R353" s="18">
        <v>0.16509214999999999</v>
      </c>
      <c r="S353" s="18">
        <v>0.89075996000000002</v>
      </c>
      <c r="T353" s="18">
        <v>-0.15433691999999999</v>
      </c>
      <c r="U353" s="18"/>
      <c r="V353" s="18"/>
      <c r="W353" s="18"/>
      <c r="X353" s="18"/>
      <c r="Y353" s="18"/>
      <c r="Z353" s="18"/>
      <c r="AA353" s="17" t="e">
        <f>MATCH(L353, ESPN_ADP_2!B$2:B$550,0)</f>
        <v>#N/A</v>
      </c>
      <c r="AB353" s="17">
        <v>352</v>
      </c>
      <c r="AC353" s="19" t="e">
        <f t="shared" si="5"/>
        <v>#N/A</v>
      </c>
    </row>
    <row r="354" spans="1:29">
      <c r="F354" s="11" t="s">
        <v>6</v>
      </c>
      <c r="L354" s="1" t="s">
        <v>328</v>
      </c>
      <c r="M354" s="17">
        <v>353</v>
      </c>
      <c r="N354" s="18">
        <v>0.47097176000000002</v>
      </c>
      <c r="O354" s="18">
        <v>-0.78046800000000005</v>
      </c>
      <c r="P354" s="18">
        <v>0.19458271999999999</v>
      </c>
      <c r="Q354" s="18">
        <v>-0.15386920000000001</v>
      </c>
      <c r="R354" s="18">
        <v>1.3390807899999999</v>
      </c>
      <c r="S354" s="18">
        <v>-0.23711160000000001</v>
      </c>
      <c r="T354" s="18">
        <v>0.10875699</v>
      </c>
      <c r="U354" s="18"/>
      <c r="V354" s="18"/>
      <c r="W354" s="18"/>
      <c r="X354" s="18"/>
      <c r="Y354" s="18"/>
      <c r="Z354" s="18"/>
      <c r="AA354" s="17">
        <f>MATCH(L354, ESPN_ADP_2!B$2:B$550,0)</f>
        <v>280</v>
      </c>
      <c r="AB354" s="17">
        <v>353</v>
      </c>
      <c r="AC354" s="19">
        <f t="shared" si="5"/>
        <v>-73</v>
      </c>
    </row>
    <row r="355" spans="1:29">
      <c r="H355" s="13" t="s">
        <v>829</v>
      </c>
      <c r="L355" s="1" t="s">
        <v>326</v>
      </c>
      <c r="M355" s="17">
        <v>354</v>
      </c>
      <c r="N355" s="18">
        <v>0.45774923000000001</v>
      </c>
      <c r="O355" s="18">
        <v>2.8984289999999999E-2</v>
      </c>
      <c r="P355" s="18">
        <v>3.793E-4</v>
      </c>
      <c r="Q355" s="18">
        <v>4.017275E-2</v>
      </c>
      <c r="R355" s="18">
        <v>0.24894848</v>
      </c>
      <c r="S355" s="18">
        <v>3.5560679999999997E-2</v>
      </c>
      <c r="T355" s="18">
        <v>0.10370372</v>
      </c>
      <c r="U355" s="18"/>
      <c r="V355" s="18"/>
      <c r="W355" s="18"/>
      <c r="X355" s="18"/>
      <c r="Y355" s="18"/>
      <c r="Z355" s="18"/>
      <c r="AA355" s="17">
        <f>MATCH(L355, ESPN_ADP_2!B$2:B$550,0)</f>
        <v>402</v>
      </c>
      <c r="AB355" s="17">
        <v>354</v>
      </c>
      <c r="AC355" s="19">
        <f t="shared" si="5"/>
        <v>48</v>
      </c>
    </row>
    <row r="356" spans="1:29">
      <c r="L356" s="1" t="s">
        <v>190</v>
      </c>
      <c r="M356" s="17">
        <v>355</v>
      </c>
      <c r="N356" s="18">
        <v>0.45733826</v>
      </c>
      <c r="O356" s="18">
        <v>-0.24083309999999999</v>
      </c>
      <c r="P356" s="18">
        <v>-0.1938241</v>
      </c>
      <c r="Q356" s="18">
        <v>-0.15386920000000001</v>
      </c>
      <c r="R356" s="18">
        <v>0.75208646999999995</v>
      </c>
      <c r="S356" s="18">
        <v>0.43217484</v>
      </c>
      <c r="T356" s="18">
        <v>-0.13839660000000001</v>
      </c>
      <c r="U356" s="18"/>
      <c r="V356" s="18"/>
      <c r="W356" s="18"/>
      <c r="X356" s="18"/>
      <c r="Y356" s="18"/>
      <c r="Z356" s="18"/>
      <c r="AA356" s="17" t="e">
        <f>MATCH(L356, ESPN_ADP_2!B$2:B$550,0)</f>
        <v>#N/A</v>
      </c>
      <c r="AB356" s="17">
        <v>355</v>
      </c>
      <c r="AC356" s="19" t="e">
        <f t="shared" si="5"/>
        <v>#N/A</v>
      </c>
    </row>
    <row r="357" spans="1:29">
      <c r="J357" s="15" t="s">
        <v>826</v>
      </c>
      <c r="K357" s="16" t="s">
        <v>825</v>
      </c>
      <c r="L357" s="1" t="s">
        <v>703</v>
      </c>
      <c r="M357" s="17">
        <v>356</v>
      </c>
      <c r="N357" s="33">
        <v>0.45388065999999999</v>
      </c>
      <c r="U357" s="33">
        <v>0.88249454000000005</v>
      </c>
      <c r="V357" s="33">
        <v>1.05926651</v>
      </c>
      <c r="W357" s="33">
        <v>-8.6944599999999997E-2</v>
      </c>
      <c r="X357" s="33">
        <v>-0.30250199999999999</v>
      </c>
      <c r="Y357" s="33">
        <v>-0.4023216</v>
      </c>
      <c r="Z357" s="33">
        <v>-0.69611219999999996</v>
      </c>
      <c r="AA357" s="17">
        <f>MATCH(L357, ESPN_ADP_2!B$2:B$550,0)</f>
        <v>317</v>
      </c>
      <c r="AB357" s="17">
        <v>356</v>
      </c>
      <c r="AC357" s="19">
        <f t="shared" si="5"/>
        <v>-39</v>
      </c>
    </row>
    <row r="358" spans="1:29">
      <c r="J358" s="15" t="s">
        <v>826</v>
      </c>
      <c r="K358" s="16" t="s">
        <v>825</v>
      </c>
      <c r="L358" s="1" t="s">
        <v>716</v>
      </c>
      <c r="M358" s="17">
        <v>357</v>
      </c>
      <c r="N358" s="33">
        <v>0.38259124</v>
      </c>
      <c r="U358" s="33">
        <v>0.62181657000000001</v>
      </c>
      <c r="V358" s="33">
        <v>0.33298127</v>
      </c>
      <c r="W358" s="33">
        <v>0.27229107000000002</v>
      </c>
      <c r="X358" s="33">
        <v>0.26539677</v>
      </c>
      <c r="Y358" s="33">
        <v>-0.41378229999999999</v>
      </c>
      <c r="Z358" s="33">
        <v>-0.69611219999999996</v>
      </c>
      <c r="AA358" s="17">
        <f>MATCH(L358, ESPN_ADP_2!B$2:B$550,0)</f>
        <v>343</v>
      </c>
      <c r="AB358" s="17">
        <v>357</v>
      </c>
      <c r="AC358" s="19">
        <f t="shared" si="5"/>
        <v>-14</v>
      </c>
    </row>
    <row r="359" spans="1:29">
      <c r="A359" s="6" t="s">
        <v>831</v>
      </c>
      <c r="E359" s="10" t="s">
        <v>828</v>
      </c>
      <c r="L359" s="1" t="s">
        <v>461</v>
      </c>
      <c r="M359" s="17">
        <v>358</v>
      </c>
      <c r="N359" s="18">
        <v>0.35429964000000003</v>
      </c>
      <c r="O359" s="18">
        <v>0.29880171999999999</v>
      </c>
      <c r="P359" s="18">
        <v>9.7481010000000007E-2</v>
      </c>
      <c r="Q359" s="18">
        <v>0.71931959999999995</v>
      </c>
      <c r="R359" s="18">
        <v>-0.37997399999999998</v>
      </c>
      <c r="S359" s="18">
        <v>-0.50978380000000001</v>
      </c>
      <c r="T359" s="18">
        <v>0.12845509999999999</v>
      </c>
      <c r="U359" s="18"/>
      <c r="V359" s="18"/>
      <c r="W359" s="18"/>
      <c r="X359" s="18"/>
      <c r="Y359" s="18"/>
      <c r="Z359" s="18"/>
      <c r="AA359" s="17">
        <f>MATCH(L359, ESPN_ADP_2!B$2:B$550,0)</f>
        <v>297</v>
      </c>
      <c r="AB359" s="17">
        <v>358</v>
      </c>
      <c r="AC359" s="19">
        <f t="shared" si="5"/>
        <v>-61</v>
      </c>
    </row>
    <row r="360" spans="1:29">
      <c r="L360" s="1" t="s">
        <v>356</v>
      </c>
      <c r="M360" s="17">
        <v>359</v>
      </c>
      <c r="N360" s="18">
        <v>0.35108012999999999</v>
      </c>
      <c r="O360" s="18">
        <v>-0.51065059999999995</v>
      </c>
      <c r="P360" s="18">
        <v>0.38878613000000001</v>
      </c>
      <c r="Q360" s="18">
        <v>-5.6848200000000002E-2</v>
      </c>
      <c r="R360" s="18">
        <v>0.62630196999999999</v>
      </c>
      <c r="S360" s="18">
        <v>-0.27429409999999999</v>
      </c>
      <c r="T360" s="18">
        <v>0.17778494</v>
      </c>
      <c r="U360" s="18"/>
      <c r="V360" s="18"/>
      <c r="W360" s="18"/>
      <c r="X360" s="18"/>
      <c r="Y360" s="18"/>
      <c r="Z360" s="18"/>
      <c r="AA360" s="17" t="e">
        <f>MATCH(L360, ESPN_ADP_2!B$2:B$550,0)</f>
        <v>#N/A</v>
      </c>
      <c r="AB360" s="17">
        <v>359</v>
      </c>
      <c r="AC360" s="19" t="e">
        <f t="shared" si="5"/>
        <v>#N/A</v>
      </c>
    </row>
    <row r="361" spans="1:29">
      <c r="L361" s="1" t="s">
        <v>264</v>
      </c>
      <c r="M361" s="17">
        <v>360</v>
      </c>
      <c r="N361" s="18">
        <v>0.33932884000000002</v>
      </c>
      <c r="O361" s="18">
        <v>0.29880171999999999</v>
      </c>
      <c r="P361" s="18">
        <v>3.793E-4</v>
      </c>
      <c r="Q361" s="18">
        <v>0.23421470999999999</v>
      </c>
      <c r="R361" s="18">
        <v>-0.46383029999999997</v>
      </c>
      <c r="S361" s="18">
        <v>6.0349069999999998E-2</v>
      </c>
      <c r="T361" s="18">
        <v>0.20941438000000001</v>
      </c>
      <c r="U361" s="18"/>
      <c r="V361" s="18"/>
      <c r="W361" s="18"/>
      <c r="X361" s="18"/>
      <c r="Y361" s="18"/>
      <c r="Z361" s="18"/>
      <c r="AA361" s="17" t="e">
        <f>MATCH(L361, ESPN_ADP_2!B$2:B$550,0)</f>
        <v>#N/A</v>
      </c>
      <c r="AB361" s="17">
        <v>360</v>
      </c>
      <c r="AC361" s="19" t="e">
        <f t="shared" si="5"/>
        <v>#N/A</v>
      </c>
    </row>
    <row r="362" spans="1:29">
      <c r="L362" s="1" t="s">
        <v>460</v>
      </c>
      <c r="M362" s="17">
        <v>361</v>
      </c>
      <c r="N362" s="18">
        <v>0.33203828000000002</v>
      </c>
      <c r="O362" s="18">
        <v>-0.51065059999999995</v>
      </c>
      <c r="P362" s="18">
        <v>0.29168442</v>
      </c>
      <c r="Q362" s="18">
        <v>0.13719373000000001</v>
      </c>
      <c r="R362" s="18">
        <v>0.83594279999999999</v>
      </c>
      <c r="S362" s="18">
        <v>-0.63372569999999995</v>
      </c>
      <c r="T362" s="18">
        <v>0.21159359</v>
      </c>
      <c r="U362" s="18"/>
      <c r="V362" s="18"/>
      <c r="W362" s="18"/>
      <c r="X362" s="18"/>
      <c r="Y362" s="18"/>
      <c r="Z362" s="18"/>
      <c r="AA362" s="17" t="e">
        <f>MATCH(L362, ESPN_ADP_2!B$2:B$550,0)</f>
        <v>#N/A</v>
      </c>
      <c r="AB362" s="17">
        <v>361</v>
      </c>
      <c r="AC362" s="19" t="e">
        <f t="shared" si="5"/>
        <v>#N/A</v>
      </c>
    </row>
    <row r="363" spans="1:29">
      <c r="L363" s="1" t="s">
        <v>304</v>
      </c>
      <c r="M363" s="17">
        <v>362</v>
      </c>
      <c r="N363" s="18">
        <v>0.32972245999999999</v>
      </c>
      <c r="O363" s="18">
        <v>0.29880171999999999</v>
      </c>
      <c r="P363" s="18">
        <v>0.48588784000000002</v>
      </c>
      <c r="Q363" s="18">
        <v>0.13719373000000001</v>
      </c>
      <c r="R363" s="18">
        <v>-0.63154299999999997</v>
      </c>
      <c r="S363" s="18">
        <v>-7.5987100000000002E-2</v>
      </c>
      <c r="T363" s="18">
        <v>0.11536921999999999</v>
      </c>
      <c r="U363" s="18"/>
      <c r="V363" s="18"/>
      <c r="W363" s="18"/>
      <c r="X363" s="18"/>
      <c r="Y363" s="18"/>
      <c r="Z363" s="18"/>
      <c r="AA363" s="17" t="e">
        <f>MATCH(L363, ESPN_ADP_2!B$2:B$550,0)</f>
        <v>#N/A</v>
      </c>
      <c r="AB363" s="17">
        <v>362</v>
      </c>
      <c r="AC363" s="19" t="e">
        <f t="shared" si="5"/>
        <v>#N/A</v>
      </c>
    </row>
    <row r="364" spans="1:29">
      <c r="L364" s="1" t="s">
        <v>898</v>
      </c>
      <c r="M364" s="17">
        <v>363</v>
      </c>
      <c r="N364" s="33">
        <v>0.30797732</v>
      </c>
      <c r="U364" s="33">
        <v>-0.94225130000000001</v>
      </c>
      <c r="V364" s="33">
        <v>-1.1195892000000001</v>
      </c>
      <c r="W364" s="33">
        <v>0.48783246000000002</v>
      </c>
      <c r="X364" s="33">
        <v>0.54934616000000003</v>
      </c>
      <c r="Y364" s="33">
        <v>-3.5581300000000003E-2</v>
      </c>
      <c r="Z364" s="33">
        <v>1.36822047</v>
      </c>
      <c r="AA364" s="17" t="e">
        <f>MATCH(L364, ESPN_ADP_2!B$2:B$550,0)</f>
        <v>#N/A</v>
      </c>
      <c r="AB364" s="17">
        <v>363</v>
      </c>
      <c r="AC364" s="19" t="e">
        <f t="shared" si="5"/>
        <v>#N/A</v>
      </c>
    </row>
    <row r="365" spans="1:29">
      <c r="B365" s="7" t="s">
        <v>765</v>
      </c>
      <c r="L365" s="1" t="s">
        <v>451</v>
      </c>
      <c r="M365" s="17">
        <v>364</v>
      </c>
      <c r="N365" s="18">
        <v>0.29803043000000001</v>
      </c>
      <c r="O365" s="18">
        <v>0.56861914000000002</v>
      </c>
      <c r="P365" s="18">
        <v>0.19458271999999999</v>
      </c>
      <c r="Q365" s="18">
        <v>0.42825667000000001</v>
      </c>
      <c r="R365" s="18">
        <v>-0.71539929999999996</v>
      </c>
      <c r="S365" s="18">
        <v>-0.50978380000000001</v>
      </c>
      <c r="T365" s="18">
        <v>0.33175502000000001</v>
      </c>
      <c r="U365" s="18"/>
      <c r="V365" s="18"/>
      <c r="W365" s="18"/>
      <c r="X365" s="18"/>
      <c r="Y365" s="18"/>
      <c r="Z365" s="18"/>
      <c r="AA365" s="17">
        <f>MATCH(L365, ESPN_ADP_2!B$2:B$550,0)</f>
        <v>332</v>
      </c>
      <c r="AB365" s="17">
        <v>364</v>
      </c>
      <c r="AC365" s="19">
        <f t="shared" si="5"/>
        <v>-32</v>
      </c>
    </row>
    <row r="366" spans="1:29">
      <c r="L366" s="1" t="s">
        <v>225</v>
      </c>
      <c r="M366" s="17">
        <v>365</v>
      </c>
      <c r="N366" s="18">
        <v>0.28548161</v>
      </c>
      <c r="O366" s="18">
        <v>-0.24083309999999999</v>
      </c>
      <c r="P366" s="18">
        <v>-9.67224E-2</v>
      </c>
      <c r="Q366" s="18">
        <v>-5.6848200000000002E-2</v>
      </c>
      <c r="R366" s="18">
        <v>0.50051747999999996</v>
      </c>
      <c r="S366" s="18">
        <v>0.14710841</v>
      </c>
      <c r="T366" s="18">
        <v>3.225948E-2</v>
      </c>
      <c r="U366" s="18"/>
      <c r="V366" s="18"/>
      <c r="W366" s="18"/>
      <c r="X366" s="18"/>
      <c r="Y366" s="18"/>
      <c r="Z366" s="18"/>
      <c r="AA366" s="17" t="e">
        <f>MATCH(L366, ESPN_ADP_2!B$2:B$550,0)</f>
        <v>#N/A</v>
      </c>
      <c r="AB366" s="17">
        <v>365</v>
      </c>
      <c r="AC366" s="19" t="e">
        <f t="shared" si="5"/>
        <v>#N/A</v>
      </c>
    </row>
    <row r="367" spans="1:29">
      <c r="B367" s="7" t="s">
        <v>765</v>
      </c>
      <c r="C367" s="8" t="s">
        <v>766</v>
      </c>
      <c r="F367" s="11" t="s">
        <v>6</v>
      </c>
      <c r="H367" s="14" t="s">
        <v>827</v>
      </c>
      <c r="L367" s="1" t="s">
        <v>222</v>
      </c>
      <c r="M367" s="17">
        <v>366</v>
      </c>
      <c r="N367" s="18">
        <v>0.27690185</v>
      </c>
      <c r="O367" s="18">
        <v>-0.24083309999999999</v>
      </c>
      <c r="P367" s="18">
        <v>0.19458271999999999</v>
      </c>
      <c r="Q367" s="18">
        <v>-5.6848200000000002E-2</v>
      </c>
      <c r="R367" s="18">
        <v>0.12316399</v>
      </c>
      <c r="S367" s="18">
        <v>0.22147357000000001</v>
      </c>
      <c r="T367" s="18">
        <v>3.5362940000000002E-2</v>
      </c>
      <c r="U367" s="18"/>
      <c r="V367" s="18"/>
      <c r="W367" s="18"/>
      <c r="X367" s="18"/>
      <c r="Y367" s="18"/>
      <c r="Z367" s="18"/>
      <c r="AA367" s="17">
        <f>MATCH(L367, ESPN_ADP_2!B$2:B$550,0)</f>
        <v>320</v>
      </c>
      <c r="AB367" s="17">
        <v>366</v>
      </c>
      <c r="AC367" s="19">
        <f t="shared" si="5"/>
        <v>-46</v>
      </c>
    </row>
    <row r="368" spans="1:29">
      <c r="E368" s="10" t="s">
        <v>828</v>
      </c>
      <c r="L368" s="1" t="s">
        <v>103</v>
      </c>
      <c r="M368" s="17">
        <v>367</v>
      </c>
      <c r="N368" s="18">
        <v>0.27134680999999999</v>
      </c>
      <c r="O368" s="18">
        <v>2.8984289999999999E-2</v>
      </c>
      <c r="P368" s="18">
        <v>-0.38802750000000003</v>
      </c>
      <c r="Q368" s="18">
        <v>-0.34791119999999998</v>
      </c>
      <c r="R368" s="18">
        <v>0.24894848</v>
      </c>
      <c r="S368" s="18">
        <v>1.06427866</v>
      </c>
      <c r="T368" s="18">
        <v>-0.33492593999999998</v>
      </c>
      <c r="U368" s="18"/>
      <c r="V368" s="18"/>
      <c r="W368" s="18"/>
      <c r="X368" s="18"/>
      <c r="Y368" s="18"/>
      <c r="Z368" s="18"/>
      <c r="AA368" s="17">
        <f>MATCH(L368, ESPN_ADP_2!B$2:B$550,0)</f>
        <v>455</v>
      </c>
      <c r="AB368" s="17">
        <v>367</v>
      </c>
      <c r="AC368" s="19">
        <f t="shared" si="5"/>
        <v>88</v>
      </c>
    </row>
    <row r="369" spans="2:29">
      <c r="H369" s="13" t="s">
        <v>829</v>
      </c>
      <c r="L369" s="1" t="s">
        <v>425</v>
      </c>
      <c r="M369" s="17">
        <v>368</v>
      </c>
      <c r="N369" s="18">
        <v>0.25884438999999998</v>
      </c>
      <c r="O369" s="18">
        <v>-0.24083309999999999</v>
      </c>
      <c r="P369" s="18">
        <v>3.793E-4</v>
      </c>
      <c r="Q369" s="18">
        <v>0.33123569000000003</v>
      </c>
      <c r="R369" s="18">
        <v>0.50051747999999996</v>
      </c>
      <c r="S369" s="18">
        <v>-0.38584190000000002</v>
      </c>
      <c r="T369" s="18">
        <v>5.3386919999999997E-2</v>
      </c>
      <c r="U369" s="18"/>
      <c r="V369" s="18"/>
      <c r="W369" s="18"/>
      <c r="X369" s="18"/>
      <c r="Y369" s="18"/>
      <c r="Z369" s="18"/>
      <c r="AA369" s="17">
        <f>MATCH(L369, ESPN_ADP_2!B$2:B$550,0)</f>
        <v>207</v>
      </c>
      <c r="AB369" s="17">
        <v>368</v>
      </c>
      <c r="AC369" s="19">
        <f t="shared" si="5"/>
        <v>-161</v>
      </c>
    </row>
    <row r="370" spans="2:29">
      <c r="L370" s="1" t="s">
        <v>880</v>
      </c>
      <c r="M370" s="17">
        <v>369</v>
      </c>
      <c r="N370" s="33">
        <v>0.25758829999999999</v>
      </c>
      <c r="U370" s="33">
        <v>-1.0465225</v>
      </c>
      <c r="V370" s="33">
        <v>-1.1195892000000001</v>
      </c>
      <c r="W370" s="33">
        <v>0.21840572999999999</v>
      </c>
      <c r="X370" s="33">
        <v>0.45469636000000002</v>
      </c>
      <c r="Y370" s="33">
        <v>0.89846057999999995</v>
      </c>
      <c r="Z370" s="33">
        <v>0.85213731000000004</v>
      </c>
      <c r="AA370" s="17" t="e">
        <f>MATCH(L370, ESPN_ADP_2!B$2:B$550,0)</f>
        <v>#N/A</v>
      </c>
      <c r="AB370" s="17">
        <v>369</v>
      </c>
      <c r="AC370" s="19" t="e">
        <f t="shared" si="5"/>
        <v>#N/A</v>
      </c>
    </row>
    <row r="371" spans="2:29">
      <c r="E371" s="10" t="s">
        <v>828</v>
      </c>
      <c r="H371" s="13" t="s">
        <v>829</v>
      </c>
      <c r="L371" s="1" t="s">
        <v>366</v>
      </c>
      <c r="M371" s="17">
        <v>370</v>
      </c>
      <c r="N371" s="18">
        <v>0.24640338000000001</v>
      </c>
      <c r="O371" s="18">
        <v>2.8984289999999999E-2</v>
      </c>
      <c r="P371" s="18">
        <v>-9.67224E-2</v>
      </c>
      <c r="Q371" s="18">
        <v>0.23421470999999999</v>
      </c>
      <c r="R371" s="18">
        <v>0.12316399</v>
      </c>
      <c r="S371" s="18">
        <v>-1.6218999999999999E-3</v>
      </c>
      <c r="T371" s="18">
        <v>-4.1615310000000003E-2</v>
      </c>
      <c r="U371" s="18"/>
      <c r="V371" s="18"/>
      <c r="W371" s="18"/>
      <c r="X371" s="18"/>
      <c r="Y371" s="18"/>
      <c r="Z371" s="18"/>
      <c r="AA371" s="17">
        <f>MATCH(L371, ESPN_ADP_2!B$2:B$550,0)</f>
        <v>260</v>
      </c>
      <c r="AB371" s="17">
        <v>370</v>
      </c>
      <c r="AC371" s="19">
        <f t="shared" si="5"/>
        <v>-110</v>
      </c>
    </row>
    <row r="372" spans="2:29">
      <c r="J372" s="15" t="s">
        <v>826</v>
      </c>
      <c r="L372" s="1" t="s">
        <v>688</v>
      </c>
      <c r="M372" s="17">
        <v>371</v>
      </c>
      <c r="N372" s="33">
        <v>0.23165678000000001</v>
      </c>
      <c r="U372" s="33">
        <v>1.19530811</v>
      </c>
      <c r="V372" s="33">
        <v>1.05926651</v>
      </c>
      <c r="W372" s="33">
        <v>-0.67968340000000005</v>
      </c>
      <c r="X372" s="33">
        <v>7.609718E-2</v>
      </c>
      <c r="Y372" s="33">
        <v>-0.72321950000000002</v>
      </c>
      <c r="Z372" s="33">
        <v>-0.69611219999999996</v>
      </c>
      <c r="AA372" s="17">
        <f>MATCH(L372, ESPN_ADP_2!B$2:B$550,0)</f>
        <v>285</v>
      </c>
      <c r="AB372" s="17">
        <v>371</v>
      </c>
      <c r="AC372" s="19">
        <f t="shared" si="5"/>
        <v>-86</v>
      </c>
    </row>
    <row r="373" spans="2:29">
      <c r="L373" s="1" t="s">
        <v>364</v>
      </c>
      <c r="M373" s="17">
        <v>372</v>
      </c>
      <c r="N373" s="18">
        <v>0.22189333999999999</v>
      </c>
      <c r="O373" s="18">
        <v>-0.24083309999999999</v>
      </c>
      <c r="P373" s="18">
        <v>0.29168442</v>
      </c>
      <c r="Q373" s="18">
        <v>0.33123569000000003</v>
      </c>
      <c r="R373" s="18">
        <v>-2.6205E-3</v>
      </c>
      <c r="S373" s="18">
        <v>-0.37344769999999999</v>
      </c>
      <c r="T373" s="18">
        <v>0.21587454</v>
      </c>
      <c r="U373" s="18"/>
      <c r="V373" s="18"/>
      <c r="W373" s="18"/>
      <c r="X373" s="18"/>
      <c r="Y373" s="18"/>
      <c r="Z373" s="18"/>
      <c r="AA373" s="17" t="e">
        <f>MATCH(L373, ESPN_ADP_2!B$2:B$550,0)</f>
        <v>#N/A</v>
      </c>
      <c r="AB373" s="17">
        <v>372</v>
      </c>
      <c r="AC373" s="19" t="e">
        <f t="shared" si="5"/>
        <v>#N/A</v>
      </c>
    </row>
    <row r="374" spans="2:29">
      <c r="K374" s="16" t="s">
        <v>825</v>
      </c>
      <c r="L374" s="1" t="s">
        <v>695</v>
      </c>
      <c r="M374" s="17">
        <v>373</v>
      </c>
      <c r="N374" s="33">
        <v>0.17221944</v>
      </c>
      <c r="U374" s="33">
        <v>-0.99438689999999996</v>
      </c>
      <c r="V374" s="33">
        <v>-1.1195892000000001</v>
      </c>
      <c r="W374" s="33">
        <v>0.66745027999999995</v>
      </c>
      <c r="X374" s="33">
        <v>0.54934616000000003</v>
      </c>
      <c r="Y374" s="33">
        <v>-0.81490450000000003</v>
      </c>
      <c r="Z374" s="33">
        <v>1.8843036200000001</v>
      </c>
      <c r="AA374" s="17">
        <f>MATCH(L374, ESPN_ADP_2!B$2:B$550,0)</f>
        <v>298</v>
      </c>
      <c r="AB374" s="17">
        <v>373</v>
      </c>
      <c r="AC374" s="19">
        <f t="shared" si="5"/>
        <v>-75</v>
      </c>
    </row>
    <row r="375" spans="2:29">
      <c r="L375" s="1" t="s">
        <v>935</v>
      </c>
      <c r="M375" s="17">
        <v>374</v>
      </c>
      <c r="N375" s="33">
        <v>0.10081498</v>
      </c>
      <c r="U375" s="33">
        <v>-1.0465225</v>
      </c>
      <c r="V375" s="33">
        <v>-1.1195892000000001</v>
      </c>
      <c r="W375" s="33">
        <v>9.2673249999999999E-2</v>
      </c>
      <c r="X375" s="33">
        <v>0.73864574999999999</v>
      </c>
      <c r="Y375" s="33">
        <v>0.32542876999999998</v>
      </c>
      <c r="Z375" s="33">
        <v>1.11017889</v>
      </c>
      <c r="AA375" s="17" t="e">
        <f>MATCH(L375, ESPN_ADP_2!B$2:B$550,0)</f>
        <v>#N/A</v>
      </c>
      <c r="AB375" s="17">
        <v>374</v>
      </c>
      <c r="AC375" s="19" t="e">
        <f t="shared" si="5"/>
        <v>#N/A</v>
      </c>
    </row>
    <row r="376" spans="2:29">
      <c r="H376" s="13" t="s">
        <v>829</v>
      </c>
      <c r="L376" s="1" t="s">
        <v>402</v>
      </c>
      <c r="M376" s="17">
        <v>375</v>
      </c>
      <c r="N376" s="18">
        <v>9.3225160000000001E-2</v>
      </c>
      <c r="O376" s="18">
        <v>0.29880171999999999</v>
      </c>
      <c r="P376" s="18">
        <v>-9.67224E-2</v>
      </c>
      <c r="Q376" s="18">
        <v>0.23421470999999999</v>
      </c>
      <c r="R376" s="18">
        <v>-0.12840499999999999</v>
      </c>
      <c r="S376" s="18">
        <v>-0.3114767</v>
      </c>
      <c r="T376" s="18">
        <v>9.6812860000000001E-2</v>
      </c>
      <c r="U376" s="18"/>
      <c r="V376" s="18"/>
      <c r="W376" s="18"/>
      <c r="X376" s="18"/>
      <c r="Y376" s="18"/>
      <c r="Z376" s="18"/>
      <c r="AA376" s="17">
        <f>MATCH(L376, ESPN_ADP_2!B$2:B$550,0)</f>
        <v>354</v>
      </c>
      <c r="AB376" s="17">
        <v>375</v>
      </c>
      <c r="AC376" s="19">
        <f t="shared" si="5"/>
        <v>-21</v>
      </c>
    </row>
    <row r="377" spans="2:29">
      <c r="L377" s="1" t="s">
        <v>438</v>
      </c>
      <c r="M377" s="17">
        <v>376</v>
      </c>
      <c r="N377" s="18">
        <v>8.6636290000000005E-2</v>
      </c>
      <c r="O377" s="18">
        <v>-0.51065059999999995</v>
      </c>
      <c r="P377" s="18">
        <v>0.19458271999999999</v>
      </c>
      <c r="Q377" s="18">
        <v>-5.6848200000000002E-2</v>
      </c>
      <c r="R377" s="18">
        <v>0.87787097000000003</v>
      </c>
      <c r="S377" s="18">
        <v>-0.46020699999999998</v>
      </c>
      <c r="T377" s="18">
        <v>4.1888410000000001E-2</v>
      </c>
      <c r="U377" s="18"/>
      <c r="V377" s="18"/>
      <c r="W377" s="18"/>
      <c r="X377" s="18"/>
      <c r="Y377" s="18"/>
      <c r="Z377" s="18"/>
      <c r="AA377" s="17" t="e">
        <f>MATCH(L377, ESPN_ADP_2!B$2:B$550,0)</f>
        <v>#N/A</v>
      </c>
      <c r="AB377" s="17">
        <v>376</v>
      </c>
      <c r="AC377" s="19" t="e">
        <f t="shared" si="5"/>
        <v>#N/A</v>
      </c>
    </row>
    <row r="378" spans="2:29">
      <c r="J378" s="15" t="s">
        <v>826</v>
      </c>
      <c r="L378" s="1" t="s">
        <v>675</v>
      </c>
      <c r="M378" s="17">
        <v>377</v>
      </c>
      <c r="N378" s="33">
        <v>7.5207099999999999E-2</v>
      </c>
      <c r="U378" s="33">
        <v>1.0910369200000001</v>
      </c>
      <c r="V378" s="33">
        <v>0.33298127</v>
      </c>
      <c r="W378" s="33">
        <v>-5.1020999999999997E-2</v>
      </c>
      <c r="X378" s="33">
        <v>-0.30250199999999999</v>
      </c>
      <c r="Y378" s="33">
        <v>-0.29917589999999999</v>
      </c>
      <c r="Z378" s="33">
        <v>-0.69611219999999996</v>
      </c>
      <c r="AA378" s="17">
        <f>MATCH(L378, ESPN_ADP_2!B$2:B$550,0)</f>
        <v>252</v>
      </c>
      <c r="AB378" s="17">
        <v>377</v>
      </c>
      <c r="AC378" s="19">
        <f t="shared" si="5"/>
        <v>-125</v>
      </c>
    </row>
    <row r="379" spans="2:29">
      <c r="B379" s="7" t="s">
        <v>765</v>
      </c>
      <c r="F379" s="11" t="s">
        <v>6</v>
      </c>
      <c r="L379" s="1" t="s">
        <v>295</v>
      </c>
      <c r="M379" s="17">
        <v>378</v>
      </c>
      <c r="N379" s="18">
        <v>7.2522080000000003E-2</v>
      </c>
      <c r="O379" s="18">
        <v>2.8984289999999999E-2</v>
      </c>
      <c r="P379" s="18">
        <v>0.19458271999999999</v>
      </c>
      <c r="Q379" s="18">
        <v>0.13719373000000001</v>
      </c>
      <c r="R379" s="18">
        <v>-0.33804580000000001</v>
      </c>
      <c r="S379" s="18">
        <v>3.5560679999999997E-2</v>
      </c>
      <c r="T379" s="18">
        <v>1.42465E-2</v>
      </c>
      <c r="U379" s="18"/>
      <c r="V379" s="18"/>
      <c r="W379" s="18"/>
      <c r="X379" s="18"/>
      <c r="Y379" s="18"/>
      <c r="Z379" s="18"/>
      <c r="AA379" s="17">
        <f>MATCH(L379, ESPN_ADP_2!B$2:B$550,0)</f>
        <v>321</v>
      </c>
      <c r="AB379" s="17">
        <v>378</v>
      </c>
      <c r="AC379" s="19">
        <f t="shared" si="5"/>
        <v>-57</v>
      </c>
    </row>
    <row r="380" spans="2:29">
      <c r="J380" s="15" t="s">
        <v>826</v>
      </c>
      <c r="L380" s="1" t="s">
        <v>661</v>
      </c>
      <c r="M380" s="17">
        <v>379</v>
      </c>
      <c r="N380" s="33">
        <v>5.7118240000000001E-2</v>
      </c>
      <c r="U380" s="33">
        <v>1.0910369200000001</v>
      </c>
      <c r="V380" s="33">
        <v>1.05926651</v>
      </c>
      <c r="W380" s="33">
        <v>-0.57191270000000005</v>
      </c>
      <c r="X380" s="33">
        <v>-0.30250199999999999</v>
      </c>
      <c r="Y380" s="33">
        <v>-0.52265830000000002</v>
      </c>
      <c r="Z380" s="33">
        <v>-0.69611219999999996</v>
      </c>
      <c r="AA380" s="17">
        <f>MATCH(L380, ESPN_ADP_2!B$2:B$550,0)</f>
        <v>203</v>
      </c>
      <c r="AB380" s="17">
        <v>379</v>
      </c>
      <c r="AC380" s="19">
        <f t="shared" si="5"/>
        <v>-176</v>
      </c>
    </row>
    <row r="381" spans="2:29">
      <c r="K381" s="16" t="s">
        <v>825</v>
      </c>
      <c r="L381" s="1" t="s">
        <v>670</v>
      </c>
      <c r="M381" s="17">
        <v>380</v>
      </c>
      <c r="N381" s="33">
        <v>3.2085719999999998E-2</v>
      </c>
      <c r="U381" s="33">
        <v>-0.94225130000000001</v>
      </c>
      <c r="V381" s="33">
        <v>-1.1195892000000001</v>
      </c>
      <c r="W381" s="33">
        <v>0.46987067999999999</v>
      </c>
      <c r="X381" s="33">
        <v>-1.8552599999999999E-2</v>
      </c>
      <c r="Y381" s="33">
        <v>-0.49973699999999999</v>
      </c>
      <c r="Z381" s="33">
        <v>2.1423451999999998</v>
      </c>
      <c r="AA381" s="17">
        <f>MATCH(L381, ESPN_ADP_2!B$2:B$550,0)</f>
        <v>230</v>
      </c>
      <c r="AB381" s="17">
        <v>380</v>
      </c>
      <c r="AC381" s="19">
        <f t="shared" si="5"/>
        <v>-150</v>
      </c>
    </row>
    <row r="382" spans="2:29">
      <c r="K382" s="16" t="s">
        <v>825</v>
      </c>
      <c r="L382" s="1" t="s">
        <v>724</v>
      </c>
      <c r="M382" s="17">
        <v>381</v>
      </c>
      <c r="N382" s="33">
        <v>3.1579879999999998E-2</v>
      </c>
      <c r="U382" s="33">
        <v>-0.89011569999999995</v>
      </c>
      <c r="V382" s="33">
        <v>-1.1195892000000001</v>
      </c>
      <c r="W382" s="33">
        <v>0.27229107000000002</v>
      </c>
      <c r="X382" s="33">
        <v>-0.30250199999999999</v>
      </c>
      <c r="Y382" s="33">
        <v>1.2193584</v>
      </c>
      <c r="Z382" s="33">
        <v>0.85213731000000004</v>
      </c>
      <c r="AA382" s="17">
        <f>MATCH(L382, ESPN_ADP_2!B$2:B$550,0)</f>
        <v>359</v>
      </c>
      <c r="AB382" s="17">
        <v>381</v>
      </c>
      <c r="AC382" s="19">
        <f t="shared" si="5"/>
        <v>-22</v>
      </c>
    </row>
    <row r="383" spans="2:29">
      <c r="H383" s="13" t="s">
        <v>829</v>
      </c>
      <c r="L383" s="1" t="s">
        <v>258</v>
      </c>
      <c r="M383" s="17">
        <v>382</v>
      </c>
      <c r="N383" s="18">
        <v>2.83863E-2</v>
      </c>
      <c r="O383" s="18">
        <v>2.8984289999999999E-2</v>
      </c>
      <c r="P383" s="18">
        <v>3.793E-4</v>
      </c>
      <c r="Q383" s="18">
        <v>4.017275E-2</v>
      </c>
      <c r="R383" s="18">
        <v>-8.6476800000000006E-2</v>
      </c>
      <c r="S383" s="18">
        <v>8.5137450000000003E-2</v>
      </c>
      <c r="T383" s="18">
        <v>-3.9810650000000003E-2</v>
      </c>
      <c r="U383" s="18"/>
      <c r="V383" s="18"/>
      <c r="W383" s="18"/>
      <c r="X383" s="18"/>
      <c r="Y383" s="18"/>
      <c r="Z383" s="18"/>
      <c r="AA383" s="17">
        <f>MATCH(L383, ESPN_ADP_2!B$2:B$550,0)</f>
        <v>307</v>
      </c>
      <c r="AB383" s="17">
        <v>382</v>
      </c>
      <c r="AC383" s="19">
        <f t="shared" si="5"/>
        <v>-75</v>
      </c>
    </row>
    <row r="384" spans="2:29">
      <c r="L384" s="1" t="s">
        <v>915</v>
      </c>
      <c r="M384" s="17">
        <v>383</v>
      </c>
      <c r="N384" s="33">
        <v>1.894154E-2</v>
      </c>
      <c r="U384" s="33">
        <v>-1.0465225</v>
      </c>
      <c r="V384" s="33">
        <v>-1.1195892000000001</v>
      </c>
      <c r="W384" s="33">
        <v>-6.8982799999999997E-2</v>
      </c>
      <c r="X384" s="33">
        <v>-1.8552599999999999E-2</v>
      </c>
      <c r="Y384" s="33">
        <v>0.64632657999999998</v>
      </c>
      <c r="Z384" s="33">
        <v>1.6262620400000001</v>
      </c>
      <c r="AA384" s="17" t="e">
        <f>MATCH(L384, ESPN_ADP_2!B$2:B$550,0)</f>
        <v>#N/A</v>
      </c>
      <c r="AB384" s="17">
        <v>383</v>
      </c>
      <c r="AC384" s="19" t="e">
        <f t="shared" si="5"/>
        <v>#N/A</v>
      </c>
    </row>
    <row r="385" spans="2:29">
      <c r="L385" s="1" t="s">
        <v>278</v>
      </c>
      <c r="M385" s="17">
        <v>384</v>
      </c>
      <c r="N385" s="18">
        <v>-9.0603999999999997E-3</v>
      </c>
      <c r="O385" s="18">
        <v>-0.24083309999999999</v>
      </c>
      <c r="P385" s="18">
        <v>-0.1938241</v>
      </c>
      <c r="Q385" s="18">
        <v>-5.6848200000000002E-2</v>
      </c>
      <c r="R385" s="18">
        <v>0.54244563999999995</v>
      </c>
      <c r="S385" s="18">
        <v>8.5137450000000003E-2</v>
      </c>
      <c r="T385" s="18">
        <v>-0.14513806000000001</v>
      </c>
      <c r="U385" s="18"/>
      <c r="V385" s="18"/>
      <c r="W385" s="18"/>
      <c r="X385" s="18"/>
      <c r="Y385" s="18"/>
      <c r="Z385" s="18"/>
      <c r="AA385" s="17" t="e">
        <f>MATCH(L385, ESPN_ADP_2!B$2:B$550,0)</f>
        <v>#N/A</v>
      </c>
      <c r="AB385" s="17">
        <v>384</v>
      </c>
      <c r="AC385" s="19" t="e">
        <f t="shared" si="5"/>
        <v>#N/A</v>
      </c>
    </row>
    <row r="386" spans="2:29">
      <c r="I386" s="14" t="s">
        <v>827</v>
      </c>
      <c r="L386" s="1" t="s">
        <v>456</v>
      </c>
      <c r="M386" s="17">
        <v>385</v>
      </c>
      <c r="N386" s="18">
        <v>-2.5217699999999999E-2</v>
      </c>
      <c r="O386" s="18">
        <v>-0.24083309999999999</v>
      </c>
      <c r="P386" s="18">
        <v>0.38878613000000001</v>
      </c>
      <c r="Q386" s="18">
        <v>0.42825667000000001</v>
      </c>
      <c r="R386" s="18">
        <v>-0.37997399999999998</v>
      </c>
      <c r="S386" s="18">
        <v>-0.59654309999999999</v>
      </c>
      <c r="T386" s="18">
        <v>0.37508978999999998</v>
      </c>
      <c r="U386" s="18"/>
      <c r="V386" s="18"/>
      <c r="W386" s="18"/>
      <c r="X386" s="18"/>
      <c r="Y386" s="18"/>
      <c r="Z386" s="18"/>
      <c r="AA386" s="17">
        <f>MATCH(L386, ESPN_ADP_2!B$2:B$550,0)</f>
        <v>396</v>
      </c>
      <c r="AB386" s="17">
        <v>385</v>
      </c>
      <c r="AC386" s="19">
        <f t="shared" ref="AC386:AC449" si="6">AA386-AB386</f>
        <v>11</v>
      </c>
    </row>
    <row r="387" spans="2:29">
      <c r="J387" s="15" t="s">
        <v>826</v>
      </c>
      <c r="L387" s="1" t="s">
        <v>686</v>
      </c>
      <c r="M387" s="17">
        <v>386</v>
      </c>
      <c r="N387" s="33">
        <v>-3.2493000000000001E-2</v>
      </c>
      <c r="U387" s="33">
        <v>0.83035895000000004</v>
      </c>
      <c r="V387" s="33">
        <v>0.33298127</v>
      </c>
      <c r="W387" s="33">
        <v>-8.6944599999999997E-2</v>
      </c>
      <c r="X387" s="33">
        <v>-0.49180160000000001</v>
      </c>
      <c r="Y387" s="33">
        <v>7.9025090000000006E-2</v>
      </c>
      <c r="Z387" s="33">
        <v>-0.69611219999999996</v>
      </c>
      <c r="AA387" s="17">
        <f>MATCH(L387, ESPN_ADP_2!B$2:B$550,0)</f>
        <v>282</v>
      </c>
      <c r="AB387" s="17">
        <v>386</v>
      </c>
      <c r="AC387" s="19">
        <f t="shared" si="6"/>
        <v>-104</v>
      </c>
    </row>
    <row r="388" spans="2:29">
      <c r="L388" s="1" t="s">
        <v>455</v>
      </c>
      <c r="M388" s="17">
        <v>387</v>
      </c>
      <c r="N388" s="18">
        <v>-3.91016E-2</v>
      </c>
      <c r="O388" s="18">
        <v>-0.51065059999999995</v>
      </c>
      <c r="P388" s="18">
        <v>9.7481010000000007E-2</v>
      </c>
      <c r="Q388" s="18">
        <v>4.017275E-2</v>
      </c>
      <c r="R388" s="18">
        <v>0.79401463999999999</v>
      </c>
      <c r="S388" s="18">
        <v>-0.59654309999999999</v>
      </c>
      <c r="T388" s="18">
        <v>0.13642365000000001</v>
      </c>
      <c r="U388" s="18"/>
      <c r="V388" s="18"/>
      <c r="W388" s="18"/>
      <c r="X388" s="18"/>
      <c r="Y388" s="18"/>
      <c r="Z388" s="18"/>
      <c r="AA388" s="17" t="e">
        <f>MATCH(L388, ESPN_ADP_2!B$2:B$550,0)</f>
        <v>#N/A</v>
      </c>
      <c r="AB388" s="17">
        <v>387</v>
      </c>
      <c r="AC388" s="19" t="e">
        <f t="shared" si="6"/>
        <v>#N/A</v>
      </c>
    </row>
    <row r="389" spans="2:29">
      <c r="L389" s="1" t="s">
        <v>421</v>
      </c>
      <c r="M389" s="17">
        <v>388</v>
      </c>
      <c r="N389" s="18">
        <v>-6.02718E-2</v>
      </c>
      <c r="O389" s="18">
        <v>2.8984289999999999E-2</v>
      </c>
      <c r="P389" s="18">
        <v>0.19458271999999999</v>
      </c>
      <c r="Q389" s="18">
        <v>0.33123569000000003</v>
      </c>
      <c r="R389" s="18">
        <v>-0.29611769999999998</v>
      </c>
      <c r="S389" s="18">
        <v>-0.39823609999999998</v>
      </c>
      <c r="T389" s="18">
        <v>7.9279199999999994E-2</v>
      </c>
      <c r="U389" s="18"/>
      <c r="V389" s="18"/>
      <c r="W389" s="18"/>
      <c r="X389" s="18"/>
      <c r="Y389" s="18"/>
      <c r="Z389" s="18"/>
      <c r="AA389" s="17" t="e">
        <f>MATCH(L389, ESPN_ADP_2!B$2:B$550,0)</f>
        <v>#N/A</v>
      </c>
      <c r="AB389" s="17">
        <v>388</v>
      </c>
      <c r="AC389" s="19" t="e">
        <f t="shared" si="6"/>
        <v>#N/A</v>
      </c>
    </row>
    <row r="390" spans="2:29">
      <c r="J390" s="15" t="s">
        <v>826</v>
      </c>
      <c r="K390" s="16" t="s">
        <v>825</v>
      </c>
      <c r="L390" s="1" t="s">
        <v>754</v>
      </c>
      <c r="M390" s="17">
        <v>389</v>
      </c>
      <c r="N390" s="33">
        <v>-6.5128800000000001E-2</v>
      </c>
      <c r="U390" s="33">
        <v>0.72608775999999997</v>
      </c>
      <c r="V390" s="33">
        <v>0.33298127</v>
      </c>
      <c r="W390" s="33">
        <v>-0.17675350000000001</v>
      </c>
      <c r="X390" s="33">
        <v>0.45469636000000002</v>
      </c>
      <c r="Y390" s="33">
        <v>-0.70602849999999995</v>
      </c>
      <c r="Z390" s="33">
        <v>-0.69611219999999996</v>
      </c>
      <c r="AA390" s="17">
        <f>MATCH(L390, ESPN_ADP_2!B$2:B$550,0)</f>
        <v>275</v>
      </c>
      <c r="AB390" s="17">
        <v>389</v>
      </c>
      <c r="AC390" s="19">
        <f t="shared" si="6"/>
        <v>-114</v>
      </c>
    </row>
    <row r="391" spans="2:29">
      <c r="J391" s="15" t="s">
        <v>826</v>
      </c>
      <c r="L391" s="1" t="s">
        <v>659</v>
      </c>
      <c r="M391" s="17">
        <v>390</v>
      </c>
      <c r="N391" s="33">
        <v>-7.3928400000000005E-2</v>
      </c>
      <c r="U391" s="33">
        <v>1.40385049</v>
      </c>
      <c r="V391" s="33">
        <v>1.05926651</v>
      </c>
      <c r="W391" s="33">
        <v>-0.15879170000000001</v>
      </c>
      <c r="X391" s="33">
        <v>-0.58645139999999996</v>
      </c>
      <c r="Y391" s="33">
        <v>-1.0956900999999999</v>
      </c>
      <c r="Z391" s="33">
        <v>-0.69611219999999996</v>
      </c>
      <c r="AA391" s="17">
        <f>MATCH(L391, ESPN_ADP_2!B$2:B$550,0)</f>
        <v>200</v>
      </c>
      <c r="AB391" s="17">
        <v>390</v>
      </c>
      <c r="AC391" s="19">
        <f t="shared" si="6"/>
        <v>-190</v>
      </c>
    </row>
    <row r="392" spans="2:29">
      <c r="L392" s="1" t="s">
        <v>893</v>
      </c>
      <c r="M392" s="17">
        <v>391</v>
      </c>
      <c r="N392" s="33">
        <v>-0.1035435</v>
      </c>
      <c r="U392" s="33">
        <v>-3.8105999999999999E-3</v>
      </c>
      <c r="V392" s="33">
        <v>0.33298127</v>
      </c>
      <c r="W392" s="33">
        <v>-0.26656239999999998</v>
      </c>
      <c r="X392" s="33">
        <v>-0.3971518</v>
      </c>
      <c r="Y392" s="33">
        <v>0.92711217000000001</v>
      </c>
      <c r="Z392" s="33">
        <v>-0.69611219999999996</v>
      </c>
      <c r="AA392" s="17" t="e">
        <f>MATCH(L392, ESPN_ADP_2!B$2:B$550,0)</f>
        <v>#N/A</v>
      </c>
      <c r="AB392" s="17">
        <v>391</v>
      </c>
      <c r="AC392" s="19" t="e">
        <f t="shared" si="6"/>
        <v>#N/A</v>
      </c>
    </row>
    <row r="393" spans="2:29">
      <c r="L393" s="1" t="s">
        <v>764</v>
      </c>
      <c r="M393" s="17">
        <v>392</v>
      </c>
      <c r="N393" s="18">
        <v>-0.11105859999999999</v>
      </c>
      <c r="O393" s="18">
        <v>-0.24083309999999999</v>
      </c>
      <c r="P393" s="18">
        <v>-0.48512919999999998</v>
      </c>
      <c r="Q393" s="18">
        <v>-0.34791119999999998</v>
      </c>
      <c r="R393" s="18">
        <v>0.58437380999999999</v>
      </c>
      <c r="S393" s="18">
        <v>0.72963546000000001</v>
      </c>
      <c r="T393" s="18">
        <v>-0.35119430000000001</v>
      </c>
      <c r="U393" s="18"/>
      <c r="V393" s="18"/>
      <c r="W393" s="18"/>
      <c r="X393" s="18"/>
      <c r="Y393" s="18"/>
      <c r="Z393" s="18"/>
      <c r="AA393" s="17" t="e">
        <f>MATCH(L393, ESPN_ADP_2!B$2:B$550,0)</f>
        <v>#N/A</v>
      </c>
      <c r="AB393" s="17">
        <v>392</v>
      </c>
      <c r="AC393" s="19" t="e">
        <f t="shared" si="6"/>
        <v>#N/A</v>
      </c>
    </row>
    <row r="394" spans="2:29">
      <c r="L394" s="1" t="s">
        <v>408</v>
      </c>
      <c r="M394" s="17">
        <v>393</v>
      </c>
      <c r="N394" s="18">
        <v>-0.113694</v>
      </c>
      <c r="O394" s="18">
        <v>2.8984289999999999E-2</v>
      </c>
      <c r="P394" s="18">
        <v>0.38878613000000001</v>
      </c>
      <c r="Q394" s="18">
        <v>4.017275E-2</v>
      </c>
      <c r="R394" s="18">
        <v>-0.33804580000000001</v>
      </c>
      <c r="S394" s="18">
        <v>-0.43541859999999999</v>
      </c>
      <c r="T394" s="18">
        <v>0.20182731000000001</v>
      </c>
      <c r="U394" s="18"/>
      <c r="V394" s="18"/>
      <c r="W394" s="18"/>
      <c r="X394" s="18"/>
      <c r="Y394" s="18"/>
      <c r="Z394" s="18"/>
      <c r="AA394" s="17" t="e">
        <f>MATCH(L394, ESPN_ADP_2!B$2:B$550,0)</f>
        <v>#N/A</v>
      </c>
      <c r="AB394" s="17">
        <v>393</v>
      </c>
      <c r="AC394" s="19" t="e">
        <f t="shared" si="6"/>
        <v>#N/A</v>
      </c>
    </row>
    <row r="395" spans="2:29">
      <c r="L395" s="1" t="s">
        <v>876</v>
      </c>
      <c r="M395" s="17">
        <v>394</v>
      </c>
      <c r="N395" s="33">
        <v>-0.1250716</v>
      </c>
      <c r="U395" s="33">
        <v>-1.1507936999999999</v>
      </c>
      <c r="V395" s="33">
        <v>-1.1195892000000001</v>
      </c>
      <c r="W395" s="33">
        <v>1.08057128</v>
      </c>
      <c r="X395" s="33">
        <v>7.609718E-2</v>
      </c>
      <c r="Y395" s="33">
        <v>-0.12153609999999999</v>
      </c>
      <c r="Z395" s="33">
        <v>1.11017889</v>
      </c>
      <c r="AA395" s="17" t="e">
        <f>MATCH(L395, ESPN_ADP_2!B$2:B$550,0)</f>
        <v>#N/A</v>
      </c>
      <c r="AB395" s="17">
        <v>394</v>
      </c>
      <c r="AC395" s="19" t="e">
        <f t="shared" si="6"/>
        <v>#N/A</v>
      </c>
    </row>
    <row r="396" spans="2:29">
      <c r="B396" s="7" t="s">
        <v>765</v>
      </c>
      <c r="L396" s="1" t="s">
        <v>453</v>
      </c>
      <c r="M396" s="17">
        <v>395</v>
      </c>
      <c r="N396" s="18">
        <v>-0.1342681</v>
      </c>
      <c r="O396" s="18">
        <v>2.8984289999999999E-2</v>
      </c>
      <c r="P396" s="18">
        <v>0.48588784000000002</v>
      </c>
      <c r="Q396" s="18">
        <v>0.23421470999999999</v>
      </c>
      <c r="R396" s="18">
        <v>-0.46383029999999997</v>
      </c>
      <c r="S396" s="18">
        <v>-0.52217800000000003</v>
      </c>
      <c r="T396" s="18">
        <v>0.10265338</v>
      </c>
      <c r="U396" s="18"/>
      <c r="V396" s="18"/>
      <c r="W396" s="18"/>
      <c r="X396" s="18"/>
      <c r="Y396" s="18"/>
      <c r="Z396" s="18"/>
      <c r="AA396" s="17">
        <f>MATCH(L396, ESPN_ADP_2!B$2:B$550,0)</f>
        <v>458</v>
      </c>
      <c r="AB396" s="17">
        <v>395</v>
      </c>
      <c r="AC396" s="19">
        <f t="shared" si="6"/>
        <v>63</v>
      </c>
    </row>
    <row r="397" spans="2:29">
      <c r="L397" s="1" t="s">
        <v>302</v>
      </c>
      <c r="M397" s="17">
        <v>396</v>
      </c>
      <c r="N397" s="18">
        <v>-0.14032149999999999</v>
      </c>
      <c r="O397" s="18">
        <v>2.8984289999999999E-2</v>
      </c>
      <c r="P397" s="18">
        <v>0.29168442</v>
      </c>
      <c r="Q397" s="18">
        <v>0.13719373000000001</v>
      </c>
      <c r="R397" s="18">
        <v>-0.75732750000000004</v>
      </c>
      <c r="S397" s="18">
        <v>-0.1255638</v>
      </c>
      <c r="T397" s="18">
        <v>0.28470733999999998</v>
      </c>
      <c r="U397" s="18"/>
      <c r="V397" s="18"/>
      <c r="W397" s="18"/>
      <c r="X397" s="18"/>
      <c r="Y397" s="18"/>
      <c r="Z397" s="18"/>
      <c r="AA397" s="17" t="e">
        <f>MATCH(L397, ESPN_ADP_2!B$2:B$550,0)</f>
        <v>#N/A</v>
      </c>
      <c r="AB397" s="17">
        <v>396</v>
      </c>
      <c r="AC397" s="19" t="e">
        <f t="shared" si="6"/>
        <v>#N/A</v>
      </c>
    </row>
    <row r="398" spans="2:29">
      <c r="L398" s="1" t="s">
        <v>903</v>
      </c>
      <c r="M398" s="17">
        <v>397</v>
      </c>
      <c r="N398" s="33">
        <v>-0.16038160000000001</v>
      </c>
      <c r="U398" s="33">
        <v>0.88249454000000005</v>
      </c>
      <c r="V398" s="33">
        <v>0.33298127</v>
      </c>
      <c r="W398" s="33">
        <v>0.11063503</v>
      </c>
      <c r="X398" s="33">
        <v>7.609718E-2</v>
      </c>
      <c r="Y398" s="33">
        <v>-0.86647739999999995</v>
      </c>
      <c r="Z398" s="33">
        <v>-0.69611219999999996</v>
      </c>
      <c r="AA398" s="17" t="e">
        <f>MATCH(L398, ESPN_ADP_2!B$2:B$550,0)</f>
        <v>#N/A</v>
      </c>
      <c r="AB398" s="17">
        <v>397</v>
      </c>
      <c r="AC398" s="19" t="e">
        <f t="shared" si="6"/>
        <v>#N/A</v>
      </c>
    </row>
    <row r="399" spans="2:29">
      <c r="L399" s="1" t="s">
        <v>301</v>
      </c>
      <c r="M399" s="17">
        <v>398</v>
      </c>
      <c r="N399" s="18">
        <v>-0.1866862</v>
      </c>
      <c r="O399" s="18">
        <v>-0.24083309999999999</v>
      </c>
      <c r="P399" s="18">
        <v>3.793E-4</v>
      </c>
      <c r="Q399" s="18">
        <v>-0.15386920000000001</v>
      </c>
      <c r="R399" s="18">
        <v>0.41666114999999998</v>
      </c>
      <c r="S399" s="18">
        <v>-0.1007754</v>
      </c>
      <c r="T399" s="18">
        <v>-0.10824887</v>
      </c>
      <c r="U399" s="18"/>
      <c r="V399" s="18"/>
      <c r="W399" s="18"/>
      <c r="X399" s="18"/>
      <c r="Y399" s="18"/>
      <c r="Z399" s="18"/>
      <c r="AA399" s="17" t="e">
        <f>MATCH(L399, ESPN_ADP_2!B$2:B$550,0)</f>
        <v>#N/A</v>
      </c>
      <c r="AB399" s="17">
        <v>398</v>
      </c>
      <c r="AC399" s="19" t="e">
        <f t="shared" si="6"/>
        <v>#N/A</v>
      </c>
    </row>
    <row r="400" spans="2:29">
      <c r="K400" s="16" t="s">
        <v>825</v>
      </c>
      <c r="L400" s="1" t="s">
        <v>738</v>
      </c>
      <c r="M400" s="17">
        <v>399</v>
      </c>
      <c r="N400" s="33">
        <v>-0.22003639999999999</v>
      </c>
      <c r="U400" s="33">
        <v>-0.94225130000000001</v>
      </c>
      <c r="V400" s="33">
        <v>-1.1195892000000001</v>
      </c>
      <c r="W400" s="33">
        <v>0.73929741000000004</v>
      </c>
      <c r="X400" s="33">
        <v>0.73864574999999999</v>
      </c>
      <c r="Y400" s="33">
        <v>-0.4882764</v>
      </c>
      <c r="Z400" s="33">
        <v>0.85213731000000004</v>
      </c>
      <c r="AA400" s="17">
        <f>MATCH(L400, ESPN_ADP_2!B$2:B$550,0)</f>
        <v>386</v>
      </c>
      <c r="AB400" s="17">
        <v>399</v>
      </c>
      <c r="AC400" s="19">
        <f t="shared" si="6"/>
        <v>-13</v>
      </c>
    </row>
    <row r="401" spans="8:29">
      <c r="K401" s="16" t="s">
        <v>825</v>
      </c>
      <c r="L401" s="1" t="s">
        <v>814</v>
      </c>
      <c r="M401" s="17">
        <v>400</v>
      </c>
      <c r="N401" s="33">
        <v>-0.23754629999999999</v>
      </c>
      <c r="U401" s="33">
        <v>-0.83798010000000001</v>
      </c>
      <c r="V401" s="33">
        <v>-1.1195892000000001</v>
      </c>
      <c r="W401" s="33">
        <v>0.43394711000000002</v>
      </c>
      <c r="X401" s="33">
        <v>0.92794535</v>
      </c>
      <c r="Y401" s="33">
        <v>-0.49400670000000002</v>
      </c>
      <c r="Z401" s="33">
        <v>0.85213731000000004</v>
      </c>
      <c r="AA401" s="17">
        <f>MATCH(L401, ESPN_ADP_2!B$2:B$550,0)</f>
        <v>479</v>
      </c>
      <c r="AB401" s="17">
        <v>400</v>
      </c>
      <c r="AC401" s="19">
        <f t="shared" si="6"/>
        <v>79</v>
      </c>
    </row>
    <row r="402" spans="8:29">
      <c r="J402" s="15" t="s">
        <v>826</v>
      </c>
      <c r="L402" s="1" t="s">
        <v>701</v>
      </c>
      <c r="M402" s="17">
        <v>401</v>
      </c>
      <c r="N402" s="33">
        <v>-0.24461840000000001</v>
      </c>
      <c r="U402" s="33">
        <v>0.62181657000000001</v>
      </c>
      <c r="V402" s="33">
        <v>1.05926651</v>
      </c>
      <c r="W402" s="33">
        <v>-0.67968340000000005</v>
      </c>
      <c r="X402" s="33">
        <v>-0.11320239999999999</v>
      </c>
      <c r="Y402" s="33">
        <v>-0.43670350000000002</v>
      </c>
      <c r="Z402" s="33">
        <v>-0.69611219999999996</v>
      </c>
      <c r="AA402" s="17">
        <f>MATCH(L402, ESPN_ADP_2!B$2:B$550,0)</f>
        <v>310</v>
      </c>
      <c r="AB402" s="17">
        <v>401</v>
      </c>
      <c r="AC402" s="19">
        <f t="shared" si="6"/>
        <v>-91</v>
      </c>
    </row>
    <row r="403" spans="8:29">
      <c r="L403" s="1" t="s">
        <v>431</v>
      </c>
      <c r="M403" s="17">
        <v>402</v>
      </c>
      <c r="N403" s="18">
        <v>-0.24462390000000001</v>
      </c>
      <c r="O403" s="18">
        <v>0.29880171999999999</v>
      </c>
      <c r="P403" s="18">
        <v>0.38878613000000001</v>
      </c>
      <c r="Q403" s="18">
        <v>0.33123569000000003</v>
      </c>
      <c r="R403" s="18">
        <v>-0.9669683</v>
      </c>
      <c r="S403" s="18">
        <v>-0.53457220000000005</v>
      </c>
      <c r="T403" s="18">
        <v>0.23809309000000001</v>
      </c>
      <c r="U403" s="18"/>
      <c r="V403" s="18"/>
      <c r="W403" s="18"/>
      <c r="X403" s="18"/>
      <c r="Y403" s="18"/>
      <c r="Z403" s="18"/>
      <c r="AA403" s="17" t="e">
        <f>MATCH(L403, ESPN_ADP_2!B$2:B$550,0)</f>
        <v>#N/A</v>
      </c>
      <c r="AB403" s="17">
        <v>402</v>
      </c>
      <c r="AC403" s="19" t="e">
        <f t="shared" si="6"/>
        <v>#N/A</v>
      </c>
    </row>
    <row r="404" spans="8:29">
      <c r="L404" s="1" t="s">
        <v>906</v>
      </c>
      <c r="M404" s="17">
        <v>403</v>
      </c>
      <c r="N404" s="33">
        <v>-0.26152170000000002</v>
      </c>
      <c r="U404" s="33">
        <v>-0.26448860000000002</v>
      </c>
      <c r="V404" s="33">
        <v>-0.39330399999999999</v>
      </c>
      <c r="W404" s="33">
        <v>2.8643399999999999E-3</v>
      </c>
      <c r="X404" s="33">
        <v>7.609718E-2</v>
      </c>
      <c r="Y404" s="33">
        <v>0.49733831000000001</v>
      </c>
      <c r="Z404" s="33">
        <v>-0.18002899999999999</v>
      </c>
      <c r="AA404" s="17" t="e">
        <f>MATCH(L404, ESPN_ADP_2!B$2:B$550,0)</f>
        <v>#N/A</v>
      </c>
      <c r="AB404" s="17">
        <v>403</v>
      </c>
      <c r="AC404" s="19" t="e">
        <f t="shared" si="6"/>
        <v>#N/A</v>
      </c>
    </row>
    <row r="405" spans="8:29">
      <c r="J405" s="15" t="s">
        <v>826</v>
      </c>
      <c r="L405" s="1" t="s">
        <v>756</v>
      </c>
      <c r="M405" s="17">
        <v>404</v>
      </c>
      <c r="N405" s="33">
        <v>-0.266295</v>
      </c>
      <c r="U405" s="33">
        <v>0.67395216000000002</v>
      </c>
      <c r="V405" s="33">
        <v>0.33298127</v>
      </c>
      <c r="W405" s="33">
        <v>3.87879E-2</v>
      </c>
      <c r="X405" s="33">
        <v>-0.20785219999999999</v>
      </c>
      <c r="Y405" s="33">
        <v>-0.40805200000000003</v>
      </c>
      <c r="Z405" s="33">
        <v>-0.69611219999999996</v>
      </c>
      <c r="AA405" s="17">
        <f>MATCH(L405, ESPN_ADP_2!B$2:B$550,0)</f>
        <v>312</v>
      </c>
      <c r="AB405" s="17">
        <v>404</v>
      </c>
      <c r="AC405" s="19">
        <f t="shared" si="6"/>
        <v>-92</v>
      </c>
    </row>
    <row r="406" spans="8:29">
      <c r="H406" s="13" t="s">
        <v>829</v>
      </c>
      <c r="L406" s="1" t="s">
        <v>238</v>
      </c>
      <c r="M406" s="17">
        <v>405</v>
      </c>
      <c r="N406" s="18">
        <v>-0.27116810000000002</v>
      </c>
      <c r="O406" s="18">
        <v>2.8984289999999999E-2</v>
      </c>
      <c r="P406" s="18">
        <v>-9.67224E-2</v>
      </c>
      <c r="Q406" s="18">
        <v>4.017275E-2</v>
      </c>
      <c r="R406" s="18">
        <v>-0.33804580000000001</v>
      </c>
      <c r="S406" s="18">
        <v>0.13471422</v>
      </c>
      <c r="T406" s="18">
        <v>-4.0271099999999997E-2</v>
      </c>
      <c r="U406" s="18"/>
      <c r="V406" s="18"/>
      <c r="W406" s="18"/>
      <c r="X406" s="18"/>
      <c r="Y406" s="18"/>
      <c r="Z406" s="18"/>
      <c r="AA406" s="17">
        <f>MATCH(L406, ESPN_ADP_2!B$2:B$550,0)</f>
        <v>344</v>
      </c>
      <c r="AB406" s="17">
        <v>405</v>
      </c>
      <c r="AC406" s="19">
        <f t="shared" si="6"/>
        <v>-61</v>
      </c>
    </row>
    <row r="407" spans="8:29">
      <c r="L407" s="1" t="s">
        <v>213</v>
      </c>
      <c r="M407" s="17">
        <v>406</v>
      </c>
      <c r="N407" s="18">
        <v>-0.27582479999999998</v>
      </c>
      <c r="O407" s="18">
        <v>0.29880171999999999</v>
      </c>
      <c r="P407" s="18">
        <v>9.7481010000000007E-2</v>
      </c>
      <c r="Q407" s="18">
        <v>0.13719373000000001</v>
      </c>
      <c r="R407" s="18">
        <v>-0.92504019999999998</v>
      </c>
      <c r="S407" s="18">
        <v>0.10992584</v>
      </c>
      <c r="T407" s="18">
        <v>5.8130400000000002E-3</v>
      </c>
      <c r="U407" s="18"/>
      <c r="V407" s="18"/>
      <c r="W407" s="18"/>
      <c r="X407" s="18"/>
      <c r="Y407" s="18"/>
      <c r="Z407" s="18"/>
      <c r="AA407" s="17" t="e">
        <f>MATCH(L407, ESPN_ADP_2!B$2:B$550,0)</f>
        <v>#N/A</v>
      </c>
      <c r="AB407" s="17">
        <v>406</v>
      </c>
      <c r="AC407" s="19" t="e">
        <f t="shared" si="6"/>
        <v>#N/A</v>
      </c>
    </row>
    <row r="408" spans="8:29">
      <c r="L408" s="1" t="s">
        <v>928</v>
      </c>
      <c r="M408" s="17">
        <v>407</v>
      </c>
      <c r="N408" s="33">
        <v>-0.28620849999999998</v>
      </c>
      <c r="U408" s="33">
        <v>-0.94225130000000001</v>
      </c>
      <c r="V408" s="33">
        <v>-0.39330399999999999</v>
      </c>
      <c r="W408" s="33">
        <v>-8.6944599999999997E-2</v>
      </c>
      <c r="X408" s="33">
        <v>0.17074697</v>
      </c>
      <c r="Y408" s="33">
        <v>0.11340699</v>
      </c>
      <c r="Z408" s="33">
        <v>0.85213731000000004</v>
      </c>
      <c r="AA408" s="17" t="e">
        <f>MATCH(L408, ESPN_ADP_2!B$2:B$550,0)</f>
        <v>#N/A</v>
      </c>
      <c r="AB408" s="17">
        <v>407</v>
      </c>
      <c r="AC408" s="19" t="e">
        <f t="shared" si="6"/>
        <v>#N/A</v>
      </c>
    </row>
    <row r="409" spans="8:29">
      <c r="J409" s="15" t="s">
        <v>826</v>
      </c>
      <c r="L409" s="1" t="s">
        <v>772</v>
      </c>
      <c r="M409" s="17">
        <v>408</v>
      </c>
      <c r="N409" s="33">
        <v>-0.28632160000000001</v>
      </c>
      <c r="U409" s="33">
        <v>1.24744371</v>
      </c>
      <c r="V409" s="33">
        <v>1.05926651</v>
      </c>
      <c r="W409" s="33">
        <v>-1.0029954999999999</v>
      </c>
      <c r="X409" s="33">
        <v>-0.30250199999999999</v>
      </c>
      <c r="Y409" s="33">
        <v>-0.59142209999999995</v>
      </c>
      <c r="Z409" s="33">
        <v>-0.69611219999999996</v>
      </c>
      <c r="AA409" s="17">
        <f>MATCH(L409, ESPN_ADP_2!B$2:B$550,0)</f>
        <v>407</v>
      </c>
      <c r="AB409" s="17">
        <v>408</v>
      </c>
      <c r="AC409" s="19">
        <f t="shared" si="6"/>
        <v>-1</v>
      </c>
    </row>
    <row r="410" spans="8:29">
      <c r="K410" s="16" t="s">
        <v>825</v>
      </c>
      <c r="L410" s="1" t="s">
        <v>677</v>
      </c>
      <c r="M410" s="17">
        <v>409</v>
      </c>
      <c r="N410" s="33">
        <v>-0.29326960000000002</v>
      </c>
      <c r="U410" s="33">
        <v>-0.94225130000000001</v>
      </c>
      <c r="V410" s="33">
        <v>-1.1195892000000001</v>
      </c>
      <c r="W410" s="33">
        <v>1.52961583</v>
      </c>
      <c r="X410" s="33">
        <v>-0.68110119999999996</v>
      </c>
      <c r="Y410" s="33">
        <v>-0.44816420000000001</v>
      </c>
      <c r="Z410" s="33">
        <v>1.36822047</v>
      </c>
      <c r="AA410" s="17">
        <f>MATCH(L410, ESPN_ADP_2!B$2:B$550,0)</f>
        <v>255</v>
      </c>
      <c r="AB410" s="17">
        <v>409</v>
      </c>
      <c r="AC410" s="19">
        <f t="shared" si="6"/>
        <v>-154</v>
      </c>
    </row>
    <row r="411" spans="8:29">
      <c r="L411" s="1" t="s">
        <v>918</v>
      </c>
      <c r="M411" s="17">
        <v>410</v>
      </c>
      <c r="N411" s="33">
        <v>-0.30487350000000002</v>
      </c>
      <c r="U411" s="33">
        <v>0.10046062</v>
      </c>
      <c r="V411" s="33">
        <v>0.33298127</v>
      </c>
      <c r="W411" s="33">
        <v>-0.19471530000000001</v>
      </c>
      <c r="X411" s="33">
        <v>-1.8552599999999999E-2</v>
      </c>
      <c r="Y411" s="33">
        <v>-0.34501850000000001</v>
      </c>
      <c r="Z411" s="33">
        <v>-0.18002899999999999</v>
      </c>
      <c r="AA411" s="17" t="e">
        <f>MATCH(L411, ESPN_ADP_2!B$2:B$550,0)</f>
        <v>#N/A</v>
      </c>
      <c r="AB411" s="17">
        <v>410</v>
      </c>
      <c r="AC411" s="19" t="e">
        <f t="shared" si="6"/>
        <v>#N/A</v>
      </c>
    </row>
    <row r="412" spans="8:29">
      <c r="L412" s="1" t="s">
        <v>921</v>
      </c>
      <c r="M412" s="17">
        <v>411</v>
      </c>
      <c r="N412" s="33">
        <v>-0.3082587</v>
      </c>
      <c r="U412" s="33">
        <v>-5.5946200000000001E-2</v>
      </c>
      <c r="V412" s="33">
        <v>0.33298127</v>
      </c>
      <c r="W412" s="33">
        <v>-0.2306388</v>
      </c>
      <c r="X412" s="33">
        <v>0.17074697</v>
      </c>
      <c r="Y412" s="33">
        <v>0.17071017999999999</v>
      </c>
      <c r="Z412" s="33">
        <v>-0.69611219999999996</v>
      </c>
      <c r="AA412" s="17" t="e">
        <f>MATCH(L412, ESPN_ADP_2!B$2:B$550,0)</f>
        <v>#N/A</v>
      </c>
      <c r="AB412" s="17">
        <v>411</v>
      </c>
      <c r="AC412" s="19" t="e">
        <f t="shared" si="6"/>
        <v>#N/A</v>
      </c>
    </row>
    <row r="413" spans="8:29">
      <c r="K413" s="16" t="s">
        <v>825</v>
      </c>
      <c r="L413" s="1" t="s">
        <v>678</v>
      </c>
      <c r="M413" s="17">
        <v>412</v>
      </c>
      <c r="N413" s="33">
        <v>-0.30859900000000001</v>
      </c>
      <c r="U413" s="33">
        <v>0.10046062</v>
      </c>
      <c r="V413" s="33">
        <v>0.33298127</v>
      </c>
      <c r="W413" s="33">
        <v>0.18248216</v>
      </c>
      <c r="X413" s="33">
        <v>0.45469636000000002</v>
      </c>
      <c r="Y413" s="33">
        <v>-0.68310720000000003</v>
      </c>
      <c r="Z413" s="33">
        <v>-0.69611219999999996</v>
      </c>
      <c r="AA413" s="17">
        <f>MATCH(L413, ESPN_ADP_2!B$2:B$550,0)</f>
        <v>256</v>
      </c>
      <c r="AB413" s="17">
        <v>412</v>
      </c>
      <c r="AC413" s="19">
        <f t="shared" si="6"/>
        <v>-156</v>
      </c>
    </row>
    <row r="414" spans="8:29">
      <c r="J414" s="15" t="s">
        <v>826</v>
      </c>
      <c r="L414" s="1" t="s">
        <v>697</v>
      </c>
      <c r="M414" s="17">
        <v>413</v>
      </c>
      <c r="N414" s="33">
        <v>-0.36431580000000002</v>
      </c>
      <c r="U414" s="33">
        <v>1.0389013300000001</v>
      </c>
      <c r="V414" s="33">
        <v>0.33298127</v>
      </c>
      <c r="W414" s="33">
        <v>-0.14082990000000001</v>
      </c>
      <c r="X414" s="33">
        <v>7.609718E-2</v>
      </c>
      <c r="Y414" s="33">
        <v>-0.97535349999999998</v>
      </c>
      <c r="Z414" s="33">
        <v>-0.69611219999999996</v>
      </c>
      <c r="AA414" s="17">
        <f>MATCH(L414, ESPN_ADP_2!B$2:B$550,0)</f>
        <v>301</v>
      </c>
      <c r="AB414" s="17">
        <v>413</v>
      </c>
      <c r="AC414" s="19">
        <f t="shared" si="6"/>
        <v>-112</v>
      </c>
    </row>
    <row r="415" spans="8:29">
      <c r="L415" s="1" t="s">
        <v>888</v>
      </c>
      <c r="M415" s="17">
        <v>414</v>
      </c>
      <c r="N415" s="33">
        <v>-0.37411650000000002</v>
      </c>
      <c r="U415" s="33">
        <v>-0.94225130000000001</v>
      </c>
      <c r="V415" s="33">
        <v>-1.1195892000000001</v>
      </c>
      <c r="W415" s="33">
        <v>0.30821463999999998</v>
      </c>
      <c r="X415" s="33">
        <v>-0.30250199999999999</v>
      </c>
      <c r="Y415" s="33">
        <v>0.57183245000000005</v>
      </c>
      <c r="Z415" s="33">
        <v>1.11017889</v>
      </c>
      <c r="AA415" s="17" t="e">
        <f>MATCH(L415, ESPN_ADP_2!B$2:B$550,0)</f>
        <v>#N/A</v>
      </c>
      <c r="AB415" s="17">
        <v>414</v>
      </c>
      <c r="AC415" s="19" t="e">
        <f t="shared" si="6"/>
        <v>#N/A</v>
      </c>
    </row>
    <row r="416" spans="8:29">
      <c r="L416" s="1" t="s">
        <v>974</v>
      </c>
      <c r="M416" s="17">
        <v>415</v>
      </c>
      <c r="N416" s="33">
        <v>-0.37865890000000002</v>
      </c>
      <c r="U416" s="33">
        <v>1.24744371</v>
      </c>
      <c r="V416" s="33">
        <v>1.05926651</v>
      </c>
      <c r="W416" s="33">
        <v>-0.94911009999999996</v>
      </c>
      <c r="X416" s="33">
        <v>-0.3971518</v>
      </c>
      <c r="Y416" s="33">
        <v>-0.64299499999999998</v>
      </c>
      <c r="Z416" s="33">
        <v>-0.69611219999999996</v>
      </c>
      <c r="AA416" s="17" t="e">
        <f>MATCH(L416, ESPN_ADP_2!B$2:B$550,0)</f>
        <v>#N/A</v>
      </c>
      <c r="AB416" s="17">
        <v>415</v>
      </c>
      <c r="AC416" s="19" t="e">
        <f t="shared" si="6"/>
        <v>#N/A</v>
      </c>
    </row>
    <row r="417" spans="10:29">
      <c r="L417" s="1" t="s">
        <v>941</v>
      </c>
      <c r="M417" s="17">
        <v>416</v>
      </c>
      <c r="N417" s="33">
        <v>-0.42380830000000003</v>
      </c>
      <c r="U417" s="33">
        <v>0.98676573000000001</v>
      </c>
      <c r="V417" s="33">
        <v>0.33298127</v>
      </c>
      <c r="W417" s="33">
        <v>-0.64375979999999999</v>
      </c>
      <c r="X417" s="33">
        <v>-1.8552599999999999E-2</v>
      </c>
      <c r="Y417" s="33">
        <v>-0.38513069999999999</v>
      </c>
      <c r="Z417" s="33">
        <v>-0.69611219999999996</v>
      </c>
      <c r="AA417" s="17" t="e">
        <f>MATCH(L417, ESPN_ADP_2!B$2:B$550,0)</f>
        <v>#N/A</v>
      </c>
      <c r="AB417" s="17">
        <v>416</v>
      </c>
      <c r="AC417" s="19" t="e">
        <f t="shared" si="6"/>
        <v>#N/A</v>
      </c>
    </row>
    <row r="418" spans="10:29">
      <c r="J418" s="15" t="s">
        <v>826</v>
      </c>
      <c r="L418" s="1" t="s">
        <v>685</v>
      </c>
      <c r="M418" s="17">
        <v>417</v>
      </c>
      <c r="N418" s="33">
        <v>-0.4283303</v>
      </c>
      <c r="U418" s="33">
        <v>0.88249454000000005</v>
      </c>
      <c r="V418" s="33">
        <v>0.33298127</v>
      </c>
      <c r="W418" s="33">
        <v>-0.2486006</v>
      </c>
      <c r="X418" s="33">
        <v>-0.30250199999999999</v>
      </c>
      <c r="Y418" s="33">
        <v>-0.39659129999999998</v>
      </c>
      <c r="Z418" s="33">
        <v>-0.69611219999999996</v>
      </c>
      <c r="AA418" s="17">
        <f>MATCH(L418, ESPN_ADP_2!B$2:B$550,0)</f>
        <v>281</v>
      </c>
      <c r="AB418" s="17">
        <v>417</v>
      </c>
      <c r="AC418" s="19">
        <f t="shared" si="6"/>
        <v>-136</v>
      </c>
    </row>
    <row r="419" spans="10:29">
      <c r="J419" s="15" t="s">
        <v>826</v>
      </c>
      <c r="L419" s="1" t="s">
        <v>720</v>
      </c>
      <c r="M419" s="17">
        <v>418</v>
      </c>
      <c r="N419" s="33">
        <v>-0.43131819999999998</v>
      </c>
      <c r="U419" s="33">
        <v>1.4559860899999999</v>
      </c>
      <c r="V419" s="33">
        <v>1.05926651</v>
      </c>
      <c r="W419" s="33">
        <v>-0.96707189999999998</v>
      </c>
      <c r="X419" s="33">
        <v>-0.11320239999999999</v>
      </c>
      <c r="Y419" s="33">
        <v>-1.1701843000000001</v>
      </c>
      <c r="Z419" s="33">
        <v>-0.69611219999999996</v>
      </c>
      <c r="AA419" s="17">
        <f>MATCH(L419, ESPN_ADP_2!B$2:B$550,0)</f>
        <v>351</v>
      </c>
      <c r="AB419" s="17">
        <v>418</v>
      </c>
      <c r="AC419" s="19">
        <f t="shared" si="6"/>
        <v>-67</v>
      </c>
    </row>
    <row r="420" spans="10:29">
      <c r="J420" s="15" t="s">
        <v>826</v>
      </c>
      <c r="L420" s="1" t="s">
        <v>682</v>
      </c>
      <c r="M420" s="17">
        <v>419</v>
      </c>
      <c r="N420" s="33">
        <v>-0.43387170000000003</v>
      </c>
      <c r="U420" s="33">
        <v>0.67395216000000002</v>
      </c>
      <c r="V420" s="33">
        <v>0.33298127</v>
      </c>
      <c r="W420" s="33">
        <v>5.6749679999999997E-2</v>
      </c>
      <c r="X420" s="33">
        <v>0.45469636000000002</v>
      </c>
      <c r="Y420" s="33">
        <v>-1.2561389999999999</v>
      </c>
      <c r="Z420" s="33">
        <v>-0.69611219999999996</v>
      </c>
      <c r="AA420" s="17">
        <f>MATCH(L420, ESPN_ADP_2!B$2:B$550,0)</f>
        <v>268</v>
      </c>
      <c r="AB420" s="17">
        <v>419</v>
      </c>
      <c r="AC420" s="19">
        <f t="shared" si="6"/>
        <v>-151</v>
      </c>
    </row>
    <row r="421" spans="10:29">
      <c r="L421" s="1" t="s">
        <v>420</v>
      </c>
      <c r="M421" s="17">
        <v>420</v>
      </c>
      <c r="N421" s="18">
        <v>-0.44723550000000001</v>
      </c>
      <c r="O421" s="18">
        <v>-0.51065059999999995</v>
      </c>
      <c r="P421" s="18">
        <v>3.793E-4</v>
      </c>
      <c r="Q421" s="18">
        <v>-0.25089020000000001</v>
      </c>
      <c r="R421" s="18">
        <v>0.91979913000000002</v>
      </c>
      <c r="S421" s="18">
        <v>-0.43541859999999999</v>
      </c>
      <c r="T421" s="18">
        <v>-0.17045453999999999</v>
      </c>
      <c r="U421" s="18"/>
      <c r="V421" s="18"/>
      <c r="W421" s="18"/>
      <c r="X421" s="18"/>
      <c r="Y421" s="18"/>
      <c r="Z421" s="18"/>
      <c r="AA421" s="17" t="e">
        <f>MATCH(L421, ESPN_ADP_2!B$2:B$550,0)</f>
        <v>#N/A</v>
      </c>
      <c r="AB421" s="17">
        <v>420</v>
      </c>
      <c r="AC421" s="19" t="e">
        <f t="shared" si="6"/>
        <v>#N/A</v>
      </c>
    </row>
    <row r="422" spans="10:29">
      <c r="L422" s="1" t="s">
        <v>322</v>
      </c>
      <c r="M422" s="17">
        <v>421</v>
      </c>
      <c r="N422" s="18">
        <v>-0.49136039999999997</v>
      </c>
      <c r="O422" s="18">
        <v>2.8984289999999999E-2</v>
      </c>
      <c r="P422" s="18">
        <v>3.793E-4</v>
      </c>
      <c r="Q422" s="18">
        <v>4.017275E-2</v>
      </c>
      <c r="R422" s="18">
        <v>-0.46383029999999997</v>
      </c>
      <c r="S422" s="18">
        <v>-8.8381199999999993E-2</v>
      </c>
      <c r="T422" s="18">
        <v>-8.6851399999999992E-3</v>
      </c>
      <c r="U422" s="18"/>
      <c r="V422" s="18"/>
      <c r="W422" s="18"/>
      <c r="X422" s="18"/>
      <c r="Y422" s="18"/>
      <c r="Z422" s="18"/>
      <c r="AA422" s="17" t="e">
        <f>MATCH(L422, ESPN_ADP_2!B$2:B$550,0)</f>
        <v>#N/A</v>
      </c>
      <c r="AB422" s="17">
        <v>421</v>
      </c>
      <c r="AC422" s="19" t="e">
        <f t="shared" si="6"/>
        <v>#N/A</v>
      </c>
    </row>
    <row r="423" spans="10:29">
      <c r="K423" s="16" t="s">
        <v>825</v>
      </c>
      <c r="L423" s="1" t="s">
        <v>721</v>
      </c>
      <c r="M423" s="17">
        <v>422</v>
      </c>
      <c r="N423" s="33">
        <v>-0.49940319999999999</v>
      </c>
      <c r="U423" s="33">
        <v>-0.94225130000000001</v>
      </c>
      <c r="V423" s="33">
        <v>-1.1195892000000001</v>
      </c>
      <c r="W423" s="33">
        <v>1.06260949</v>
      </c>
      <c r="X423" s="33">
        <v>-0.20785219999999999</v>
      </c>
      <c r="Y423" s="33">
        <v>-0.14445730000000001</v>
      </c>
      <c r="Z423" s="33">
        <v>0.85213731000000004</v>
      </c>
      <c r="AA423" s="17">
        <f>MATCH(L423, ESPN_ADP_2!B$2:B$550,0)</f>
        <v>352</v>
      </c>
      <c r="AB423" s="17">
        <v>422</v>
      </c>
      <c r="AC423" s="19">
        <f t="shared" si="6"/>
        <v>-70</v>
      </c>
    </row>
    <row r="424" spans="10:29">
      <c r="L424" s="1" t="s">
        <v>198</v>
      </c>
      <c r="M424" s="17">
        <v>423</v>
      </c>
      <c r="N424" s="18">
        <v>-0.51363630000000005</v>
      </c>
      <c r="O424" s="18">
        <v>-0.51065059999999995</v>
      </c>
      <c r="P424" s="18">
        <v>-0.48512919999999998</v>
      </c>
      <c r="Q424" s="18">
        <v>-0.34791119999999998</v>
      </c>
      <c r="R424" s="18">
        <v>0.87787097000000003</v>
      </c>
      <c r="S424" s="18">
        <v>0.38259807000000001</v>
      </c>
      <c r="T424" s="18">
        <v>-0.43041439999999997</v>
      </c>
      <c r="U424" s="18"/>
      <c r="V424" s="18"/>
      <c r="W424" s="18"/>
      <c r="X424" s="18"/>
      <c r="Y424" s="18"/>
      <c r="Z424" s="18"/>
      <c r="AA424" s="17" t="e">
        <f>MATCH(L424, ESPN_ADP_2!B$2:B$550,0)</f>
        <v>#N/A</v>
      </c>
      <c r="AB424" s="17">
        <v>423</v>
      </c>
      <c r="AC424" s="19" t="e">
        <f t="shared" si="6"/>
        <v>#N/A</v>
      </c>
    </row>
    <row r="425" spans="10:29">
      <c r="L425" s="1" t="s">
        <v>983</v>
      </c>
      <c r="M425" s="17">
        <v>424</v>
      </c>
      <c r="N425" s="33">
        <v>-0.52760050000000003</v>
      </c>
      <c r="U425" s="33">
        <v>0.83035895000000004</v>
      </c>
      <c r="V425" s="33">
        <v>0.33298127</v>
      </c>
      <c r="W425" s="33">
        <v>-0.87726300000000001</v>
      </c>
      <c r="X425" s="33">
        <v>-0.3971518</v>
      </c>
      <c r="Y425" s="33">
        <v>0.27958622</v>
      </c>
      <c r="Z425" s="33">
        <v>-0.69611219999999996</v>
      </c>
      <c r="AA425" s="17" t="e">
        <f>MATCH(L425, ESPN_ADP_2!B$2:B$550,0)</f>
        <v>#N/A</v>
      </c>
      <c r="AB425" s="17">
        <v>424</v>
      </c>
      <c r="AC425" s="19" t="e">
        <f t="shared" si="6"/>
        <v>#N/A</v>
      </c>
    </row>
    <row r="426" spans="10:29">
      <c r="J426" s="15" t="s">
        <v>826</v>
      </c>
      <c r="L426" s="1" t="s">
        <v>687</v>
      </c>
      <c r="M426" s="17">
        <v>425</v>
      </c>
      <c r="N426" s="33">
        <v>-0.53873680000000002</v>
      </c>
      <c r="U426" s="33">
        <v>0.62181657000000001</v>
      </c>
      <c r="V426" s="33">
        <v>0.33298127</v>
      </c>
      <c r="W426" s="33">
        <v>-0.69764519999999997</v>
      </c>
      <c r="X426" s="33">
        <v>0.17074697</v>
      </c>
      <c r="Y426" s="33">
        <v>-0.2705243</v>
      </c>
      <c r="Z426" s="33">
        <v>-0.69611219999999996</v>
      </c>
      <c r="AA426" s="17">
        <f>MATCH(L426, ESPN_ADP_2!B$2:B$550,0)</f>
        <v>283</v>
      </c>
      <c r="AB426" s="17">
        <v>425</v>
      </c>
      <c r="AC426" s="19">
        <f t="shared" si="6"/>
        <v>-142</v>
      </c>
    </row>
    <row r="427" spans="10:29">
      <c r="L427" s="1" t="s">
        <v>232</v>
      </c>
      <c r="M427" s="17">
        <v>426</v>
      </c>
      <c r="N427" s="18">
        <v>-0.54337029999999997</v>
      </c>
      <c r="O427" s="18">
        <v>-0.51065059999999995</v>
      </c>
      <c r="P427" s="18">
        <v>-0.38802750000000003</v>
      </c>
      <c r="Q427" s="18">
        <v>-0.34791119999999998</v>
      </c>
      <c r="R427" s="18">
        <v>0.83594279999999999</v>
      </c>
      <c r="S427" s="18">
        <v>0.19668517999999999</v>
      </c>
      <c r="T427" s="18">
        <v>-0.32940900000000001</v>
      </c>
      <c r="U427" s="18"/>
      <c r="V427" s="18"/>
      <c r="W427" s="18"/>
      <c r="X427" s="18"/>
      <c r="Y427" s="18"/>
      <c r="Z427" s="18"/>
      <c r="AA427" s="17" t="e">
        <f>MATCH(L427, ESPN_ADP_2!B$2:B$550,0)</f>
        <v>#N/A</v>
      </c>
      <c r="AB427" s="17">
        <v>426</v>
      </c>
      <c r="AC427" s="19" t="e">
        <f t="shared" si="6"/>
        <v>#N/A</v>
      </c>
    </row>
    <row r="428" spans="10:29">
      <c r="J428" s="15" t="s">
        <v>826</v>
      </c>
      <c r="K428" s="16" t="s">
        <v>825</v>
      </c>
      <c r="L428" s="1" t="s">
        <v>668</v>
      </c>
      <c r="M428" s="17">
        <v>427</v>
      </c>
      <c r="N428" s="33">
        <v>-0.5475025</v>
      </c>
      <c r="U428" s="33">
        <v>0.51754538000000005</v>
      </c>
      <c r="V428" s="33">
        <v>0.33298127</v>
      </c>
      <c r="W428" s="33">
        <v>-0.21267710000000001</v>
      </c>
      <c r="X428" s="33">
        <v>0.36004657000000001</v>
      </c>
      <c r="Y428" s="33">
        <v>-0.84928650000000006</v>
      </c>
      <c r="Z428" s="33">
        <v>-0.69611219999999996</v>
      </c>
      <c r="AA428" s="17">
        <f>MATCH(L428, ESPN_ADP_2!B$2:B$550,0)</f>
        <v>223</v>
      </c>
      <c r="AB428" s="17">
        <v>427</v>
      </c>
      <c r="AC428" s="19">
        <f t="shared" si="6"/>
        <v>-204</v>
      </c>
    </row>
    <row r="429" spans="10:29">
      <c r="L429" s="1" t="s">
        <v>936</v>
      </c>
      <c r="M429" s="17">
        <v>428</v>
      </c>
      <c r="N429" s="33">
        <v>-0.59836299999999998</v>
      </c>
      <c r="U429" s="33">
        <v>-1.0465225</v>
      </c>
      <c r="V429" s="33">
        <v>-1.1195892000000001</v>
      </c>
      <c r="W429" s="33">
        <v>0.38006177000000002</v>
      </c>
      <c r="X429" s="33">
        <v>0.17074697</v>
      </c>
      <c r="Y429" s="33">
        <v>0.42284418000000001</v>
      </c>
      <c r="Z429" s="33">
        <v>0.59409573000000004</v>
      </c>
      <c r="AA429" s="17" t="e">
        <f>MATCH(L429, ESPN_ADP_2!B$2:B$550,0)</f>
        <v>#N/A</v>
      </c>
      <c r="AB429" s="17">
        <v>428</v>
      </c>
      <c r="AC429" s="19" t="e">
        <f t="shared" si="6"/>
        <v>#N/A</v>
      </c>
    </row>
    <row r="430" spans="10:29">
      <c r="L430" s="1" t="s">
        <v>945</v>
      </c>
      <c r="M430" s="17">
        <v>429</v>
      </c>
      <c r="N430" s="33">
        <v>-0.60888560000000003</v>
      </c>
      <c r="U430" s="33">
        <v>-0.47303089999999998</v>
      </c>
      <c r="V430" s="33">
        <v>-0.39330399999999999</v>
      </c>
      <c r="W430" s="33">
        <v>-0.5000656</v>
      </c>
      <c r="X430" s="33">
        <v>-0.20785219999999999</v>
      </c>
      <c r="Y430" s="33">
        <v>0.37127131000000002</v>
      </c>
      <c r="Z430" s="33">
        <v>0.59409573000000004</v>
      </c>
      <c r="AA430" s="17" t="e">
        <f>MATCH(L430, ESPN_ADP_2!B$2:B$550,0)</f>
        <v>#N/A</v>
      </c>
      <c r="AB430" s="17">
        <v>429</v>
      </c>
      <c r="AC430" s="19" t="e">
        <f t="shared" si="6"/>
        <v>#N/A</v>
      </c>
    </row>
    <row r="431" spans="10:29">
      <c r="L431" s="1" t="s">
        <v>279</v>
      </c>
      <c r="M431" s="17">
        <v>430</v>
      </c>
      <c r="N431" s="18">
        <v>-0.61326650000000005</v>
      </c>
      <c r="O431" s="18">
        <v>-0.24083309999999999</v>
      </c>
      <c r="P431" s="18">
        <v>-0.29092580000000001</v>
      </c>
      <c r="Q431" s="18">
        <v>-0.25089020000000001</v>
      </c>
      <c r="R431" s="18">
        <v>0.37473297999999999</v>
      </c>
      <c r="S431" s="18">
        <v>0.12232003</v>
      </c>
      <c r="T431" s="18">
        <v>-0.32767038999999998</v>
      </c>
      <c r="U431" s="18"/>
      <c r="V431" s="18"/>
      <c r="W431" s="18"/>
      <c r="X431" s="18"/>
      <c r="Y431" s="18"/>
      <c r="Z431" s="18"/>
      <c r="AA431" s="17" t="e">
        <f>MATCH(L431, ESPN_ADP_2!B$2:B$550,0)</f>
        <v>#N/A</v>
      </c>
      <c r="AB431" s="17">
        <v>430</v>
      </c>
      <c r="AC431" s="19" t="e">
        <f t="shared" si="6"/>
        <v>#N/A</v>
      </c>
    </row>
    <row r="432" spans="10:29">
      <c r="K432" s="16" t="s">
        <v>825</v>
      </c>
      <c r="L432" s="1" t="s">
        <v>798</v>
      </c>
      <c r="M432" s="17">
        <v>431</v>
      </c>
      <c r="N432" s="33">
        <v>-0.67809240000000004</v>
      </c>
      <c r="U432" s="33">
        <v>-1.3072005</v>
      </c>
      <c r="V432" s="33">
        <v>-1.1195892000000001</v>
      </c>
      <c r="W432" s="33">
        <v>0.99076235999999995</v>
      </c>
      <c r="X432" s="33">
        <v>0.36004657000000001</v>
      </c>
      <c r="Y432" s="33">
        <v>6.1834130000000001E-2</v>
      </c>
      <c r="Z432" s="33">
        <v>0.33605415</v>
      </c>
      <c r="AA432" s="17">
        <f>MATCH(L432, ESPN_ADP_2!B$2:B$550,0)</f>
        <v>459</v>
      </c>
      <c r="AB432" s="17">
        <v>431</v>
      </c>
      <c r="AC432" s="19">
        <f t="shared" si="6"/>
        <v>28</v>
      </c>
    </row>
    <row r="433" spans="4:29">
      <c r="J433" s="15" t="s">
        <v>826</v>
      </c>
      <c r="K433" s="16" t="s">
        <v>825</v>
      </c>
      <c r="L433" s="1" t="s">
        <v>680</v>
      </c>
      <c r="M433" s="17">
        <v>432</v>
      </c>
      <c r="N433" s="33">
        <v>-0.70730459999999995</v>
      </c>
      <c r="U433" s="33">
        <v>0.98676573000000001</v>
      </c>
      <c r="V433" s="33">
        <v>0.33298127</v>
      </c>
      <c r="W433" s="33">
        <v>-0.69764519999999997</v>
      </c>
      <c r="X433" s="33">
        <v>-0.3971518</v>
      </c>
      <c r="Y433" s="33">
        <v>-0.2361424</v>
      </c>
      <c r="Z433" s="33">
        <v>-0.69611219999999996</v>
      </c>
      <c r="AA433" s="17">
        <f>MATCH(L433, ESPN_ADP_2!B$2:B$550,0)</f>
        <v>258</v>
      </c>
      <c r="AB433" s="17">
        <v>432</v>
      </c>
      <c r="AC433" s="19">
        <f t="shared" si="6"/>
        <v>-174</v>
      </c>
    </row>
    <row r="434" spans="4:29">
      <c r="J434" s="15" t="s">
        <v>826</v>
      </c>
      <c r="L434" s="1" t="s">
        <v>694</v>
      </c>
      <c r="M434" s="17">
        <v>433</v>
      </c>
      <c r="N434" s="33">
        <v>-0.71495980000000003</v>
      </c>
      <c r="U434" s="33">
        <v>1.19530811</v>
      </c>
      <c r="V434" s="33">
        <v>1.05926651</v>
      </c>
      <c r="W434" s="33">
        <v>-0.75153049999999999</v>
      </c>
      <c r="X434" s="33">
        <v>-0.77575099999999997</v>
      </c>
      <c r="Y434" s="33">
        <v>-0.74614069999999999</v>
      </c>
      <c r="Z434" s="33">
        <v>-0.69611219999999996</v>
      </c>
      <c r="AA434" s="17">
        <f>MATCH(L434, ESPN_ADP_2!B$2:B$550,0)</f>
        <v>296</v>
      </c>
      <c r="AB434" s="17">
        <v>433</v>
      </c>
      <c r="AC434" s="19">
        <f t="shared" si="6"/>
        <v>-137</v>
      </c>
    </row>
    <row r="435" spans="4:29">
      <c r="D435" s="9" t="s">
        <v>767</v>
      </c>
      <c r="L435" s="1" t="s">
        <v>290</v>
      </c>
      <c r="M435" s="17">
        <v>434</v>
      </c>
      <c r="N435" s="18">
        <v>-0.7390352</v>
      </c>
      <c r="O435" s="18">
        <v>-0.51065059999999995</v>
      </c>
      <c r="P435" s="18">
        <v>-0.38802750000000003</v>
      </c>
      <c r="Q435" s="18">
        <v>-0.34791119999999998</v>
      </c>
      <c r="R435" s="18">
        <v>0.83594279999999999</v>
      </c>
      <c r="S435" s="18">
        <v>8.5137450000000003E-2</v>
      </c>
      <c r="T435" s="18">
        <v>-0.41352623999999999</v>
      </c>
      <c r="U435" s="18"/>
      <c r="V435" s="18"/>
      <c r="W435" s="18"/>
      <c r="X435" s="18"/>
      <c r="Y435" s="18"/>
      <c r="Z435" s="18"/>
      <c r="AA435" s="17">
        <f>MATCH(L435, ESPN_ADP_2!B$2:B$550,0)</f>
        <v>436</v>
      </c>
      <c r="AB435" s="17">
        <v>434</v>
      </c>
      <c r="AC435" s="19">
        <f t="shared" si="6"/>
        <v>2</v>
      </c>
    </row>
    <row r="436" spans="4:29">
      <c r="J436" s="15" t="s">
        <v>826</v>
      </c>
      <c r="L436" s="1" t="s">
        <v>672</v>
      </c>
      <c r="M436" s="17">
        <v>435</v>
      </c>
      <c r="N436" s="33">
        <v>-0.77070119999999998</v>
      </c>
      <c r="U436" s="33">
        <v>0.88249454000000005</v>
      </c>
      <c r="V436" s="33">
        <v>1.05926651</v>
      </c>
      <c r="W436" s="33">
        <v>-1.1107662</v>
      </c>
      <c r="X436" s="33">
        <v>-0.49180160000000001</v>
      </c>
      <c r="Y436" s="33">
        <v>-0.41378229999999999</v>
      </c>
      <c r="Z436" s="33">
        <v>-0.69611219999999996</v>
      </c>
      <c r="AA436" s="17">
        <f>MATCH(L436, ESPN_ADP_2!B$2:B$550,0)</f>
        <v>236</v>
      </c>
      <c r="AB436" s="17">
        <v>435</v>
      </c>
      <c r="AC436" s="19">
        <f t="shared" si="6"/>
        <v>-199</v>
      </c>
    </row>
    <row r="437" spans="4:29">
      <c r="L437" s="1" t="s">
        <v>320</v>
      </c>
      <c r="M437" s="17">
        <v>436</v>
      </c>
      <c r="N437" s="18">
        <v>-0.77347589999999999</v>
      </c>
      <c r="O437" s="18">
        <v>0.29880171999999999</v>
      </c>
      <c r="P437" s="18">
        <v>-0.1938241</v>
      </c>
      <c r="Q437" s="18">
        <v>0.13719373000000001</v>
      </c>
      <c r="R437" s="18">
        <v>-0.9669683</v>
      </c>
      <c r="S437" s="18">
        <v>-6.3592899999999994E-2</v>
      </c>
      <c r="T437" s="18">
        <v>1.4913900000000001E-2</v>
      </c>
      <c r="U437" s="18"/>
      <c r="V437" s="18"/>
      <c r="W437" s="18"/>
      <c r="X437" s="18"/>
      <c r="Y437" s="18"/>
      <c r="Z437" s="18"/>
      <c r="AA437" s="17" t="e">
        <f>MATCH(L437, ESPN_ADP_2!B$2:B$550,0)</f>
        <v>#N/A</v>
      </c>
      <c r="AB437" s="17">
        <v>436</v>
      </c>
      <c r="AC437" s="19" t="e">
        <f t="shared" si="6"/>
        <v>#N/A</v>
      </c>
    </row>
    <row r="438" spans="4:29">
      <c r="F438" s="11" t="s">
        <v>6</v>
      </c>
      <c r="G438" s="12" t="s">
        <v>7</v>
      </c>
      <c r="L438" s="1" t="s">
        <v>202</v>
      </c>
      <c r="M438" s="17">
        <v>437</v>
      </c>
      <c r="N438" s="18">
        <v>-0.77737319999999999</v>
      </c>
      <c r="O438" s="18">
        <v>-0.24083309999999999</v>
      </c>
      <c r="P438" s="18">
        <v>-0.48512919999999998</v>
      </c>
      <c r="Q438" s="18">
        <v>-0.34791119999999998</v>
      </c>
      <c r="R438" s="18">
        <v>0.41666114999999998</v>
      </c>
      <c r="S438" s="18">
        <v>0.34541548999999999</v>
      </c>
      <c r="T438" s="18">
        <v>-0.46557628000000001</v>
      </c>
      <c r="U438" s="18"/>
      <c r="V438" s="18"/>
      <c r="W438" s="18"/>
      <c r="X438" s="18"/>
      <c r="Y438" s="18"/>
      <c r="Z438" s="18"/>
      <c r="AA438" s="17">
        <f>MATCH(L438, ESPN_ADP_2!B$2:B$550,0)</f>
        <v>452</v>
      </c>
      <c r="AB438" s="17">
        <v>437</v>
      </c>
      <c r="AC438" s="19">
        <f t="shared" si="6"/>
        <v>15</v>
      </c>
    </row>
    <row r="439" spans="4:29">
      <c r="L439" s="1" t="s">
        <v>331</v>
      </c>
      <c r="M439" s="17">
        <v>438</v>
      </c>
      <c r="N439" s="18">
        <v>-0.78086679999999997</v>
      </c>
      <c r="O439" s="18">
        <v>2.8984289999999999E-2</v>
      </c>
      <c r="P439" s="18">
        <v>-9.67224E-2</v>
      </c>
      <c r="Q439" s="18">
        <v>-0.15386920000000001</v>
      </c>
      <c r="R439" s="18">
        <v>-0.25418950000000001</v>
      </c>
      <c r="S439" s="18">
        <v>-8.8381199999999993E-2</v>
      </c>
      <c r="T439" s="18">
        <v>-0.21668875000000001</v>
      </c>
      <c r="U439" s="18"/>
      <c r="V439" s="18"/>
      <c r="W439" s="18"/>
      <c r="X439" s="18"/>
      <c r="Y439" s="18"/>
      <c r="Z439" s="18"/>
      <c r="AA439" s="17" t="e">
        <f>MATCH(L439, ESPN_ADP_2!B$2:B$550,0)</f>
        <v>#N/A</v>
      </c>
      <c r="AB439" s="17">
        <v>438</v>
      </c>
      <c r="AC439" s="19" t="e">
        <f t="shared" si="6"/>
        <v>#N/A</v>
      </c>
    </row>
    <row r="440" spans="4:29">
      <c r="L440" s="1" t="s">
        <v>448</v>
      </c>
      <c r="M440" s="17">
        <v>439</v>
      </c>
      <c r="N440" s="18">
        <v>-0.78794280000000005</v>
      </c>
      <c r="O440" s="18">
        <v>-0.78046800000000005</v>
      </c>
      <c r="P440" s="18">
        <v>0.19458271999999999</v>
      </c>
      <c r="Q440" s="18">
        <v>-0.25089020000000001</v>
      </c>
      <c r="R440" s="18">
        <v>0.62630196999999999</v>
      </c>
      <c r="S440" s="18">
        <v>-0.69569669999999995</v>
      </c>
      <c r="T440" s="18">
        <v>0.11822734</v>
      </c>
      <c r="U440" s="18"/>
      <c r="V440" s="18"/>
      <c r="W440" s="18"/>
      <c r="X440" s="18"/>
      <c r="Y440" s="18"/>
      <c r="Z440" s="18"/>
      <c r="AA440" s="17" t="e">
        <f>MATCH(L440, ESPN_ADP_2!B$2:B$550,0)</f>
        <v>#N/A</v>
      </c>
      <c r="AB440" s="17">
        <v>439</v>
      </c>
      <c r="AC440" s="19" t="e">
        <f t="shared" si="6"/>
        <v>#N/A</v>
      </c>
    </row>
    <row r="441" spans="4:29">
      <c r="L441" s="1" t="s">
        <v>192</v>
      </c>
      <c r="M441" s="17">
        <v>440</v>
      </c>
      <c r="N441" s="18">
        <v>-0.79002380000000005</v>
      </c>
      <c r="O441" s="18">
        <v>2.8984289999999999E-2</v>
      </c>
      <c r="P441" s="18">
        <v>-0.48512919999999998</v>
      </c>
      <c r="Q441" s="18">
        <v>-0.25089020000000001</v>
      </c>
      <c r="R441" s="18">
        <v>-0.21226130000000001</v>
      </c>
      <c r="S441" s="18">
        <v>0.60569353999999997</v>
      </c>
      <c r="T441" s="18">
        <v>-0.47642088999999999</v>
      </c>
      <c r="U441" s="18"/>
      <c r="V441" s="18"/>
      <c r="W441" s="18"/>
      <c r="X441" s="18"/>
      <c r="Y441" s="18"/>
      <c r="Z441" s="18"/>
      <c r="AA441" s="17" t="e">
        <f>MATCH(L441, ESPN_ADP_2!B$2:B$550,0)</f>
        <v>#N/A</v>
      </c>
      <c r="AB441" s="17">
        <v>440</v>
      </c>
      <c r="AC441" s="19" t="e">
        <f t="shared" si="6"/>
        <v>#N/A</v>
      </c>
    </row>
    <row r="442" spans="4:29">
      <c r="L442" s="1" t="s">
        <v>923</v>
      </c>
      <c r="M442" s="17">
        <v>441</v>
      </c>
      <c r="N442" s="33">
        <v>-0.82245040000000003</v>
      </c>
      <c r="U442" s="33">
        <v>-0.78584449999999995</v>
      </c>
      <c r="V442" s="33">
        <v>-1.1195892000000001</v>
      </c>
      <c r="W442" s="33">
        <v>-0.12286809999999999</v>
      </c>
      <c r="X442" s="33">
        <v>0.92794535</v>
      </c>
      <c r="Y442" s="33">
        <v>-0.57423120000000005</v>
      </c>
      <c r="Z442" s="33">
        <v>0.85213731000000004</v>
      </c>
      <c r="AA442" s="17" t="e">
        <f>MATCH(L442, ESPN_ADP_2!B$2:B$550,0)</f>
        <v>#N/A</v>
      </c>
      <c r="AB442" s="17">
        <v>441</v>
      </c>
      <c r="AC442" s="19" t="e">
        <f t="shared" si="6"/>
        <v>#N/A</v>
      </c>
    </row>
    <row r="443" spans="4:29">
      <c r="D443" s="9" t="s">
        <v>767</v>
      </c>
      <c r="L443" s="1" t="s">
        <v>251</v>
      </c>
      <c r="M443" s="17">
        <v>442</v>
      </c>
      <c r="N443" s="18">
        <v>-0.83086579999999999</v>
      </c>
      <c r="O443" s="18">
        <v>0.29880171999999999</v>
      </c>
      <c r="P443" s="18">
        <v>-0.29092580000000001</v>
      </c>
      <c r="Q443" s="18">
        <v>-0.15386920000000001</v>
      </c>
      <c r="R443" s="18">
        <v>-0.58961479999999999</v>
      </c>
      <c r="S443" s="18">
        <v>0.28344452999999997</v>
      </c>
      <c r="T443" s="18">
        <v>-0.37870222999999997</v>
      </c>
      <c r="U443" s="18"/>
      <c r="V443" s="18"/>
      <c r="W443" s="18"/>
      <c r="X443" s="18"/>
      <c r="Y443" s="18"/>
      <c r="Z443" s="18"/>
      <c r="AA443" s="17">
        <f>MATCH(L443, ESPN_ADP_2!B$2:B$550,0)</f>
        <v>278</v>
      </c>
      <c r="AB443" s="17">
        <v>442</v>
      </c>
      <c r="AC443" s="19">
        <f t="shared" si="6"/>
        <v>-164</v>
      </c>
    </row>
    <row r="444" spans="4:29">
      <c r="L444" s="1" t="s">
        <v>984</v>
      </c>
      <c r="M444" s="17">
        <v>443</v>
      </c>
      <c r="N444" s="33">
        <v>-0.88621709999999998</v>
      </c>
      <c r="U444" s="33">
        <v>1.19530811</v>
      </c>
      <c r="V444" s="33">
        <v>1.05926651</v>
      </c>
      <c r="W444" s="33">
        <v>-0.80541589999999996</v>
      </c>
      <c r="X444" s="33">
        <v>-0.68110119999999996</v>
      </c>
      <c r="Y444" s="33">
        <v>-0.95816250000000003</v>
      </c>
      <c r="Z444" s="33">
        <v>-0.69611219999999996</v>
      </c>
      <c r="AA444" s="17" t="e">
        <f>MATCH(L444, ESPN_ADP_2!B$2:B$550,0)</f>
        <v>#N/A</v>
      </c>
      <c r="AB444" s="17">
        <v>443</v>
      </c>
      <c r="AC444" s="19" t="e">
        <f t="shared" si="6"/>
        <v>#N/A</v>
      </c>
    </row>
    <row r="445" spans="4:29">
      <c r="L445" s="1" t="s">
        <v>973</v>
      </c>
      <c r="M445" s="17">
        <v>444</v>
      </c>
      <c r="N445" s="33">
        <v>-0.89585079999999995</v>
      </c>
      <c r="U445" s="33">
        <v>1.0389013300000001</v>
      </c>
      <c r="V445" s="33">
        <v>1.05926651</v>
      </c>
      <c r="W445" s="33">
        <v>-1.1287278999999999</v>
      </c>
      <c r="X445" s="33">
        <v>-0.49180160000000001</v>
      </c>
      <c r="Y445" s="33">
        <v>-0.67737689999999995</v>
      </c>
      <c r="Z445" s="33">
        <v>-0.69611219999999996</v>
      </c>
      <c r="AA445" s="17" t="e">
        <f>MATCH(L445, ESPN_ADP_2!B$2:B$550,0)</f>
        <v>#N/A</v>
      </c>
      <c r="AB445" s="17">
        <v>444</v>
      </c>
      <c r="AC445" s="19" t="e">
        <f t="shared" si="6"/>
        <v>#N/A</v>
      </c>
    </row>
    <row r="446" spans="4:29">
      <c r="L446" s="1" t="s">
        <v>917</v>
      </c>
      <c r="M446" s="17">
        <v>445</v>
      </c>
      <c r="N446" s="33">
        <v>-0.92089160000000003</v>
      </c>
      <c r="U446" s="33">
        <v>-1.1507936999999999</v>
      </c>
      <c r="V446" s="33">
        <v>-0.39330399999999999</v>
      </c>
      <c r="W446" s="33">
        <v>2.8643399999999999E-3</v>
      </c>
      <c r="X446" s="33">
        <v>-0.20785219999999999</v>
      </c>
      <c r="Y446" s="33">
        <v>-0.28198499999999999</v>
      </c>
      <c r="Z446" s="33">
        <v>1.11017889</v>
      </c>
      <c r="AA446" s="17" t="e">
        <f>MATCH(L446, ESPN_ADP_2!B$2:B$550,0)</f>
        <v>#N/A</v>
      </c>
      <c r="AB446" s="17">
        <v>445</v>
      </c>
      <c r="AC446" s="19" t="e">
        <f t="shared" si="6"/>
        <v>#N/A</v>
      </c>
    </row>
    <row r="447" spans="4:29">
      <c r="L447" s="1" t="s">
        <v>901</v>
      </c>
      <c r="M447" s="17">
        <v>446</v>
      </c>
      <c r="N447" s="33">
        <v>-0.94027799999999995</v>
      </c>
      <c r="U447" s="33">
        <v>-0.94225130000000001</v>
      </c>
      <c r="V447" s="33">
        <v>-0.39330399999999999</v>
      </c>
      <c r="W447" s="33">
        <v>0.11063503</v>
      </c>
      <c r="X447" s="33">
        <v>-0.49180160000000001</v>
      </c>
      <c r="Y447" s="33">
        <v>-7.5693499999999997E-2</v>
      </c>
      <c r="Z447" s="33">
        <v>0.85213731000000004</v>
      </c>
      <c r="AA447" s="17" t="e">
        <f>MATCH(L447, ESPN_ADP_2!B$2:B$550,0)</f>
        <v>#N/A</v>
      </c>
      <c r="AB447" s="17">
        <v>446</v>
      </c>
      <c r="AC447" s="19" t="e">
        <f t="shared" si="6"/>
        <v>#N/A</v>
      </c>
    </row>
    <row r="448" spans="4:29">
      <c r="L448" s="1" t="s">
        <v>894</v>
      </c>
      <c r="M448" s="17">
        <v>447</v>
      </c>
      <c r="N448" s="33">
        <v>-0.94090149999999995</v>
      </c>
      <c r="U448" s="33">
        <v>-1.1507936999999999</v>
      </c>
      <c r="V448" s="33">
        <v>-1.1195892000000001</v>
      </c>
      <c r="W448" s="33">
        <v>0.18248216</v>
      </c>
      <c r="X448" s="33">
        <v>-0.20785219999999999</v>
      </c>
      <c r="Y448" s="33">
        <v>1.0187972599999999</v>
      </c>
      <c r="Z448" s="33">
        <v>0.33605415</v>
      </c>
      <c r="AA448" s="17" t="e">
        <f>MATCH(L448, ESPN_ADP_2!B$2:B$550,0)</f>
        <v>#N/A</v>
      </c>
      <c r="AB448" s="17">
        <v>447</v>
      </c>
      <c r="AC448" s="19" t="e">
        <f t="shared" si="6"/>
        <v>#N/A</v>
      </c>
    </row>
    <row r="449" spans="2:29">
      <c r="K449" s="16" t="s">
        <v>825</v>
      </c>
      <c r="L449" s="1" t="s">
        <v>696</v>
      </c>
      <c r="M449" s="17">
        <v>448</v>
      </c>
      <c r="N449" s="33">
        <v>-0.9846703</v>
      </c>
      <c r="U449" s="33">
        <v>-0.94225130000000001</v>
      </c>
      <c r="V449" s="33">
        <v>-1.1195892000000001</v>
      </c>
      <c r="W449" s="33">
        <v>0.41598532999999999</v>
      </c>
      <c r="X449" s="33">
        <v>-1.8552599999999999E-2</v>
      </c>
      <c r="Y449" s="33">
        <v>-1.2045661999999999</v>
      </c>
      <c r="Z449" s="33">
        <v>1.8843036200000001</v>
      </c>
      <c r="AA449" s="17">
        <f>MATCH(L449, ESPN_ADP_2!B$2:B$550,0)</f>
        <v>300</v>
      </c>
      <c r="AB449" s="17">
        <v>448</v>
      </c>
      <c r="AC449" s="19">
        <f t="shared" si="6"/>
        <v>-148</v>
      </c>
    </row>
    <row r="450" spans="2:29">
      <c r="B450" s="7" t="s">
        <v>765</v>
      </c>
      <c r="L450" s="1" t="s">
        <v>359</v>
      </c>
      <c r="M450" s="17">
        <v>449</v>
      </c>
      <c r="N450" s="18">
        <v>-0.99940189999999995</v>
      </c>
      <c r="O450" s="18">
        <v>-0.24083309999999999</v>
      </c>
      <c r="P450" s="18">
        <v>-9.67224E-2</v>
      </c>
      <c r="Q450" s="18">
        <v>-0.15386920000000001</v>
      </c>
      <c r="R450" s="18">
        <v>-8.6476800000000006E-2</v>
      </c>
      <c r="S450" s="18">
        <v>-0.17514060000000001</v>
      </c>
      <c r="T450" s="18">
        <v>-0.24635968999999999</v>
      </c>
      <c r="U450" s="18"/>
      <c r="V450" s="18"/>
      <c r="W450" s="18"/>
      <c r="X450" s="18"/>
      <c r="Y450" s="18"/>
      <c r="Z450" s="18"/>
      <c r="AA450" s="17">
        <f>MATCH(L450, ESPN_ADP_2!B$2:B$550,0)</f>
        <v>306</v>
      </c>
      <c r="AB450" s="17">
        <v>449</v>
      </c>
      <c r="AC450" s="19">
        <f t="shared" ref="AC450:AC513" si="7">AA450-AB450</f>
        <v>-143</v>
      </c>
    </row>
    <row r="451" spans="2:29">
      <c r="B451" s="7" t="s">
        <v>765</v>
      </c>
      <c r="E451" s="9" t="s">
        <v>767</v>
      </c>
      <c r="L451" s="1" t="s">
        <v>488</v>
      </c>
      <c r="M451" s="17">
        <v>450</v>
      </c>
      <c r="N451" s="18">
        <v>-1.1467989000000001</v>
      </c>
      <c r="O451" s="18">
        <v>-0.78046800000000005</v>
      </c>
      <c r="P451" s="18">
        <v>0.68009125000000004</v>
      </c>
      <c r="Q451" s="18">
        <v>-0.15386920000000001</v>
      </c>
      <c r="R451" s="18">
        <v>-0.12840499999999999</v>
      </c>
      <c r="S451" s="18">
        <v>-0.93118630000000002</v>
      </c>
      <c r="T451" s="18">
        <v>0.16703835</v>
      </c>
      <c r="U451" s="18"/>
      <c r="V451" s="18"/>
      <c r="W451" s="18"/>
      <c r="X451" s="18"/>
      <c r="Y451" s="18"/>
      <c r="Z451" s="18"/>
      <c r="AA451" s="17">
        <f>MATCH(L451, ESPN_ADP_2!B$2:B$550,0)</f>
        <v>201</v>
      </c>
      <c r="AB451" s="17">
        <v>450</v>
      </c>
      <c r="AC451" s="19">
        <f t="shared" si="7"/>
        <v>-249</v>
      </c>
    </row>
    <row r="452" spans="2:29">
      <c r="E452" s="10" t="s">
        <v>828</v>
      </c>
      <c r="H452" s="13" t="s">
        <v>829</v>
      </c>
      <c r="L452" s="1" t="s">
        <v>246</v>
      </c>
      <c r="M452" s="17">
        <v>451</v>
      </c>
      <c r="N452" s="18">
        <v>-1.1493297</v>
      </c>
      <c r="O452" s="18">
        <v>-0.51065059999999995</v>
      </c>
      <c r="P452" s="18">
        <v>-0.38802750000000003</v>
      </c>
      <c r="Q452" s="18">
        <v>-0.34791119999999998</v>
      </c>
      <c r="R452" s="18">
        <v>0.37473297999999999</v>
      </c>
      <c r="S452" s="18">
        <v>3.5560679999999997E-2</v>
      </c>
      <c r="T452" s="18">
        <v>-0.31303414000000002</v>
      </c>
      <c r="U452" s="18"/>
      <c r="V452" s="18"/>
      <c r="W452" s="18"/>
      <c r="X452" s="18"/>
      <c r="Y452" s="18"/>
      <c r="Z452" s="18"/>
      <c r="AA452" s="17">
        <f>MATCH(L452, ESPN_ADP_2!B$2:B$550,0)</f>
        <v>444</v>
      </c>
      <c r="AB452" s="17">
        <v>451</v>
      </c>
      <c r="AC452" s="19">
        <f t="shared" si="7"/>
        <v>-7</v>
      </c>
    </row>
    <row r="453" spans="2:29">
      <c r="L453" s="1" t="s">
        <v>891</v>
      </c>
      <c r="M453" s="17">
        <v>452</v>
      </c>
      <c r="N453" s="33">
        <v>-1.1860459999999999</v>
      </c>
      <c r="U453" s="33">
        <v>-0.94225130000000001</v>
      </c>
      <c r="V453" s="33">
        <v>-1.1195892000000001</v>
      </c>
      <c r="W453" s="33">
        <v>0.16452037999999999</v>
      </c>
      <c r="X453" s="33">
        <v>-0.58645139999999996</v>
      </c>
      <c r="Y453" s="33">
        <v>0.70362977000000004</v>
      </c>
      <c r="Z453" s="33">
        <v>0.59409573000000004</v>
      </c>
      <c r="AA453" s="17" t="e">
        <f>MATCH(L453, ESPN_ADP_2!B$2:B$550,0)</f>
        <v>#N/A</v>
      </c>
      <c r="AB453" s="17">
        <v>452</v>
      </c>
      <c r="AC453" s="19" t="e">
        <f t="shared" si="7"/>
        <v>#N/A</v>
      </c>
    </row>
    <row r="454" spans="2:29">
      <c r="L454" s="1" t="s">
        <v>899</v>
      </c>
      <c r="M454" s="17">
        <v>453</v>
      </c>
      <c r="N454" s="33">
        <v>-1.1932376</v>
      </c>
      <c r="U454" s="33">
        <v>-1.0465225</v>
      </c>
      <c r="V454" s="33">
        <v>-1.1195892000000001</v>
      </c>
      <c r="W454" s="33">
        <v>7.4711470000000002E-2</v>
      </c>
      <c r="X454" s="33">
        <v>-0.30250199999999999</v>
      </c>
      <c r="Y454" s="33">
        <v>9.0485720000000006E-2</v>
      </c>
      <c r="Z454" s="33">
        <v>1.11017889</v>
      </c>
      <c r="AA454" s="17" t="e">
        <f>MATCH(L454, ESPN_ADP_2!B$2:B$550,0)</f>
        <v>#N/A</v>
      </c>
      <c r="AB454" s="17">
        <v>453</v>
      </c>
      <c r="AC454" s="19" t="e">
        <f t="shared" si="7"/>
        <v>#N/A</v>
      </c>
    </row>
    <row r="455" spans="2:29">
      <c r="J455" s="15" t="s">
        <v>826</v>
      </c>
      <c r="L455" s="1" t="s">
        <v>790</v>
      </c>
      <c r="M455" s="17">
        <v>454</v>
      </c>
      <c r="N455" s="33">
        <v>-1.2094474</v>
      </c>
      <c r="U455" s="33">
        <v>-0.47303089999999998</v>
      </c>
      <c r="V455" s="33">
        <v>-0.39330399999999999</v>
      </c>
      <c r="W455" s="33">
        <v>0.20044393999999999</v>
      </c>
      <c r="X455" s="33">
        <v>0.36004657000000001</v>
      </c>
      <c r="Y455" s="33">
        <v>-0.2074908</v>
      </c>
      <c r="Z455" s="33">
        <v>-0.69611219999999996</v>
      </c>
      <c r="AA455" s="17">
        <f>MATCH(L455, ESPN_ADP_2!B$2:B$550,0)</f>
        <v>432</v>
      </c>
      <c r="AB455" s="17">
        <v>454</v>
      </c>
      <c r="AC455" s="19">
        <f t="shared" si="7"/>
        <v>-22</v>
      </c>
    </row>
    <row r="456" spans="2:29">
      <c r="L456" s="1" t="s">
        <v>909</v>
      </c>
      <c r="M456" s="17">
        <v>455</v>
      </c>
      <c r="N456" s="33">
        <v>-1.2450912000000001</v>
      </c>
      <c r="U456" s="33">
        <v>-0.62943769999999999</v>
      </c>
      <c r="V456" s="33">
        <v>-0.39330399999999999</v>
      </c>
      <c r="W456" s="33">
        <v>-5.1020999999999997E-2</v>
      </c>
      <c r="X456" s="33">
        <v>-0.20785219999999999</v>
      </c>
      <c r="Y456" s="33">
        <v>0.21655272</v>
      </c>
      <c r="Z456" s="33">
        <v>-0.18002899999999999</v>
      </c>
      <c r="AA456" s="17" t="e">
        <f>MATCH(L456, ESPN_ADP_2!B$2:B$550,0)</f>
        <v>#N/A</v>
      </c>
      <c r="AB456" s="17">
        <v>455</v>
      </c>
      <c r="AC456" s="19" t="e">
        <f t="shared" si="7"/>
        <v>#N/A</v>
      </c>
    </row>
    <row r="457" spans="2:29">
      <c r="J457" s="15" t="s">
        <v>826</v>
      </c>
      <c r="L457" s="1" t="s">
        <v>719</v>
      </c>
      <c r="M457" s="17">
        <v>456</v>
      </c>
      <c r="N457" s="33">
        <v>-1.2491931000000001</v>
      </c>
      <c r="U457" s="33">
        <v>0.46540978</v>
      </c>
      <c r="V457" s="33">
        <v>0.33298127</v>
      </c>
      <c r="W457" s="33">
        <v>-0.3563713</v>
      </c>
      <c r="X457" s="33">
        <v>-1.1543502000000001</v>
      </c>
      <c r="Y457" s="33">
        <v>0.15924953999999999</v>
      </c>
      <c r="Z457" s="33">
        <v>-0.69611219999999996</v>
      </c>
      <c r="AA457" s="17">
        <f>MATCH(L457, ESPN_ADP_2!B$2:B$550,0)</f>
        <v>350</v>
      </c>
      <c r="AB457" s="17">
        <v>456</v>
      </c>
      <c r="AC457" s="19">
        <f t="shared" si="7"/>
        <v>-106</v>
      </c>
    </row>
    <row r="458" spans="2:29">
      <c r="L458" s="1" t="s">
        <v>877</v>
      </c>
      <c r="M458" s="17">
        <v>457</v>
      </c>
      <c r="N458" s="33">
        <v>-1.2504795</v>
      </c>
      <c r="U458" s="33">
        <v>-1.4114716</v>
      </c>
      <c r="V458" s="33">
        <v>-1.8458744</v>
      </c>
      <c r="W458" s="33">
        <v>2.8643399999999999E-3</v>
      </c>
      <c r="X458" s="33">
        <v>0.26539677</v>
      </c>
      <c r="Y458" s="33">
        <v>1.6605928999999999</v>
      </c>
      <c r="Z458" s="33">
        <v>7.8012570000000003E-2</v>
      </c>
      <c r="AA458" s="17" t="e">
        <f>MATCH(L458, ESPN_ADP_2!B$2:B$550,0)</f>
        <v>#N/A</v>
      </c>
      <c r="AB458" s="17">
        <v>457</v>
      </c>
      <c r="AC458" s="19" t="e">
        <f t="shared" si="7"/>
        <v>#N/A</v>
      </c>
    </row>
    <row r="459" spans="2:29">
      <c r="J459" s="15" t="s">
        <v>826</v>
      </c>
      <c r="L459" s="1" t="s">
        <v>731</v>
      </c>
      <c r="M459" s="17">
        <v>458</v>
      </c>
      <c r="N459" s="33">
        <v>-1.2883317999999999</v>
      </c>
      <c r="U459" s="33">
        <v>1.2995793</v>
      </c>
      <c r="V459" s="33">
        <v>1.05926651</v>
      </c>
      <c r="W459" s="33">
        <v>-1.3981547000000001</v>
      </c>
      <c r="X459" s="33">
        <v>-0.30250199999999999</v>
      </c>
      <c r="Y459" s="33">
        <v>-1.2504086999999999</v>
      </c>
      <c r="Z459" s="33">
        <v>-0.69611219999999996</v>
      </c>
      <c r="AA459" s="17">
        <f>MATCH(L459, ESPN_ADP_2!B$2:B$550,0)</f>
        <v>376</v>
      </c>
      <c r="AB459" s="17">
        <v>458</v>
      </c>
      <c r="AC459" s="19">
        <f t="shared" si="7"/>
        <v>-82</v>
      </c>
    </row>
    <row r="460" spans="2:29">
      <c r="B460" s="7" t="s">
        <v>765</v>
      </c>
      <c r="L460" s="1" t="s">
        <v>466</v>
      </c>
      <c r="M460" s="17">
        <v>459</v>
      </c>
      <c r="N460" s="18">
        <v>-1.3147502</v>
      </c>
      <c r="O460" s="18">
        <v>-0.51065059999999995</v>
      </c>
      <c r="P460" s="18">
        <v>-9.67224E-2</v>
      </c>
      <c r="Q460" s="18">
        <v>-0.25089020000000001</v>
      </c>
      <c r="R460" s="18">
        <v>0.33280481000000001</v>
      </c>
      <c r="S460" s="18">
        <v>-0.58414889999999997</v>
      </c>
      <c r="T460" s="18">
        <v>-0.20514297000000001</v>
      </c>
      <c r="U460" s="18"/>
      <c r="V460" s="18"/>
      <c r="W460" s="18"/>
      <c r="X460" s="18"/>
      <c r="Y460" s="18"/>
      <c r="Z460" s="18"/>
      <c r="AA460" s="17">
        <f>MATCH(L460, ESPN_ADP_2!B$2:B$550,0)</f>
        <v>353</v>
      </c>
      <c r="AB460" s="17">
        <v>459</v>
      </c>
      <c r="AC460" s="19">
        <f t="shared" si="7"/>
        <v>-106</v>
      </c>
    </row>
    <row r="461" spans="2:29">
      <c r="K461" s="16" t="s">
        <v>825</v>
      </c>
      <c r="L461" s="1" t="s">
        <v>711</v>
      </c>
      <c r="M461" s="17">
        <v>460</v>
      </c>
      <c r="N461" s="33">
        <v>-1.3189668000000001</v>
      </c>
      <c r="U461" s="33">
        <v>-0.94225130000000001</v>
      </c>
      <c r="V461" s="33">
        <v>-1.1195892000000001</v>
      </c>
      <c r="W461" s="33">
        <v>0.25432928999999999</v>
      </c>
      <c r="X461" s="33">
        <v>-0.20785219999999999</v>
      </c>
      <c r="Y461" s="33">
        <v>-0.41378229999999999</v>
      </c>
      <c r="Z461" s="33">
        <v>1.11017889</v>
      </c>
      <c r="AA461" s="17">
        <f>MATCH(L461, ESPN_ADP_2!B$2:B$550,0)</f>
        <v>333</v>
      </c>
      <c r="AB461" s="17">
        <v>460</v>
      </c>
      <c r="AC461" s="19">
        <f t="shared" si="7"/>
        <v>-127</v>
      </c>
    </row>
    <row r="462" spans="2:29">
      <c r="J462" s="15" t="s">
        <v>826</v>
      </c>
      <c r="L462" s="1" t="s">
        <v>708</v>
      </c>
      <c r="M462" s="17">
        <v>461</v>
      </c>
      <c r="N462" s="33">
        <v>-1.3240637</v>
      </c>
      <c r="U462" s="33">
        <v>-0.7337089</v>
      </c>
      <c r="V462" s="33">
        <v>-0.39330399999999999</v>
      </c>
      <c r="W462" s="33">
        <v>0.34413820000000001</v>
      </c>
      <c r="X462" s="33">
        <v>-0.11320239999999999</v>
      </c>
      <c r="Y462" s="33">
        <v>0.26812557999999997</v>
      </c>
      <c r="Z462" s="33">
        <v>-0.69611219999999996</v>
      </c>
      <c r="AA462" s="17">
        <f>MATCH(L462, ESPN_ADP_2!B$2:B$550,0)</f>
        <v>327</v>
      </c>
      <c r="AB462" s="17">
        <v>461</v>
      </c>
      <c r="AC462" s="19">
        <f t="shared" si="7"/>
        <v>-134</v>
      </c>
    </row>
    <row r="463" spans="2:29">
      <c r="J463" s="15" t="s">
        <v>826</v>
      </c>
      <c r="L463" s="1" t="s">
        <v>706</v>
      </c>
      <c r="M463" s="17">
        <v>462</v>
      </c>
      <c r="N463" s="33">
        <v>-1.3260396999999999</v>
      </c>
      <c r="U463" s="33">
        <v>1.0389013300000001</v>
      </c>
      <c r="V463" s="33">
        <v>1.05926651</v>
      </c>
      <c r="W463" s="33">
        <v>-0.93114830000000004</v>
      </c>
      <c r="X463" s="33">
        <v>-0.77575099999999997</v>
      </c>
      <c r="Y463" s="33">
        <v>-1.021196</v>
      </c>
      <c r="Z463" s="33">
        <v>-0.69611219999999996</v>
      </c>
      <c r="AA463" s="17">
        <f>MATCH(L463, ESPN_ADP_2!B$2:B$550,0)</f>
        <v>324</v>
      </c>
      <c r="AB463" s="17">
        <v>462</v>
      </c>
      <c r="AC463" s="19">
        <f t="shared" si="7"/>
        <v>-138</v>
      </c>
    </row>
    <row r="464" spans="2:29">
      <c r="L464" s="1" t="s">
        <v>1002</v>
      </c>
      <c r="M464" s="17">
        <v>463</v>
      </c>
      <c r="N464" s="33">
        <v>-1.3411743</v>
      </c>
      <c r="U464" s="33">
        <v>1.19530811</v>
      </c>
      <c r="V464" s="33">
        <v>1.05926651</v>
      </c>
      <c r="W464" s="33">
        <v>-1.45204</v>
      </c>
      <c r="X464" s="33">
        <v>-0.96505059999999998</v>
      </c>
      <c r="Y464" s="33">
        <v>-0.48254609999999998</v>
      </c>
      <c r="Z464" s="33">
        <v>-0.69611219999999996</v>
      </c>
      <c r="AA464" s="17" t="e">
        <f>MATCH(L464, ESPN_ADP_2!B$2:B$550,0)</f>
        <v>#N/A</v>
      </c>
      <c r="AB464" s="17">
        <v>463</v>
      </c>
      <c r="AC464" s="19" t="e">
        <f t="shared" si="7"/>
        <v>#N/A</v>
      </c>
    </row>
    <row r="465" spans="2:29">
      <c r="K465" s="16" t="s">
        <v>825</v>
      </c>
      <c r="L465" s="1" t="s">
        <v>691</v>
      </c>
      <c r="M465" s="17">
        <v>464</v>
      </c>
      <c r="N465" s="33">
        <v>-1.3601243999999999</v>
      </c>
      <c r="U465" s="33">
        <v>-0.94225130000000001</v>
      </c>
      <c r="V465" s="33">
        <v>-1.1195892000000001</v>
      </c>
      <c r="W465" s="33">
        <v>0.50579423999999995</v>
      </c>
      <c r="X465" s="33">
        <v>-0.3971518</v>
      </c>
      <c r="Y465" s="33">
        <v>-0.25906370000000001</v>
      </c>
      <c r="Z465" s="33">
        <v>0.85213731000000004</v>
      </c>
      <c r="AA465" s="17">
        <f>MATCH(L465, ESPN_ADP_2!B$2:B$550,0)</f>
        <v>289</v>
      </c>
      <c r="AB465" s="17">
        <v>464</v>
      </c>
      <c r="AC465" s="19">
        <f t="shared" si="7"/>
        <v>-175</v>
      </c>
    </row>
    <row r="466" spans="2:29">
      <c r="K466" s="16" t="s">
        <v>825</v>
      </c>
      <c r="L466" s="1" t="s">
        <v>728</v>
      </c>
      <c r="M466" s="17">
        <v>465</v>
      </c>
      <c r="N466" s="33">
        <v>-1.3607296</v>
      </c>
      <c r="U466" s="33">
        <v>0.15259621000000001</v>
      </c>
      <c r="V466" s="33">
        <v>0.33298127</v>
      </c>
      <c r="W466" s="33">
        <v>-0.2845242</v>
      </c>
      <c r="X466" s="33">
        <v>-0.68110119999999996</v>
      </c>
      <c r="Y466" s="33">
        <v>-0.1845696</v>
      </c>
      <c r="Z466" s="33">
        <v>-0.69611219999999996</v>
      </c>
      <c r="AA466" s="17">
        <f>MATCH(L466, ESPN_ADP_2!B$2:B$550,0)</f>
        <v>369</v>
      </c>
      <c r="AB466" s="17">
        <v>465</v>
      </c>
      <c r="AC466" s="19">
        <f t="shared" si="7"/>
        <v>-96</v>
      </c>
    </row>
    <row r="467" spans="2:29">
      <c r="L467" s="1" t="s">
        <v>946</v>
      </c>
      <c r="M467" s="17">
        <v>466</v>
      </c>
      <c r="N467" s="33">
        <v>-1.365272</v>
      </c>
      <c r="U467" s="33">
        <v>0.36113858999999998</v>
      </c>
      <c r="V467" s="33">
        <v>0.33298127</v>
      </c>
      <c r="W467" s="33">
        <v>-0.3922949</v>
      </c>
      <c r="X467" s="33">
        <v>-1.8552599999999999E-2</v>
      </c>
      <c r="Y467" s="33">
        <v>-0.95243219999999995</v>
      </c>
      <c r="Z467" s="33">
        <v>-0.69611219999999996</v>
      </c>
      <c r="AA467" s="17" t="e">
        <f>MATCH(L467, ESPN_ADP_2!B$2:B$550,0)</f>
        <v>#N/A</v>
      </c>
      <c r="AB467" s="17">
        <v>466</v>
      </c>
      <c r="AC467" s="19" t="e">
        <f t="shared" si="7"/>
        <v>#N/A</v>
      </c>
    </row>
    <row r="468" spans="2:29">
      <c r="J468" s="15" t="s">
        <v>826</v>
      </c>
      <c r="L468" s="1" t="s">
        <v>709</v>
      </c>
      <c r="M468" s="17">
        <v>467</v>
      </c>
      <c r="N468" s="33">
        <v>-1.3763618</v>
      </c>
      <c r="U468" s="33">
        <v>1.2995793</v>
      </c>
      <c r="V468" s="33">
        <v>1.05926651</v>
      </c>
      <c r="W468" s="33">
        <v>-1.3083457999999999</v>
      </c>
      <c r="X468" s="33">
        <v>-0.49180160000000001</v>
      </c>
      <c r="Y468" s="33">
        <v>-1.2389481</v>
      </c>
      <c r="Z468" s="33">
        <v>-0.69611219999999996</v>
      </c>
      <c r="AA468" s="17">
        <f>MATCH(L468, ESPN_ADP_2!B$2:B$550,0)</f>
        <v>328</v>
      </c>
      <c r="AB468" s="17">
        <v>467</v>
      </c>
      <c r="AC468" s="19">
        <f t="shared" si="7"/>
        <v>-139</v>
      </c>
    </row>
    <row r="469" spans="2:29">
      <c r="L469" s="1" t="s">
        <v>940</v>
      </c>
      <c r="M469" s="17">
        <v>468</v>
      </c>
      <c r="N469" s="33">
        <v>-1.4015361</v>
      </c>
      <c r="U469" s="33">
        <v>-0.78584449999999995</v>
      </c>
      <c r="V469" s="33">
        <v>-0.39330399999999999</v>
      </c>
      <c r="W469" s="33">
        <v>-0.19471530000000001</v>
      </c>
      <c r="X469" s="33">
        <v>0.17074697</v>
      </c>
      <c r="Y469" s="33">
        <v>-1.8390299999999998E-2</v>
      </c>
      <c r="Z469" s="33">
        <v>-0.18002899999999999</v>
      </c>
      <c r="AA469" s="17" t="e">
        <f>MATCH(L469, ESPN_ADP_2!B$2:B$550,0)</f>
        <v>#N/A</v>
      </c>
      <c r="AB469" s="17">
        <v>468</v>
      </c>
      <c r="AC469" s="19" t="e">
        <f t="shared" si="7"/>
        <v>#N/A</v>
      </c>
    </row>
    <row r="470" spans="2:29">
      <c r="L470" s="1" t="s">
        <v>944</v>
      </c>
      <c r="M470" s="17">
        <v>469</v>
      </c>
      <c r="N470" s="33">
        <v>-1.4172781999999999</v>
      </c>
      <c r="U470" s="33">
        <v>1.24744371</v>
      </c>
      <c r="V470" s="33">
        <v>1.05926651</v>
      </c>
      <c r="W470" s="33">
        <v>-1.0928043999999999</v>
      </c>
      <c r="X470" s="33">
        <v>-1.3436497999999999</v>
      </c>
      <c r="Y470" s="33">
        <v>-0.59142209999999995</v>
      </c>
      <c r="Z470" s="33">
        <v>-0.69611219999999996</v>
      </c>
      <c r="AA470" s="17" t="e">
        <f>MATCH(L470, ESPN_ADP_2!B$2:B$550,0)</f>
        <v>#N/A</v>
      </c>
      <c r="AB470" s="17">
        <v>469</v>
      </c>
      <c r="AC470" s="19" t="e">
        <f t="shared" si="7"/>
        <v>#N/A</v>
      </c>
    </row>
    <row r="471" spans="2:29">
      <c r="L471" s="1" t="s">
        <v>907</v>
      </c>
      <c r="M471" s="17">
        <v>470</v>
      </c>
      <c r="N471" s="33">
        <v>-1.4443642000000001</v>
      </c>
      <c r="U471" s="33">
        <v>-0.94225130000000001</v>
      </c>
      <c r="V471" s="33">
        <v>-1.1195892000000001</v>
      </c>
      <c r="W471" s="33">
        <v>-0.33840949999999997</v>
      </c>
      <c r="X471" s="33">
        <v>0.26539677</v>
      </c>
      <c r="Y471" s="33">
        <v>-0.16164829999999999</v>
      </c>
      <c r="Z471" s="33">
        <v>0.85213731000000004</v>
      </c>
      <c r="AA471" s="17" t="e">
        <f>MATCH(L471, ESPN_ADP_2!B$2:B$550,0)</f>
        <v>#N/A</v>
      </c>
      <c r="AB471" s="17">
        <v>470</v>
      </c>
      <c r="AC471" s="19" t="e">
        <f t="shared" si="7"/>
        <v>#N/A</v>
      </c>
    </row>
    <row r="472" spans="2:29">
      <c r="L472" s="1" t="s">
        <v>910</v>
      </c>
      <c r="M472" s="17">
        <v>471</v>
      </c>
      <c r="N472" s="33">
        <v>-1.4595849000000001</v>
      </c>
      <c r="U472" s="33">
        <v>0.51754538000000005</v>
      </c>
      <c r="V472" s="33">
        <v>0.33298127</v>
      </c>
      <c r="W472" s="33">
        <v>-0.6078363</v>
      </c>
      <c r="X472" s="33">
        <v>-0.77575099999999997</v>
      </c>
      <c r="Y472" s="33">
        <v>-0.23041210000000001</v>
      </c>
      <c r="Z472" s="33">
        <v>-0.69611219999999996</v>
      </c>
      <c r="AA472" s="17" t="e">
        <f>MATCH(L472, ESPN_ADP_2!B$2:B$550,0)</f>
        <v>#N/A</v>
      </c>
      <c r="AB472" s="17">
        <v>471</v>
      </c>
      <c r="AC472" s="19" t="e">
        <f t="shared" si="7"/>
        <v>#N/A</v>
      </c>
    </row>
    <row r="473" spans="2:29">
      <c r="L473" s="1" t="s">
        <v>957</v>
      </c>
      <c r="M473" s="17">
        <v>472</v>
      </c>
      <c r="N473" s="33">
        <v>-1.4651272</v>
      </c>
      <c r="U473" s="33">
        <v>0.36113858999999998</v>
      </c>
      <c r="V473" s="33">
        <v>0.33298127</v>
      </c>
      <c r="W473" s="33">
        <v>-0.69764519999999997</v>
      </c>
      <c r="X473" s="33">
        <v>-0.77575099999999997</v>
      </c>
      <c r="Y473" s="33">
        <v>1.0261269999999999E-2</v>
      </c>
      <c r="Z473" s="33">
        <v>-0.69611219999999996</v>
      </c>
      <c r="AA473" s="17" t="e">
        <f>MATCH(L473, ESPN_ADP_2!B$2:B$550,0)</f>
        <v>#N/A</v>
      </c>
      <c r="AB473" s="17">
        <v>472</v>
      </c>
      <c r="AC473" s="19" t="e">
        <f t="shared" si="7"/>
        <v>#N/A</v>
      </c>
    </row>
    <row r="474" spans="2:29">
      <c r="B474" s="7" t="s">
        <v>765</v>
      </c>
      <c r="E474" s="9" t="s">
        <v>767</v>
      </c>
      <c r="L474" s="1" t="s">
        <v>194</v>
      </c>
      <c r="M474" s="17">
        <v>473</v>
      </c>
      <c r="N474" s="18">
        <v>-1.4666158</v>
      </c>
      <c r="O474" s="18">
        <v>-0.51065059999999995</v>
      </c>
      <c r="P474" s="18">
        <v>-0.5822309</v>
      </c>
      <c r="Q474" s="18">
        <v>-0.63897409999999999</v>
      </c>
      <c r="R474" s="18">
        <v>0.41666114999999998</v>
      </c>
      <c r="S474" s="18">
        <v>0.41978064999999998</v>
      </c>
      <c r="T474" s="18">
        <v>-0.57120203999999997</v>
      </c>
      <c r="U474" s="18"/>
      <c r="V474" s="18"/>
      <c r="W474" s="18"/>
      <c r="X474" s="18"/>
      <c r="Y474" s="18"/>
      <c r="Z474" s="18"/>
      <c r="AA474" s="17">
        <f>MATCH(L474, ESPN_ADP_2!B$2:B$550,0)</f>
        <v>418</v>
      </c>
      <c r="AB474" s="17">
        <v>473</v>
      </c>
      <c r="AC474" s="19">
        <f t="shared" si="7"/>
        <v>-55</v>
      </c>
    </row>
    <row r="475" spans="2:29">
      <c r="L475" s="1" t="s">
        <v>932</v>
      </c>
      <c r="M475" s="17">
        <v>474</v>
      </c>
      <c r="N475" s="33">
        <v>-1.4731639999999999</v>
      </c>
      <c r="U475" s="33">
        <v>-0.94225130000000001</v>
      </c>
      <c r="V475" s="33">
        <v>-0.39330399999999999</v>
      </c>
      <c r="W475" s="33">
        <v>-0.2845242</v>
      </c>
      <c r="X475" s="33">
        <v>-0.68110119999999996</v>
      </c>
      <c r="Y475" s="33">
        <v>-2.4120599999999999E-2</v>
      </c>
      <c r="Z475" s="33">
        <v>0.85213731000000004</v>
      </c>
      <c r="AA475" s="17" t="e">
        <f>MATCH(L475, ESPN_ADP_2!B$2:B$550,0)</f>
        <v>#N/A</v>
      </c>
      <c r="AB475" s="17">
        <v>474</v>
      </c>
      <c r="AC475" s="19" t="e">
        <f t="shared" si="7"/>
        <v>#N/A</v>
      </c>
    </row>
    <row r="476" spans="2:29">
      <c r="H476" s="13" t="s">
        <v>829</v>
      </c>
      <c r="L476" s="1" t="s">
        <v>435</v>
      </c>
      <c r="M476" s="17">
        <v>475</v>
      </c>
      <c r="N476" s="18">
        <v>-1.4793400999999999</v>
      </c>
      <c r="O476" s="18">
        <v>0.29880171999999999</v>
      </c>
      <c r="P476" s="18">
        <v>-9.67224E-2</v>
      </c>
      <c r="Q476" s="18">
        <v>0.23421470999999999</v>
      </c>
      <c r="R476" s="18">
        <v>-1.3443217999999999</v>
      </c>
      <c r="S476" s="18">
        <v>-0.53457220000000005</v>
      </c>
      <c r="T476" s="18">
        <v>-3.6740160000000001E-2</v>
      </c>
      <c r="U476" s="18"/>
      <c r="V476" s="18"/>
      <c r="W476" s="18"/>
      <c r="X476" s="18"/>
      <c r="Y476" s="18"/>
      <c r="Z476" s="18"/>
      <c r="AA476" s="17">
        <f>MATCH(L476, ESPN_ADP_2!B$2:B$550,0)</f>
        <v>357</v>
      </c>
      <c r="AB476" s="17">
        <v>475</v>
      </c>
      <c r="AC476" s="19">
        <f t="shared" si="7"/>
        <v>-118</v>
      </c>
    </row>
    <row r="477" spans="2:29">
      <c r="J477" s="15" t="s">
        <v>826</v>
      </c>
      <c r="L477" s="1" t="s">
        <v>713</v>
      </c>
      <c r="M477" s="17">
        <v>476</v>
      </c>
      <c r="N477" s="33">
        <v>-1.4978880999999999</v>
      </c>
      <c r="U477" s="33">
        <v>0.46540978</v>
      </c>
      <c r="V477" s="33">
        <v>0.33298127</v>
      </c>
      <c r="W477" s="33">
        <v>-0.96707189999999998</v>
      </c>
      <c r="X477" s="33">
        <v>-0.20785219999999999</v>
      </c>
      <c r="Y477" s="33">
        <v>-0.42524289999999998</v>
      </c>
      <c r="Z477" s="33">
        <v>-0.69611219999999996</v>
      </c>
      <c r="AA477" s="17">
        <f>MATCH(L477, ESPN_ADP_2!B$2:B$550,0)</f>
        <v>337</v>
      </c>
      <c r="AB477" s="17">
        <v>476</v>
      </c>
      <c r="AC477" s="19">
        <f t="shared" si="7"/>
        <v>-139</v>
      </c>
    </row>
    <row r="478" spans="2:29">
      <c r="L478" s="1" t="s">
        <v>938</v>
      </c>
      <c r="M478" s="17">
        <v>477</v>
      </c>
      <c r="N478" s="33">
        <v>-1.5135637</v>
      </c>
      <c r="U478" s="33">
        <v>-1.0465225</v>
      </c>
      <c r="V478" s="33">
        <v>-1.1195892000000001</v>
      </c>
      <c r="W478" s="33">
        <v>9.2673249999999999E-2</v>
      </c>
      <c r="X478" s="33">
        <v>-0.49180160000000001</v>
      </c>
      <c r="Y478" s="33">
        <v>-5.8502600000000002E-2</v>
      </c>
      <c r="Z478" s="33">
        <v>1.11017889</v>
      </c>
      <c r="AA478" s="17" t="e">
        <f>MATCH(L478, ESPN_ADP_2!B$2:B$550,0)</f>
        <v>#N/A</v>
      </c>
      <c r="AB478" s="17">
        <v>477</v>
      </c>
      <c r="AC478" s="19" t="e">
        <f t="shared" si="7"/>
        <v>#N/A</v>
      </c>
    </row>
    <row r="479" spans="2:29">
      <c r="K479" s="16" t="s">
        <v>825</v>
      </c>
      <c r="L479" s="1" t="s">
        <v>712</v>
      </c>
      <c r="M479" s="17">
        <v>478</v>
      </c>
      <c r="N479" s="33">
        <v>-1.5351789</v>
      </c>
      <c r="U479" s="33">
        <v>-0.94225130000000001</v>
      </c>
      <c r="V479" s="33">
        <v>-0.39330399999999999</v>
      </c>
      <c r="W479" s="33">
        <v>-0.73356869999999996</v>
      </c>
      <c r="X479" s="33">
        <v>-0.96505059999999998</v>
      </c>
      <c r="Y479" s="33">
        <v>-0.1272664</v>
      </c>
      <c r="Z479" s="33">
        <v>1.6262620400000001</v>
      </c>
      <c r="AA479" s="17">
        <f>MATCH(L479, ESPN_ADP_2!B$2:B$550,0)</f>
        <v>336</v>
      </c>
      <c r="AB479" s="17">
        <v>478</v>
      </c>
      <c r="AC479" s="19">
        <f t="shared" si="7"/>
        <v>-142</v>
      </c>
    </row>
    <row r="480" spans="2:29">
      <c r="L480" s="1" t="s">
        <v>897</v>
      </c>
      <c r="M480" s="17">
        <v>479</v>
      </c>
      <c r="N480" s="33">
        <v>-1.5647042</v>
      </c>
      <c r="U480" s="33">
        <v>-0.99438689999999996</v>
      </c>
      <c r="V480" s="33">
        <v>-1.1195892000000001</v>
      </c>
      <c r="W480" s="33">
        <v>0.41598532999999999</v>
      </c>
      <c r="X480" s="33">
        <v>-1.8552599999999999E-2</v>
      </c>
      <c r="Y480" s="33">
        <v>-0.70029819999999998</v>
      </c>
      <c r="Z480" s="33">
        <v>0.85213731000000004</v>
      </c>
      <c r="AA480" s="17" t="e">
        <f>MATCH(L480, ESPN_ADP_2!B$2:B$550,0)</f>
        <v>#N/A</v>
      </c>
      <c r="AB480" s="17">
        <v>479</v>
      </c>
      <c r="AC480" s="19" t="e">
        <f t="shared" si="7"/>
        <v>#N/A</v>
      </c>
    </row>
    <row r="481" spans="2:29">
      <c r="B481" s="7" t="s">
        <v>765</v>
      </c>
      <c r="G481" s="12" t="s">
        <v>7</v>
      </c>
      <c r="I481" s="14" t="s">
        <v>827</v>
      </c>
      <c r="L481" s="1" t="s">
        <v>410</v>
      </c>
      <c r="M481" s="17">
        <v>480</v>
      </c>
      <c r="N481" s="18">
        <v>-1.5899057000000001</v>
      </c>
      <c r="O481" s="18">
        <v>-0.51065059999999995</v>
      </c>
      <c r="P481" s="18">
        <v>0.19458271999999999</v>
      </c>
      <c r="Q481" s="18">
        <v>-0.4449321</v>
      </c>
      <c r="R481" s="18">
        <v>-8.6476800000000006E-2</v>
      </c>
      <c r="S481" s="18">
        <v>-0.54696639999999996</v>
      </c>
      <c r="T481" s="18">
        <v>-0.19546253999999999</v>
      </c>
      <c r="U481" s="18"/>
      <c r="V481" s="18"/>
      <c r="W481" s="18"/>
      <c r="X481" s="18"/>
      <c r="Y481" s="18"/>
      <c r="Z481" s="18"/>
      <c r="AA481" s="17">
        <f>MATCH(L481, ESPN_ADP_2!B$2:B$550,0)</f>
        <v>276</v>
      </c>
      <c r="AB481" s="17">
        <v>480</v>
      </c>
      <c r="AC481" s="19">
        <f t="shared" si="7"/>
        <v>-204</v>
      </c>
    </row>
    <row r="482" spans="2:29">
      <c r="L482" s="1" t="s">
        <v>972</v>
      </c>
      <c r="M482" s="17">
        <v>481</v>
      </c>
      <c r="N482" s="33">
        <v>-1.5909587999999999</v>
      </c>
      <c r="U482" s="33">
        <v>-3.8105999999999999E-3</v>
      </c>
      <c r="V482" s="33">
        <v>-0.39330399999999999</v>
      </c>
      <c r="W482" s="33">
        <v>-0.85930119999999999</v>
      </c>
      <c r="X482" s="33">
        <v>-0.11320239999999999</v>
      </c>
      <c r="Y482" s="33">
        <v>-4.1311599999999997E-2</v>
      </c>
      <c r="Z482" s="33">
        <v>-0.18002899999999999</v>
      </c>
      <c r="AA482" s="17" t="e">
        <f>MATCH(L482, ESPN_ADP_2!B$2:B$550,0)</f>
        <v>#N/A</v>
      </c>
      <c r="AB482" s="17">
        <v>481</v>
      </c>
      <c r="AC482" s="19" t="e">
        <f t="shared" si="7"/>
        <v>#N/A</v>
      </c>
    </row>
    <row r="483" spans="2:29">
      <c r="L483" s="1" t="s">
        <v>951</v>
      </c>
      <c r="M483" s="17">
        <v>482</v>
      </c>
      <c r="N483" s="33">
        <v>-1.6397368999999999</v>
      </c>
      <c r="U483" s="33">
        <v>-1.0465225</v>
      </c>
      <c r="V483" s="33">
        <v>-1.1195892000000001</v>
      </c>
      <c r="W483" s="33">
        <v>-0.71560699999999999</v>
      </c>
      <c r="X483" s="33">
        <v>-0.30250199999999999</v>
      </c>
      <c r="Y483" s="33">
        <v>0.43430480999999999</v>
      </c>
      <c r="Z483" s="33">
        <v>1.11017889</v>
      </c>
      <c r="AA483" s="17" t="e">
        <f>MATCH(L483, ESPN_ADP_2!B$2:B$550,0)</f>
        <v>#N/A</v>
      </c>
      <c r="AB483" s="17">
        <v>482</v>
      </c>
      <c r="AC483" s="19" t="e">
        <f t="shared" si="7"/>
        <v>#N/A</v>
      </c>
    </row>
    <row r="484" spans="2:29">
      <c r="L484" s="1" t="s">
        <v>912</v>
      </c>
      <c r="M484" s="17">
        <v>483</v>
      </c>
      <c r="N484" s="33">
        <v>-1.6647004999999999</v>
      </c>
      <c r="U484" s="33">
        <v>-1.1507936999999999</v>
      </c>
      <c r="V484" s="33">
        <v>-1.1195892000000001</v>
      </c>
      <c r="W484" s="33">
        <v>2.8643399999999999E-3</v>
      </c>
      <c r="X484" s="33">
        <v>-1.8552599999999999E-2</v>
      </c>
      <c r="Y484" s="33">
        <v>0.28531654000000001</v>
      </c>
      <c r="Z484" s="33">
        <v>0.33605415</v>
      </c>
      <c r="AA484" s="17" t="e">
        <f>MATCH(L484, ESPN_ADP_2!B$2:B$550,0)</f>
        <v>#N/A</v>
      </c>
      <c r="AB484" s="17">
        <v>483</v>
      </c>
      <c r="AC484" s="19" t="e">
        <f t="shared" si="7"/>
        <v>#N/A</v>
      </c>
    </row>
    <row r="485" spans="2:29">
      <c r="L485" s="1" t="s">
        <v>905</v>
      </c>
      <c r="M485" s="17">
        <v>484</v>
      </c>
      <c r="N485" s="33">
        <v>-1.6944055</v>
      </c>
      <c r="U485" s="33">
        <v>-1.0465225</v>
      </c>
      <c r="V485" s="33">
        <v>-1.1195892000000001</v>
      </c>
      <c r="W485" s="33">
        <v>-5.1020999999999997E-2</v>
      </c>
      <c r="X485" s="33">
        <v>-0.3971518</v>
      </c>
      <c r="Y485" s="33">
        <v>-0.19029989999999999</v>
      </c>
      <c r="Z485" s="33">
        <v>1.11017889</v>
      </c>
      <c r="AA485" s="17" t="e">
        <f>MATCH(L485, ESPN_ADP_2!B$2:B$550,0)</f>
        <v>#N/A</v>
      </c>
      <c r="AB485" s="17">
        <v>484</v>
      </c>
      <c r="AC485" s="19" t="e">
        <f t="shared" si="7"/>
        <v>#N/A</v>
      </c>
    </row>
    <row r="486" spans="2:29">
      <c r="L486" s="1" t="s">
        <v>884</v>
      </c>
      <c r="M486" s="17">
        <v>485</v>
      </c>
      <c r="N486" s="33">
        <v>-1.6999979000000001</v>
      </c>
      <c r="U486" s="33">
        <v>-1.1507936999999999</v>
      </c>
      <c r="V486" s="33">
        <v>-1.1195892000000001</v>
      </c>
      <c r="W486" s="33">
        <v>0.27229107000000002</v>
      </c>
      <c r="X486" s="33">
        <v>-1.1543502000000001</v>
      </c>
      <c r="Y486" s="33">
        <v>0.85834836000000003</v>
      </c>
      <c r="Z486" s="33">
        <v>0.59409573000000004</v>
      </c>
      <c r="AA486" s="17" t="e">
        <f>MATCH(L486, ESPN_ADP_2!B$2:B$550,0)</f>
        <v>#N/A</v>
      </c>
      <c r="AB486" s="17">
        <v>485</v>
      </c>
      <c r="AC486" s="19" t="e">
        <f t="shared" si="7"/>
        <v>#N/A</v>
      </c>
    </row>
    <row r="487" spans="2:29">
      <c r="J487" s="15" t="s">
        <v>826</v>
      </c>
      <c r="L487" s="1" t="s">
        <v>753</v>
      </c>
      <c r="M487" s="17">
        <v>486</v>
      </c>
      <c r="N487" s="33">
        <v>-1.7227321</v>
      </c>
      <c r="U487" s="33">
        <v>-0.10808180000000001</v>
      </c>
      <c r="V487" s="33">
        <v>0.33298127</v>
      </c>
      <c r="W487" s="33">
        <v>-0.3204477</v>
      </c>
      <c r="X487" s="33">
        <v>-0.20785219999999999</v>
      </c>
      <c r="Y487" s="33">
        <v>-0.72321950000000002</v>
      </c>
      <c r="Z487" s="33">
        <v>-0.69611219999999996</v>
      </c>
      <c r="AA487" s="17">
        <f>MATCH(L487, ESPN_ADP_2!B$2:B$550,0)</f>
        <v>266</v>
      </c>
      <c r="AB487" s="17">
        <v>486</v>
      </c>
      <c r="AC487" s="19">
        <f t="shared" si="7"/>
        <v>-220</v>
      </c>
    </row>
    <row r="488" spans="2:29">
      <c r="F488" s="11" t="s">
        <v>6</v>
      </c>
      <c r="G488" s="12" t="s">
        <v>7</v>
      </c>
      <c r="L488" s="1" t="s">
        <v>299</v>
      </c>
      <c r="M488" s="17">
        <v>487</v>
      </c>
      <c r="N488" s="18">
        <v>-1.7259002000000001</v>
      </c>
      <c r="O488" s="18">
        <v>-0.51065059999999995</v>
      </c>
      <c r="P488" s="18">
        <v>-0.29092580000000001</v>
      </c>
      <c r="Q488" s="18">
        <v>-0.25089020000000001</v>
      </c>
      <c r="R488" s="18">
        <v>-0.25418950000000001</v>
      </c>
      <c r="S488" s="18">
        <v>-0.1131696</v>
      </c>
      <c r="T488" s="18">
        <v>-0.30607446999999999</v>
      </c>
      <c r="U488" s="18"/>
      <c r="V488" s="18"/>
      <c r="W488" s="18"/>
      <c r="X488" s="18"/>
      <c r="Y488" s="18"/>
      <c r="Z488" s="18"/>
      <c r="AA488" s="17">
        <f>MATCH(L488, ESPN_ADP_2!B$2:B$550,0)</f>
        <v>447</v>
      </c>
      <c r="AB488" s="17">
        <v>487</v>
      </c>
      <c r="AC488" s="19">
        <f t="shared" si="7"/>
        <v>-40</v>
      </c>
    </row>
    <row r="489" spans="2:29">
      <c r="L489" s="1" t="s">
        <v>964</v>
      </c>
      <c r="M489" s="17">
        <v>488</v>
      </c>
      <c r="N489" s="33">
        <v>-1.7421901</v>
      </c>
      <c r="U489" s="33">
        <v>0.36113858999999998</v>
      </c>
      <c r="V489" s="33">
        <v>-0.39330399999999999</v>
      </c>
      <c r="W489" s="33">
        <v>-0.58987449999999997</v>
      </c>
      <c r="X489" s="33">
        <v>-0.30250199999999999</v>
      </c>
      <c r="Y489" s="33">
        <v>-0.12153609999999999</v>
      </c>
      <c r="Z489" s="33">
        <v>-0.69611219999999996</v>
      </c>
      <c r="AA489" s="17" t="e">
        <f>MATCH(L489, ESPN_ADP_2!B$2:B$550,0)</f>
        <v>#N/A</v>
      </c>
      <c r="AB489" s="17">
        <v>488</v>
      </c>
      <c r="AC489" s="19" t="e">
        <f t="shared" si="7"/>
        <v>#N/A</v>
      </c>
    </row>
    <row r="490" spans="2:29">
      <c r="L490" s="1" t="s">
        <v>933</v>
      </c>
      <c r="M490" s="17">
        <v>489</v>
      </c>
      <c r="N490" s="33">
        <v>-1.7603755999999999</v>
      </c>
      <c r="U490" s="33">
        <v>-0.47303089999999998</v>
      </c>
      <c r="V490" s="33">
        <v>-0.39330399999999999</v>
      </c>
      <c r="W490" s="33">
        <v>-0.14082990000000001</v>
      </c>
      <c r="X490" s="33">
        <v>-0.11320239999999999</v>
      </c>
      <c r="Y490" s="33">
        <v>5.6103809999999997E-2</v>
      </c>
      <c r="Z490" s="33">
        <v>-0.69611219999999996</v>
      </c>
      <c r="AA490" s="17" t="e">
        <f>MATCH(L490, ESPN_ADP_2!B$2:B$550,0)</f>
        <v>#N/A</v>
      </c>
      <c r="AB490" s="17">
        <v>489</v>
      </c>
      <c r="AC490" s="19" t="e">
        <f t="shared" si="7"/>
        <v>#N/A</v>
      </c>
    </row>
    <row r="491" spans="2:29">
      <c r="L491" s="1" t="s">
        <v>987</v>
      </c>
      <c r="M491" s="17">
        <v>490</v>
      </c>
      <c r="N491" s="33">
        <v>-1.7748235999999999</v>
      </c>
      <c r="U491" s="33">
        <v>0.83035895000000004</v>
      </c>
      <c r="V491" s="33">
        <v>1.05926651</v>
      </c>
      <c r="W491" s="33">
        <v>-1.3263076</v>
      </c>
      <c r="X491" s="33">
        <v>-0.58645139999999996</v>
      </c>
      <c r="Y491" s="33">
        <v>-1.0555779000000001</v>
      </c>
      <c r="Z491" s="33">
        <v>-0.69611219999999996</v>
      </c>
      <c r="AA491" s="17" t="e">
        <f>MATCH(L491, ESPN_ADP_2!B$2:B$550,0)</f>
        <v>#N/A</v>
      </c>
      <c r="AB491" s="17">
        <v>490</v>
      </c>
      <c r="AC491" s="19" t="e">
        <f t="shared" si="7"/>
        <v>#N/A</v>
      </c>
    </row>
    <row r="492" spans="2:29">
      <c r="L492" s="1" t="s">
        <v>926</v>
      </c>
      <c r="M492" s="17">
        <v>491</v>
      </c>
      <c r="N492" s="33">
        <v>-1.7757951000000001</v>
      </c>
      <c r="U492" s="33">
        <v>-0.62943769999999999</v>
      </c>
      <c r="V492" s="33">
        <v>-0.39330399999999999</v>
      </c>
      <c r="W492" s="33">
        <v>-6.8982799999999997E-2</v>
      </c>
      <c r="X492" s="33">
        <v>7.609718E-2</v>
      </c>
      <c r="Y492" s="33">
        <v>-0.32209719999999997</v>
      </c>
      <c r="Z492" s="33">
        <v>-0.43807059999999998</v>
      </c>
      <c r="AA492" s="17" t="e">
        <f>MATCH(L492, ESPN_ADP_2!B$2:B$550,0)</f>
        <v>#N/A</v>
      </c>
      <c r="AB492" s="17">
        <v>491</v>
      </c>
      <c r="AC492" s="19" t="e">
        <f t="shared" si="7"/>
        <v>#N/A</v>
      </c>
    </row>
    <row r="493" spans="2:29">
      <c r="L493" s="1" t="s">
        <v>963</v>
      </c>
      <c r="M493" s="17">
        <v>492</v>
      </c>
      <c r="N493" s="33">
        <v>-1.8656879</v>
      </c>
      <c r="U493" s="33">
        <v>0.51754538000000005</v>
      </c>
      <c r="V493" s="33">
        <v>0.33298127</v>
      </c>
      <c r="W493" s="33">
        <v>-0.93114830000000004</v>
      </c>
      <c r="X493" s="33">
        <v>-0.49180160000000001</v>
      </c>
      <c r="Y493" s="33">
        <v>-0.59715249999999997</v>
      </c>
      <c r="Z493" s="33">
        <v>-0.69611219999999996</v>
      </c>
      <c r="AA493" s="17" t="e">
        <f>MATCH(L493, ESPN_ADP_2!B$2:B$550,0)</f>
        <v>#N/A</v>
      </c>
      <c r="AB493" s="17">
        <v>492</v>
      </c>
      <c r="AC493" s="19" t="e">
        <f t="shared" si="7"/>
        <v>#N/A</v>
      </c>
    </row>
    <row r="494" spans="2:29">
      <c r="L494" s="1" t="s">
        <v>953</v>
      </c>
      <c r="M494" s="17">
        <v>493</v>
      </c>
      <c r="N494" s="33">
        <v>-1.8678332</v>
      </c>
      <c r="U494" s="33">
        <v>-0.89011569999999995</v>
      </c>
      <c r="V494" s="33">
        <v>-1.1195892000000001</v>
      </c>
      <c r="W494" s="33">
        <v>-0.73356869999999996</v>
      </c>
      <c r="X494" s="33">
        <v>-0.11320239999999999</v>
      </c>
      <c r="Y494" s="33">
        <v>-0.12153609999999999</v>
      </c>
      <c r="Z494" s="33">
        <v>1.11017889</v>
      </c>
      <c r="AA494" s="17" t="e">
        <f>MATCH(L494, ESPN_ADP_2!B$2:B$550,0)</f>
        <v>#N/A</v>
      </c>
      <c r="AB494" s="17">
        <v>493</v>
      </c>
      <c r="AC494" s="19" t="e">
        <f t="shared" si="7"/>
        <v>#N/A</v>
      </c>
    </row>
    <row r="495" spans="2:29">
      <c r="L495" s="1" t="s">
        <v>955</v>
      </c>
      <c r="M495" s="17">
        <v>494</v>
      </c>
      <c r="N495" s="33">
        <v>-1.9186748</v>
      </c>
      <c r="U495" s="33">
        <v>0.46540978</v>
      </c>
      <c r="V495" s="33">
        <v>0.33298127</v>
      </c>
      <c r="W495" s="33">
        <v>-0.87726300000000001</v>
      </c>
      <c r="X495" s="33">
        <v>-0.77575099999999997</v>
      </c>
      <c r="Y495" s="33">
        <v>-0.36793969999999998</v>
      </c>
      <c r="Z495" s="33">
        <v>-0.69611219999999996</v>
      </c>
      <c r="AA495" s="17" t="e">
        <f>MATCH(L495, ESPN_ADP_2!B$2:B$550,0)</f>
        <v>#N/A</v>
      </c>
      <c r="AB495" s="17">
        <v>494</v>
      </c>
      <c r="AC495" s="19" t="e">
        <f t="shared" si="7"/>
        <v>#N/A</v>
      </c>
    </row>
    <row r="496" spans="2:29">
      <c r="L496" s="1" t="s">
        <v>879</v>
      </c>
      <c r="M496" s="17">
        <v>495</v>
      </c>
      <c r="N496" s="33">
        <v>-1.9266752</v>
      </c>
      <c r="U496" s="33">
        <v>-1.0465225</v>
      </c>
      <c r="V496" s="33">
        <v>-1.1195892000000001</v>
      </c>
      <c r="W496" s="33">
        <v>0.41598532999999999</v>
      </c>
      <c r="X496" s="33">
        <v>-0.3971518</v>
      </c>
      <c r="Y496" s="33">
        <v>-0.63153440000000005</v>
      </c>
      <c r="Z496" s="33">
        <v>0.85213731000000004</v>
      </c>
      <c r="AA496" s="17" t="e">
        <f>MATCH(L496, ESPN_ADP_2!B$2:B$550,0)</f>
        <v>#N/A</v>
      </c>
      <c r="AB496" s="17">
        <v>495</v>
      </c>
      <c r="AC496" s="19" t="e">
        <f t="shared" si="7"/>
        <v>#N/A</v>
      </c>
    </row>
    <row r="497" spans="6:29">
      <c r="L497" s="1" t="s">
        <v>943</v>
      </c>
      <c r="M497" s="17">
        <v>496</v>
      </c>
      <c r="N497" s="33">
        <v>-1.9909545</v>
      </c>
      <c r="U497" s="33">
        <v>0.93463014</v>
      </c>
      <c r="V497" s="33">
        <v>1.05926651</v>
      </c>
      <c r="W497" s="33">
        <v>-0.69764519999999997</v>
      </c>
      <c r="X497" s="33">
        <v>-1.2490000000000001</v>
      </c>
      <c r="Y497" s="33">
        <v>-1.3420938</v>
      </c>
      <c r="Z497" s="33">
        <v>-0.69611219999999996</v>
      </c>
      <c r="AA497" s="17" t="e">
        <f>MATCH(L497, ESPN_ADP_2!B$2:B$550,0)</f>
        <v>#N/A</v>
      </c>
      <c r="AB497" s="17">
        <v>496</v>
      </c>
      <c r="AC497" s="19" t="e">
        <f t="shared" si="7"/>
        <v>#N/A</v>
      </c>
    </row>
    <row r="498" spans="6:29">
      <c r="L498" s="1" t="s">
        <v>969</v>
      </c>
      <c r="M498" s="17">
        <v>497</v>
      </c>
      <c r="N498" s="33">
        <v>-1.9978488999999999</v>
      </c>
      <c r="U498" s="33">
        <v>1.24744371</v>
      </c>
      <c r="V498" s="33">
        <v>0.33298127</v>
      </c>
      <c r="W498" s="33">
        <v>-0.98503370000000001</v>
      </c>
      <c r="X498" s="33">
        <v>-0.68110119999999996</v>
      </c>
      <c r="Y498" s="33">
        <v>-1.2160268000000001</v>
      </c>
      <c r="Z498" s="33">
        <v>-0.69611219999999996</v>
      </c>
      <c r="AA498" s="17" t="e">
        <f>MATCH(L498, ESPN_ADP_2!B$2:B$550,0)</f>
        <v>#N/A</v>
      </c>
      <c r="AB498" s="17">
        <v>497</v>
      </c>
      <c r="AC498" s="19" t="e">
        <f t="shared" si="7"/>
        <v>#N/A</v>
      </c>
    </row>
    <row r="499" spans="6:29">
      <c r="L499" s="1" t="s">
        <v>991</v>
      </c>
      <c r="M499" s="17">
        <v>498</v>
      </c>
      <c r="N499" s="33">
        <v>-2.0112253999999998</v>
      </c>
      <c r="U499" s="33">
        <v>0.98676573000000001</v>
      </c>
      <c r="V499" s="33">
        <v>1.05926651</v>
      </c>
      <c r="W499" s="33">
        <v>-1.5238872000000001</v>
      </c>
      <c r="X499" s="33">
        <v>-0.96505059999999998</v>
      </c>
      <c r="Y499" s="33">
        <v>-0.87220770000000003</v>
      </c>
      <c r="Z499" s="33">
        <v>-0.69611219999999996</v>
      </c>
      <c r="AA499" s="17" t="e">
        <f>MATCH(L499, ESPN_ADP_2!B$2:B$550,0)</f>
        <v>#N/A</v>
      </c>
      <c r="AB499" s="17">
        <v>498</v>
      </c>
      <c r="AC499" s="19" t="e">
        <f t="shared" si="7"/>
        <v>#N/A</v>
      </c>
    </row>
    <row r="500" spans="6:29">
      <c r="L500" s="1" t="s">
        <v>892</v>
      </c>
      <c r="M500" s="17">
        <v>499</v>
      </c>
      <c r="N500" s="33">
        <v>-2.0226253000000001</v>
      </c>
      <c r="U500" s="33">
        <v>-0.68157330000000005</v>
      </c>
      <c r="V500" s="33">
        <v>-0.39330399999999999</v>
      </c>
      <c r="W500" s="33">
        <v>0.36209997999999999</v>
      </c>
      <c r="X500" s="33">
        <v>-0.87040079999999997</v>
      </c>
      <c r="Y500" s="33">
        <v>0.25666495</v>
      </c>
      <c r="Z500" s="33">
        <v>-0.69611219999999996</v>
      </c>
      <c r="AA500" s="17" t="e">
        <f>MATCH(L500, ESPN_ADP_2!B$2:B$550,0)</f>
        <v>#N/A</v>
      </c>
      <c r="AB500" s="17">
        <v>499</v>
      </c>
      <c r="AC500" s="19" t="e">
        <f t="shared" si="7"/>
        <v>#N/A</v>
      </c>
    </row>
    <row r="501" spans="6:29">
      <c r="K501" s="16" t="s">
        <v>825</v>
      </c>
      <c r="L501" s="1" t="s">
        <v>800</v>
      </c>
      <c r="M501" s="17">
        <v>500</v>
      </c>
      <c r="N501" s="33">
        <v>-2.0640879999999999</v>
      </c>
      <c r="U501" s="33">
        <v>-1.0465225</v>
      </c>
      <c r="V501" s="33">
        <v>-1.1195892000000001</v>
      </c>
      <c r="W501" s="33">
        <v>0.50579423999999995</v>
      </c>
      <c r="X501" s="33">
        <v>-1.0597004000000001</v>
      </c>
      <c r="Y501" s="33">
        <v>6.1834130000000001E-2</v>
      </c>
      <c r="Z501" s="33">
        <v>0.59409573000000004</v>
      </c>
      <c r="AA501" s="17">
        <f>MATCH(L501, ESPN_ADP_2!B$2:B$550,0)</f>
        <v>461</v>
      </c>
      <c r="AB501" s="17">
        <v>500</v>
      </c>
      <c r="AC501" s="19">
        <f t="shared" si="7"/>
        <v>-39</v>
      </c>
    </row>
    <row r="502" spans="6:29">
      <c r="J502" s="15" t="s">
        <v>826</v>
      </c>
      <c r="L502" s="1" t="s">
        <v>718</v>
      </c>
      <c r="M502" s="17">
        <v>501</v>
      </c>
      <c r="N502" s="33">
        <v>-2.0704118999999999</v>
      </c>
      <c r="U502" s="33">
        <v>0.88249454000000005</v>
      </c>
      <c r="V502" s="33">
        <v>0.33298127</v>
      </c>
      <c r="W502" s="33">
        <v>-0.57191270000000005</v>
      </c>
      <c r="X502" s="33">
        <v>-1.0597004000000001</v>
      </c>
      <c r="Y502" s="33">
        <v>-0.95816250000000003</v>
      </c>
      <c r="Z502" s="33">
        <v>-0.69611219999999996</v>
      </c>
      <c r="AA502" s="17">
        <f>MATCH(L502, ESPN_ADP_2!B$2:B$550,0)</f>
        <v>348</v>
      </c>
      <c r="AB502" s="17">
        <v>501</v>
      </c>
      <c r="AC502" s="19">
        <f t="shared" si="7"/>
        <v>-153</v>
      </c>
    </row>
    <row r="503" spans="6:29">
      <c r="J503" s="15" t="s">
        <v>826</v>
      </c>
      <c r="L503" s="1" t="s">
        <v>684</v>
      </c>
      <c r="M503" s="17">
        <v>502</v>
      </c>
      <c r="N503" s="33">
        <v>-2.0705580000000001</v>
      </c>
      <c r="U503" s="33">
        <v>1.0910369200000001</v>
      </c>
      <c r="V503" s="33">
        <v>1.05926651</v>
      </c>
      <c r="W503" s="33">
        <v>-0.44618020000000003</v>
      </c>
      <c r="X503" s="33">
        <v>-1.6275991999999999</v>
      </c>
      <c r="Y503" s="33">
        <v>-1.4509699</v>
      </c>
      <c r="Z503" s="33">
        <v>-0.69611219999999996</v>
      </c>
      <c r="AA503" s="17">
        <f>MATCH(L503, ESPN_ADP_2!B$2:B$550,0)</f>
        <v>273</v>
      </c>
      <c r="AB503" s="17">
        <v>502</v>
      </c>
      <c r="AC503" s="19">
        <f t="shared" si="7"/>
        <v>-229</v>
      </c>
    </row>
    <row r="504" spans="6:29">
      <c r="F504" s="11" t="s">
        <v>6</v>
      </c>
      <c r="L504" s="1" t="s">
        <v>525</v>
      </c>
      <c r="M504" s="17">
        <v>503</v>
      </c>
      <c r="N504" s="18">
        <v>-2.0911737000000001</v>
      </c>
      <c r="O504" s="18">
        <v>-1.0502853999999999</v>
      </c>
      <c r="P504" s="18">
        <v>-0.1938241</v>
      </c>
      <c r="Q504" s="18">
        <v>-0.54195309999999997</v>
      </c>
      <c r="R504" s="18">
        <v>0.96172729999999995</v>
      </c>
      <c r="S504" s="18">
        <v>-1.0179457000000001</v>
      </c>
      <c r="T504" s="18">
        <v>-0.24889268000000001</v>
      </c>
      <c r="U504" s="18"/>
      <c r="V504" s="18"/>
      <c r="W504" s="18"/>
      <c r="X504" s="18"/>
      <c r="Y504" s="18"/>
      <c r="Z504" s="18"/>
      <c r="AA504" s="17">
        <f>MATCH(L504, ESPN_ADP_2!B$2:B$550,0)</f>
        <v>377</v>
      </c>
      <c r="AB504" s="17">
        <v>503</v>
      </c>
      <c r="AC504" s="19">
        <f t="shared" si="7"/>
        <v>-126</v>
      </c>
    </row>
    <row r="505" spans="6:29">
      <c r="L505" s="1" t="s">
        <v>881</v>
      </c>
      <c r="M505" s="17">
        <v>504</v>
      </c>
      <c r="N505" s="33">
        <v>-2.1014408000000002</v>
      </c>
      <c r="U505" s="33">
        <v>-0.94225130000000001</v>
      </c>
      <c r="V505" s="33">
        <v>-1.1195892000000001</v>
      </c>
      <c r="W505" s="33">
        <v>7.4711470000000002E-2</v>
      </c>
      <c r="X505" s="33">
        <v>-1.1543502000000001</v>
      </c>
      <c r="Y505" s="33">
        <v>0.18790113</v>
      </c>
      <c r="Z505" s="33">
        <v>0.85213731000000004</v>
      </c>
      <c r="AA505" s="17" t="e">
        <f>MATCH(L505, ESPN_ADP_2!B$2:B$550,0)</f>
        <v>#N/A</v>
      </c>
      <c r="AB505" s="17">
        <v>504</v>
      </c>
      <c r="AC505" s="19" t="e">
        <f t="shared" si="7"/>
        <v>#N/A</v>
      </c>
    </row>
    <row r="506" spans="6:29">
      <c r="L506" s="1" t="s">
        <v>895</v>
      </c>
      <c r="M506" s="17">
        <v>505</v>
      </c>
      <c r="N506" s="33">
        <v>-2.1114741000000001</v>
      </c>
      <c r="U506" s="33">
        <v>-0.94225130000000001</v>
      </c>
      <c r="V506" s="33">
        <v>-1.1195892000000001</v>
      </c>
      <c r="W506" s="33">
        <v>-0.3204477</v>
      </c>
      <c r="X506" s="33">
        <v>-1.8552599999999999E-2</v>
      </c>
      <c r="Y506" s="33">
        <v>-0.56277049999999995</v>
      </c>
      <c r="Z506" s="33">
        <v>0.85213731000000004</v>
      </c>
      <c r="AA506" s="17" t="e">
        <f>MATCH(L506, ESPN_ADP_2!B$2:B$550,0)</f>
        <v>#N/A</v>
      </c>
      <c r="AB506" s="17">
        <v>505</v>
      </c>
      <c r="AC506" s="19" t="e">
        <f t="shared" si="7"/>
        <v>#N/A</v>
      </c>
    </row>
    <row r="507" spans="6:29">
      <c r="F507" s="11" t="s">
        <v>6</v>
      </c>
      <c r="H507" s="14" t="s">
        <v>827</v>
      </c>
      <c r="L507" s="1" t="s">
        <v>294</v>
      </c>
      <c r="M507" s="17">
        <v>506</v>
      </c>
      <c r="N507" s="18">
        <v>-2.1209110999999998</v>
      </c>
      <c r="O507" s="18">
        <v>-0.24083309999999999</v>
      </c>
      <c r="P507" s="18">
        <v>-0.77643439999999997</v>
      </c>
      <c r="Q507" s="18">
        <v>-0.63897409999999999</v>
      </c>
      <c r="R507" s="18">
        <v>-8.6476800000000006E-2</v>
      </c>
      <c r="S507" s="18">
        <v>0.28344452999999997</v>
      </c>
      <c r="T507" s="18">
        <v>-0.66163715999999995</v>
      </c>
      <c r="U507" s="18"/>
      <c r="V507" s="18"/>
      <c r="W507" s="18"/>
      <c r="X507" s="18"/>
      <c r="Y507" s="18"/>
      <c r="Z507" s="18"/>
      <c r="AA507" s="17">
        <f>MATCH(L507, ESPN_ADP_2!B$2:B$550,0)</f>
        <v>483</v>
      </c>
      <c r="AB507" s="17">
        <v>506</v>
      </c>
      <c r="AC507" s="19">
        <f t="shared" si="7"/>
        <v>-23</v>
      </c>
    </row>
    <row r="508" spans="6:29">
      <c r="J508" s="15" t="s">
        <v>826</v>
      </c>
      <c r="L508" s="1" t="s">
        <v>683</v>
      </c>
      <c r="M508" s="17">
        <v>507</v>
      </c>
      <c r="N508" s="33">
        <v>-2.1348606000000001</v>
      </c>
      <c r="U508" s="33">
        <v>0.15259621000000001</v>
      </c>
      <c r="V508" s="33">
        <v>0.33298127</v>
      </c>
      <c r="W508" s="33">
        <v>-0.69764519999999997</v>
      </c>
      <c r="X508" s="33">
        <v>-0.68110119999999996</v>
      </c>
      <c r="Y508" s="33">
        <v>-0.54557960000000005</v>
      </c>
      <c r="Z508" s="33">
        <v>-0.69611219999999996</v>
      </c>
      <c r="AA508" s="17">
        <f>MATCH(L508, ESPN_ADP_2!B$2:B$550,0)</f>
        <v>269</v>
      </c>
      <c r="AB508" s="17">
        <v>507</v>
      </c>
      <c r="AC508" s="19">
        <f t="shared" si="7"/>
        <v>-238</v>
      </c>
    </row>
    <row r="509" spans="6:29">
      <c r="J509" s="15" t="s">
        <v>826</v>
      </c>
      <c r="L509" s="1" t="s">
        <v>793</v>
      </c>
      <c r="M509" s="17">
        <v>508</v>
      </c>
      <c r="N509" s="33">
        <v>-2.1429930000000001</v>
      </c>
      <c r="U509" s="33">
        <v>0.98676573000000001</v>
      </c>
      <c r="V509" s="33">
        <v>0.33298127</v>
      </c>
      <c r="W509" s="33">
        <v>-0.75153049999999999</v>
      </c>
      <c r="X509" s="33">
        <v>-1.1543502000000001</v>
      </c>
      <c r="Y509" s="33">
        <v>-0.86074709999999999</v>
      </c>
      <c r="Z509" s="33">
        <v>-0.69611219999999996</v>
      </c>
      <c r="AA509" s="17">
        <f>MATCH(L509, ESPN_ADP_2!B$2:B$550,0)</f>
        <v>442</v>
      </c>
      <c r="AB509" s="17">
        <v>508</v>
      </c>
      <c r="AC509" s="19">
        <f t="shared" si="7"/>
        <v>-66</v>
      </c>
    </row>
    <row r="510" spans="6:29">
      <c r="J510" s="15" t="s">
        <v>826</v>
      </c>
      <c r="L510" s="1" t="s">
        <v>679</v>
      </c>
      <c r="M510" s="17">
        <v>509</v>
      </c>
      <c r="N510" s="33">
        <v>-2.1861259999999998</v>
      </c>
      <c r="U510" s="33">
        <v>0.30900300000000003</v>
      </c>
      <c r="V510" s="33">
        <v>0.33298127</v>
      </c>
      <c r="W510" s="33">
        <v>-0.87726300000000001</v>
      </c>
      <c r="X510" s="33">
        <v>-0.11320239999999999</v>
      </c>
      <c r="Y510" s="33">
        <v>-1.1415327</v>
      </c>
      <c r="Z510" s="33">
        <v>-0.69611219999999996</v>
      </c>
      <c r="AA510" s="17">
        <f>MATCH(L510, ESPN_ADP_2!B$2:B$550,0)</f>
        <v>257</v>
      </c>
      <c r="AB510" s="17">
        <v>509</v>
      </c>
      <c r="AC510" s="19">
        <f t="shared" si="7"/>
        <v>-252</v>
      </c>
    </row>
    <row r="511" spans="6:29">
      <c r="L511" s="1" t="s">
        <v>967</v>
      </c>
      <c r="M511" s="17">
        <v>510</v>
      </c>
      <c r="N511" s="33">
        <v>-2.1950267000000001</v>
      </c>
      <c r="U511" s="33">
        <v>0.51754538000000005</v>
      </c>
      <c r="V511" s="33">
        <v>0.33298127</v>
      </c>
      <c r="W511" s="33">
        <v>-0.98503370000000001</v>
      </c>
      <c r="X511" s="33">
        <v>-0.87040079999999997</v>
      </c>
      <c r="Y511" s="33">
        <v>-0.49400670000000002</v>
      </c>
      <c r="Z511" s="33">
        <v>-0.69611219999999996</v>
      </c>
      <c r="AA511" s="17" t="e">
        <f>MATCH(L511, ESPN_ADP_2!B$2:B$550,0)</f>
        <v>#N/A</v>
      </c>
      <c r="AB511" s="17">
        <v>510</v>
      </c>
      <c r="AC511" s="19" t="e">
        <f t="shared" si="7"/>
        <v>#N/A</v>
      </c>
    </row>
    <row r="512" spans="6:29">
      <c r="K512" s="16" t="s">
        <v>825</v>
      </c>
      <c r="L512" s="1" t="s">
        <v>734</v>
      </c>
      <c r="M512" s="17">
        <v>511</v>
      </c>
      <c r="N512" s="33">
        <v>-2.2071413999999998</v>
      </c>
      <c r="U512" s="33">
        <v>-1.1507936999999999</v>
      </c>
      <c r="V512" s="33">
        <v>-1.1195892000000001</v>
      </c>
      <c r="W512" s="33">
        <v>0.38006177000000002</v>
      </c>
      <c r="X512" s="33">
        <v>-0.11320239999999999</v>
      </c>
      <c r="Y512" s="33">
        <v>-0.79771360000000002</v>
      </c>
      <c r="Z512" s="33">
        <v>0.59409573000000004</v>
      </c>
      <c r="AA512" s="17">
        <f>MATCH(L512, ESPN_ADP_2!B$2:B$550,0)</f>
        <v>380</v>
      </c>
      <c r="AB512" s="17">
        <v>511</v>
      </c>
      <c r="AC512" s="19">
        <f t="shared" si="7"/>
        <v>-131</v>
      </c>
    </row>
    <row r="513" spans="3:29">
      <c r="L513" s="1" t="s">
        <v>959</v>
      </c>
      <c r="M513" s="17">
        <v>512</v>
      </c>
      <c r="N513" s="33">
        <v>-2.2499346</v>
      </c>
      <c r="U513" s="33">
        <v>0.30900300000000003</v>
      </c>
      <c r="V513" s="33">
        <v>0.33298127</v>
      </c>
      <c r="W513" s="33">
        <v>-0.5359891</v>
      </c>
      <c r="X513" s="33">
        <v>-1.1543502000000001</v>
      </c>
      <c r="Y513" s="33">
        <v>-0.50546740000000001</v>
      </c>
      <c r="Z513" s="33">
        <v>-0.69611219999999996</v>
      </c>
      <c r="AA513" s="17" t="e">
        <f>MATCH(L513, ESPN_ADP_2!B$2:B$550,0)</f>
        <v>#N/A</v>
      </c>
      <c r="AB513" s="17">
        <v>512</v>
      </c>
      <c r="AC513" s="19" t="e">
        <f t="shared" si="7"/>
        <v>#N/A</v>
      </c>
    </row>
    <row r="514" spans="3:29">
      <c r="L514" s="1" t="s">
        <v>889</v>
      </c>
      <c r="M514" s="17">
        <v>513</v>
      </c>
      <c r="N514" s="33">
        <v>-2.2501555999999998</v>
      </c>
      <c r="U514" s="33">
        <v>-1.0986581</v>
      </c>
      <c r="V514" s="33">
        <v>-1.1195892000000001</v>
      </c>
      <c r="W514" s="33">
        <v>0.11063503</v>
      </c>
      <c r="X514" s="33">
        <v>-0.58645139999999996</v>
      </c>
      <c r="Y514" s="33">
        <v>-0.1501876</v>
      </c>
      <c r="Z514" s="33">
        <v>0.59409573000000004</v>
      </c>
      <c r="AA514" s="17" t="e">
        <f>MATCH(L514, ESPN_ADP_2!B$2:B$550,0)</f>
        <v>#N/A</v>
      </c>
      <c r="AB514" s="17">
        <v>513</v>
      </c>
      <c r="AC514" s="19" t="e">
        <f t="shared" ref="AC514:AC577" si="8">AA514-AB514</f>
        <v>#N/A</v>
      </c>
    </row>
    <row r="515" spans="3:29">
      <c r="J515" s="15" t="s">
        <v>826</v>
      </c>
      <c r="L515" s="1" t="s">
        <v>705</v>
      </c>
      <c r="M515" s="17">
        <v>514</v>
      </c>
      <c r="N515" s="33">
        <v>-2.2729186000000001</v>
      </c>
      <c r="U515" s="33">
        <v>1.40385049</v>
      </c>
      <c r="V515" s="33">
        <v>0.33298127</v>
      </c>
      <c r="W515" s="33">
        <v>-0.87726300000000001</v>
      </c>
      <c r="X515" s="33">
        <v>-1.2490000000000001</v>
      </c>
      <c r="Y515" s="33">
        <v>-1.1873752</v>
      </c>
      <c r="Z515" s="33">
        <v>-0.69611219999999996</v>
      </c>
      <c r="AA515" s="17">
        <f>MATCH(L515, ESPN_ADP_2!B$2:B$550,0)</f>
        <v>323</v>
      </c>
      <c r="AB515" s="17">
        <v>514</v>
      </c>
      <c r="AC515" s="19">
        <f t="shared" si="8"/>
        <v>-191</v>
      </c>
    </row>
    <row r="516" spans="3:29">
      <c r="L516" s="1" t="s">
        <v>878</v>
      </c>
      <c r="M516" s="17">
        <v>515</v>
      </c>
      <c r="N516" s="33">
        <v>-2.3827465999999999</v>
      </c>
      <c r="U516" s="33">
        <v>-1.2550649</v>
      </c>
      <c r="V516" s="33">
        <v>-1.1195892000000001</v>
      </c>
      <c r="W516" s="33">
        <v>0.39802355</v>
      </c>
      <c r="X516" s="33">
        <v>-0.3971518</v>
      </c>
      <c r="Y516" s="33">
        <v>-0.34501850000000001</v>
      </c>
      <c r="Z516" s="33">
        <v>0.33605415</v>
      </c>
      <c r="AA516" s="17" t="e">
        <f>MATCH(L516, ESPN_ADP_2!B$2:B$550,0)</f>
        <v>#N/A</v>
      </c>
      <c r="AB516" s="17">
        <v>515</v>
      </c>
      <c r="AC516" s="19" t="e">
        <f t="shared" si="8"/>
        <v>#N/A</v>
      </c>
    </row>
    <row r="517" spans="3:29">
      <c r="L517" s="1" t="s">
        <v>989</v>
      </c>
      <c r="M517" s="17">
        <v>516</v>
      </c>
      <c r="N517" s="33">
        <v>-2.3901830999999998</v>
      </c>
      <c r="U517" s="33">
        <v>0.46540978</v>
      </c>
      <c r="V517" s="33">
        <v>0.33298127</v>
      </c>
      <c r="W517" s="33">
        <v>-0.84133939999999996</v>
      </c>
      <c r="X517" s="33">
        <v>-1.0597004000000001</v>
      </c>
      <c r="Y517" s="33">
        <v>-0.59142209999999995</v>
      </c>
      <c r="Z517" s="33">
        <v>-0.69611219999999996</v>
      </c>
      <c r="AA517" s="17" t="e">
        <f>MATCH(L517, ESPN_ADP_2!B$2:B$550,0)</f>
        <v>#N/A</v>
      </c>
      <c r="AB517" s="17">
        <v>516</v>
      </c>
      <c r="AC517" s="19" t="e">
        <f t="shared" si="8"/>
        <v>#N/A</v>
      </c>
    </row>
    <row r="518" spans="3:29">
      <c r="C518" s="8" t="s">
        <v>766</v>
      </c>
      <c r="L518" s="1" t="s">
        <v>365</v>
      </c>
      <c r="M518" s="17">
        <v>517</v>
      </c>
      <c r="N518" s="18">
        <v>-2.4153163000000002</v>
      </c>
      <c r="O518" s="18">
        <v>-0.51065059999999995</v>
      </c>
      <c r="P518" s="18">
        <v>-0.5822309</v>
      </c>
      <c r="Q518" s="18">
        <v>-0.4449321</v>
      </c>
      <c r="R518" s="18">
        <v>-0.12840499999999999</v>
      </c>
      <c r="S518" s="18">
        <v>-0.23711160000000001</v>
      </c>
      <c r="T518" s="18">
        <v>-0.51198613999999998</v>
      </c>
      <c r="U518" s="18"/>
      <c r="V518" s="18"/>
      <c r="W518" s="18"/>
      <c r="X518" s="18"/>
      <c r="Y518" s="18"/>
      <c r="Z518" s="18"/>
      <c r="AA518" s="17">
        <f>MATCH(L518, ESPN_ADP_2!B$2:B$550,0)</f>
        <v>431</v>
      </c>
      <c r="AB518" s="17">
        <v>517</v>
      </c>
      <c r="AC518" s="19">
        <f t="shared" si="8"/>
        <v>-86</v>
      </c>
    </row>
    <row r="519" spans="3:29">
      <c r="J519" s="15" t="s">
        <v>826</v>
      </c>
      <c r="L519" s="1" t="s">
        <v>836</v>
      </c>
      <c r="M519" s="17">
        <v>518</v>
      </c>
      <c r="N519" s="33">
        <v>-2.4568637999999998</v>
      </c>
      <c r="U519" s="33">
        <v>0.51754538000000005</v>
      </c>
      <c r="V519" s="33">
        <v>0.33298127</v>
      </c>
      <c r="W519" s="33">
        <v>-1.1466897</v>
      </c>
      <c r="X519" s="33">
        <v>-0.77575099999999997</v>
      </c>
      <c r="Y519" s="33">
        <v>-0.68883749999999999</v>
      </c>
      <c r="Z519" s="33">
        <v>-0.69611219999999996</v>
      </c>
      <c r="AA519" s="17">
        <f>MATCH(L519, ESPN_ADP_2!B$2:B$550,0)</f>
        <v>413</v>
      </c>
      <c r="AB519" s="17">
        <v>518</v>
      </c>
      <c r="AC519" s="19">
        <f t="shared" si="8"/>
        <v>-105</v>
      </c>
    </row>
    <row r="520" spans="3:29">
      <c r="L520" s="1" t="s">
        <v>970</v>
      </c>
      <c r="M520" s="17">
        <v>519</v>
      </c>
      <c r="N520" s="33">
        <v>-2.4646783999999999</v>
      </c>
      <c r="U520" s="33">
        <v>0.56968096999999995</v>
      </c>
      <c r="V520" s="33">
        <v>0.33298127</v>
      </c>
      <c r="W520" s="33">
        <v>-1.0748426</v>
      </c>
      <c r="X520" s="33">
        <v>-0.77575099999999997</v>
      </c>
      <c r="Y520" s="33">
        <v>-0.82063489999999994</v>
      </c>
      <c r="Z520" s="33">
        <v>-0.69611219999999996</v>
      </c>
      <c r="AA520" s="17" t="e">
        <f>MATCH(L520, ESPN_ADP_2!B$2:B$550,0)</f>
        <v>#N/A</v>
      </c>
      <c r="AB520" s="17">
        <v>519</v>
      </c>
      <c r="AC520" s="19" t="e">
        <f t="shared" si="8"/>
        <v>#N/A</v>
      </c>
    </row>
    <row r="521" spans="3:29">
      <c r="F521" s="11" t="s">
        <v>6</v>
      </c>
      <c r="L521" s="1" t="s">
        <v>330</v>
      </c>
      <c r="M521" s="17">
        <v>520</v>
      </c>
      <c r="N521" s="18">
        <v>-2.4733759000000002</v>
      </c>
      <c r="O521" s="18">
        <v>-0.78046800000000005</v>
      </c>
      <c r="P521" s="18">
        <v>-0.48512919999999998</v>
      </c>
      <c r="Q521" s="18">
        <v>-0.63897409999999999</v>
      </c>
      <c r="R521" s="18">
        <v>0.33280481000000001</v>
      </c>
      <c r="S521" s="18">
        <v>-0.37344769999999999</v>
      </c>
      <c r="T521" s="18">
        <v>-0.52816171999999995</v>
      </c>
      <c r="U521" s="18"/>
      <c r="V521" s="18"/>
      <c r="W521" s="18"/>
      <c r="X521" s="18"/>
      <c r="Y521" s="18"/>
      <c r="Z521" s="18"/>
      <c r="AA521" s="17">
        <f>MATCH(L521, ESPN_ADP_2!B$2:B$550,0)</f>
        <v>453</v>
      </c>
      <c r="AB521" s="17">
        <v>520</v>
      </c>
      <c r="AC521" s="19">
        <f t="shared" si="8"/>
        <v>-67</v>
      </c>
    </row>
    <row r="522" spans="3:29">
      <c r="L522" s="1" t="s">
        <v>960</v>
      </c>
      <c r="M522" s="17">
        <v>521</v>
      </c>
      <c r="N522" s="33">
        <v>-2.5015960000000002</v>
      </c>
      <c r="U522" s="33">
        <v>1.24744371</v>
      </c>
      <c r="V522" s="33">
        <v>1.05926651</v>
      </c>
      <c r="W522" s="33">
        <v>-1.1826133000000001</v>
      </c>
      <c r="X522" s="33">
        <v>-1.6275991999999999</v>
      </c>
      <c r="Y522" s="33">
        <v>-1.3019816</v>
      </c>
      <c r="Z522" s="33">
        <v>-0.69611219999999996</v>
      </c>
      <c r="AA522" s="17" t="e">
        <f>MATCH(L522, ESPN_ADP_2!B$2:B$550,0)</f>
        <v>#N/A</v>
      </c>
      <c r="AB522" s="17">
        <v>521</v>
      </c>
      <c r="AC522" s="19" t="e">
        <f t="shared" si="8"/>
        <v>#N/A</v>
      </c>
    </row>
    <row r="523" spans="3:29">
      <c r="L523" s="1" t="s">
        <v>999</v>
      </c>
      <c r="M523" s="17">
        <v>522</v>
      </c>
      <c r="N523" s="33">
        <v>-2.5583064000000002</v>
      </c>
      <c r="U523" s="33">
        <v>1.24744371</v>
      </c>
      <c r="V523" s="33">
        <v>1.05926651</v>
      </c>
      <c r="W523" s="33">
        <v>-1.7214668</v>
      </c>
      <c r="X523" s="33">
        <v>-0.87040079999999997</v>
      </c>
      <c r="Y523" s="33">
        <v>-1.5770369</v>
      </c>
      <c r="Z523" s="33">
        <v>-0.69611219999999996</v>
      </c>
      <c r="AA523" s="17" t="e">
        <f>MATCH(L523, ESPN_ADP_2!B$2:B$550,0)</f>
        <v>#N/A</v>
      </c>
      <c r="AB523" s="17">
        <v>522</v>
      </c>
      <c r="AC523" s="19" t="e">
        <f t="shared" si="8"/>
        <v>#N/A</v>
      </c>
    </row>
    <row r="524" spans="3:29">
      <c r="L524" s="1" t="s">
        <v>978</v>
      </c>
      <c r="M524" s="17">
        <v>523</v>
      </c>
      <c r="N524" s="33">
        <v>-2.5864600000000002</v>
      </c>
      <c r="U524" s="33">
        <v>0.25686740000000002</v>
      </c>
      <c r="V524" s="33">
        <v>-0.39330399999999999</v>
      </c>
      <c r="W524" s="33">
        <v>-0.41025669999999997</v>
      </c>
      <c r="X524" s="33">
        <v>-0.20785219999999999</v>
      </c>
      <c r="Y524" s="33">
        <v>-1.1358024</v>
      </c>
      <c r="Z524" s="33">
        <v>-0.69611219999999996</v>
      </c>
      <c r="AA524" s="17" t="e">
        <f>MATCH(L524, ESPN_ADP_2!B$2:B$550,0)</f>
        <v>#N/A</v>
      </c>
      <c r="AB524" s="17">
        <v>523</v>
      </c>
      <c r="AC524" s="19" t="e">
        <f t="shared" si="8"/>
        <v>#N/A</v>
      </c>
    </row>
    <row r="525" spans="3:29">
      <c r="J525" s="15" t="s">
        <v>826</v>
      </c>
      <c r="K525" s="16" t="s">
        <v>825</v>
      </c>
      <c r="L525" s="1" t="s">
        <v>730</v>
      </c>
      <c r="M525" s="17">
        <v>524</v>
      </c>
      <c r="N525" s="33">
        <v>-2.6202660999999998</v>
      </c>
      <c r="U525" s="33">
        <v>1.0389013300000001</v>
      </c>
      <c r="V525" s="33">
        <v>0.33298127</v>
      </c>
      <c r="W525" s="33">
        <v>-0.71560699999999999</v>
      </c>
      <c r="X525" s="33">
        <v>-2.0061982999999999</v>
      </c>
      <c r="Y525" s="33">
        <v>-0.57423120000000005</v>
      </c>
      <c r="Z525" s="33">
        <v>-0.69611219999999996</v>
      </c>
      <c r="AA525" s="17">
        <f>MATCH(L525, ESPN_ADP_2!B$2:B$550,0)</f>
        <v>374</v>
      </c>
      <c r="AB525" s="17">
        <v>524</v>
      </c>
      <c r="AC525" s="19">
        <f t="shared" si="8"/>
        <v>-150</v>
      </c>
    </row>
    <row r="526" spans="3:29">
      <c r="L526" s="1" t="s">
        <v>1003</v>
      </c>
      <c r="M526" s="17">
        <v>525</v>
      </c>
      <c r="N526" s="33">
        <v>-2.6249851999999998</v>
      </c>
      <c r="U526" s="33">
        <v>0.72608775999999997</v>
      </c>
      <c r="V526" s="33">
        <v>0.33298127</v>
      </c>
      <c r="W526" s="33">
        <v>-1.6496196000000001</v>
      </c>
      <c r="X526" s="33">
        <v>-0.58645139999999996</v>
      </c>
      <c r="Y526" s="33">
        <v>-0.75187099999999996</v>
      </c>
      <c r="Z526" s="33">
        <v>-0.69611219999999996</v>
      </c>
      <c r="AA526" s="17" t="e">
        <f>MATCH(L526, ESPN_ADP_2!B$2:B$550,0)</f>
        <v>#N/A</v>
      </c>
      <c r="AB526" s="17">
        <v>525</v>
      </c>
      <c r="AC526" s="19" t="e">
        <f t="shared" si="8"/>
        <v>#N/A</v>
      </c>
    </row>
    <row r="527" spans="3:29">
      <c r="L527" s="1" t="s">
        <v>956</v>
      </c>
      <c r="M527" s="17">
        <v>526</v>
      </c>
      <c r="N527" s="33">
        <v>-2.7410749999999999</v>
      </c>
      <c r="U527" s="33">
        <v>4.8325020000000003E-2</v>
      </c>
      <c r="V527" s="33">
        <v>0.33298127</v>
      </c>
      <c r="W527" s="33">
        <v>-1.3801928999999999</v>
      </c>
      <c r="X527" s="33">
        <v>-0.58645139999999996</v>
      </c>
      <c r="Y527" s="33">
        <v>-0.4596248</v>
      </c>
      <c r="Z527" s="33">
        <v>-0.69611219999999996</v>
      </c>
      <c r="AA527" s="17" t="e">
        <f>MATCH(L527, ESPN_ADP_2!B$2:B$550,0)</f>
        <v>#N/A</v>
      </c>
      <c r="AB527" s="17">
        <v>526</v>
      </c>
      <c r="AC527" s="19" t="e">
        <f t="shared" si="8"/>
        <v>#N/A</v>
      </c>
    </row>
    <row r="528" spans="3:29">
      <c r="L528" s="1" t="s">
        <v>962</v>
      </c>
      <c r="M528" s="17">
        <v>527</v>
      </c>
      <c r="N528" s="33">
        <v>-2.7474542</v>
      </c>
      <c r="U528" s="33">
        <v>0.15259621000000001</v>
      </c>
      <c r="V528" s="33">
        <v>0.33298127</v>
      </c>
      <c r="W528" s="33">
        <v>-1.0209573000000001</v>
      </c>
      <c r="X528" s="33">
        <v>-0.58645139999999996</v>
      </c>
      <c r="Y528" s="33">
        <v>-0.92951090000000003</v>
      </c>
      <c r="Z528" s="33">
        <v>-0.69611219999999996</v>
      </c>
      <c r="AA528" s="17" t="e">
        <f>MATCH(L528, ESPN_ADP_2!B$2:B$550,0)</f>
        <v>#N/A</v>
      </c>
      <c r="AB528" s="17">
        <v>527</v>
      </c>
      <c r="AC528" s="19" t="e">
        <f t="shared" si="8"/>
        <v>#N/A</v>
      </c>
    </row>
    <row r="529" spans="8:29">
      <c r="L529" s="1" t="s">
        <v>1000</v>
      </c>
      <c r="M529" s="17">
        <v>528</v>
      </c>
      <c r="N529" s="33">
        <v>-2.7680170999999998</v>
      </c>
      <c r="U529" s="33">
        <v>0.20473180999999999</v>
      </c>
      <c r="V529" s="33">
        <v>0.33298127</v>
      </c>
      <c r="W529" s="33">
        <v>-1.0389189999999999</v>
      </c>
      <c r="X529" s="33">
        <v>-0.87040079999999997</v>
      </c>
      <c r="Y529" s="33">
        <v>-0.70029819999999998</v>
      </c>
      <c r="Z529" s="33">
        <v>-0.69611219999999996</v>
      </c>
      <c r="AA529" s="17" t="e">
        <f>MATCH(L529, ESPN_ADP_2!B$2:B$550,0)</f>
        <v>#N/A</v>
      </c>
      <c r="AB529" s="17">
        <v>528</v>
      </c>
      <c r="AC529" s="19" t="e">
        <f t="shared" si="8"/>
        <v>#N/A</v>
      </c>
    </row>
    <row r="530" spans="8:29">
      <c r="L530" s="1" t="s">
        <v>939</v>
      </c>
      <c r="M530" s="17">
        <v>529</v>
      </c>
      <c r="N530" s="33">
        <v>-2.9286319999999999</v>
      </c>
      <c r="U530" s="33">
        <v>-0.10808180000000001</v>
      </c>
      <c r="V530" s="33">
        <v>-0.39330399999999999</v>
      </c>
      <c r="W530" s="33">
        <v>-0.464142</v>
      </c>
      <c r="X530" s="33">
        <v>-0.87040079999999997</v>
      </c>
      <c r="Y530" s="33">
        <v>-0.39659129999999998</v>
      </c>
      <c r="Z530" s="33">
        <v>-0.69611219999999996</v>
      </c>
      <c r="AA530" s="17" t="e">
        <f>MATCH(L530, ESPN_ADP_2!B$2:B$550,0)</f>
        <v>#N/A</v>
      </c>
      <c r="AB530" s="17">
        <v>529</v>
      </c>
      <c r="AC530" s="19" t="e">
        <f t="shared" si="8"/>
        <v>#N/A</v>
      </c>
    </row>
    <row r="531" spans="8:29">
      <c r="L531" s="1" t="s">
        <v>988</v>
      </c>
      <c r="M531" s="17">
        <v>530</v>
      </c>
      <c r="N531" s="33">
        <v>-2.9470391999999999</v>
      </c>
      <c r="U531" s="33">
        <v>0.72608775999999997</v>
      </c>
      <c r="V531" s="33">
        <v>1.05926651</v>
      </c>
      <c r="W531" s="33">
        <v>-1.7573903</v>
      </c>
      <c r="X531" s="33">
        <v>-1.3436497999999999</v>
      </c>
      <c r="Y531" s="33">
        <v>-0.93524119999999999</v>
      </c>
      <c r="Z531" s="33">
        <v>-0.69611219999999996</v>
      </c>
      <c r="AA531" s="17" t="e">
        <f>MATCH(L531, ESPN_ADP_2!B$2:B$550,0)</f>
        <v>#N/A</v>
      </c>
      <c r="AB531" s="17">
        <v>530</v>
      </c>
      <c r="AC531" s="19" t="e">
        <f t="shared" si="8"/>
        <v>#N/A</v>
      </c>
    </row>
    <row r="532" spans="8:29">
      <c r="H532" s="13" t="s">
        <v>829</v>
      </c>
      <c r="L532" s="1" t="s">
        <v>415</v>
      </c>
      <c r="M532" s="17">
        <v>531</v>
      </c>
      <c r="N532" s="18">
        <v>-3.0230869999999999</v>
      </c>
      <c r="O532" s="18">
        <v>-0.51065059999999995</v>
      </c>
      <c r="P532" s="18">
        <v>-0.5822309</v>
      </c>
      <c r="Q532" s="18">
        <v>-0.54195309999999997</v>
      </c>
      <c r="R532" s="18">
        <v>-0.37997399999999998</v>
      </c>
      <c r="S532" s="18">
        <v>-0.46020699999999998</v>
      </c>
      <c r="T532" s="18">
        <v>-0.54807139000000005</v>
      </c>
      <c r="U532" s="18"/>
      <c r="V532" s="18"/>
      <c r="W532" s="18"/>
      <c r="X532" s="18"/>
      <c r="Y532" s="18"/>
      <c r="Z532" s="18"/>
      <c r="AA532" s="17">
        <f>MATCH(L532, ESPN_ADP_2!B$2:B$550,0)</f>
        <v>433</v>
      </c>
      <c r="AB532" s="17">
        <v>531</v>
      </c>
      <c r="AC532" s="19">
        <f t="shared" si="8"/>
        <v>-98</v>
      </c>
    </row>
    <row r="533" spans="8:29">
      <c r="L533" s="1" t="s">
        <v>980</v>
      </c>
      <c r="M533" s="17">
        <v>532</v>
      </c>
      <c r="N533" s="33">
        <v>-3.0565098000000002</v>
      </c>
      <c r="U533" s="33">
        <v>0.88249454000000005</v>
      </c>
      <c r="V533" s="33">
        <v>0.33298127</v>
      </c>
      <c r="W533" s="33">
        <v>-1.0389189999999999</v>
      </c>
      <c r="X533" s="33">
        <v>-1.5329493999999999</v>
      </c>
      <c r="Y533" s="33">
        <v>-1.004005</v>
      </c>
      <c r="Z533" s="33">
        <v>-0.69611219999999996</v>
      </c>
      <c r="AA533" s="17" t="e">
        <f>MATCH(L533, ESPN_ADP_2!B$2:B$550,0)</f>
        <v>#N/A</v>
      </c>
      <c r="AB533" s="17">
        <v>532</v>
      </c>
      <c r="AC533" s="19" t="e">
        <f t="shared" si="8"/>
        <v>#N/A</v>
      </c>
    </row>
    <row r="534" spans="8:29">
      <c r="L534" s="1" t="s">
        <v>993</v>
      </c>
      <c r="M534" s="17">
        <v>533</v>
      </c>
      <c r="N534" s="33">
        <v>-3.0680052999999998</v>
      </c>
      <c r="U534" s="33">
        <v>0.98676573000000001</v>
      </c>
      <c r="V534" s="33">
        <v>0.33298127</v>
      </c>
      <c r="W534" s="33">
        <v>-0.87726300000000001</v>
      </c>
      <c r="X534" s="33">
        <v>-1.0597004000000001</v>
      </c>
      <c r="Y534" s="33">
        <v>-1.7546767000000001</v>
      </c>
      <c r="Z534" s="33">
        <v>-0.69611219999999996</v>
      </c>
      <c r="AA534" s="17" t="e">
        <f>MATCH(L534, ESPN_ADP_2!B$2:B$550,0)</f>
        <v>#N/A</v>
      </c>
      <c r="AB534" s="17">
        <v>533</v>
      </c>
      <c r="AC534" s="19" t="e">
        <f t="shared" si="8"/>
        <v>#N/A</v>
      </c>
    </row>
    <row r="535" spans="8:29">
      <c r="L535" s="1" t="s">
        <v>948</v>
      </c>
      <c r="M535" s="17">
        <v>534</v>
      </c>
      <c r="N535" s="33">
        <v>-3.1189363000000001</v>
      </c>
      <c r="U535" s="33">
        <v>-0.42089529999999997</v>
      </c>
      <c r="V535" s="33">
        <v>-0.39330399999999999</v>
      </c>
      <c r="W535" s="33">
        <v>-0.82337760000000004</v>
      </c>
      <c r="X535" s="33">
        <v>-0.49180160000000001</v>
      </c>
      <c r="Y535" s="33">
        <v>-0.29344559999999997</v>
      </c>
      <c r="Z535" s="33">
        <v>-0.69611219999999996</v>
      </c>
      <c r="AA535" s="17" t="e">
        <f>MATCH(L535, ESPN_ADP_2!B$2:B$550,0)</f>
        <v>#N/A</v>
      </c>
      <c r="AB535" s="17">
        <v>534</v>
      </c>
      <c r="AC535" s="19" t="e">
        <f t="shared" si="8"/>
        <v>#N/A</v>
      </c>
    </row>
    <row r="536" spans="8:29">
      <c r="L536" s="1" t="s">
        <v>961</v>
      </c>
      <c r="M536" s="17">
        <v>535</v>
      </c>
      <c r="N536" s="33">
        <v>-3.1305369000000001</v>
      </c>
      <c r="U536" s="33">
        <v>-1.0986581</v>
      </c>
      <c r="V536" s="33">
        <v>-1.1195892000000001</v>
      </c>
      <c r="W536" s="33">
        <v>-0.71560699999999999</v>
      </c>
      <c r="X536" s="33">
        <v>-0.30250199999999999</v>
      </c>
      <c r="Y536" s="33">
        <v>-0.4882764</v>
      </c>
      <c r="Z536" s="33">
        <v>0.59409573000000004</v>
      </c>
      <c r="AA536" s="17" t="e">
        <f>MATCH(L536, ESPN_ADP_2!B$2:B$550,0)</f>
        <v>#N/A</v>
      </c>
      <c r="AB536" s="17">
        <v>535</v>
      </c>
      <c r="AC536" s="19" t="e">
        <f t="shared" si="8"/>
        <v>#N/A</v>
      </c>
    </row>
    <row r="537" spans="8:29">
      <c r="L537" s="1" t="s">
        <v>996</v>
      </c>
      <c r="M537" s="17">
        <v>536</v>
      </c>
      <c r="N537" s="33">
        <v>-3.1529839000000002</v>
      </c>
      <c r="U537" s="33">
        <v>0.77822334999999998</v>
      </c>
      <c r="V537" s="33">
        <v>1.05926651</v>
      </c>
      <c r="W537" s="33">
        <v>-1.5598107000000001</v>
      </c>
      <c r="X537" s="33">
        <v>-1.4382995999999999</v>
      </c>
      <c r="Y537" s="33">
        <v>-1.2962513</v>
      </c>
      <c r="Z537" s="33">
        <v>-0.69611219999999996</v>
      </c>
      <c r="AA537" s="17" t="e">
        <f>MATCH(L537, ESPN_ADP_2!B$2:B$550,0)</f>
        <v>#N/A</v>
      </c>
      <c r="AB537" s="17">
        <v>536</v>
      </c>
      <c r="AC537" s="19" t="e">
        <f t="shared" si="8"/>
        <v>#N/A</v>
      </c>
    </row>
    <row r="538" spans="8:29">
      <c r="L538" s="1" t="s">
        <v>990</v>
      </c>
      <c r="M538" s="17">
        <v>537</v>
      </c>
      <c r="N538" s="33">
        <v>-3.1846163000000001</v>
      </c>
      <c r="U538" s="33">
        <v>0.72608775999999997</v>
      </c>
      <c r="V538" s="33">
        <v>0.33298127</v>
      </c>
      <c r="W538" s="33">
        <v>-0.71560699999999999</v>
      </c>
      <c r="X538" s="33">
        <v>-1.4382995999999999</v>
      </c>
      <c r="Y538" s="33">
        <v>-1.3936667</v>
      </c>
      <c r="Z538" s="33">
        <v>-0.69611219999999996</v>
      </c>
      <c r="AA538" s="17" t="e">
        <f>MATCH(L538, ESPN_ADP_2!B$2:B$550,0)</f>
        <v>#N/A</v>
      </c>
      <c r="AB538" s="17">
        <v>537</v>
      </c>
      <c r="AC538" s="19" t="e">
        <f t="shared" si="8"/>
        <v>#N/A</v>
      </c>
    </row>
    <row r="539" spans="8:29">
      <c r="H539" s="13" t="s">
        <v>829</v>
      </c>
      <c r="L539" s="1" t="s">
        <v>426</v>
      </c>
      <c r="M539" s="17">
        <v>538</v>
      </c>
      <c r="N539" s="18">
        <v>-3.2099793999999999</v>
      </c>
      <c r="O539" s="18">
        <v>-0.51065059999999995</v>
      </c>
      <c r="P539" s="18">
        <v>-0.67933259999999995</v>
      </c>
      <c r="Q539" s="18">
        <v>-0.54195309999999997</v>
      </c>
      <c r="R539" s="18">
        <v>-0.37997399999999998</v>
      </c>
      <c r="S539" s="18">
        <v>-0.48499540000000002</v>
      </c>
      <c r="T539" s="18">
        <v>-0.61307367000000002</v>
      </c>
      <c r="U539" s="18"/>
      <c r="V539" s="18"/>
      <c r="W539" s="18"/>
      <c r="X539" s="18"/>
      <c r="Y539" s="18"/>
      <c r="Z539" s="18"/>
      <c r="AA539" s="17">
        <f>MATCH(L539, ESPN_ADP_2!B$2:B$550,0)</f>
        <v>456</v>
      </c>
      <c r="AB539" s="17">
        <v>538</v>
      </c>
      <c r="AC539" s="19">
        <f t="shared" si="8"/>
        <v>-82</v>
      </c>
    </row>
    <row r="540" spans="8:29">
      <c r="L540" s="1" t="s">
        <v>902</v>
      </c>
      <c r="M540" s="17">
        <v>539</v>
      </c>
      <c r="N540" s="33">
        <v>-3.2130090999999998</v>
      </c>
      <c r="U540" s="33">
        <v>-1.1507936999999999</v>
      </c>
      <c r="V540" s="33">
        <v>-1.1195892000000001</v>
      </c>
      <c r="W540" s="33">
        <v>0.64948850000000002</v>
      </c>
      <c r="X540" s="33">
        <v>-0.3971518</v>
      </c>
      <c r="Y540" s="33">
        <v>-1.7890585999999999</v>
      </c>
      <c r="Z540" s="33">
        <v>0.59409573000000004</v>
      </c>
      <c r="AA540" s="17" t="e">
        <f>MATCH(L540, ESPN_ADP_2!B$2:B$550,0)</f>
        <v>#N/A</v>
      </c>
      <c r="AB540" s="17">
        <v>539</v>
      </c>
      <c r="AC540" s="19" t="e">
        <f t="shared" si="8"/>
        <v>#N/A</v>
      </c>
    </row>
    <row r="541" spans="8:29">
      <c r="L541" s="1" t="s">
        <v>934</v>
      </c>
      <c r="M541" s="17">
        <v>540</v>
      </c>
      <c r="N541" s="33">
        <v>-3.2152132999999998</v>
      </c>
      <c r="U541" s="33">
        <v>-0.78584449999999995</v>
      </c>
      <c r="V541" s="33">
        <v>-0.39330399999999999</v>
      </c>
      <c r="W541" s="33">
        <v>-0.4282184</v>
      </c>
      <c r="X541" s="33">
        <v>-1.0597004000000001</v>
      </c>
      <c r="Y541" s="33">
        <v>-0.1100754</v>
      </c>
      <c r="Z541" s="33">
        <v>-0.43807059999999998</v>
      </c>
      <c r="AA541" s="17" t="e">
        <f>MATCH(L541, ESPN_ADP_2!B$2:B$550,0)</f>
        <v>#N/A</v>
      </c>
      <c r="AB541" s="17">
        <v>540</v>
      </c>
      <c r="AC541" s="19" t="e">
        <f t="shared" si="8"/>
        <v>#N/A</v>
      </c>
    </row>
    <row r="542" spans="8:29">
      <c r="L542" s="1" t="s">
        <v>904</v>
      </c>
      <c r="M542" s="17">
        <v>541</v>
      </c>
      <c r="N542" s="33">
        <v>-3.2226851000000001</v>
      </c>
      <c r="U542" s="33">
        <v>-0.62943769999999999</v>
      </c>
      <c r="V542" s="33">
        <v>-0.39330399999999999</v>
      </c>
      <c r="W542" s="33">
        <v>2.082612E-2</v>
      </c>
      <c r="X542" s="33">
        <v>-0.68110119999999996</v>
      </c>
      <c r="Y542" s="33">
        <v>-0.84355610000000003</v>
      </c>
      <c r="Z542" s="33">
        <v>-0.69611219999999996</v>
      </c>
      <c r="AA542" s="17" t="e">
        <f>MATCH(L542, ESPN_ADP_2!B$2:B$550,0)</f>
        <v>#N/A</v>
      </c>
      <c r="AB542" s="17">
        <v>541</v>
      </c>
      <c r="AC542" s="19" t="e">
        <f t="shared" si="8"/>
        <v>#N/A</v>
      </c>
    </row>
    <row r="543" spans="8:29">
      <c r="L543" s="1" t="s">
        <v>958</v>
      </c>
      <c r="M543" s="17">
        <v>542</v>
      </c>
      <c r="N543" s="33">
        <v>-3.2747451000000001</v>
      </c>
      <c r="U543" s="33">
        <v>0.51754538000000005</v>
      </c>
      <c r="V543" s="33">
        <v>0.33298127</v>
      </c>
      <c r="W543" s="33">
        <v>-0.94911009999999996</v>
      </c>
      <c r="X543" s="33">
        <v>-1.9115485000000001</v>
      </c>
      <c r="Y543" s="33">
        <v>-0.56850089999999998</v>
      </c>
      <c r="Z543" s="33">
        <v>-0.69611219999999996</v>
      </c>
      <c r="AA543" s="17" t="e">
        <f>MATCH(L543, ESPN_ADP_2!B$2:B$550,0)</f>
        <v>#N/A</v>
      </c>
      <c r="AB543" s="17">
        <v>542</v>
      </c>
      <c r="AC543" s="19" t="e">
        <f t="shared" si="8"/>
        <v>#N/A</v>
      </c>
    </row>
    <row r="544" spans="8:29">
      <c r="L544" s="1" t="s">
        <v>882</v>
      </c>
      <c r="M544" s="17">
        <v>543</v>
      </c>
      <c r="N544" s="33">
        <v>-3.3468065</v>
      </c>
      <c r="U544" s="33">
        <v>-1.0986581</v>
      </c>
      <c r="V544" s="33">
        <v>-1.1195892000000001</v>
      </c>
      <c r="W544" s="33">
        <v>-0.26656239999999998</v>
      </c>
      <c r="X544" s="33">
        <v>-0.87040079999999997</v>
      </c>
      <c r="Y544" s="33">
        <v>-0.58569179999999998</v>
      </c>
      <c r="Z544" s="33">
        <v>0.59409573000000004</v>
      </c>
      <c r="AA544" s="17" t="e">
        <f>MATCH(L544, ESPN_ADP_2!B$2:B$550,0)</f>
        <v>#N/A</v>
      </c>
      <c r="AB544" s="17">
        <v>543</v>
      </c>
      <c r="AC544" s="19" t="e">
        <f t="shared" si="8"/>
        <v>#N/A</v>
      </c>
    </row>
    <row r="545" spans="3:29">
      <c r="L545" s="1" t="s">
        <v>992</v>
      </c>
      <c r="M545" s="17">
        <v>544</v>
      </c>
      <c r="N545" s="33">
        <v>-3.3660486999999999</v>
      </c>
      <c r="U545" s="33">
        <v>0.46540978</v>
      </c>
      <c r="V545" s="33">
        <v>0.33298127</v>
      </c>
      <c r="W545" s="33">
        <v>-1.8112756999999999</v>
      </c>
      <c r="X545" s="33">
        <v>-1.2490000000000001</v>
      </c>
      <c r="Y545" s="33">
        <v>-0.40805200000000003</v>
      </c>
      <c r="Z545" s="33">
        <v>-0.69611219999999996</v>
      </c>
      <c r="AA545" s="17" t="e">
        <f>MATCH(L545, ESPN_ADP_2!B$2:B$550,0)</f>
        <v>#N/A</v>
      </c>
      <c r="AB545" s="17">
        <v>544</v>
      </c>
      <c r="AC545" s="19" t="e">
        <f t="shared" si="8"/>
        <v>#N/A</v>
      </c>
    </row>
    <row r="546" spans="3:29">
      <c r="E546" s="10" t="s">
        <v>828</v>
      </c>
      <c r="G546" s="12" t="s">
        <v>7</v>
      </c>
      <c r="L546" s="1" t="s">
        <v>409</v>
      </c>
      <c r="M546" s="17">
        <v>545</v>
      </c>
      <c r="N546" s="18">
        <v>-3.4010834000000001</v>
      </c>
      <c r="O546" s="18">
        <v>-0.51065059999999995</v>
      </c>
      <c r="P546" s="18">
        <v>-0.87353610000000004</v>
      </c>
      <c r="Q546" s="18">
        <v>-0.73599510000000001</v>
      </c>
      <c r="R546" s="18">
        <v>-0.17033319999999999</v>
      </c>
      <c r="S546" s="18">
        <v>-0.29908249999999997</v>
      </c>
      <c r="T546" s="18">
        <v>-0.81148602000000003</v>
      </c>
      <c r="U546" s="18"/>
      <c r="V546" s="18"/>
      <c r="W546" s="18"/>
      <c r="X546" s="18"/>
      <c r="Y546" s="18"/>
      <c r="Z546" s="18"/>
      <c r="AA546" s="17">
        <f>MATCH(L546, ESPN_ADP_2!B$2:B$550,0)</f>
        <v>364</v>
      </c>
      <c r="AB546" s="17">
        <v>545</v>
      </c>
      <c r="AC546" s="19">
        <f t="shared" si="8"/>
        <v>-181</v>
      </c>
    </row>
    <row r="547" spans="3:29">
      <c r="J547" s="15" t="s">
        <v>826</v>
      </c>
      <c r="L547" s="1" t="s">
        <v>690</v>
      </c>
      <c r="M547" s="17">
        <v>546</v>
      </c>
      <c r="N547" s="33">
        <v>-3.4578690999999999</v>
      </c>
      <c r="U547" s="33">
        <v>-1.0986581</v>
      </c>
      <c r="V547" s="33">
        <v>-1.1195892000000001</v>
      </c>
      <c r="W547" s="33">
        <v>-0.51802729999999997</v>
      </c>
      <c r="X547" s="33">
        <v>-1.8552599999999999E-2</v>
      </c>
      <c r="Y547" s="33">
        <v>-6.9296999999999996E-3</v>
      </c>
      <c r="Z547" s="33">
        <v>-0.69611219999999996</v>
      </c>
      <c r="AA547" s="17">
        <f>MATCH(L547, ESPN_ADP_2!B$2:B$550,0)</f>
        <v>288</v>
      </c>
      <c r="AB547" s="17">
        <v>546</v>
      </c>
      <c r="AC547" s="19">
        <f t="shared" si="8"/>
        <v>-258</v>
      </c>
    </row>
    <row r="548" spans="3:29">
      <c r="C548" s="8" t="s">
        <v>766</v>
      </c>
      <c r="E548" s="10" t="s">
        <v>828</v>
      </c>
      <c r="L548" s="1" t="s">
        <v>412</v>
      </c>
      <c r="M548" s="17">
        <v>547</v>
      </c>
      <c r="N548" s="18">
        <v>-3.5870321999999999</v>
      </c>
      <c r="O548" s="18">
        <v>-0.51065059999999995</v>
      </c>
      <c r="P548" s="18">
        <v>-0.87353610000000004</v>
      </c>
      <c r="Q548" s="18">
        <v>-0.73599510000000001</v>
      </c>
      <c r="R548" s="18">
        <v>-0.4219022</v>
      </c>
      <c r="S548" s="18">
        <v>-0.26189990000000002</v>
      </c>
      <c r="T548" s="18">
        <v>-0.78304839999999998</v>
      </c>
      <c r="U548" s="18"/>
      <c r="V548" s="18"/>
      <c r="W548" s="18"/>
      <c r="X548" s="18"/>
      <c r="Y548" s="18"/>
      <c r="Z548" s="18"/>
      <c r="AA548" s="17">
        <f>MATCH(L548, ESPN_ADP_2!B$2:B$550,0)</f>
        <v>489</v>
      </c>
      <c r="AB548" s="17">
        <v>547</v>
      </c>
      <c r="AC548" s="19">
        <f t="shared" si="8"/>
        <v>-58</v>
      </c>
    </row>
    <row r="549" spans="3:29">
      <c r="L549" s="1" t="s">
        <v>952</v>
      </c>
      <c r="M549" s="17">
        <v>548</v>
      </c>
      <c r="N549" s="33">
        <v>-3.5902525000000001</v>
      </c>
      <c r="U549" s="33">
        <v>-0.94225130000000001</v>
      </c>
      <c r="V549" s="33">
        <v>-1.1195892000000001</v>
      </c>
      <c r="W549" s="33">
        <v>-0.19471530000000001</v>
      </c>
      <c r="X549" s="33">
        <v>-0.20785219999999999</v>
      </c>
      <c r="Y549" s="33">
        <v>-2.2360234999999999</v>
      </c>
      <c r="Z549" s="33">
        <v>1.11017889</v>
      </c>
      <c r="AA549" s="17" t="e">
        <f>MATCH(L549, ESPN_ADP_2!B$2:B$550,0)</f>
        <v>#N/A</v>
      </c>
      <c r="AB549" s="17">
        <v>548</v>
      </c>
      <c r="AC549" s="19" t="e">
        <f t="shared" si="8"/>
        <v>#N/A</v>
      </c>
    </row>
    <row r="550" spans="3:29">
      <c r="L550" s="1" t="s">
        <v>977</v>
      </c>
      <c r="M550" s="17">
        <v>549</v>
      </c>
      <c r="N550" s="33">
        <v>-3.6046801999999998</v>
      </c>
      <c r="U550" s="33">
        <v>0.83035895000000004</v>
      </c>
      <c r="V550" s="33">
        <v>0.33298127</v>
      </c>
      <c r="W550" s="33">
        <v>-1.1646515</v>
      </c>
      <c r="X550" s="33">
        <v>-2.1954978999999999</v>
      </c>
      <c r="Y550" s="33">
        <v>-0.71175880000000002</v>
      </c>
      <c r="Z550" s="33">
        <v>-0.69611219999999996</v>
      </c>
      <c r="AA550" s="17" t="e">
        <f>MATCH(L550, ESPN_ADP_2!B$2:B$550,0)</f>
        <v>#N/A</v>
      </c>
      <c r="AB550" s="17">
        <v>549</v>
      </c>
      <c r="AC550" s="19" t="e">
        <f t="shared" si="8"/>
        <v>#N/A</v>
      </c>
    </row>
    <row r="551" spans="3:29">
      <c r="L551" s="1" t="s">
        <v>919</v>
      </c>
      <c r="M551" s="17">
        <v>550</v>
      </c>
      <c r="N551" s="33">
        <v>-3.6825977000000001</v>
      </c>
      <c r="U551" s="33">
        <v>-0.99438689999999996</v>
      </c>
      <c r="V551" s="33">
        <v>-1.1195892000000001</v>
      </c>
      <c r="W551" s="33">
        <v>-0.15879170000000001</v>
      </c>
      <c r="X551" s="33">
        <v>-0.58645139999999996</v>
      </c>
      <c r="Y551" s="33">
        <v>-0.1272664</v>
      </c>
      <c r="Z551" s="33">
        <v>-0.69611219999999996</v>
      </c>
      <c r="AA551" s="17" t="e">
        <f>MATCH(L551, ESPN_ADP_2!B$2:B$550,0)</f>
        <v>#N/A</v>
      </c>
      <c r="AB551" s="17">
        <v>550</v>
      </c>
      <c r="AC551" s="19" t="e">
        <f t="shared" si="8"/>
        <v>#N/A</v>
      </c>
    </row>
    <row r="552" spans="3:29">
      <c r="J552" s="15" t="s">
        <v>826</v>
      </c>
      <c r="L552" s="1" t="s">
        <v>817</v>
      </c>
      <c r="M552" s="17">
        <v>551</v>
      </c>
      <c r="N552" s="33">
        <v>-3.7500526999999999</v>
      </c>
      <c r="U552" s="33">
        <v>0.51754538000000005</v>
      </c>
      <c r="V552" s="33">
        <v>0.33298127</v>
      </c>
      <c r="W552" s="33">
        <v>-1.9549699</v>
      </c>
      <c r="X552" s="33">
        <v>-1.4382995999999999</v>
      </c>
      <c r="Y552" s="33">
        <v>-0.51119769999999998</v>
      </c>
      <c r="Z552" s="33">
        <v>-0.69611219999999996</v>
      </c>
      <c r="AA552" s="17">
        <f>MATCH(L552, ESPN_ADP_2!B$2:B$550,0)</f>
        <v>485</v>
      </c>
      <c r="AB552" s="17">
        <v>551</v>
      </c>
      <c r="AC552" s="19">
        <f t="shared" si="8"/>
        <v>-66</v>
      </c>
    </row>
    <row r="553" spans="3:29">
      <c r="E553" s="10" t="s">
        <v>828</v>
      </c>
      <c r="G553" s="12" t="s">
        <v>7</v>
      </c>
      <c r="L553" s="1" t="s">
        <v>367</v>
      </c>
      <c r="M553" s="17">
        <v>552</v>
      </c>
      <c r="N553" s="18">
        <v>-3.7926217000000002</v>
      </c>
      <c r="O553" s="18">
        <v>-0.78046800000000005</v>
      </c>
      <c r="P553" s="18">
        <v>-0.77643439999999997</v>
      </c>
      <c r="Q553" s="18">
        <v>-0.73599510000000001</v>
      </c>
      <c r="R553" s="18">
        <v>-0.37997399999999998</v>
      </c>
      <c r="S553" s="18">
        <v>-0.37344769999999999</v>
      </c>
      <c r="T553" s="18">
        <v>-0.74630262999999997</v>
      </c>
      <c r="U553" s="18"/>
      <c r="V553" s="18"/>
      <c r="W553" s="18"/>
      <c r="X553" s="18"/>
      <c r="Y553" s="18"/>
      <c r="Z553" s="18"/>
      <c r="AA553" s="17">
        <f>MATCH(L553, ESPN_ADP_2!B$2:B$550,0)</f>
        <v>358</v>
      </c>
      <c r="AB553" s="17">
        <v>552</v>
      </c>
      <c r="AC553" s="19">
        <f t="shared" si="8"/>
        <v>-194</v>
      </c>
    </row>
    <row r="554" spans="3:29">
      <c r="L554" s="1" t="s">
        <v>979</v>
      </c>
      <c r="M554" s="17">
        <v>553</v>
      </c>
      <c r="N554" s="33">
        <v>-3.7947120999999999</v>
      </c>
      <c r="U554" s="33">
        <v>-3.8105999999999999E-3</v>
      </c>
      <c r="V554" s="33">
        <v>-0.39330399999999999</v>
      </c>
      <c r="W554" s="33">
        <v>-1.2364986</v>
      </c>
      <c r="X554" s="33">
        <v>-1.1543502000000001</v>
      </c>
      <c r="Y554" s="33">
        <v>-0.31063649999999998</v>
      </c>
      <c r="Z554" s="33">
        <v>-0.69611219999999996</v>
      </c>
      <c r="AA554" s="17" t="e">
        <f>MATCH(L554, ESPN_ADP_2!B$2:B$550,0)</f>
        <v>#N/A</v>
      </c>
      <c r="AB554" s="17">
        <v>553</v>
      </c>
      <c r="AC554" s="19" t="e">
        <f t="shared" si="8"/>
        <v>#N/A</v>
      </c>
    </row>
    <row r="555" spans="3:29">
      <c r="F555" s="11" t="s">
        <v>6</v>
      </c>
      <c r="L555" s="1" t="s">
        <v>434</v>
      </c>
      <c r="M555" s="17">
        <v>554</v>
      </c>
      <c r="N555" s="18">
        <v>-3.7991866999999999</v>
      </c>
      <c r="O555" s="18">
        <v>-1.0502853999999999</v>
      </c>
      <c r="P555" s="18">
        <v>-0.87353610000000004</v>
      </c>
      <c r="Q555" s="18">
        <v>-0.930037</v>
      </c>
      <c r="R555" s="18">
        <v>0.45858931000000003</v>
      </c>
      <c r="S555" s="18">
        <v>-0.59654309999999999</v>
      </c>
      <c r="T555" s="18">
        <v>-0.80737439</v>
      </c>
      <c r="U555" s="18"/>
      <c r="V555" s="18"/>
      <c r="W555" s="18"/>
      <c r="X555" s="18"/>
      <c r="Y555" s="18"/>
      <c r="Z555" s="18"/>
      <c r="AA555" s="17">
        <f>MATCH(L555, ESPN_ADP_2!B$2:B$550,0)</f>
        <v>437</v>
      </c>
      <c r="AB555" s="17">
        <v>554</v>
      </c>
      <c r="AC555" s="19">
        <f t="shared" si="8"/>
        <v>-117</v>
      </c>
    </row>
    <row r="556" spans="3:29">
      <c r="L556" s="1" t="s">
        <v>911</v>
      </c>
      <c r="M556" s="17">
        <v>555</v>
      </c>
      <c r="N556" s="33">
        <v>-3.8310871999999998</v>
      </c>
      <c r="U556" s="33">
        <v>-1.3072005</v>
      </c>
      <c r="V556" s="33">
        <v>-1.1195892000000001</v>
      </c>
      <c r="W556" s="33">
        <v>-0.62579799999999997</v>
      </c>
      <c r="X556" s="33">
        <v>0.36004657000000001</v>
      </c>
      <c r="Y556" s="33">
        <v>-0.44243389999999999</v>
      </c>
      <c r="Z556" s="33">
        <v>-0.69611219999999996</v>
      </c>
      <c r="AA556" s="17" t="e">
        <f>MATCH(L556, ESPN_ADP_2!B$2:B$550,0)</f>
        <v>#N/A</v>
      </c>
      <c r="AB556" s="17">
        <v>555</v>
      </c>
      <c r="AC556" s="19" t="e">
        <f t="shared" si="8"/>
        <v>#N/A</v>
      </c>
    </row>
    <row r="557" spans="3:29">
      <c r="I557" s="14" t="s">
        <v>827</v>
      </c>
      <c r="L557" s="1" t="s">
        <v>457</v>
      </c>
      <c r="M557" s="17">
        <v>556</v>
      </c>
      <c r="N557" s="18">
        <v>-3.8489244999999999</v>
      </c>
      <c r="O557" s="18">
        <v>-0.78046800000000005</v>
      </c>
      <c r="P557" s="18">
        <v>-0.9706378</v>
      </c>
      <c r="Q557" s="18">
        <v>-0.930037</v>
      </c>
      <c r="R557" s="18">
        <v>8.123582E-2</v>
      </c>
      <c r="S557" s="18">
        <v>-0.43541859999999999</v>
      </c>
      <c r="T557" s="18">
        <v>-0.81359888999999996</v>
      </c>
      <c r="U557" s="18"/>
      <c r="V557" s="18"/>
      <c r="W557" s="18"/>
      <c r="X557" s="18"/>
      <c r="Y557" s="18"/>
      <c r="Z557" s="18"/>
      <c r="AA557" s="17">
        <f>MATCH(L557, ESPN_ADP_2!B$2:B$550,0)</f>
        <v>493</v>
      </c>
      <c r="AB557" s="17">
        <v>556</v>
      </c>
      <c r="AC557" s="19">
        <f t="shared" si="8"/>
        <v>-63</v>
      </c>
    </row>
    <row r="558" spans="3:29">
      <c r="L558" s="1" t="s">
        <v>954</v>
      </c>
      <c r="M558" s="17">
        <v>557</v>
      </c>
      <c r="N558" s="33">
        <v>-3.9080482999999999</v>
      </c>
      <c r="U558" s="33">
        <v>0.46540978</v>
      </c>
      <c r="V558" s="33">
        <v>0.33298127</v>
      </c>
      <c r="W558" s="33">
        <v>-1.0928043999999999</v>
      </c>
      <c r="X558" s="33">
        <v>-1.0597004000000001</v>
      </c>
      <c r="Y558" s="33">
        <v>-1.8578224999999999</v>
      </c>
      <c r="Z558" s="33">
        <v>-0.69611219999999996</v>
      </c>
      <c r="AA558" s="17" t="e">
        <f>MATCH(L558, ESPN_ADP_2!B$2:B$550,0)</f>
        <v>#N/A</v>
      </c>
      <c r="AB558" s="17">
        <v>557</v>
      </c>
      <c r="AC558" s="19" t="e">
        <f t="shared" si="8"/>
        <v>#N/A</v>
      </c>
    </row>
    <row r="559" spans="3:29">
      <c r="E559" s="10" t="s">
        <v>828</v>
      </c>
      <c r="G559" s="12" t="s">
        <v>7</v>
      </c>
      <c r="H559" s="14" t="s">
        <v>827</v>
      </c>
      <c r="L559" s="1" t="s">
        <v>429</v>
      </c>
      <c r="M559" s="17">
        <v>558</v>
      </c>
      <c r="N559" s="18">
        <v>-3.9319419</v>
      </c>
      <c r="O559" s="18">
        <v>-1.0502853999999999</v>
      </c>
      <c r="P559" s="18">
        <v>-0.87353610000000004</v>
      </c>
      <c r="Q559" s="18">
        <v>-0.930037</v>
      </c>
      <c r="R559" s="18">
        <v>0.29087665000000001</v>
      </c>
      <c r="S559" s="18">
        <v>-0.4726012</v>
      </c>
      <c r="T559" s="18">
        <v>-0.89635883999999999</v>
      </c>
      <c r="U559" s="18"/>
      <c r="V559" s="18"/>
      <c r="W559" s="18"/>
      <c r="X559" s="18"/>
      <c r="Y559" s="18"/>
      <c r="Z559" s="18"/>
      <c r="AA559" s="17">
        <f>MATCH(L559, ESPN_ADP_2!B$2:B$550,0)</f>
        <v>488</v>
      </c>
      <c r="AB559" s="17">
        <v>558</v>
      </c>
      <c r="AC559" s="19">
        <f t="shared" si="8"/>
        <v>-70</v>
      </c>
    </row>
    <row r="560" spans="3:29">
      <c r="J560" s="15" t="s">
        <v>826</v>
      </c>
      <c r="L560" s="1" t="s">
        <v>797</v>
      </c>
      <c r="M560" s="17">
        <v>559</v>
      </c>
      <c r="N560" s="33">
        <v>-3.9754293999999999</v>
      </c>
      <c r="U560" s="33">
        <v>0.67395216000000002</v>
      </c>
      <c r="V560" s="33">
        <v>0.33298127</v>
      </c>
      <c r="W560" s="33">
        <v>-0.84133939999999996</v>
      </c>
      <c r="X560" s="33">
        <v>-1.2490000000000001</v>
      </c>
      <c r="Y560" s="33">
        <v>-2.1959111999999998</v>
      </c>
      <c r="Z560" s="33">
        <v>-0.69611219999999996</v>
      </c>
      <c r="AA560" s="17">
        <f>MATCH(L560, ESPN_ADP_2!B$2:B$550,0)</f>
        <v>457</v>
      </c>
      <c r="AB560" s="17">
        <v>559</v>
      </c>
      <c r="AC560" s="19">
        <f t="shared" si="8"/>
        <v>-102</v>
      </c>
    </row>
    <row r="561" spans="2:29">
      <c r="L561" s="1" t="s">
        <v>937</v>
      </c>
      <c r="M561" s="17">
        <v>560</v>
      </c>
      <c r="N561" s="33">
        <v>-4.0606846000000001</v>
      </c>
      <c r="U561" s="33">
        <v>-0.99438689999999996</v>
      </c>
      <c r="V561" s="33">
        <v>-1.1195892000000001</v>
      </c>
      <c r="W561" s="33">
        <v>-0.62579799999999997</v>
      </c>
      <c r="X561" s="33">
        <v>-0.49180160000000001</v>
      </c>
      <c r="Y561" s="33">
        <v>-0.1329967</v>
      </c>
      <c r="Z561" s="33">
        <v>-0.69611219999999996</v>
      </c>
      <c r="AA561" s="17" t="e">
        <f>MATCH(L561, ESPN_ADP_2!B$2:B$550,0)</f>
        <v>#N/A</v>
      </c>
      <c r="AB561" s="17">
        <v>560</v>
      </c>
      <c r="AC561" s="19" t="e">
        <f t="shared" si="8"/>
        <v>#N/A</v>
      </c>
    </row>
    <row r="562" spans="2:29">
      <c r="G562" s="12" t="s">
        <v>7</v>
      </c>
      <c r="L562" s="1" t="s">
        <v>384</v>
      </c>
      <c r="M562" s="17">
        <v>561</v>
      </c>
      <c r="N562" s="18">
        <v>-4.1291821999999998</v>
      </c>
      <c r="O562" s="18">
        <v>-1.0502853999999999</v>
      </c>
      <c r="P562" s="18">
        <v>-1.1648411999999999</v>
      </c>
      <c r="Q562" s="18">
        <v>-1.1240790000000001</v>
      </c>
      <c r="R562" s="18">
        <v>0.83594279999999999</v>
      </c>
      <c r="S562" s="18">
        <v>-0.53457220000000005</v>
      </c>
      <c r="T562" s="18">
        <v>-1.0913473</v>
      </c>
      <c r="U562" s="18"/>
      <c r="V562" s="18"/>
      <c r="W562" s="18"/>
      <c r="X562" s="18"/>
      <c r="Y562" s="18"/>
      <c r="Z562" s="18"/>
      <c r="AA562" s="17">
        <f>MATCH(L562, ESPN_ADP_2!B$2:B$550,0)</f>
        <v>468</v>
      </c>
      <c r="AB562" s="17">
        <v>561</v>
      </c>
      <c r="AC562" s="19">
        <f t="shared" si="8"/>
        <v>-93</v>
      </c>
    </row>
    <row r="563" spans="2:29">
      <c r="L563" s="1" t="s">
        <v>968</v>
      </c>
      <c r="M563" s="17">
        <v>562</v>
      </c>
      <c r="N563" s="33">
        <v>-4.1435674000000002</v>
      </c>
      <c r="U563" s="33">
        <v>-0.78584449999999995</v>
      </c>
      <c r="V563" s="33">
        <v>-0.39330399999999999</v>
      </c>
      <c r="W563" s="33">
        <v>-1.1107662</v>
      </c>
      <c r="X563" s="33">
        <v>-0.49180160000000001</v>
      </c>
      <c r="Y563" s="33">
        <v>-0.92378059999999995</v>
      </c>
      <c r="Z563" s="33">
        <v>-0.43807059999999998</v>
      </c>
      <c r="AA563" s="17" t="e">
        <f>MATCH(L563, ESPN_ADP_2!B$2:B$550,0)</f>
        <v>#N/A</v>
      </c>
      <c r="AB563" s="17">
        <v>562</v>
      </c>
      <c r="AC563" s="19" t="e">
        <f t="shared" si="8"/>
        <v>#N/A</v>
      </c>
    </row>
    <row r="564" spans="2:29">
      <c r="G564" s="12" t="s">
        <v>7</v>
      </c>
      <c r="H564" s="13" t="s">
        <v>829</v>
      </c>
      <c r="L564" s="1" t="s">
        <v>493</v>
      </c>
      <c r="M564" s="17">
        <v>563</v>
      </c>
      <c r="N564" s="18">
        <v>-4.1550371999999998</v>
      </c>
      <c r="O564" s="18">
        <v>-1.0502853999999999</v>
      </c>
      <c r="P564" s="18">
        <v>-0.67933259999999995</v>
      </c>
      <c r="Q564" s="18">
        <v>-0.83301610000000004</v>
      </c>
      <c r="R564" s="18">
        <v>3.9307660000000001E-2</v>
      </c>
      <c r="S564" s="18">
        <v>-0.94358050000000004</v>
      </c>
      <c r="T564" s="18">
        <v>-0.68813020999999996</v>
      </c>
      <c r="U564" s="18"/>
      <c r="V564" s="18"/>
      <c r="W564" s="18"/>
      <c r="X564" s="18"/>
      <c r="Y564" s="18"/>
      <c r="Z564" s="18"/>
      <c r="AA564" s="17">
        <f>MATCH(L564, ESPN_ADP_2!B$2:B$550,0)</f>
        <v>345</v>
      </c>
      <c r="AB564" s="17">
        <v>563</v>
      </c>
      <c r="AC564" s="19">
        <f t="shared" si="8"/>
        <v>-218</v>
      </c>
    </row>
    <row r="565" spans="2:29">
      <c r="L565" s="1" t="s">
        <v>971</v>
      </c>
      <c r="M565" s="17">
        <v>564</v>
      </c>
      <c r="N565" s="33">
        <v>-4.3379700999999997</v>
      </c>
      <c r="U565" s="33">
        <v>-0.36875970000000002</v>
      </c>
      <c r="V565" s="33">
        <v>-0.39330399999999999</v>
      </c>
      <c r="W565" s="33">
        <v>-0.98503370000000001</v>
      </c>
      <c r="X565" s="33">
        <v>-1.1543502000000001</v>
      </c>
      <c r="Y565" s="33">
        <v>-0.74041040000000002</v>
      </c>
      <c r="Z565" s="33">
        <v>-0.69611219999999996</v>
      </c>
      <c r="AA565" s="17" t="e">
        <f>MATCH(L565, ESPN_ADP_2!B$2:B$550,0)</f>
        <v>#N/A</v>
      </c>
      <c r="AB565" s="17">
        <v>564</v>
      </c>
      <c r="AC565" s="19" t="e">
        <f t="shared" si="8"/>
        <v>#N/A</v>
      </c>
    </row>
    <row r="566" spans="2:29">
      <c r="E566" s="10" t="s">
        <v>828</v>
      </c>
      <c r="L566" s="1" t="s">
        <v>553</v>
      </c>
      <c r="M566" s="17">
        <v>565</v>
      </c>
      <c r="N566" s="18">
        <v>-4.3658938999999997</v>
      </c>
      <c r="O566" s="18">
        <v>0.29880171999999999</v>
      </c>
      <c r="P566" s="18">
        <v>-0.38802750000000003</v>
      </c>
      <c r="Q566" s="18">
        <v>-5.6848200000000002E-2</v>
      </c>
      <c r="R566" s="18">
        <v>-2.5602385999999999</v>
      </c>
      <c r="S566" s="18">
        <v>-1.2782237000000001</v>
      </c>
      <c r="T566" s="18">
        <v>-0.38135752000000001</v>
      </c>
      <c r="U566" s="18"/>
      <c r="V566" s="18"/>
      <c r="W566" s="18"/>
      <c r="X566" s="18"/>
      <c r="Y566" s="18"/>
      <c r="Z566" s="18"/>
      <c r="AA566" s="17">
        <f>MATCH(L566, ESPN_ADP_2!B$2:B$550,0)</f>
        <v>398</v>
      </c>
      <c r="AB566" s="17">
        <v>565</v>
      </c>
      <c r="AC566" s="19">
        <f t="shared" si="8"/>
        <v>-167</v>
      </c>
    </row>
    <row r="567" spans="2:29">
      <c r="H567" s="13" t="s">
        <v>829</v>
      </c>
      <c r="L567" s="1" t="s">
        <v>316</v>
      </c>
      <c r="M567" s="17">
        <v>566</v>
      </c>
      <c r="N567" s="18">
        <v>-4.3662647000000003</v>
      </c>
      <c r="O567" s="18">
        <v>-1.0502853999999999</v>
      </c>
      <c r="P567" s="18">
        <v>-1.2619429</v>
      </c>
      <c r="Q567" s="18">
        <v>-1.2211000000000001</v>
      </c>
      <c r="R567" s="18">
        <v>0.41666114999999998</v>
      </c>
      <c r="S567" s="18">
        <v>-0.15035219999999999</v>
      </c>
      <c r="T567" s="18">
        <v>-1.0992453499999999</v>
      </c>
      <c r="U567" s="18"/>
      <c r="V567" s="18"/>
      <c r="W567" s="18"/>
      <c r="X567" s="18"/>
      <c r="Y567" s="18"/>
      <c r="Z567" s="18"/>
      <c r="AA567" s="17">
        <f>MATCH(L567, ESPN_ADP_2!B$2:B$550,0)</f>
        <v>360</v>
      </c>
      <c r="AB567" s="17">
        <v>566</v>
      </c>
      <c r="AC567" s="19">
        <f t="shared" si="8"/>
        <v>-206</v>
      </c>
    </row>
    <row r="568" spans="2:29">
      <c r="J568" s="15" t="s">
        <v>826</v>
      </c>
      <c r="L568" s="1" t="s">
        <v>784</v>
      </c>
      <c r="M568" s="17">
        <v>567</v>
      </c>
      <c r="N568" s="33">
        <v>-4.4208629000000004</v>
      </c>
      <c r="U568" s="33">
        <v>-0.36875970000000002</v>
      </c>
      <c r="V568" s="33">
        <v>-0.39330399999999999</v>
      </c>
      <c r="W568" s="33">
        <v>-1.2544603999999999</v>
      </c>
      <c r="X568" s="33">
        <v>-0.87040079999999997</v>
      </c>
      <c r="Y568" s="33">
        <v>-0.83782579999999995</v>
      </c>
      <c r="Z568" s="33">
        <v>-0.69611219999999996</v>
      </c>
      <c r="AA568" s="17">
        <f>MATCH(L568, ESPN_ADP_2!B$2:B$550,0)</f>
        <v>423</v>
      </c>
      <c r="AB568" s="17">
        <v>567</v>
      </c>
      <c r="AC568" s="19">
        <f t="shared" si="8"/>
        <v>-144</v>
      </c>
    </row>
    <row r="569" spans="2:29">
      <c r="L569" s="1" t="s">
        <v>995</v>
      </c>
      <c r="M569" s="17">
        <v>568</v>
      </c>
      <c r="N569" s="33">
        <v>-4.5921571999999999</v>
      </c>
      <c r="U569" s="33">
        <v>0.30900300000000003</v>
      </c>
      <c r="V569" s="33">
        <v>-0.39330399999999999</v>
      </c>
      <c r="W569" s="33">
        <v>-1.2724222000000001</v>
      </c>
      <c r="X569" s="33">
        <v>-1.0597004000000001</v>
      </c>
      <c r="Y569" s="33">
        <v>-1.4796214999999999</v>
      </c>
      <c r="Z569" s="33">
        <v>-0.69611219999999996</v>
      </c>
      <c r="AA569" s="17" t="e">
        <f>MATCH(L569, ESPN_ADP_2!B$2:B$550,0)</f>
        <v>#N/A</v>
      </c>
      <c r="AB569" s="17">
        <v>568</v>
      </c>
      <c r="AC569" s="19" t="e">
        <f t="shared" si="8"/>
        <v>#N/A</v>
      </c>
    </row>
    <row r="570" spans="2:29">
      <c r="L570" s="1" t="s">
        <v>942</v>
      </c>
      <c r="M570" s="17">
        <v>569</v>
      </c>
      <c r="N570" s="33">
        <v>-4.6101368000000003</v>
      </c>
      <c r="U570" s="33">
        <v>-0.83798010000000001</v>
      </c>
      <c r="V570" s="33">
        <v>-1.1195892000000001</v>
      </c>
      <c r="W570" s="33">
        <v>-0.78745410000000005</v>
      </c>
      <c r="X570" s="33">
        <v>-0.49180160000000001</v>
      </c>
      <c r="Y570" s="33">
        <v>-0.93524119999999999</v>
      </c>
      <c r="Z570" s="33">
        <v>-0.43807059999999998</v>
      </c>
      <c r="AA570" s="17" t="e">
        <f>MATCH(L570, ESPN_ADP_2!B$2:B$550,0)</f>
        <v>#N/A</v>
      </c>
      <c r="AB570" s="17">
        <v>569</v>
      </c>
      <c r="AC570" s="19" t="e">
        <f t="shared" si="8"/>
        <v>#N/A</v>
      </c>
    </row>
    <row r="571" spans="2:29">
      <c r="L571" s="1" t="s">
        <v>930</v>
      </c>
      <c r="M571" s="17">
        <v>570</v>
      </c>
      <c r="N571" s="33">
        <v>-4.6203212999999996</v>
      </c>
      <c r="U571" s="33">
        <v>-1.3072005</v>
      </c>
      <c r="V571" s="33">
        <v>-1.1195892000000001</v>
      </c>
      <c r="W571" s="33">
        <v>-0.96707189999999998</v>
      </c>
      <c r="X571" s="33">
        <v>-0.58645139999999996</v>
      </c>
      <c r="Y571" s="33">
        <v>5.6103809999999997E-2</v>
      </c>
      <c r="Z571" s="33">
        <v>-0.69611219999999996</v>
      </c>
      <c r="AA571" s="17" t="e">
        <f>MATCH(L571, ESPN_ADP_2!B$2:B$550,0)</f>
        <v>#N/A</v>
      </c>
      <c r="AB571" s="17">
        <v>570</v>
      </c>
      <c r="AC571" s="19" t="e">
        <f t="shared" si="8"/>
        <v>#N/A</v>
      </c>
    </row>
    <row r="572" spans="2:29">
      <c r="L572" s="1" t="s">
        <v>976</v>
      </c>
      <c r="M572" s="17">
        <v>571</v>
      </c>
      <c r="N572" s="33">
        <v>-4.6246371000000002</v>
      </c>
      <c r="U572" s="33">
        <v>0.25686740000000002</v>
      </c>
      <c r="V572" s="33">
        <v>-0.39330399999999999</v>
      </c>
      <c r="W572" s="33">
        <v>-1.5418489</v>
      </c>
      <c r="X572" s="33">
        <v>-1.3436497999999999</v>
      </c>
      <c r="Y572" s="33">
        <v>-0.9065896</v>
      </c>
      <c r="Z572" s="33">
        <v>-0.69611219999999996</v>
      </c>
      <c r="AA572" s="17" t="e">
        <f>MATCH(L572, ESPN_ADP_2!B$2:B$550,0)</f>
        <v>#N/A</v>
      </c>
      <c r="AB572" s="17">
        <v>571</v>
      </c>
      <c r="AC572" s="19" t="e">
        <f t="shared" si="8"/>
        <v>#N/A</v>
      </c>
    </row>
    <row r="573" spans="2:29">
      <c r="L573" s="1" t="s">
        <v>913</v>
      </c>
      <c r="M573" s="17">
        <v>572</v>
      </c>
      <c r="N573" s="33">
        <v>-4.6758747999999999</v>
      </c>
      <c r="U573" s="33">
        <v>-1.3072005</v>
      </c>
      <c r="V573" s="33">
        <v>-1.1195892000000001</v>
      </c>
      <c r="W573" s="33">
        <v>0.14655860000000001</v>
      </c>
      <c r="X573" s="33">
        <v>-0.77575099999999997</v>
      </c>
      <c r="Y573" s="33">
        <v>-0.92378059999999995</v>
      </c>
      <c r="Z573" s="33">
        <v>-0.69611219999999996</v>
      </c>
      <c r="AA573" s="17" t="e">
        <f>MATCH(L573, ESPN_ADP_2!B$2:B$550,0)</f>
        <v>#N/A</v>
      </c>
      <c r="AB573" s="17">
        <v>572</v>
      </c>
      <c r="AC573" s="19" t="e">
        <f t="shared" si="8"/>
        <v>#N/A</v>
      </c>
    </row>
    <row r="574" spans="2:29">
      <c r="F574" s="11" t="s">
        <v>6</v>
      </c>
      <c r="L574" s="1" t="s">
        <v>318</v>
      </c>
      <c r="M574" s="17">
        <v>573</v>
      </c>
      <c r="N574" s="18">
        <v>-4.7690815999999998</v>
      </c>
      <c r="O574" s="18">
        <v>-1.0502853999999999</v>
      </c>
      <c r="P574" s="18">
        <v>-1.2619429</v>
      </c>
      <c r="Q574" s="18">
        <v>-1.2211000000000001</v>
      </c>
      <c r="R574" s="18">
        <v>8.123582E-2</v>
      </c>
      <c r="S574" s="18">
        <v>-0.16274640000000001</v>
      </c>
      <c r="T574" s="18">
        <v>-1.15424277</v>
      </c>
      <c r="U574" s="18"/>
      <c r="V574" s="18"/>
      <c r="W574" s="18"/>
      <c r="X574" s="18"/>
      <c r="Y574" s="18"/>
      <c r="Z574" s="18"/>
      <c r="AA574" s="17">
        <f>MATCH(L574, ESPN_ADP_2!B$2:B$550,0)</f>
        <v>387</v>
      </c>
      <c r="AB574" s="17">
        <v>573</v>
      </c>
      <c r="AC574" s="19">
        <f t="shared" si="8"/>
        <v>-186</v>
      </c>
    </row>
    <row r="575" spans="2:29">
      <c r="B575" s="7" t="s">
        <v>765</v>
      </c>
      <c r="L575" s="1" t="s">
        <v>395</v>
      </c>
      <c r="M575" s="17">
        <v>574</v>
      </c>
      <c r="N575" s="18">
        <v>-4.7779229000000001</v>
      </c>
      <c r="O575" s="18">
        <v>-0.78046800000000005</v>
      </c>
      <c r="P575" s="18">
        <v>-1.1648411999999999</v>
      </c>
      <c r="Q575" s="18">
        <v>-1.027058</v>
      </c>
      <c r="R575" s="18">
        <v>-0.46383029999999997</v>
      </c>
      <c r="S575" s="18">
        <v>-0.22471740000000001</v>
      </c>
      <c r="T575" s="18">
        <v>-1.1170079900000001</v>
      </c>
      <c r="U575" s="18"/>
      <c r="V575" s="18"/>
      <c r="W575" s="18"/>
      <c r="X575" s="18"/>
      <c r="Y575" s="18"/>
      <c r="Z575" s="18"/>
      <c r="AA575" s="17">
        <f>MATCH(L575, ESPN_ADP_2!B$2:B$550,0)</f>
        <v>373</v>
      </c>
      <c r="AB575" s="17">
        <v>574</v>
      </c>
      <c r="AC575" s="19">
        <f t="shared" si="8"/>
        <v>-201</v>
      </c>
    </row>
    <row r="576" spans="2:29">
      <c r="L576" s="1" t="s">
        <v>1008</v>
      </c>
      <c r="M576" s="17">
        <v>575</v>
      </c>
      <c r="N576" s="33">
        <v>-4.7918438999999999</v>
      </c>
      <c r="U576" s="33">
        <v>0.46540978</v>
      </c>
      <c r="V576" s="33">
        <v>0.33298127</v>
      </c>
      <c r="W576" s="33">
        <v>-2.7812119000000002</v>
      </c>
      <c r="X576" s="33">
        <v>-1.5329493999999999</v>
      </c>
      <c r="Y576" s="33">
        <v>-0.57996150000000002</v>
      </c>
      <c r="Z576" s="33">
        <v>-0.69611219999999996</v>
      </c>
      <c r="AA576" s="17" t="e">
        <f>MATCH(L576, ESPN_ADP_2!B$2:B$550,0)</f>
        <v>#N/A</v>
      </c>
      <c r="AB576" s="17">
        <v>575</v>
      </c>
      <c r="AC576" s="19" t="e">
        <f t="shared" si="8"/>
        <v>#N/A</v>
      </c>
    </row>
    <row r="577" spans="2:29">
      <c r="J577" s="15" t="s">
        <v>826</v>
      </c>
      <c r="K577" s="16" t="s">
        <v>825</v>
      </c>
      <c r="L577" s="1" t="s">
        <v>742</v>
      </c>
      <c r="M577" s="17">
        <v>576</v>
      </c>
      <c r="N577" s="33">
        <v>-4.8124956000000001</v>
      </c>
      <c r="U577" s="33">
        <v>0.15259621000000001</v>
      </c>
      <c r="V577" s="33">
        <v>-0.39330399999999999</v>
      </c>
      <c r="W577" s="33">
        <v>-1.5418489</v>
      </c>
      <c r="X577" s="33">
        <v>-1.8168987000000001</v>
      </c>
      <c r="Y577" s="33">
        <v>-0.51692800000000005</v>
      </c>
      <c r="Z577" s="33">
        <v>-0.69611219999999996</v>
      </c>
      <c r="AA577" s="17">
        <f>MATCH(L577, ESPN_ADP_2!B$2:B$550,0)</f>
        <v>395</v>
      </c>
      <c r="AB577" s="17">
        <v>576</v>
      </c>
      <c r="AC577" s="19">
        <f t="shared" si="8"/>
        <v>-181</v>
      </c>
    </row>
    <row r="578" spans="2:29">
      <c r="B578" s="7" t="s">
        <v>765</v>
      </c>
      <c r="C578" s="8" t="s">
        <v>766</v>
      </c>
      <c r="L578" s="1" t="s">
        <v>375</v>
      </c>
      <c r="M578" s="17">
        <v>577</v>
      </c>
      <c r="N578" s="18">
        <v>-4.8258567000000001</v>
      </c>
      <c r="O578" s="18">
        <v>-1.0502853999999999</v>
      </c>
      <c r="P578" s="18">
        <v>-1.2619429</v>
      </c>
      <c r="Q578" s="18">
        <v>-1.2211000000000001</v>
      </c>
      <c r="R578" s="18">
        <v>0.24894848</v>
      </c>
      <c r="S578" s="18">
        <v>-0.29908249999999997</v>
      </c>
      <c r="T578" s="18">
        <v>-1.2423943799999999</v>
      </c>
      <c r="U578" s="18"/>
      <c r="V578" s="18"/>
      <c r="W578" s="18"/>
      <c r="X578" s="18"/>
      <c r="Y578" s="18"/>
      <c r="Z578" s="18"/>
      <c r="AA578" s="17">
        <f>MATCH(L578, ESPN_ADP_2!B$2:B$550,0)</f>
        <v>463</v>
      </c>
      <c r="AB578" s="17">
        <v>577</v>
      </c>
      <c r="AC578" s="19">
        <f t="shared" ref="AC578:AC617" si="9">AA578-AB578</f>
        <v>-114</v>
      </c>
    </row>
    <row r="579" spans="2:29">
      <c r="H579" s="13" t="s">
        <v>829</v>
      </c>
      <c r="L579" s="1" t="s">
        <v>441</v>
      </c>
      <c r="M579" s="17">
        <v>578</v>
      </c>
      <c r="N579" s="18">
        <v>-4.9231942000000002</v>
      </c>
      <c r="O579" s="18">
        <v>-0.78046800000000005</v>
      </c>
      <c r="P579" s="18">
        <v>-0.67933259999999995</v>
      </c>
      <c r="Q579" s="18">
        <v>-0.83301610000000004</v>
      </c>
      <c r="R579" s="18">
        <v>-1.1346810000000001</v>
      </c>
      <c r="S579" s="18">
        <v>-0.70809089999999997</v>
      </c>
      <c r="T579" s="18">
        <v>-0.78760567000000004</v>
      </c>
      <c r="U579" s="18"/>
      <c r="V579" s="18"/>
      <c r="W579" s="18"/>
      <c r="X579" s="18"/>
      <c r="Y579" s="18"/>
      <c r="Z579" s="18"/>
      <c r="AA579" s="17">
        <f>MATCH(L579, ESPN_ADP_2!B$2:B$550,0)</f>
        <v>370</v>
      </c>
      <c r="AB579" s="17">
        <v>578</v>
      </c>
      <c r="AC579" s="19">
        <f t="shared" si="9"/>
        <v>-208</v>
      </c>
    </row>
    <row r="580" spans="2:29">
      <c r="L580" s="1" t="s">
        <v>998</v>
      </c>
      <c r="M580" s="17">
        <v>579</v>
      </c>
      <c r="N580" s="33">
        <v>-5.0284854000000001</v>
      </c>
      <c r="U580" s="33">
        <v>0.51754538000000005</v>
      </c>
      <c r="V580" s="33">
        <v>0.33298127</v>
      </c>
      <c r="W580" s="33">
        <v>-1.9729317</v>
      </c>
      <c r="X580" s="33">
        <v>-1.2490000000000001</v>
      </c>
      <c r="Y580" s="33">
        <v>-1.9609681999999999</v>
      </c>
      <c r="Z580" s="33">
        <v>-0.69611219999999996</v>
      </c>
      <c r="AA580" s="17" t="e">
        <f>MATCH(L580, ESPN_ADP_2!B$2:B$550,0)</f>
        <v>#N/A</v>
      </c>
      <c r="AB580" s="17">
        <v>579</v>
      </c>
      <c r="AC580" s="19" t="e">
        <f t="shared" si="9"/>
        <v>#N/A</v>
      </c>
    </row>
    <row r="581" spans="2:29">
      <c r="L581" s="1" t="s">
        <v>949</v>
      </c>
      <c r="M581" s="17">
        <v>580</v>
      </c>
      <c r="N581" s="33">
        <v>-5.1377189000000003</v>
      </c>
      <c r="U581" s="33">
        <v>-1.3072005</v>
      </c>
      <c r="V581" s="33">
        <v>-1.1195892000000001</v>
      </c>
      <c r="W581" s="33">
        <v>-1.2544603999999999</v>
      </c>
      <c r="X581" s="33">
        <v>-1.3436497999999999</v>
      </c>
      <c r="Y581" s="33">
        <v>0.58329308000000002</v>
      </c>
      <c r="Z581" s="33">
        <v>-0.69611219999999996</v>
      </c>
      <c r="AA581" s="17" t="e">
        <f>MATCH(L581, ESPN_ADP_2!B$2:B$550,0)</f>
        <v>#N/A</v>
      </c>
      <c r="AB581" s="17">
        <v>580</v>
      </c>
      <c r="AC581" s="19" t="e">
        <f t="shared" si="9"/>
        <v>#N/A</v>
      </c>
    </row>
    <row r="582" spans="2:29">
      <c r="C582" s="8" t="s">
        <v>766</v>
      </c>
      <c r="L582" s="1" t="s">
        <v>475</v>
      </c>
      <c r="M582" s="17">
        <v>581</v>
      </c>
      <c r="N582" s="18">
        <v>-5.2551226</v>
      </c>
      <c r="O582" s="18">
        <v>-1.0502853999999999</v>
      </c>
      <c r="P582" s="18">
        <v>-1.1648411999999999</v>
      </c>
      <c r="Q582" s="18">
        <v>-1.1240790000000001</v>
      </c>
      <c r="R582" s="18">
        <v>-0.12840499999999999</v>
      </c>
      <c r="S582" s="18">
        <v>-0.64611989999999997</v>
      </c>
      <c r="T582" s="18">
        <v>-1.1413921</v>
      </c>
      <c r="U582" s="18"/>
      <c r="V582" s="18"/>
      <c r="W582" s="18"/>
      <c r="X582" s="18"/>
      <c r="Y582" s="18"/>
      <c r="Z582" s="18"/>
      <c r="AA582" s="17">
        <f>MATCH(L582, ESPN_ADP_2!B$2:B$550,0)</f>
        <v>389</v>
      </c>
      <c r="AB582" s="17">
        <v>581</v>
      </c>
      <c r="AC582" s="19">
        <f t="shared" si="9"/>
        <v>-192</v>
      </c>
    </row>
    <row r="583" spans="2:29">
      <c r="L583" s="1" t="s">
        <v>986</v>
      </c>
      <c r="M583" s="17">
        <v>582</v>
      </c>
      <c r="N583" s="33">
        <v>-5.2572801</v>
      </c>
      <c r="U583" s="33">
        <v>-0.52516649999999998</v>
      </c>
      <c r="V583" s="33">
        <v>-0.39330399999999999</v>
      </c>
      <c r="W583" s="33">
        <v>-1.0029954999999999</v>
      </c>
      <c r="X583" s="33">
        <v>-1.1543502000000001</v>
      </c>
      <c r="Y583" s="33">
        <v>-1.4853518000000001</v>
      </c>
      <c r="Z583" s="33">
        <v>-0.69611219999999996</v>
      </c>
      <c r="AA583" s="17" t="e">
        <f>MATCH(L583, ESPN_ADP_2!B$2:B$550,0)</f>
        <v>#N/A</v>
      </c>
      <c r="AB583" s="17">
        <v>582</v>
      </c>
      <c r="AC583" s="19" t="e">
        <f t="shared" si="9"/>
        <v>#N/A</v>
      </c>
    </row>
    <row r="584" spans="2:29">
      <c r="L584" s="1" t="s">
        <v>929</v>
      </c>
      <c r="M584" s="17">
        <v>583</v>
      </c>
      <c r="N584" s="33">
        <v>-5.3490843000000003</v>
      </c>
      <c r="U584" s="33">
        <v>-1.2550649</v>
      </c>
      <c r="V584" s="33">
        <v>-1.1195892000000001</v>
      </c>
      <c r="W584" s="33">
        <v>-0.6078363</v>
      </c>
      <c r="X584" s="33">
        <v>-0.3971518</v>
      </c>
      <c r="Y584" s="33">
        <v>-1.2733300000000001</v>
      </c>
      <c r="Z584" s="33">
        <v>-0.69611219999999996</v>
      </c>
      <c r="AA584" s="17" t="e">
        <f>MATCH(L584, ESPN_ADP_2!B$2:B$550,0)</f>
        <v>#N/A</v>
      </c>
      <c r="AB584" s="17">
        <v>583</v>
      </c>
      <c r="AC584" s="19" t="e">
        <f t="shared" si="9"/>
        <v>#N/A</v>
      </c>
    </row>
    <row r="585" spans="2:29">
      <c r="F585" s="11" t="s">
        <v>6</v>
      </c>
      <c r="L585" s="1" t="s">
        <v>500</v>
      </c>
      <c r="M585" s="17">
        <v>584</v>
      </c>
      <c r="N585" s="18">
        <v>-5.4210542999999998</v>
      </c>
      <c r="O585" s="18">
        <v>-1.0502853999999999</v>
      </c>
      <c r="P585" s="18">
        <v>-1.1648411999999999</v>
      </c>
      <c r="Q585" s="18">
        <v>-1.1240790000000001</v>
      </c>
      <c r="R585" s="18">
        <v>-0.12840499999999999</v>
      </c>
      <c r="S585" s="18">
        <v>-0.81963859999999999</v>
      </c>
      <c r="T585" s="18">
        <v>-1.13380513</v>
      </c>
      <c r="U585" s="18"/>
      <c r="V585" s="18"/>
      <c r="W585" s="18"/>
      <c r="X585" s="18"/>
      <c r="Y585" s="18"/>
      <c r="Z585" s="18"/>
      <c r="AA585" s="17">
        <f>MATCH(L585, ESPN_ADP_2!B$2:B$550,0)</f>
        <v>497</v>
      </c>
      <c r="AB585" s="17">
        <v>584</v>
      </c>
      <c r="AC585" s="19">
        <f t="shared" si="9"/>
        <v>-87</v>
      </c>
    </row>
    <row r="586" spans="2:29">
      <c r="G586" s="12" t="s">
        <v>7</v>
      </c>
      <c r="L586" s="1" t="s">
        <v>427</v>
      </c>
      <c r="M586" s="17">
        <v>585</v>
      </c>
      <c r="N586" s="18">
        <v>-5.4761787000000002</v>
      </c>
      <c r="O586" s="18">
        <v>-1.0502853999999999</v>
      </c>
      <c r="P586" s="18">
        <v>-1.3590446</v>
      </c>
      <c r="Q586" s="18">
        <v>-1.3181210000000001</v>
      </c>
      <c r="R586" s="18">
        <v>-0.12840499999999999</v>
      </c>
      <c r="S586" s="18">
        <v>-0.34865930000000001</v>
      </c>
      <c r="T586" s="18">
        <v>-1.27166347</v>
      </c>
      <c r="U586" s="18"/>
      <c r="V586" s="18"/>
      <c r="W586" s="18"/>
      <c r="X586" s="18"/>
      <c r="Y586" s="18"/>
      <c r="Z586" s="18"/>
      <c r="AA586" s="17">
        <f>MATCH(L586, ESPN_ADP_2!B$2:B$550,0)</f>
        <v>393</v>
      </c>
      <c r="AB586" s="17">
        <v>585</v>
      </c>
      <c r="AC586" s="19">
        <f t="shared" si="9"/>
        <v>-192</v>
      </c>
    </row>
    <row r="587" spans="2:29">
      <c r="H587" s="13" t="s">
        <v>829</v>
      </c>
      <c r="L587" s="1" t="s">
        <v>477</v>
      </c>
      <c r="M587" s="17">
        <v>586</v>
      </c>
      <c r="N587" s="18">
        <v>-5.4800046</v>
      </c>
      <c r="O587" s="18">
        <v>-1.0502853999999999</v>
      </c>
      <c r="P587" s="18">
        <v>-1.3590446</v>
      </c>
      <c r="Q587" s="18">
        <v>-1.3181210000000001</v>
      </c>
      <c r="R587" s="18">
        <v>0.20702032000000001</v>
      </c>
      <c r="S587" s="18">
        <v>-0.69569669999999995</v>
      </c>
      <c r="T587" s="18">
        <v>-1.26387732</v>
      </c>
      <c r="U587" s="18"/>
      <c r="V587" s="18"/>
      <c r="W587" s="18"/>
      <c r="X587" s="18"/>
      <c r="Y587" s="18"/>
      <c r="Z587" s="18"/>
      <c r="AA587" s="17">
        <f>MATCH(L587, ESPN_ADP_2!B$2:B$550,0)</f>
        <v>430</v>
      </c>
      <c r="AB587" s="17">
        <v>586</v>
      </c>
      <c r="AC587" s="19">
        <f t="shared" si="9"/>
        <v>-156</v>
      </c>
    </row>
    <row r="588" spans="2:29">
      <c r="L588" s="1" t="s">
        <v>947</v>
      </c>
      <c r="M588" s="17">
        <v>587</v>
      </c>
      <c r="N588" s="33">
        <v>-5.5683128999999996</v>
      </c>
      <c r="U588" s="33">
        <v>-1.0465225</v>
      </c>
      <c r="V588" s="33">
        <v>-1.1195892000000001</v>
      </c>
      <c r="W588" s="33">
        <v>-1.0029954999999999</v>
      </c>
      <c r="X588" s="33">
        <v>-1.4382995999999999</v>
      </c>
      <c r="Y588" s="33">
        <v>-0.26479399999999997</v>
      </c>
      <c r="Z588" s="33">
        <v>-0.69611219999999996</v>
      </c>
      <c r="AA588" s="17" t="e">
        <f>MATCH(L588, ESPN_ADP_2!B$2:B$550,0)</f>
        <v>#N/A</v>
      </c>
      <c r="AB588" s="17">
        <v>587</v>
      </c>
      <c r="AC588" s="19" t="e">
        <f t="shared" si="9"/>
        <v>#N/A</v>
      </c>
    </row>
    <row r="589" spans="2:29">
      <c r="E589" s="10" t="s">
        <v>828</v>
      </c>
      <c r="F589" s="11" t="s">
        <v>6</v>
      </c>
      <c r="L589" s="1" t="s">
        <v>338</v>
      </c>
      <c r="M589" s="17">
        <v>588</v>
      </c>
      <c r="N589" s="18">
        <v>-5.6355997000000002</v>
      </c>
      <c r="O589" s="18">
        <v>-1.0502853999999999</v>
      </c>
      <c r="P589" s="18">
        <v>-1.2619429</v>
      </c>
      <c r="Q589" s="18">
        <v>-1.2211000000000001</v>
      </c>
      <c r="R589" s="18">
        <v>-0.71539929999999996</v>
      </c>
      <c r="S589" s="18">
        <v>-0.17514060000000001</v>
      </c>
      <c r="T589" s="18">
        <v>-1.21173153</v>
      </c>
      <c r="U589" s="18"/>
      <c r="V589" s="18"/>
      <c r="W589" s="18"/>
      <c r="X589" s="18"/>
      <c r="Y589" s="18"/>
      <c r="Z589" s="18"/>
      <c r="AA589" s="17">
        <f>MATCH(L589, ESPN_ADP_2!B$2:B$550,0)</f>
        <v>388</v>
      </c>
      <c r="AB589" s="17">
        <v>588</v>
      </c>
      <c r="AC589" s="19">
        <f t="shared" si="9"/>
        <v>-200</v>
      </c>
    </row>
    <row r="590" spans="2:29">
      <c r="L590" s="1" t="s">
        <v>985</v>
      </c>
      <c r="M590" s="17">
        <v>589</v>
      </c>
      <c r="N590" s="33">
        <v>-5.6374253999999997</v>
      </c>
      <c r="U590" s="33">
        <v>-0.52516649999999998</v>
      </c>
      <c r="V590" s="33">
        <v>-0.39330399999999999</v>
      </c>
      <c r="W590" s="33">
        <v>-1.5777725</v>
      </c>
      <c r="X590" s="33">
        <v>-1.3436497999999999</v>
      </c>
      <c r="Y590" s="33">
        <v>-1.1014204999999999</v>
      </c>
      <c r="Z590" s="33">
        <v>-0.69611219999999996</v>
      </c>
      <c r="AA590" s="17" t="e">
        <f>MATCH(L590, ESPN_ADP_2!B$2:B$550,0)</f>
        <v>#N/A</v>
      </c>
      <c r="AB590" s="17">
        <v>589</v>
      </c>
      <c r="AC590" s="19" t="e">
        <f t="shared" si="9"/>
        <v>#N/A</v>
      </c>
    </row>
    <row r="591" spans="2:29">
      <c r="H591" s="13" t="s">
        <v>829</v>
      </c>
      <c r="L591" s="1" t="s">
        <v>490</v>
      </c>
      <c r="M591" s="17">
        <v>590</v>
      </c>
      <c r="N591" s="18">
        <v>-5.6789700999999999</v>
      </c>
      <c r="O591" s="18">
        <v>-0.78046800000000005</v>
      </c>
      <c r="P591" s="18">
        <v>-1.0677395000000001</v>
      </c>
      <c r="Q591" s="18">
        <v>-0.930037</v>
      </c>
      <c r="R591" s="18">
        <v>-1.2185372999999999</v>
      </c>
      <c r="S591" s="18">
        <v>-0.59654309999999999</v>
      </c>
      <c r="T591" s="18">
        <v>-1.08564518</v>
      </c>
      <c r="U591" s="18"/>
      <c r="V591" s="18"/>
      <c r="W591" s="18"/>
      <c r="X591" s="18"/>
      <c r="Y591" s="18"/>
      <c r="Z591" s="18"/>
      <c r="AA591" s="17">
        <f>MATCH(L591, ESPN_ADP_2!B$2:B$550,0)</f>
        <v>368</v>
      </c>
      <c r="AB591" s="17">
        <v>590</v>
      </c>
      <c r="AC591" s="19">
        <f t="shared" si="9"/>
        <v>-222</v>
      </c>
    </row>
    <row r="592" spans="2:29">
      <c r="L592" s="1" t="s">
        <v>965</v>
      </c>
      <c r="M592" s="17">
        <v>591</v>
      </c>
      <c r="N592" s="33">
        <v>-5.6984361999999997</v>
      </c>
      <c r="U592" s="33">
        <v>-0.7337089</v>
      </c>
      <c r="V592" s="33">
        <v>-0.39330399999999999</v>
      </c>
      <c r="W592" s="33">
        <v>-1.1466897</v>
      </c>
      <c r="X592" s="33">
        <v>-1.2490000000000001</v>
      </c>
      <c r="Y592" s="33">
        <v>-1.4796214999999999</v>
      </c>
      <c r="Z592" s="33">
        <v>-0.69611219999999996</v>
      </c>
      <c r="AA592" s="17" t="e">
        <f>MATCH(L592, ESPN_ADP_2!B$2:B$550,0)</f>
        <v>#N/A</v>
      </c>
      <c r="AB592" s="17">
        <v>591</v>
      </c>
      <c r="AC592" s="19" t="e">
        <f t="shared" si="9"/>
        <v>#N/A</v>
      </c>
    </row>
    <row r="593" spans="2:29">
      <c r="I593" s="14" t="s">
        <v>827</v>
      </c>
      <c r="L593" s="1" t="s">
        <v>567</v>
      </c>
      <c r="M593" s="17">
        <v>592</v>
      </c>
      <c r="N593" s="18">
        <v>-5.7091928999999997</v>
      </c>
      <c r="O593" s="18">
        <v>-1.0502853999999999</v>
      </c>
      <c r="P593" s="18">
        <v>-0.87353610000000004</v>
      </c>
      <c r="Q593" s="18">
        <v>-0.930037</v>
      </c>
      <c r="R593" s="18">
        <v>-0.46383029999999997</v>
      </c>
      <c r="S593" s="18">
        <v>-1.4889250000000001</v>
      </c>
      <c r="T593" s="18">
        <v>-0.90257907000000004</v>
      </c>
      <c r="U593" s="18"/>
      <c r="V593" s="18"/>
      <c r="W593" s="18"/>
      <c r="X593" s="18"/>
      <c r="Y593" s="18"/>
      <c r="Z593" s="18"/>
      <c r="AA593" s="17">
        <f>MATCH(L593, ESPN_ADP_2!B$2:B$550,0)</f>
        <v>400</v>
      </c>
      <c r="AB593" s="17">
        <v>592</v>
      </c>
      <c r="AC593" s="19">
        <f t="shared" si="9"/>
        <v>-192</v>
      </c>
    </row>
    <row r="594" spans="2:29">
      <c r="L594" s="1" t="s">
        <v>908</v>
      </c>
      <c r="M594" s="17">
        <v>593</v>
      </c>
      <c r="N594" s="33">
        <v>-5.7590805999999999</v>
      </c>
      <c r="U594" s="33">
        <v>-1.1507936999999999</v>
      </c>
      <c r="V594" s="33">
        <v>-1.1195892000000001</v>
      </c>
      <c r="W594" s="33">
        <v>-0.5000656</v>
      </c>
      <c r="X594" s="33">
        <v>-0.68110119999999996</v>
      </c>
      <c r="Y594" s="33">
        <v>-1.6114188</v>
      </c>
      <c r="Z594" s="33">
        <v>-0.69611219999999996</v>
      </c>
      <c r="AA594" s="17" t="e">
        <f>MATCH(L594, ESPN_ADP_2!B$2:B$550,0)</f>
        <v>#N/A</v>
      </c>
      <c r="AB594" s="17">
        <v>593</v>
      </c>
      <c r="AC594" s="19" t="e">
        <f t="shared" si="9"/>
        <v>#N/A</v>
      </c>
    </row>
    <row r="595" spans="2:29">
      <c r="B595" s="7" t="s">
        <v>765</v>
      </c>
      <c r="L595" s="1" t="s">
        <v>494</v>
      </c>
      <c r="M595" s="17">
        <v>594</v>
      </c>
      <c r="N595" s="18">
        <v>-5.8851193999999998</v>
      </c>
      <c r="O595" s="18">
        <v>-1.0502853999999999</v>
      </c>
      <c r="P595" s="18">
        <v>-1.2619429</v>
      </c>
      <c r="Q595" s="18">
        <v>-1.2211000000000001</v>
      </c>
      <c r="R595" s="18">
        <v>-0.4219022</v>
      </c>
      <c r="S595" s="18">
        <v>-0.77006180000000002</v>
      </c>
      <c r="T595" s="18">
        <v>-1.1598271200000001</v>
      </c>
      <c r="U595" s="18"/>
      <c r="V595" s="18"/>
      <c r="W595" s="18"/>
      <c r="X595" s="18"/>
      <c r="Y595" s="18"/>
      <c r="Z595" s="18"/>
      <c r="AA595" s="17">
        <f>MATCH(L595, ESPN_ADP_2!B$2:B$550,0)</f>
        <v>495</v>
      </c>
      <c r="AB595" s="17">
        <v>594</v>
      </c>
      <c r="AC595" s="19">
        <f t="shared" si="9"/>
        <v>-99</v>
      </c>
    </row>
    <row r="596" spans="2:29">
      <c r="B596" s="7" t="s">
        <v>765</v>
      </c>
      <c r="L596" s="1" t="s">
        <v>507</v>
      </c>
      <c r="M596" s="17">
        <v>595</v>
      </c>
      <c r="N596" s="18">
        <v>-5.933217</v>
      </c>
      <c r="O596" s="18">
        <v>-1.0502853999999999</v>
      </c>
      <c r="P596" s="18">
        <v>-1.2619429</v>
      </c>
      <c r="Q596" s="18">
        <v>-1.3181210000000001</v>
      </c>
      <c r="R596" s="18">
        <v>-0.17033319999999999</v>
      </c>
      <c r="S596" s="18">
        <v>-0.86921539999999997</v>
      </c>
      <c r="T596" s="18">
        <v>-1.2633191699999999</v>
      </c>
      <c r="U596" s="18"/>
      <c r="V596" s="18"/>
      <c r="W596" s="18"/>
      <c r="X596" s="18"/>
      <c r="Y596" s="18"/>
      <c r="Z596" s="18"/>
      <c r="AA596" s="17">
        <f>MATCH(L596, ESPN_ADP_2!B$2:B$550,0)</f>
        <v>446</v>
      </c>
      <c r="AB596" s="17">
        <v>595</v>
      </c>
      <c r="AC596" s="19">
        <f t="shared" si="9"/>
        <v>-149</v>
      </c>
    </row>
    <row r="597" spans="2:29">
      <c r="F597" s="11" t="s">
        <v>6</v>
      </c>
      <c r="L597" s="1" t="s">
        <v>518</v>
      </c>
      <c r="M597" s="17">
        <v>596</v>
      </c>
      <c r="N597" s="18">
        <v>-5.9510946000000002</v>
      </c>
      <c r="O597" s="18">
        <v>-1.0502853999999999</v>
      </c>
      <c r="P597" s="18">
        <v>-1.1648411999999999</v>
      </c>
      <c r="Q597" s="18">
        <v>-1.1240790000000001</v>
      </c>
      <c r="R597" s="18">
        <v>-0.63154299999999997</v>
      </c>
      <c r="S597" s="18">
        <v>-0.83203280000000002</v>
      </c>
      <c r="T597" s="18">
        <v>-1.1483132199999999</v>
      </c>
      <c r="U597" s="18"/>
      <c r="V597" s="18"/>
      <c r="W597" s="18"/>
      <c r="X597" s="18"/>
      <c r="Y597" s="18"/>
      <c r="Z597" s="18"/>
      <c r="AA597" s="17">
        <f>MATCH(L597, ESPN_ADP_2!B$2:B$550,0)</f>
        <v>411</v>
      </c>
      <c r="AB597" s="17">
        <v>596</v>
      </c>
      <c r="AC597" s="19">
        <f t="shared" si="9"/>
        <v>-185</v>
      </c>
    </row>
    <row r="598" spans="2:29">
      <c r="F598" s="11" t="s">
        <v>6</v>
      </c>
      <c r="H598" s="14" t="s">
        <v>827</v>
      </c>
      <c r="L598" s="1" t="s">
        <v>483</v>
      </c>
      <c r="M598" s="17">
        <v>597</v>
      </c>
      <c r="N598" s="18">
        <v>-6.0833196999999997</v>
      </c>
      <c r="O598" s="18">
        <v>-1.0502853999999999</v>
      </c>
      <c r="P598" s="18">
        <v>-1.4561462999999999</v>
      </c>
      <c r="Q598" s="18">
        <v>-1.4151419000000001</v>
      </c>
      <c r="R598" s="18">
        <v>-0.21226130000000001</v>
      </c>
      <c r="S598" s="18">
        <v>-0.60893730000000001</v>
      </c>
      <c r="T598" s="18">
        <v>-1.3405473699999999</v>
      </c>
      <c r="U598" s="18"/>
      <c r="V598" s="18"/>
      <c r="W598" s="18"/>
      <c r="X598" s="18"/>
      <c r="Y598" s="18"/>
      <c r="Z598" s="18"/>
      <c r="AA598" s="17">
        <f>MATCH(L598, ESPN_ADP_2!B$2:B$550,0)</f>
        <v>429</v>
      </c>
      <c r="AB598" s="17">
        <v>597</v>
      </c>
      <c r="AC598" s="19">
        <f t="shared" si="9"/>
        <v>-168</v>
      </c>
    </row>
    <row r="599" spans="2:29">
      <c r="L599" s="1" t="s">
        <v>924</v>
      </c>
      <c r="M599" s="17">
        <v>598</v>
      </c>
      <c r="N599" s="33">
        <v>-6.2154997999999999</v>
      </c>
      <c r="U599" s="33">
        <v>-1.4636072</v>
      </c>
      <c r="V599" s="33">
        <v>-1.1195892000000001</v>
      </c>
      <c r="W599" s="33">
        <v>-1.0928043999999999</v>
      </c>
      <c r="X599" s="33">
        <v>-1.3436497999999999</v>
      </c>
      <c r="Y599" s="33">
        <v>-0.49973699999999999</v>
      </c>
      <c r="Z599" s="33">
        <v>-0.69611219999999996</v>
      </c>
      <c r="AA599" s="17" t="e">
        <f>MATCH(L599, ESPN_ADP_2!B$2:B$550,0)</f>
        <v>#N/A</v>
      </c>
      <c r="AB599" s="17">
        <v>598</v>
      </c>
      <c r="AC599" s="19" t="e">
        <f t="shared" si="9"/>
        <v>#N/A</v>
      </c>
    </row>
    <row r="600" spans="2:29">
      <c r="H600" s="13" t="s">
        <v>829</v>
      </c>
      <c r="L600" s="1" t="s">
        <v>561</v>
      </c>
      <c r="M600" s="17">
        <v>599</v>
      </c>
      <c r="N600" s="18">
        <v>-6.2463807999999998</v>
      </c>
      <c r="O600" s="18">
        <v>-0.78046800000000005</v>
      </c>
      <c r="P600" s="18">
        <v>-0.9706378</v>
      </c>
      <c r="Q600" s="18">
        <v>-0.83301610000000004</v>
      </c>
      <c r="R600" s="18">
        <v>-1.3023936</v>
      </c>
      <c r="S600" s="18">
        <v>-1.4517424000000001</v>
      </c>
      <c r="T600" s="18">
        <v>-0.90812296999999997</v>
      </c>
      <c r="U600" s="18"/>
      <c r="V600" s="18"/>
      <c r="W600" s="18"/>
      <c r="X600" s="18"/>
      <c r="Y600" s="18"/>
      <c r="Z600" s="18"/>
      <c r="AA600" s="17">
        <f>MATCH(L600, ESPN_ADP_2!B$2:B$550,0)</f>
        <v>441</v>
      </c>
      <c r="AB600" s="17">
        <v>599</v>
      </c>
      <c r="AC600" s="19">
        <f t="shared" si="9"/>
        <v>-158</v>
      </c>
    </row>
    <row r="601" spans="2:29">
      <c r="L601" s="1" t="s">
        <v>975</v>
      </c>
      <c r="M601" s="17">
        <v>600</v>
      </c>
      <c r="N601" s="33">
        <v>-6.2815865999999998</v>
      </c>
      <c r="U601" s="33">
        <v>-1.0986581</v>
      </c>
      <c r="V601" s="33">
        <v>-1.1195892000000001</v>
      </c>
      <c r="W601" s="33">
        <v>-1.2005751</v>
      </c>
      <c r="X601" s="33">
        <v>-0.87040079999999997</v>
      </c>
      <c r="Y601" s="33">
        <v>-1.2962513</v>
      </c>
      <c r="Z601" s="33">
        <v>-0.69611219999999996</v>
      </c>
      <c r="AA601" s="17" t="e">
        <f>MATCH(L601, ESPN_ADP_2!B$2:B$550,0)</f>
        <v>#N/A</v>
      </c>
      <c r="AB601" s="17">
        <v>600</v>
      </c>
      <c r="AC601" s="19" t="e">
        <f t="shared" si="9"/>
        <v>#N/A</v>
      </c>
    </row>
    <row r="602" spans="2:29">
      <c r="L602" s="1" t="s">
        <v>1004</v>
      </c>
      <c r="M602" s="17">
        <v>601</v>
      </c>
      <c r="N602" s="33">
        <v>-6.2867592999999999</v>
      </c>
      <c r="U602" s="33">
        <v>-0.21235299999999999</v>
      </c>
      <c r="V602" s="33">
        <v>-0.39330399999999999</v>
      </c>
      <c r="W602" s="33">
        <v>-2.4399381</v>
      </c>
      <c r="X602" s="33">
        <v>-1.0597004000000001</v>
      </c>
      <c r="Y602" s="33">
        <v>-1.4853518000000001</v>
      </c>
      <c r="Z602" s="33">
        <v>-0.69611219999999996</v>
      </c>
      <c r="AA602" s="17" t="e">
        <f>MATCH(L602, ESPN_ADP_2!B$2:B$550,0)</f>
        <v>#N/A</v>
      </c>
      <c r="AB602" s="17">
        <v>601</v>
      </c>
      <c r="AC602" s="19" t="e">
        <f t="shared" si="9"/>
        <v>#N/A</v>
      </c>
    </row>
    <row r="603" spans="2:29">
      <c r="J603" s="15" t="s">
        <v>826</v>
      </c>
      <c r="L603" s="1" t="s">
        <v>739</v>
      </c>
      <c r="M603" s="17">
        <v>602</v>
      </c>
      <c r="N603" s="33">
        <v>-6.4055559999999998</v>
      </c>
      <c r="U603" s="33">
        <v>0.72608775999999997</v>
      </c>
      <c r="V603" s="33">
        <v>0.33298127</v>
      </c>
      <c r="W603" s="33">
        <v>-2.4399381</v>
      </c>
      <c r="X603" s="33">
        <v>-2.3847974999999999</v>
      </c>
      <c r="Y603" s="33">
        <v>-1.9437772</v>
      </c>
      <c r="Z603" s="33">
        <v>-0.69611219999999996</v>
      </c>
      <c r="AA603" s="17">
        <f>MATCH(L603, ESPN_ADP_2!B$2:B$550,0)</f>
        <v>391</v>
      </c>
      <c r="AB603" s="17">
        <v>602</v>
      </c>
      <c r="AC603" s="19">
        <f t="shared" si="9"/>
        <v>-211</v>
      </c>
    </row>
    <row r="604" spans="2:29">
      <c r="F604" s="11" t="s">
        <v>6</v>
      </c>
      <c r="L604" s="1" t="s">
        <v>537</v>
      </c>
      <c r="M604" s="17">
        <v>603</v>
      </c>
      <c r="N604" s="18">
        <v>-6.4241802000000003</v>
      </c>
      <c r="O604" s="18">
        <v>-1.0502853999999999</v>
      </c>
      <c r="P604" s="18">
        <v>-1.3590446</v>
      </c>
      <c r="Q604" s="18">
        <v>-1.3181210000000001</v>
      </c>
      <c r="R604" s="18">
        <v>-0.29611769999999998</v>
      </c>
      <c r="S604" s="18">
        <v>-1.1294934000000001</v>
      </c>
      <c r="T604" s="18">
        <v>-1.27111817</v>
      </c>
      <c r="U604" s="18"/>
      <c r="V604" s="18"/>
      <c r="W604" s="18"/>
      <c r="X604" s="18"/>
      <c r="Y604" s="18"/>
      <c r="Z604" s="18"/>
      <c r="AA604" s="17">
        <f>MATCH(L604, ESPN_ADP_2!B$2:B$550,0)</f>
        <v>462</v>
      </c>
      <c r="AB604" s="17">
        <v>603</v>
      </c>
      <c r="AC604" s="19">
        <f t="shared" si="9"/>
        <v>-141</v>
      </c>
    </row>
    <row r="605" spans="2:29">
      <c r="D605" s="9" t="s">
        <v>767</v>
      </c>
      <c r="L605" s="1" t="s">
        <v>479</v>
      </c>
      <c r="M605" s="17">
        <v>604</v>
      </c>
      <c r="N605" s="18">
        <v>-6.4524844000000003</v>
      </c>
      <c r="O605" s="18">
        <v>-1.0502853999999999</v>
      </c>
      <c r="P605" s="18">
        <v>-1.3590446</v>
      </c>
      <c r="Q605" s="18">
        <v>-1.3181210000000001</v>
      </c>
      <c r="R605" s="18">
        <v>-0.79925570000000001</v>
      </c>
      <c r="S605" s="18">
        <v>-0.60893730000000001</v>
      </c>
      <c r="T605" s="18">
        <v>-1.3168404499999999</v>
      </c>
      <c r="U605" s="18"/>
      <c r="V605" s="18"/>
      <c r="W605" s="18"/>
      <c r="X605" s="18"/>
      <c r="Y605" s="18"/>
      <c r="Z605" s="18"/>
      <c r="AA605" s="17">
        <f>MATCH(L605, ESPN_ADP_2!B$2:B$550,0)</f>
        <v>451</v>
      </c>
      <c r="AB605" s="17">
        <v>604</v>
      </c>
      <c r="AC605" s="19">
        <f t="shared" si="9"/>
        <v>-153</v>
      </c>
    </row>
    <row r="606" spans="2:29">
      <c r="J606" s="15" t="s">
        <v>826</v>
      </c>
      <c r="K606" s="16" t="s">
        <v>825</v>
      </c>
      <c r="L606" s="1" t="s">
        <v>796</v>
      </c>
      <c r="M606" s="17">
        <v>605</v>
      </c>
      <c r="N606" s="33">
        <v>-6.5222438</v>
      </c>
      <c r="U606" s="33">
        <v>0.10046062</v>
      </c>
      <c r="V606" s="33">
        <v>-0.39330399999999999</v>
      </c>
      <c r="W606" s="33">
        <v>-2.6554793999999999</v>
      </c>
      <c r="X606" s="33">
        <v>-1.4382995999999999</v>
      </c>
      <c r="Y606" s="33">
        <v>-1.4395092</v>
      </c>
      <c r="Z606" s="33">
        <v>-0.69611219999999996</v>
      </c>
      <c r="AA606" s="17">
        <f>MATCH(L606, ESPN_ADP_2!B$2:B$550,0)</f>
        <v>450</v>
      </c>
      <c r="AB606" s="17">
        <v>605</v>
      </c>
      <c r="AC606" s="19">
        <f t="shared" si="9"/>
        <v>-155</v>
      </c>
    </row>
    <row r="607" spans="2:29">
      <c r="F607" s="11" t="s">
        <v>6</v>
      </c>
      <c r="L607" s="1" t="s">
        <v>397</v>
      </c>
      <c r="M607" s="17">
        <v>606</v>
      </c>
      <c r="N607" s="18">
        <v>-6.6920757999999996</v>
      </c>
      <c r="O607" s="18">
        <v>-1.0502853999999999</v>
      </c>
      <c r="P607" s="18">
        <v>-1.3590446</v>
      </c>
      <c r="Q607" s="18">
        <v>-1.4151419000000001</v>
      </c>
      <c r="R607" s="18">
        <v>-1.2604655</v>
      </c>
      <c r="S607" s="18">
        <v>-0.27429409999999999</v>
      </c>
      <c r="T607" s="18">
        <v>-1.3328442300000001</v>
      </c>
      <c r="U607" s="18"/>
      <c r="V607" s="18"/>
      <c r="W607" s="18"/>
      <c r="X607" s="18"/>
      <c r="Y607" s="18"/>
      <c r="Z607" s="18"/>
      <c r="AA607" s="17">
        <f>MATCH(L607, ESPN_ADP_2!B$2:B$550,0)</f>
        <v>492</v>
      </c>
      <c r="AB607" s="17">
        <v>606</v>
      </c>
      <c r="AC607" s="19">
        <f t="shared" si="9"/>
        <v>-114</v>
      </c>
    </row>
    <row r="608" spans="2:29">
      <c r="L608" s="1" t="s">
        <v>994</v>
      </c>
      <c r="M608" s="17">
        <v>607</v>
      </c>
      <c r="N608" s="33">
        <v>-6.8173589000000003</v>
      </c>
      <c r="U608" s="33">
        <v>-0.89011569999999995</v>
      </c>
      <c r="V608" s="33">
        <v>-1.1195892000000001</v>
      </c>
      <c r="W608" s="33">
        <v>-1.2364986</v>
      </c>
      <c r="X608" s="33">
        <v>-1.5329493999999999</v>
      </c>
      <c r="Y608" s="33">
        <v>-1.3420938</v>
      </c>
      <c r="Z608" s="33">
        <v>-0.69611219999999996</v>
      </c>
      <c r="AA608" s="17" t="e">
        <f>MATCH(L608, ESPN_ADP_2!B$2:B$550,0)</f>
        <v>#N/A</v>
      </c>
      <c r="AB608" s="17">
        <v>607</v>
      </c>
      <c r="AC608" s="19" t="e">
        <f t="shared" si="9"/>
        <v>#N/A</v>
      </c>
    </row>
    <row r="609" spans="6:29">
      <c r="H609" s="13" t="s">
        <v>829</v>
      </c>
      <c r="L609" s="1" t="s">
        <v>363</v>
      </c>
      <c r="M609" s="17">
        <v>608</v>
      </c>
      <c r="N609" s="18">
        <v>-6.8765723000000003</v>
      </c>
      <c r="O609" s="18">
        <v>-1.0502853999999999</v>
      </c>
      <c r="P609" s="18">
        <v>-1.2619429</v>
      </c>
      <c r="Q609" s="18">
        <v>-1.3181210000000001</v>
      </c>
      <c r="R609" s="18">
        <v>-1.38625</v>
      </c>
      <c r="S609" s="18">
        <v>-0.60893730000000001</v>
      </c>
      <c r="T609" s="18">
        <v>-1.2510357299999999</v>
      </c>
      <c r="U609" s="18"/>
      <c r="V609" s="18"/>
      <c r="W609" s="18"/>
      <c r="X609" s="18"/>
      <c r="Y609" s="18"/>
      <c r="Z609" s="18"/>
      <c r="AA609" s="17">
        <f>MATCH(L609, ESPN_ADP_2!B$2:B$550,0)</f>
        <v>415</v>
      </c>
      <c r="AB609" s="17">
        <v>608</v>
      </c>
      <c r="AC609" s="19">
        <f t="shared" si="9"/>
        <v>-193</v>
      </c>
    </row>
    <row r="610" spans="6:29">
      <c r="L610" s="1" t="s">
        <v>982</v>
      </c>
      <c r="M610" s="17">
        <v>609</v>
      </c>
      <c r="N610" s="33">
        <v>-6.9207025</v>
      </c>
      <c r="U610" s="33">
        <v>-0.99438689999999996</v>
      </c>
      <c r="V610" s="33">
        <v>-1.1195892000000001</v>
      </c>
      <c r="W610" s="33">
        <v>-1.0029954999999999</v>
      </c>
      <c r="X610" s="33">
        <v>-2.0061982999999999</v>
      </c>
      <c r="Y610" s="33">
        <v>-1.1014204999999999</v>
      </c>
      <c r="Z610" s="33">
        <v>-0.69611219999999996</v>
      </c>
      <c r="AA610" s="17" t="e">
        <f>MATCH(L610, ESPN_ADP_2!B$2:B$550,0)</f>
        <v>#N/A</v>
      </c>
      <c r="AB610" s="17">
        <v>609</v>
      </c>
      <c r="AC610" s="19" t="e">
        <f t="shared" si="9"/>
        <v>#N/A</v>
      </c>
    </row>
    <row r="611" spans="6:29">
      <c r="F611" s="11" t="s">
        <v>6</v>
      </c>
      <c r="L611" s="1" t="s">
        <v>514</v>
      </c>
      <c r="M611" s="17">
        <v>610</v>
      </c>
      <c r="N611" s="18">
        <v>-6.9814445999999997</v>
      </c>
      <c r="O611" s="18">
        <v>-1.3201027999999999</v>
      </c>
      <c r="P611" s="18">
        <v>-1.3590446</v>
      </c>
      <c r="Q611" s="18">
        <v>-1.4151419000000001</v>
      </c>
      <c r="R611" s="18">
        <v>-0.4219022</v>
      </c>
      <c r="S611" s="18">
        <v>-1.1170992</v>
      </c>
      <c r="T611" s="18">
        <v>-1.3481538200000001</v>
      </c>
      <c r="U611" s="18"/>
      <c r="V611" s="18"/>
      <c r="W611" s="18"/>
      <c r="X611" s="18"/>
      <c r="Y611" s="18"/>
      <c r="Z611" s="18"/>
      <c r="AA611" s="17">
        <f>MATCH(L611, ESPN_ADP_2!B$2:B$550,0)</f>
        <v>443</v>
      </c>
      <c r="AB611" s="17">
        <v>610</v>
      </c>
      <c r="AC611" s="19">
        <f t="shared" si="9"/>
        <v>-167</v>
      </c>
    </row>
    <row r="612" spans="6:29">
      <c r="L612" s="1" t="s">
        <v>1001</v>
      </c>
      <c r="M612" s="17">
        <v>611</v>
      </c>
      <c r="N612" s="33">
        <v>-7.0542856</v>
      </c>
      <c r="U612" s="33">
        <v>-1.1507936999999999</v>
      </c>
      <c r="V612" s="33">
        <v>-1.1195892000000001</v>
      </c>
      <c r="W612" s="33">
        <v>-1.6316579</v>
      </c>
      <c r="X612" s="33">
        <v>-0.96505059999999998</v>
      </c>
      <c r="Y612" s="33">
        <v>-1.4910821000000001</v>
      </c>
      <c r="Z612" s="33">
        <v>-0.69611219999999996</v>
      </c>
      <c r="AA612" s="17" t="e">
        <f>MATCH(L612, ESPN_ADP_2!B$2:B$550,0)</f>
        <v>#N/A</v>
      </c>
      <c r="AB612" s="17">
        <v>611</v>
      </c>
      <c r="AC612" s="19" t="e">
        <f t="shared" si="9"/>
        <v>#N/A</v>
      </c>
    </row>
    <row r="613" spans="6:29">
      <c r="L613" s="1" t="s">
        <v>981</v>
      </c>
      <c r="M613" s="17">
        <v>612</v>
      </c>
      <c r="N613" s="33">
        <v>-7.1748111999999997</v>
      </c>
      <c r="U613" s="33">
        <v>-1.3072005</v>
      </c>
      <c r="V613" s="33">
        <v>-1.1195892000000001</v>
      </c>
      <c r="W613" s="33">
        <v>-1.3801928999999999</v>
      </c>
      <c r="X613" s="33">
        <v>-1.6275991999999999</v>
      </c>
      <c r="Y613" s="33">
        <v>-1.0441172999999999</v>
      </c>
      <c r="Z613" s="33">
        <v>-0.69611219999999996</v>
      </c>
      <c r="AA613" s="17" t="e">
        <f>MATCH(L613, ESPN_ADP_2!B$2:B$550,0)</f>
        <v>#N/A</v>
      </c>
      <c r="AB613" s="17">
        <v>612</v>
      </c>
      <c r="AC613" s="19" t="e">
        <f t="shared" si="9"/>
        <v>#N/A</v>
      </c>
    </row>
    <row r="614" spans="6:29">
      <c r="L614" s="1" t="s">
        <v>997</v>
      </c>
      <c r="M614" s="17">
        <v>613</v>
      </c>
      <c r="N614" s="33">
        <v>-7.4200400999999996</v>
      </c>
      <c r="U614" s="33">
        <v>-1.4636072</v>
      </c>
      <c r="V614" s="33">
        <v>-1.1195892000000001</v>
      </c>
      <c r="W614" s="33">
        <v>-1.6496196000000001</v>
      </c>
      <c r="X614" s="33">
        <v>-1.5329493999999999</v>
      </c>
      <c r="Y614" s="33">
        <v>-0.95816250000000003</v>
      </c>
      <c r="Z614" s="33">
        <v>-0.69611219999999996</v>
      </c>
      <c r="AA614" s="17" t="e">
        <f>MATCH(L614, ESPN_ADP_2!B$2:B$550,0)</f>
        <v>#N/A</v>
      </c>
      <c r="AB614" s="17">
        <v>613</v>
      </c>
      <c r="AC614" s="19" t="e">
        <f t="shared" si="9"/>
        <v>#N/A</v>
      </c>
    </row>
    <row r="615" spans="6:29">
      <c r="L615" s="1" t="s">
        <v>1005</v>
      </c>
      <c r="M615" s="17">
        <v>614</v>
      </c>
      <c r="N615" s="33">
        <v>-7.5954031999999998</v>
      </c>
      <c r="U615" s="33">
        <v>-0.94225130000000001</v>
      </c>
      <c r="V615" s="33">
        <v>-1.1195892000000001</v>
      </c>
      <c r="W615" s="33">
        <v>-2.3860527</v>
      </c>
      <c r="X615" s="33">
        <v>-1.9115485000000001</v>
      </c>
      <c r="Y615" s="33">
        <v>-0.53984929999999998</v>
      </c>
      <c r="Z615" s="33">
        <v>-0.69611219999999996</v>
      </c>
      <c r="AA615" s="17" t="e">
        <f>MATCH(L615, ESPN_ADP_2!B$2:B$550,0)</f>
        <v>#N/A</v>
      </c>
      <c r="AB615" s="17">
        <v>614</v>
      </c>
      <c r="AC615" s="19" t="e">
        <f t="shared" si="9"/>
        <v>#N/A</v>
      </c>
    </row>
    <row r="616" spans="6:29">
      <c r="L616" s="1" t="s">
        <v>1007</v>
      </c>
      <c r="M616" s="17">
        <v>615</v>
      </c>
      <c r="N616" s="33">
        <v>-7.6966812999999998</v>
      </c>
      <c r="U616" s="33">
        <v>0.25686740000000002</v>
      </c>
      <c r="V616" s="33">
        <v>-0.39330399999999999</v>
      </c>
      <c r="W616" s="33">
        <v>-2.4578997999999999</v>
      </c>
      <c r="X616" s="33">
        <v>-2.6687468999999999</v>
      </c>
      <c r="Y616" s="33">
        <v>-1.7374858</v>
      </c>
      <c r="Z616" s="33">
        <v>-0.69611219999999996</v>
      </c>
      <c r="AA616" s="17" t="e">
        <f>MATCH(L616, ESPN_ADP_2!B$2:B$550,0)</f>
        <v>#N/A</v>
      </c>
      <c r="AB616" s="17">
        <v>615</v>
      </c>
      <c r="AC616" s="19" t="e">
        <f t="shared" si="9"/>
        <v>#N/A</v>
      </c>
    </row>
    <row r="617" spans="6:29">
      <c r="H617" s="13" t="s">
        <v>829</v>
      </c>
      <c r="L617" s="1" t="s">
        <v>577</v>
      </c>
      <c r="M617" s="17">
        <v>616</v>
      </c>
      <c r="N617" s="18">
        <v>-7.9594687000000004</v>
      </c>
      <c r="O617" s="18">
        <v>-1.3201027999999999</v>
      </c>
      <c r="P617" s="18">
        <v>-1.2619429</v>
      </c>
      <c r="Q617" s="18">
        <v>-1.2211000000000001</v>
      </c>
      <c r="R617" s="18">
        <v>-0.88311200000000001</v>
      </c>
      <c r="S617" s="18">
        <v>-2.0218753</v>
      </c>
      <c r="T617" s="18">
        <v>-1.2513357199999999</v>
      </c>
      <c r="U617" s="18"/>
      <c r="V617" s="18"/>
      <c r="W617" s="18"/>
      <c r="X617" s="18"/>
      <c r="Y617" s="18"/>
      <c r="Z617" s="18"/>
      <c r="AA617" s="17">
        <f>MATCH(L617, ESPN_ADP_2!B$2:B$550,0)</f>
        <v>480</v>
      </c>
      <c r="AB617" s="17">
        <v>616</v>
      </c>
      <c r="AC617" s="19">
        <f t="shared" si="9"/>
        <v>-136</v>
      </c>
    </row>
  </sheetData>
  <sortState xmlns:xlrd2="http://schemas.microsoft.com/office/spreadsheetml/2017/richdata2" ref="A2:AC617">
    <sortCondition descending="1" ref="N2:N617"/>
  </sortState>
  <conditionalFormatting sqref="AC2:AC617">
    <cfRule type="colorScale" priority="1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zoomScale="88" zoomScaleNormal="100" workbookViewId="0">
      <selection activeCell="B7" sqref="B7"/>
    </sheetView>
  </sheetViews>
  <sheetFormatPr baseColWidth="10" defaultRowHeight="16"/>
  <cols>
    <col min="1" max="1" width="14.83203125" customWidth="1"/>
  </cols>
  <sheetData>
    <row r="1" spans="1:14">
      <c r="A1" s="1" t="s">
        <v>0</v>
      </c>
      <c r="B1" s="17" t="s">
        <v>847</v>
      </c>
      <c r="C1" s="18" t="s">
        <v>582</v>
      </c>
      <c r="D1" s="33" t="s">
        <v>1013</v>
      </c>
      <c r="E1" s="33" t="s">
        <v>1014</v>
      </c>
      <c r="F1" s="33" t="s">
        <v>1015</v>
      </c>
      <c r="G1" s="33" t="s">
        <v>1016</v>
      </c>
      <c r="H1" s="33" t="s">
        <v>1017</v>
      </c>
      <c r="I1" s="33" t="s">
        <v>1018</v>
      </c>
      <c r="J1" s="17" t="s">
        <v>20</v>
      </c>
      <c r="K1" s="17" t="s">
        <v>847</v>
      </c>
      <c r="L1" s="17" t="s">
        <v>848</v>
      </c>
      <c r="M1" s="17" t="s">
        <v>1044</v>
      </c>
      <c r="N1" s="17" t="s">
        <v>1075</v>
      </c>
    </row>
    <row r="2" spans="1:14">
      <c r="A2" s="1" t="s">
        <v>605</v>
      </c>
      <c r="B2" s="17">
        <v>18</v>
      </c>
      <c r="C2" s="33">
        <v>10.269343299999999</v>
      </c>
      <c r="D2" s="33">
        <v>-0.7337089</v>
      </c>
      <c r="E2" s="33">
        <v>-0.39330399999999999</v>
      </c>
      <c r="F2" s="33">
        <v>2.7150934699999998</v>
      </c>
      <c r="G2" s="33">
        <v>3.0102408700000001</v>
      </c>
      <c r="H2" s="33">
        <v>3.5286766200000002</v>
      </c>
      <c r="I2" s="33">
        <v>2.1423451999999998</v>
      </c>
      <c r="J2" s="17">
        <v>49</v>
      </c>
      <c r="K2" s="17">
        <v>18</v>
      </c>
      <c r="L2" s="19">
        <v>31</v>
      </c>
      <c r="M2">
        <v>1</v>
      </c>
      <c r="N2" s="48" t="s">
        <v>1107</v>
      </c>
    </row>
    <row r="3" spans="1:14" ht="16" customHeight="1">
      <c r="A3" s="1" t="s">
        <v>610</v>
      </c>
      <c r="B3" s="17">
        <v>67</v>
      </c>
      <c r="C3" s="33">
        <v>7.27027438</v>
      </c>
      <c r="D3" s="33">
        <v>-0.99438689999999996</v>
      </c>
      <c r="E3" s="33">
        <v>-1.1195892000000001</v>
      </c>
      <c r="F3" s="33">
        <v>2.1043928699999999</v>
      </c>
      <c r="G3" s="33">
        <v>2.3476922899999999</v>
      </c>
      <c r="H3" s="33">
        <v>2.27373694</v>
      </c>
      <c r="I3" s="33">
        <v>2.6584283599999998</v>
      </c>
      <c r="J3" s="17">
        <v>68</v>
      </c>
      <c r="K3" s="17">
        <v>67</v>
      </c>
      <c r="L3" s="134">
        <v>1</v>
      </c>
      <c r="M3">
        <v>2</v>
      </c>
      <c r="N3" s="191" t="s">
        <v>1108</v>
      </c>
    </row>
    <row r="4" spans="1:14">
      <c r="A4" s="1" t="s">
        <v>617</v>
      </c>
      <c r="B4" s="17">
        <v>71</v>
      </c>
      <c r="C4" s="33">
        <v>7.1407335300000003</v>
      </c>
      <c r="D4" s="33">
        <v>-0.83798010000000001</v>
      </c>
      <c r="E4" s="33">
        <v>-0.39330399999999999</v>
      </c>
      <c r="F4" s="33">
        <v>1.88885148</v>
      </c>
      <c r="G4" s="33">
        <v>2.3476922899999999</v>
      </c>
      <c r="H4" s="33">
        <v>1.7350870300000001</v>
      </c>
      <c r="I4" s="33">
        <v>2.4003867799999998</v>
      </c>
      <c r="J4" s="17">
        <v>90</v>
      </c>
      <c r="K4" s="17">
        <v>71</v>
      </c>
      <c r="L4" s="19">
        <v>19</v>
      </c>
      <c r="M4">
        <v>3</v>
      </c>
      <c r="N4" s="191"/>
    </row>
    <row r="5" spans="1:14">
      <c r="A5" s="1" t="s">
        <v>745</v>
      </c>
      <c r="B5" s="17">
        <v>73</v>
      </c>
      <c r="C5" s="33">
        <v>7.0245113799999999</v>
      </c>
      <c r="D5" s="33">
        <v>-1.0465225</v>
      </c>
      <c r="E5" s="33">
        <v>-1.1195892000000001</v>
      </c>
      <c r="F5" s="33">
        <v>2.2840106900000001</v>
      </c>
      <c r="G5" s="33">
        <v>1.77979351</v>
      </c>
      <c r="H5" s="33">
        <v>2.7264320799999999</v>
      </c>
      <c r="I5" s="33">
        <v>2.4003867799999998</v>
      </c>
      <c r="J5" s="17">
        <v>75</v>
      </c>
      <c r="K5" s="17">
        <v>73</v>
      </c>
      <c r="L5" s="35">
        <v>2</v>
      </c>
      <c r="M5">
        <v>4</v>
      </c>
      <c r="N5" s="191"/>
    </row>
    <row r="6" spans="1:14">
      <c r="A6" s="1" t="s">
        <v>612</v>
      </c>
      <c r="B6" s="17">
        <v>99</v>
      </c>
      <c r="C6" s="33">
        <v>5.7724668100000001</v>
      </c>
      <c r="D6" s="33">
        <v>-0.94225130000000001</v>
      </c>
      <c r="E6" s="33">
        <v>-0.39330399999999999</v>
      </c>
      <c r="F6" s="33">
        <v>1.4757304899999999</v>
      </c>
      <c r="G6" s="33">
        <v>2.2530424999999998</v>
      </c>
      <c r="H6" s="33">
        <v>0.72082071999999997</v>
      </c>
      <c r="I6" s="33">
        <v>2.6584283599999998</v>
      </c>
      <c r="J6" s="17">
        <v>77</v>
      </c>
      <c r="K6" s="17">
        <v>99</v>
      </c>
      <c r="L6" s="20">
        <v>-22</v>
      </c>
      <c r="M6">
        <v>5</v>
      </c>
      <c r="N6" s="191"/>
    </row>
    <row r="7" spans="1:14" ht="16" customHeight="1">
      <c r="A7" s="1" t="s">
        <v>618</v>
      </c>
      <c r="B7" s="17">
        <v>117</v>
      </c>
      <c r="C7" s="33">
        <v>4.8113398399999996</v>
      </c>
      <c r="D7" s="33">
        <v>-0.99438689999999996</v>
      </c>
      <c r="E7" s="33">
        <v>-1.1195892000000001</v>
      </c>
      <c r="F7" s="33">
        <v>1.02668593</v>
      </c>
      <c r="G7" s="33">
        <v>1.96909311</v>
      </c>
      <c r="H7" s="33">
        <v>1.01306695</v>
      </c>
      <c r="I7" s="33">
        <v>2.9164699399999998</v>
      </c>
      <c r="J7" s="17">
        <v>92</v>
      </c>
      <c r="K7" s="17">
        <v>117</v>
      </c>
      <c r="L7" s="20">
        <v>-25</v>
      </c>
      <c r="M7">
        <v>6</v>
      </c>
      <c r="N7" s="191" t="s">
        <v>1109</v>
      </c>
    </row>
    <row r="8" spans="1:14">
      <c r="A8" s="1" t="s">
        <v>628</v>
      </c>
      <c r="B8" s="17">
        <v>124</v>
      </c>
      <c r="C8" s="33">
        <v>4.6252943999999996</v>
      </c>
      <c r="D8" s="33">
        <v>-0.94225130000000001</v>
      </c>
      <c r="E8" s="33">
        <v>-1.1195892000000001</v>
      </c>
      <c r="F8" s="33">
        <v>1.51165405</v>
      </c>
      <c r="G8" s="33">
        <v>1.40119433</v>
      </c>
      <c r="H8" s="33">
        <v>1.63194131</v>
      </c>
      <c r="I8" s="33">
        <v>2.1423451999999998</v>
      </c>
      <c r="J8" s="17">
        <v>123</v>
      </c>
      <c r="K8" s="17">
        <v>124</v>
      </c>
      <c r="L8" s="25">
        <v>-1</v>
      </c>
      <c r="M8">
        <v>7</v>
      </c>
      <c r="N8" s="191"/>
    </row>
    <row r="9" spans="1:14">
      <c r="A9" s="1" t="s">
        <v>621</v>
      </c>
      <c r="B9" s="17">
        <v>144</v>
      </c>
      <c r="C9" s="33">
        <v>4.2891236399999997</v>
      </c>
      <c r="D9" s="33">
        <v>-0.94225130000000001</v>
      </c>
      <c r="E9" s="33">
        <v>-1.1195892000000001</v>
      </c>
      <c r="F9" s="33">
        <v>1.54757762</v>
      </c>
      <c r="G9" s="33">
        <v>1.5904939199999999</v>
      </c>
      <c r="H9" s="33">
        <v>0.81250580999999999</v>
      </c>
      <c r="I9" s="33">
        <v>2.4003867799999998</v>
      </c>
      <c r="J9" s="17">
        <v>104</v>
      </c>
      <c r="K9" s="17">
        <v>144</v>
      </c>
      <c r="L9" s="20">
        <v>-40</v>
      </c>
      <c r="M9">
        <v>8</v>
      </c>
      <c r="N9" s="191"/>
    </row>
    <row r="10" spans="1:14" ht="16" customHeight="1">
      <c r="A10" s="1" t="s">
        <v>632</v>
      </c>
      <c r="B10" s="17">
        <v>66</v>
      </c>
      <c r="C10" s="33">
        <v>7.3044029000000004</v>
      </c>
      <c r="D10" s="33">
        <v>-0.94225130000000001</v>
      </c>
      <c r="E10" s="33">
        <v>-0.39330399999999999</v>
      </c>
      <c r="F10" s="33">
        <v>1.72719544</v>
      </c>
      <c r="G10" s="33">
        <v>2.3476922899999999</v>
      </c>
      <c r="H10" s="33">
        <v>2.4227252099999999</v>
      </c>
      <c r="I10" s="33">
        <v>2.1423451999999998</v>
      </c>
      <c r="J10" s="17">
        <v>129</v>
      </c>
      <c r="K10" s="17">
        <v>66</v>
      </c>
      <c r="L10" s="19">
        <v>63</v>
      </c>
      <c r="M10">
        <v>9</v>
      </c>
      <c r="N10" s="191" t="s">
        <v>1110</v>
      </c>
    </row>
    <row r="11" spans="1:14">
      <c r="A11" s="1" t="s">
        <v>624</v>
      </c>
      <c r="B11" s="17">
        <v>46</v>
      </c>
      <c r="C11" s="33">
        <v>8.4101633899999992</v>
      </c>
      <c r="D11" s="33">
        <v>-0.94225130000000001</v>
      </c>
      <c r="E11" s="33">
        <v>-0.39330399999999999</v>
      </c>
      <c r="F11" s="33">
        <v>2.24808713</v>
      </c>
      <c r="G11" s="33">
        <v>2.5369918899999999</v>
      </c>
      <c r="H11" s="33">
        <v>2.5602528499999999</v>
      </c>
      <c r="I11" s="33">
        <v>2.4003867799999998</v>
      </c>
      <c r="J11" s="17">
        <v>111</v>
      </c>
      <c r="K11" s="17">
        <v>46</v>
      </c>
      <c r="L11" s="19">
        <v>65</v>
      </c>
      <c r="M11">
        <v>10</v>
      </c>
      <c r="N11" s="191"/>
    </row>
    <row r="12" spans="1:14">
      <c r="A12" s="1" t="s">
        <v>627</v>
      </c>
      <c r="B12" s="17">
        <v>104</v>
      </c>
      <c r="C12" s="33">
        <v>5.3732338300000002</v>
      </c>
      <c r="D12" s="33">
        <v>-0.94225130000000001</v>
      </c>
      <c r="E12" s="33">
        <v>-0.39330399999999999</v>
      </c>
      <c r="F12" s="33">
        <v>1.20630375</v>
      </c>
      <c r="G12" s="33">
        <v>1.5904939199999999</v>
      </c>
      <c r="H12" s="33">
        <v>1.5116046299999999</v>
      </c>
      <c r="I12" s="33">
        <v>2.4003867799999998</v>
      </c>
      <c r="J12" s="17">
        <v>119</v>
      </c>
      <c r="K12" s="17">
        <v>104</v>
      </c>
      <c r="L12" s="19">
        <v>15</v>
      </c>
      <c r="M12">
        <v>11</v>
      </c>
      <c r="N12" s="191"/>
    </row>
    <row r="13" spans="1:14">
      <c r="A13" s="1" t="s">
        <v>638</v>
      </c>
      <c r="B13" s="17">
        <v>130</v>
      </c>
      <c r="C13" s="33">
        <v>4.52150827</v>
      </c>
      <c r="D13" s="33">
        <v>-0.94225130000000001</v>
      </c>
      <c r="E13" s="33">
        <v>-1.1195892000000001</v>
      </c>
      <c r="F13" s="33">
        <v>1.1703801899999999</v>
      </c>
      <c r="G13" s="33">
        <v>0.92794535</v>
      </c>
      <c r="H13" s="33">
        <v>2.0846364400000001</v>
      </c>
      <c r="I13" s="33">
        <v>2.4003867799999998</v>
      </c>
      <c r="J13" s="17">
        <v>144</v>
      </c>
      <c r="K13" s="17">
        <v>130</v>
      </c>
      <c r="L13" s="47">
        <v>14</v>
      </c>
      <c r="M13">
        <v>12</v>
      </c>
      <c r="N13" s="191"/>
    </row>
    <row r="14" spans="1:14">
      <c r="A14" s="1" t="s">
        <v>864</v>
      </c>
      <c r="B14" s="17">
        <v>150</v>
      </c>
      <c r="C14" s="33">
        <v>4.1316158300000003</v>
      </c>
      <c r="D14" s="33">
        <v>-0.89011569999999995</v>
      </c>
      <c r="E14" s="33">
        <v>-0.39330399999999999</v>
      </c>
      <c r="F14" s="33">
        <v>1.34999801</v>
      </c>
      <c r="G14" s="33">
        <v>0.36004657000000001</v>
      </c>
      <c r="H14" s="33">
        <v>2.33677044</v>
      </c>
      <c r="I14" s="33">
        <v>1.36822047</v>
      </c>
      <c r="J14" s="17"/>
      <c r="K14" s="17"/>
      <c r="L14" s="47"/>
      <c r="N14" s="56"/>
    </row>
    <row r="15" spans="1:14">
      <c r="A15" s="1" t="s">
        <v>218</v>
      </c>
      <c r="B15" s="17">
        <v>152</v>
      </c>
      <c r="C15" s="33">
        <v>4.1045633500000003</v>
      </c>
      <c r="D15" s="33">
        <v>-1.0986581</v>
      </c>
      <c r="E15" s="33">
        <v>-1.1195892000000001</v>
      </c>
      <c r="F15" s="33">
        <v>1.70923366</v>
      </c>
      <c r="G15" s="33">
        <v>1.5904939199999999</v>
      </c>
      <c r="H15" s="33">
        <v>1.6548625800000001</v>
      </c>
      <c r="I15" s="33">
        <v>1.36822047</v>
      </c>
      <c r="J15" s="17"/>
      <c r="K15" s="17"/>
      <c r="L15" s="47"/>
      <c r="N15" s="56"/>
    </row>
    <row r="16" spans="1:14">
      <c r="A16" s="1" t="s">
        <v>752</v>
      </c>
      <c r="B16" s="17">
        <v>146</v>
      </c>
      <c r="C16" s="33">
        <v>4.2662523300000004</v>
      </c>
      <c r="D16" s="33">
        <v>-0.94225130000000001</v>
      </c>
      <c r="E16" s="33">
        <v>-1.1195892000000001</v>
      </c>
      <c r="F16" s="33">
        <v>1.9606986099999999</v>
      </c>
      <c r="G16" s="33">
        <v>1.96909311</v>
      </c>
      <c r="H16" s="33">
        <v>1.28812222</v>
      </c>
      <c r="I16" s="33">
        <v>1.11017889</v>
      </c>
      <c r="J16" s="17">
        <v>264</v>
      </c>
      <c r="K16" s="17">
        <v>146</v>
      </c>
      <c r="L16" s="19">
        <v>118</v>
      </c>
      <c r="M16">
        <v>13</v>
      </c>
      <c r="N16" s="191" t="s">
        <v>1111</v>
      </c>
    </row>
    <row r="17" spans="1:14">
      <c r="A17" s="1" t="s">
        <v>702</v>
      </c>
      <c r="B17" s="17">
        <v>159</v>
      </c>
      <c r="C17" s="33">
        <v>3.8720061100000001</v>
      </c>
      <c r="D17" s="33">
        <v>-1.0465225</v>
      </c>
      <c r="E17" s="33">
        <v>-1.1195892000000001</v>
      </c>
      <c r="F17" s="33">
        <v>1.54757762</v>
      </c>
      <c r="G17" s="33">
        <v>2.2530424999999998</v>
      </c>
      <c r="H17" s="33">
        <v>1.64340194</v>
      </c>
      <c r="I17" s="33">
        <v>0.59409573000000004</v>
      </c>
      <c r="J17" s="17">
        <v>311</v>
      </c>
      <c r="K17" s="17">
        <v>159</v>
      </c>
      <c r="L17" s="19">
        <v>152</v>
      </c>
      <c r="M17">
        <v>14</v>
      </c>
      <c r="N17" s="191"/>
    </row>
    <row r="18" spans="1:14" ht="17">
      <c r="A18" s="1" t="s">
        <v>635</v>
      </c>
      <c r="B18" s="17">
        <v>172</v>
      </c>
      <c r="C18" s="33">
        <v>3.47306749</v>
      </c>
      <c r="D18" s="33">
        <v>-0.94225130000000001</v>
      </c>
      <c r="E18" s="33">
        <v>-0.39330399999999999</v>
      </c>
      <c r="F18" s="33">
        <v>0.54171780999999997</v>
      </c>
      <c r="G18" s="33">
        <v>0.92794535</v>
      </c>
      <c r="H18" s="33">
        <v>0.93857281000000004</v>
      </c>
      <c r="I18" s="33">
        <v>2.4003867799999998</v>
      </c>
      <c r="J18" s="17">
        <v>139</v>
      </c>
      <c r="K18" s="17">
        <v>172</v>
      </c>
      <c r="L18" s="20">
        <v>-33</v>
      </c>
      <c r="M18">
        <v>15</v>
      </c>
      <c r="N18" s="55" t="s">
        <v>1112</v>
      </c>
    </row>
    <row r="19" spans="1:14">
      <c r="A19" s="1" t="s">
        <v>750</v>
      </c>
      <c r="B19" s="17">
        <v>175</v>
      </c>
      <c r="C19" s="33">
        <v>3.4481884699999998</v>
      </c>
      <c r="D19" s="33">
        <v>-1.0465225</v>
      </c>
      <c r="E19" s="33">
        <v>-1.1195892000000001</v>
      </c>
      <c r="F19" s="33">
        <v>1.08057128</v>
      </c>
      <c r="G19" s="33">
        <v>1.77979351</v>
      </c>
      <c r="H19" s="33">
        <v>1.12767331</v>
      </c>
      <c r="I19" s="33">
        <v>1.6262620400000001</v>
      </c>
      <c r="J19" s="17">
        <v>209</v>
      </c>
      <c r="K19" s="17">
        <v>175</v>
      </c>
      <c r="L19" s="19">
        <v>34</v>
      </c>
      <c r="M19">
        <v>16</v>
      </c>
      <c r="N19" s="191" t="s">
        <v>1113</v>
      </c>
    </row>
    <row r="20" spans="1:14">
      <c r="A20" s="1" t="s">
        <v>681</v>
      </c>
      <c r="B20" s="17">
        <v>181</v>
      </c>
      <c r="C20" s="33">
        <v>3.3022872699999999</v>
      </c>
      <c r="D20" s="33">
        <v>-1.1507936999999999</v>
      </c>
      <c r="E20" s="33">
        <v>-1.1195892000000001</v>
      </c>
      <c r="F20" s="33">
        <v>1.8170043499999999</v>
      </c>
      <c r="G20" s="33">
        <v>0.92794535</v>
      </c>
      <c r="H20" s="33">
        <v>2.23362471</v>
      </c>
      <c r="I20" s="33">
        <v>0.59409573000000004</v>
      </c>
      <c r="J20" s="17">
        <v>261</v>
      </c>
      <c r="K20" s="17">
        <v>181</v>
      </c>
      <c r="L20" s="19">
        <v>80</v>
      </c>
      <c r="M20">
        <v>17</v>
      </c>
      <c r="N20" s="191"/>
    </row>
    <row r="21" spans="1:14">
      <c r="A21" s="1" t="s">
        <v>751</v>
      </c>
      <c r="B21" s="17">
        <v>184</v>
      </c>
      <c r="C21" s="33">
        <v>3.2688011299999999</v>
      </c>
      <c r="D21" s="33">
        <v>-0.94225130000000001</v>
      </c>
      <c r="E21" s="33">
        <v>-1.1195892000000001</v>
      </c>
      <c r="F21" s="33">
        <v>0.95483879999999999</v>
      </c>
      <c r="G21" s="33">
        <v>1.11724494</v>
      </c>
      <c r="H21" s="33">
        <v>1.1162126699999999</v>
      </c>
      <c r="I21" s="33">
        <v>2.1423451999999998</v>
      </c>
      <c r="J21" s="17">
        <v>234</v>
      </c>
      <c r="K21" s="17">
        <v>184</v>
      </c>
      <c r="L21" s="19">
        <v>50</v>
      </c>
      <c r="M21">
        <v>18</v>
      </c>
      <c r="N21" s="191"/>
    </row>
    <row r="22" spans="1:14">
      <c r="A22" s="1" t="s">
        <v>699</v>
      </c>
      <c r="B22" s="17">
        <v>190</v>
      </c>
      <c r="C22" s="33">
        <v>3.1829168600000002</v>
      </c>
      <c r="D22" s="33">
        <v>-0.94225130000000001</v>
      </c>
      <c r="E22" s="33">
        <v>-1.1195892000000001</v>
      </c>
      <c r="F22" s="33">
        <v>1.1524184</v>
      </c>
      <c r="G22" s="33">
        <v>1.96909311</v>
      </c>
      <c r="H22" s="33">
        <v>1.01306695</v>
      </c>
      <c r="I22" s="33">
        <v>1.11017889</v>
      </c>
      <c r="J22" s="17">
        <v>308</v>
      </c>
      <c r="K22" s="17">
        <v>190</v>
      </c>
      <c r="L22" s="19">
        <v>118</v>
      </c>
      <c r="M22">
        <v>19</v>
      </c>
      <c r="N22" s="191"/>
    </row>
    <row r="23" spans="1:14">
      <c r="A23" s="1" t="s">
        <v>759</v>
      </c>
      <c r="B23" s="17">
        <v>193</v>
      </c>
      <c r="C23" s="33">
        <v>3.1468440200000001</v>
      </c>
      <c r="D23" s="33">
        <v>-1.0465225</v>
      </c>
      <c r="E23" s="33">
        <v>-1.1195892000000001</v>
      </c>
      <c r="F23" s="33">
        <v>0.88299167000000001</v>
      </c>
      <c r="G23" s="33">
        <v>1.02259514</v>
      </c>
      <c r="H23" s="33">
        <v>1.5230652600000001</v>
      </c>
      <c r="I23" s="33">
        <v>1.8843036200000001</v>
      </c>
      <c r="J23" s="17">
        <v>146</v>
      </c>
      <c r="K23" s="17">
        <v>193</v>
      </c>
      <c r="L23" s="20">
        <v>-47</v>
      </c>
      <c r="M23">
        <v>20</v>
      </c>
      <c r="N23" s="191" t="s">
        <v>1114</v>
      </c>
    </row>
    <row r="24" spans="1:14">
      <c r="A24" s="1" t="s">
        <v>665</v>
      </c>
      <c r="B24" s="17">
        <v>176</v>
      </c>
      <c r="C24" s="33">
        <v>3.4401467499999998</v>
      </c>
      <c r="D24" s="33">
        <v>-0.94225130000000001</v>
      </c>
      <c r="E24" s="33">
        <v>-0.39330399999999999</v>
      </c>
      <c r="F24" s="33">
        <v>0.64948850000000002</v>
      </c>
      <c r="G24" s="33">
        <v>0.64399596000000003</v>
      </c>
      <c r="H24" s="33">
        <v>1.0818307599999999</v>
      </c>
      <c r="I24" s="33">
        <v>2.4003867799999998</v>
      </c>
      <c r="J24" s="17">
        <v>216</v>
      </c>
      <c r="K24" s="17">
        <v>176</v>
      </c>
      <c r="L24" s="19">
        <v>40</v>
      </c>
      <c r="M24">
        <v>21</v>
      </c>
      <c r="N24" s="191"/>
    </row>
    <row r="25" spans="1:14">
      <c r="A25" s="1" t="s">
        <v>636</v>
      </c>
      <c r="B25" s="17">
        <v>206</v>
      </c>
      <c r="C25" s="33">
        <v>2.91460002</v>
      </c>
      <c r="D25" s="33">
        <v>-0.89011569999999995</v>
      </c>
      <c r="E25" s="33">
        <v>-0.39330399999999999</v>
      </c>
      <c r="F25" s="33">
        <v>0.55967959</v>
      </c>
      <c r="G25" s="33">
        <v>-0.11320239999999999</v>
      </c>
      <c r="H25" s="33">
        <v>1.3511557199999999</v>
      </c>
      <c r="I25" s="33">
        <v>2.4003867799999998</v>
      </c>
      <c r="J25" s="17">
        <v>142</v>
      </c>
      <c r="K25" s="17">
        <v>206</v>
      </c>
      <c r="L25" s="20">
        <v>-64</v>
      </c>
      <c r="M25">
        <v>21</v>
      </c>
      <c r="N25" s="191"/>
    </row>
    <row r="26" spans="1:14">
      <c r="A26" s="1" t="s">
        <v>650</v>
      </c>
      <c r="B26" s="17">
        <v>202</v>
      </c>
      <c r="C26" s="33">
        <v>2.9788967799999999</v>
      </c>
      <c r="D26" s="33">
        <v>-0.94225130000000001</v>
      </c>
      <c r="E26" s="33">
        <v>-1.1195892000000001</v>
      </c>
      <c r="F26" s="33">
        <v>0.97280058000000003</v>
      </c>
      <c r="G26" s="33">
        <v>-0.11320239999999999</v>
      </c>
      <c r="H26" s="33">
        <v>2.0387938999999999</v>
      </c>
      <c r="I26" s="33">
        <v>2.1423451999999998</v>
      </c>
      <c r="J26" s="17">
        <v>172</v>
      </c>
      <c r="K26" s="17">
        <v>202</v>
      </c>
      <c r="L26" s="20">
        <v>-30</v>
      </c>
      <c r="M26">
        <v>22</v>
      </c>
      <c r="N26" s="191"/>
    </row>
    <row r="27" spans="1:14">
      <c r="A27" s="1" t="s">
        <v>660</v>
      </c>
      <c r="B27" s="17">
        <v>200</v>
      </c>
      <c r="C27" s="33">
        <v>3.0281846799999999</v>
      </c>
      <c r="D27" s="33">
        <v>-1.0465225</v>
      </c>
      <c r="E27" s="33">
        <v>-0.39330399999999999</v>
      </c>
      <c r="F27" s="33">
        <v>0.54171780999999997</v>
      </c>
      <c r="G27" s="33">
        <v>1.5904939199999999</v>
      </c>
      <c r="H27" s="33">
        <v>0.45149577000000002</v>
      </c>
      <c r="I27" s="33">
        <v>1.8843036200000001</v>
      </c>
      <c r="J27" s="17">
        <v>202</v>
      </c>
      <c r="K27" s="17">
        <v>200</v>
      </c>
      <c r="L27" s="35">
        <v>2</v>
      </c>
      <c r="M27">
        <v>23</v>
      </c>
      <c r="N27" s="191" t="s">
        <v>1115</v>
      </c>
    </row>
    <row r="28" spans="1:14">
      <c r="A28" s="1" t="s">
        <v>673</v>
      </c>
      <c r="B28" s="17">
        <v>224</v>
      </c>
      <c r="C28" s="33">
        <v>2.6259119900000001</v>
      </c>
      <c r="D28" s="33">
        <v>-0.94225130000000001</v>
      </c>
      <c r="E28" s="33">
        <v>-1.1195892000000001</v>
      </c>
      <c r="F28" s="33">
        <v>1.3320362299999999</v>
      </c>
      <c r="G28" s="33">
        <v>1.87444331</v>
      </c>
      <c r="H28" s="33">
        <v>0.62913562999999995</v>
      </c>
      <c r="I28" s="33">
        <v>0.85213731000000004</v>
      </c>
      <c r="J28" s="17">
        <v>243</v>
      </c>
      <c r="K28" s="17">
        <v>224</v>
      </c>
      <c r="L28" s="19">
        <v>19</v>
      </c>
      <c r="M28">
        <v>24</v>
      </c>
      <c r="N28" s="191"/>
    </row>
    <row r="29" spans="1:14">
      <c r="A29" s="1" t="s">
        <v>714</v>
      </c>
      <c r="B29" s="17">
        <v>208</v>
      </c>
      <c r="C29" s="33">
        <v>2.87914351</v>
      </c>
      <c r="D29" s="33">
        <v>-1.0465225</v>
      </c>
      <c r="E29" s="33">
        <v>-0.39330399999999999</v>
      </c>
      <c r="F29" s="33">
        <v>1.36795979</v>
      </c>
      <c r="G29" s="33">
        <v>1.02259514</v>
      </c>
      <c r="H29" s="33">
        <v>0.81823612999999995</v>
      </c>
      <c r="I29" s="33">
        <v>1.11017889</v>
      </c>
      <c r="J29" s="17">
        <v>338</v>
      </c>
      <c r="K29" s="17">
        <v>208</v>
      </c>
      <c r="L29" s="19">
        <v>130</v>
      </c>
      <c r="M29">
        <v>25</v>
      </c>
      <c r="N29" s="191"/>
    </row>
    <row r="30" spans="1:14">
      <c r="A30" s="1" t="s">
        <v>710</v>
      </c>
      <c r="B30" s="17">
        <v>235</v>
      </c>
      <c r="C30" s="33">
        <v>2.4425790200000002</v>
      </c>
      <c r="D30" s="33">
        <v>-0.89011569999999995</v>
      </c>
      <c r="E30" s="33">
        <v>-1.1195892000000001</v>
      </c>
      <c r="F30" s="33">
        <v>1.08057128</v>
      </c>
      <c r="G30" s="33">
        <v>0.73864574999999999</v>
      </c>
      <c r="H30" s="33">
        <v>1.78092958</v>
      </c>
      <c r="I30" s="33">
        <v>0.85213731000000004</v>
      </c>
      <c r="J30" s="17">
        <v>330</v>
      </c>
      <c r="K30" s="17">
        <v>235</v>
      </c>
      <c r="L30" s="19">
        <v>95</v>
      </c>
      <c r="M30">
        <v>26</v>
      </c>
      <c r="N30" s="191"/>
    </row>
    <row r="31" spans="1:14">
      <c r="A31" s="1" t="s">
        <v>832</v>
      </c>
      <c r="B31" s="17">
        <v>237</v>
      </c>
      <c r="C31" s="33">
        <v>2.3920696499999998</v>
      </c>
      <c r="D31" s="33">
        <v>-1.2550649</v>
      </c>
      <c r="E31" s="33">
        <v>-1.1195892000000001</v>
      </c>
      <c r="F31" s="33">
        <v>1.40388336</v>
      </c>
      <c r="G31" s="33">
        <v>0.64399596000000003</v>
      </c>
      <c r="H31" s="33">
        <v>2.1247486699999998</v>
      </c>
      <c r="I31" s="33">
        <v>0.59409573000000004</v>
      </c>
      <c r="J31" s="17">
        <v>375</v>
      </c>
      <c r="K31" s="17">
        <v>237</v>
      </c>
      <c r="L31" s="19">
        <v>138</v>
      </c>
      <c r="M31">
        <v>27</v>
      </c>
      <c r="N31" s="191"/>
    </row>
    <row r="32" spans="1:14">
      <c r="A32" s="1" t="s">
        <v>733</v>
      </c>
      <c r="B32" s="17">
        <v>240</v>
      </c>
      <c r="C32" s="33">
        <v>2.32671122</v>
      </c>
      <c r="D32" s="33">
        <v>-1.0465225</v>
      </c>
      <c r="E32" s="33">
        <v>-0.39330399999999999</v>
      </c>
      <c r="F32" s="33">
        <v>1.4757304899999999</v>
      </c>
      <c r="G32" s="33">
        <v>-0.30250199999999999</v>
      </c>
      <c r="H32" s="33">
        <v>1.22508872</v>
      </c>
      <c r="I32" s="33">
        <v>1.36822047</v>
      </c>
      <c r="J32" s="17">
        <v>379</v>
      </c>
      <c r="K32" s="17">
        <v>240</v>
      </c>
      <c r="L32" s="19">
        <v>139</v>
      </c>
      <c r="M32">
        <v>28</v>
      </c>
      <c r="N32" s="191"/>
    </row>
    <row r="33" spans="1:14">
      <c r="A33" s="1" t="s">
        <v>723</v>
      </c>
      <c r="B33" s="17">
        <v>263</v>
      </c>
      <c r="C33" s="33">
        <v>1.95780054</v>
      </c>
      <c r="D33" s="33">
        <v>-1.0986581</v>
      </c>
      <c r="E33" s="33">
        <v>-1.1195892000000001</v>
      </c>
      <c r="F33" s="33">
        <v>1.4577686999999999</v>
      </c>
      <c r="G33" s="33">
        <v>0.73864574999999999</v>
      </c>
      <c r="H33" s="33">
        <v>1.38553763</v>
      </c>
      <c r="I33" s="33">
        <v>0.59409573000000004</v>
      </c>
      <c r="J33" s="17">
        <v>356</v>
      </c>
      <c r="K33" s="17">
        <v>263</v>
      </c>
      <c r="L33" s="19">
        <v>93</v>
      </c>
      <c r="M33">
        <v>29</v>
      </c>
      <c r="N33" s="191"/>
    </row>
    <row r="34" spans="1:14">
      <c r="A34" s="1" t="s">
        <v>802</v>
      </c>
      <c r="B34" s="17">
        <v>272</v>
      </c>
      <c r="C34" s="33">
        <v>1.83247615</v>
      </c>
      <c r="D34" s="33">
        <v>-1.2029293000000001</v>
      </c>
      <c r="E34" s="33">
        <v>-1.1195892000000001</v>
      </c>
      <c r="F34" s="33">
        <v>1.7451572200000001</v>
      </c>
      <c r="G34" s="33">
        <v>1.6851437199999999</v>
      </c>
      <c r="H34" s="33">
        <v>0.13059794999999999</v>
      </c>
      <c r="I34" s="33">
        <v>0.59409573000000004</v>
      </c>
      <c r="J34" s="17">
        <v>465</v>
      </c>
      <c r="K34" s="17">
        <v>272</v>
      </c>
      <c r="L34" s="19">
        <v>193</v>
      </c>
      <c r="M34">
        <v>30</v>
      </c>
      <c r="N34" s="191"/>
    </row>
    <row r="35" spans="1:14">
      <c r="A35" s="1" t="s">
        <v>643</v>
      </c>
      <c r="B35" s="17">
        <v>287</v>
      </c>
      <c r="C35" s="33">
        <v>1.5973720199999999</v>
      </c>
      <c r="D35" s="33">
        <v>-0.94225130000000001</v>
      </c>
      <c r="E35" s="33">
        <v>-1.1195892000000001</v>
      </c>
      <c r="F35" s="33">
        <v>0.68541205999999999</v>
      </c>
      <c r="G35" s="33">
        <v>-0.11320239999999999</v>
      </c>
      <c r="H35" s="33">
        <v>0.42857448999999997</v>
      </c>
      <c r="I35" s="33">
        <v>2.6584283599999998</v>
      </c>
      <c r="J35" s="17">
        <v>155</v>
      </c>
      <c r="K35" s="17">
        <v>287</v>
      </c>
      <c r="L35" s="20">
        <v>-132</v>
      </c>
      <c r="M35">
        <v>31</v>
      </c>
      <c r="N35" s="191" t="s">
        <v>1116</v>
      </c>
    </row>
    <row r="36" spans="1:14">
      <c r="A36" s="1" t="s">
        <v>651</v>
      </c>
      <c r="B36" s="17">
        <v>295</v>
      </c>
      <c r="C36" s="33">
        <v>1.4606896300000001</v>
      </c>
      <c r="D36" s="33">
        <v>-3.8105999999999999E-3</v>
      </c>
      <c r="E36" s="33">
        <v>-0.39330399999999999</v>
      </c>
      <c r="F36" s="33">
        <v>0.72133563000000001</v>
      </c>
      <c r="G36" s="33">
        <v>0.17074697</v>
      </c>
      <c r="H36" s="33">
        <v>-0.14445730000000001</v>
      </c>
      <c r="I36" s="33">
        <v>1.11017889</v>
      </c>
      <c r="J36" s="17">
        <v>173</v>
      </c>
      <c r="K36" s="17">
        <v>295</v>
      </c>
      <c r="L36" s="20">
        <v>-122</v>
      </c>
      <c r="M36">
        <v>32</v>
      </c>
      <c r="N36" s="191"/>
    </row>
    <row r="37" spans="1:14">
      <c r="A37" s="1" t="s">
        <v>689</v>
      </c>
      <c r="B37" s="17">
        <v>297</v>
      </c>
      <c r="C37" s="33">
        <v>1.4193414499999999</v>
      </c>
      <c r="D37" s="33">
        <v>-0.89011569999999995</v>
      </c>
      <c r="E37" s="33">
        <v>-0.39330399999999999</v>
      </c>
      <c r="F37" s="33">
        <v>0.32617642000000002</v>
      </c>
      <c r="G37" s="33">
        <v>-0.30250199999999999</v>
      </c>
      <c r="H37" s="33">
        <v>1.56890781</v>
      </c>
      <c r="I37" s="33">
        <v>1.11017889</v>
      </c>
      <c r="J37" s="17">
        <v>287</v>
      </c>
      <c r="K37" s="17">
        <v>297</v>
      </c>
      <c r="L37" s="135">
        <v>-10</v>
      </c>
      <c r="M37">
        <v>33</v>
      </c>
      <c r="N37" s="191"/>
    </row>
    <row r="38" spans="1:14">
      <c r="A38" s="1" t="s">
        <v>646</v>
      </c>
      <c r="B38" s="17">
        <v>321</v>
      </c>
      <c r="C38" s="33">
        <v>1.0360301199999999</v>
      </c>
      <c r="D38" s="33">
        <v>-0.94225130000000001</v>
      </c>
      <c r="E38" s="33">
        <v>-0.39330399999999999</v>
      </c>
      <c r="F38" s="33">
        <v>5.6749679999999997E-2</v>
      </c>
      <c r="G38" s="33">
        <v>7.609718E-2</v>
      </c>
      <c r="H38" s="33">
        <v>-0.16164829999999999</v>
      </c>
      <c r="I38" s="33">
        <v>2.4003867799999998</v>
      </c>
      <c r="J38" s="17">
        <v>162</v>
      </c>
      <c r="K38" s="17">
        <v>321</v>
      </c>
      <c r="L38" s="20">
        <v>-159</v>
      </c>
      <c r="M38">
        <v>34</v>
      </c>
      <c r="N38" s="191"/>
    </row>
    <row r="39" spans="1:14">
      <c r="A39" s="1" t="s">
        <v>787</v>
      </c>
      <c r="B39" s="17">
        <v>331</v>
      </c>
      <c r="C39" s="33">
        <v>0.89308909999999997</v>
      </c>
      <c r="D39" s="33">
        <v>-0.94225130000000001</v>
      </c>
      <c r="E39" s="33">
        <v>-1.1195892000000001</v>
      </c>
      <c r="F39" s="33">
        <v>1.38592157</v>
      </c>
      <c r="G39" s="33">
        <v>7.609718E-2</v>
      </c>
      <c r="H39" s="33">
        <v>0.38273194999999999</v>
      </c>
      <c r="I39" s="33">
        <v>1.11017889</v>
      </c>
      <c r="J39" s="17">
        <v>426</v>
      </c>
      <c r="K39" s="17">
        <v>331</v>
      </c>
      <c r="L39" s="19">
        <v>95</v>
      </c>
      <c r="M39">
        <v>35</v>
      </c>
      <c r="N39" s="191" t="s">
        <v>1117</v>
      </c>
    </row>
    <row r="40" spans="1:14">
      <c r="A40" s="1" t="s">
        <v>656</v>
      </c>
      <c r="B40" s="17">
        <v>333</v>
      </c>
      <c r="C40" s="33">
        <v>0.88608092999999999</v>
      </c>
      <c r="D40" s="33">
        <v>-0.94225130000000001</v>
      </c>
      <c r="E40" s="33">
        <v>-1.1195892000000001</v>
      </c>
      <c r="F40" s="33">
        <v>0.12859681000000001</v>
      </c>
      <c r="G40" s="33">
        <v>0.45469636000000002</v>
      </c>
      <c r="H40" s="33">
        <v>0.22228303999999999</v>
      </c>
      <c r="I40" s="33">
        <v>2.1423451999999998</v>
      </c>
      <c r="J40" s="17">
        <v>195</v>
      </c>
      <c r="K40" s="17">
        <v>333</v>
      </c>
      <c r="L40" s="20">
        <v>-138</v>
      </c>
      <c r="M40">
        <v>36</v>
      </c>
      <c r="N40" s="191"/>
    </row>
    <row r="41" spans="1:14">
      <c r="A41" s="1" t="s">
        <v>652</v>
      </c>
      <c r="B41" s="17">
        <v>341</v>
      </c>
      <c r="C41" s="33">
        <v>0.71685650999999995</v>
      </c>
      <c r="D41" s="33">
        <v>-0.94225130000000001</v>
      </c>
      <c r="E41" s="33">
        <v>-1.1195892000000001</v>
      </c>
      <c r="F41" s="33">
        <v>0.20044393999999999</v>
      </c>
      <c r="G41" s="33">
        <v>7.609718E-2</v>
      </c>
      <c r="H41" s="33">
        <v>0.35981067999999999</v>
      </c>
      <c r="I41" s="33">
        <v>2.1423451999999998</v>
      </c>
      <c r="J41" s="17">
        <v>174</v>
      </c>
      <c r="K41" s="17">
        <v>341</v>
      </c>
      <c r="L41" s="20">
        <v>-167</v>
      </c>
      <c r="M41">
        <v>37</v>
      </c>
      <c r="N41" s="191"/>
    </row>
    <row r="42" spans="1:14">
      <c r="A42" s="1" t="s">
        <v>670</v>
      </c>
      <c r="B42" s="17">
        <v>380</v>
      </c>
      <c r="C42" s="33">
        <v>3.2085719999999998E-2</v>
      </c>
      <c r="D42" s="33">
        <v>-0.94225130000000001</v>
      </c>
      <c r="E42" s="33">
        <v>-1.1195892000000001</v>
      </c>
      <c r="F42" s="33">
        <v>0.46987067999999999</v>
      </c>
      <c r="G42" s="33">
        <v>-1.8552599999999999E-2</v>
      </c>
      <c r="H42" s="33">
        <v>-0.49973699999999999</v>
      </c>
      <c r="I42" s="33">
        <v>2.1423451999999998</v>
      </c>
      <c r="J42" s="17">
        <v>230</v>
      </c>
      <c r="K42" s="17">
        <v>380</v>
      </c>
      <c r="L42" s="20">
        <v>-150</v>
      </c>
      <c r="M42">
        <v>38</v>
      </c>
      <c r="N42" s="191"/>
    </row>
    <row r="43" spans="1:14">
      <c r="A43" s="1" t="s">
        <v>703</v>
      </c>
      <c r="B43" s="17">
        <v>356</v>
      </c>
      <c r="C43" s="33">
        <v>0.45388065999999999</v>
      </c>
      <c r="D43" s="33">
        <v>0.88249454000000005</v>
      </c>
      <c r="E43" s="33">
        <v>1.05926651</v>
      </c>
      <c r="F43" s="33">
        <v>-8.6944599999999997E-2</v>
      </c>
      <c r="G43" s="33">
        <v>-0.30250199999999999</v>
      </c>
      <c r="H43" s="33">
        <v>-0.4023216</v>
      </c>
      <c r="I43" s="33">
        <v>-0.69611219999999996</v>
      </c>
      <c r="J43" s="17">
        <v>317</v>
      </c>
      <c r="K43" s="17">
        <v>356</v>
      </c>
      <c r="L43" s="20">
        <v>-39</v>
      </c>
      <c r="M43">
        <v>39</v>
      </c>
      <c r="N43" s="191"/>
    </row>
    <row r="44" spans="1:14">
      <c r="A44" s="1" t="s">
        <v>716</v>
      </c>
      <c r="B44" s="17">
        <v>357</v>
      </c>
      <c r="C44" s="33">
        <v>0.38259124</v>
      </c>
      <c r="D44" s="33">
        <v>0.62181657000000001</v>
      </c>
      <c r="E44" s="33">
        <v>0.33298127</v>
      </c>
      <c r="F44" s="33">
        <v>0.27229107000000002</v>
      </c>
      <c r="G44" s="33">
        <v>0.26539677</v>
      </c>
      <c r="H44" s="33">
        <v>-0.41378229999999999</v>
      </c>
      <c r="I44" s="33">
        <v>-0.69611219999999996</v>
      </c>
      <c r="J44" s="17">
        <v>343</v>
      </c>
      <c r="K44" s="17">
        <v>357</v>
      </c>
      <c r="L44" s="28">
        <v>-14</v>
      </c>
      <c r="M44">
        <v>40</v>
      </c>
      <c r="N44" s="191"/>
    </row>
    <row r="45" spans="1:14">
      <c r="A45" s="1" t="s">
        <v>695</v>
      </c>
      <c r="B45" s="17">
        <v>373</v>
      </c>
      <c r="C45" s="33">
        <v>0.17221944</v>
      </c>
      <c r="D45" s="33">
        <v>-0.99438689999999996</v>
      </c>
      <c r="E45" s="33">
        <v>-1.1195892000000001</v>
      </c>
      <c r="F45" s="33">
        <v>0.66745027999999995</v>
      </c>
      <c r="G45" s="33">
        <v>0.54934616000000003</v>
      </c>
      <c r="H45" s="33">
        <v>-0.81490450000000003</v>
      </c>
      <c r="I45" s="33">
        <v>1.8843036200000001</v>
      </c>
      <c r="J45" s="17">
        <v>298</v>
      </c>
      <c r="K45" s="17">
        <v>373</v>
      </c>
      <c r="L45" s="20">
        <v>-75</v>
      </c>
      <c r="M45">
        <v>41</v>
      </c>
      <c r="N45" s="191"/>
    </row>
    <row r="46" spans="1:14">
      <c r="A46" s="1" t="s">
        <v>724</v>
      </c>
      <c r="B46" s="17">
        <v>381</v>
      </c>
      <c r="C46" s="33">
        <v>3.1579879999999998E-2</v>
      </c>
      <c r="D46" s="33">
        <v>-0.89011569999999995</v>
      </c>
      <c r="E46" s="33">
        <v>-1.1195892000000001</v>
      </c>
      <c r="F46" s="33">
        <v>0.27229107000000002</v>
      </c>
      <c r="G46" s="33">
        <v>-0.30250199999999999</v>
      </c>
      <c r="H46" s="33">
        <v>1.2193584</v>
      </c>
      <c r="I46" s="33">
        <v>0.85213731000000004</v>
      </c>
      <c r="J46" s="17">
        <v>359</v>
      </c>
      <c r="K46" s="17">
        <v>381</v>
      </c>
      <c r="L46" s="20">
        <v>-22</v>
      </c>
      <c r="M46">
        <v>42</v>
      </c>
      <c r="N46" s="191"/>
    </row>
    <row r="47" spans="1:14">
      <c r="A47" s="1" t="s">
        <v>754</v>
      </c>
      <c r="B47" s="17">
        <v>389</v>
      </c>
      <c r="C47" s="33">
        <v>-6.5128800000000001E-2</v>
      </c>
      <c r="D47" s="33">
        <v>0.72608775999999997</v>
      </c>
      <c r="E47" s="33">
        <v>0.33298127</v>
      </c>
      <c r="F47" s="33">
        <v>-0.17675350000000001</v>
      </c>
      <c r="G47" s="33">
        <v>0.45469636000000002</v>
      </c>
      <c r="H47" s="33">
        <v>-0.70602849999999995</v>
      </c>
      <c r="I47" s="33">
        <v>-0.69611219999999996</v>
      </c>
      <c r="J47" s="17">
        <v>275</v>
      </c>
      <c r="K47" s="17">
        <v>389</v>
      </c>
      <c r="L47" s="20">
        <v>-114</v>
      </c>
      <c r="M47">
        <v>43</v>
      </c>
      <c r="N47" s="191"/>
    </row>
    <row r="48" spans="1:14">
      <c r="A48" s="1" t="s">
        <v>738</v>
      </c>
      <c r="B48" s="17">
        <v>399</v>
      </c>
      <c r="C48" s="33">
        <v>-0.22003639999999999</v>
      </c>
      <c r="D48" s="33">
        <v>-0.94225130000000001</v>
      </c>
      <c r="E48" s="33">
        <v>-1.1195892000000001</v>
      </c>
      <c r="F48" s="33">
        <v>0.73929741000000004</v>
      </c>
      <c r="G48" s="33">
        <v>0.73864574999999999</v>
      </c>
      <c r="H48" s="33">
        <v>-0.4882764</v>
      </c>
      <c r="I48" s="33">
        <v>0.85213731000000004</v>
      </c>
      <c r="J48" s="17">
        <v>386</v>
      </c>
      <c r="K48" s="17">
        <v>399</v>
      </c>
      <c r="L48" s="43">
        <v>-13</v>
      </c>
      <c r="M48">
        <v>45</v>
      </c>
      <c r="N48" s="191"/>
    </row>
    <row r="49" spans="1:14">
      <c r="A49" s="1" t="s">
        <v>677</v>
      </c>
      <c r="B49" s="17">
        <v>409</v>
      </c>
      <c r="C49" s="33">
        <v>-0.29326960000000002</v>
      </c>
      <c r="D49" s="33">
        <v>-0.94225130000000001</v>
      </c>
      <c r="E49" s="33">
        <v>-1.1195892000000001</v>
      </c>
      <c r="F49" s="33">
        <v>1.52961583</v>
      </c>
      <c r="G49" s="33">
        <v>-0.68110119999999996</v>
      </c>
      <c r="H49" s="33">
        <v>-0.44816420000000001</v>
      </c>
      <c r="I49" s="33">
        <v>1.36822047</v>
      </c>
      <c r="J49" s="17">
        <v>255</v>
      </c>
      <c r="K49" s="17">
        <v>409</v>
      </c>
      <c r="L49" s="20">
        <v>-154</v>
      </c>
      <c r="M49">
        <v>45</v>
      </c>
      <c r="N49" s="191"/>
    </row>
    <row r="50" spans="1:14">
      <c r="A50" s="1" t="s">
        <v>814</v>
      </c>
      <c r="B50" s="17">
        <v>400</v>
      </c>
      <c r="C50" s="33">
        <v>-0.23754629999999999</v>
      </c>
      <c r="D50" s="33">
        <v>-0.83798010000000001</v>
      </c>
      <c r="E50" s="33">
        <v>-1.1195892000000001</v>
      </c>
      <c r="F50" s="33">
        <v>0.43394711000000002</v>
      </c>
      <c r="G50" s="33">
        <v>0.92794535</v>
      </c>
      <c r="H50" s="33">
        <v>-0.49400670000000002</v>
      </c>
      <c r="I50" s="33">
        <v>0.85213731000000004</v>
      </c>
      <c r="J50" s="17">
        <v>479</v>
      </c>
      <c r="K50" s="17">
        <v>400</v>
      </c>
      <c r="L50" s="19">
        <v>79</v>
      </c>
      <c r="M50">
        <v>46</v>
      </c>
      <c r="N50" s="191"/>
    </row>
    <row r="51" spans="1:14">
      <c r="A51" s="1" t="s">
        <v>620</v>
      </c>
      <c r="B51" s="17">
        <v>128</v>
      </c>
      <c r="C51" s="33">
        <v>4.5641666599999997</v>
      </c>
      <c r="D51" s="33">
        <v>0.93463014</v>
      </c>
      <c r="E51" s="33">
        <v>1.7855517400000001</v>
      </c>
      <c r="F51" s="33">
        <v>0.66745027999999995</v>
      </c>
      <c r="G51" s="33">
        <v>1.30654453</v>
      </c>
      <c r="H51" s="33">
        <v>0.56610212999999998</v>
      </c>
      <c r="I51" s="33">
        <v>-0.69611219999999996</v>
      </c>
      <c r="J51" s="17">
        <v>103</v>
      </c>
      <c r="K51" s="17">
        <v>128</v>
      </c>
      <c r="L51" s="20">
        <v>-25</v>
      </c>
    </row>
    <row r="52" spans="1:14">
      <c r="A52" s="1" t="s">
        <v>746</v>
      </c>
      <c r="B52" s="17">
        <v>209</v>
      </c>
      <c r="C52" s="33">
        <v>2.8695372099999998</v>
      </c>
      <c r="D52" s="33">
        <v>0.62181657000000001</v>
      </c>
      <c r="E52" s="33">
        <v>1.05926651</v>
      </c>
      <c r="F52" s="33">
        <v>0.75725918999999997</v>
      </c>
      <c r="G52" s="33">
        <v>0.92794535</v>
      </c>
      <c r="H52" s="33">
        <v>0.19936176999999999</v>
      </c>
      <c r="I52" s="33">
        <v>-0.69611219999999996</v>
      </c>
      <c r="J52" s="17">
        <v>109</v>
      </c>
      <c r="K52" s="17">
        <v>209</v>
      </c>
      <c r="L52" s="20">
        <v>-100</v>
      </c>
    </row>
    <row r="53" spans="1:14">
      <c r="A53" s="1" t="s">
        <v>641</v>
      </c>
      <c r="B53" s="17">
        <v>260</v>
      </c>
      <c r="C53" s="33">
        <v>1.99818498</v>
      </c>
      <c r="D53" s="33">
        <v>1.0389013300000001</v>
      </c>
      <c r="E53" s="33">
        <v>1.7855517400000001</v>
      </c>
      <c r="F53" s="33">
        <v>-0.5000656</v>
      </c>
      <c r="G53" s="33">
        <v>-1.8552599999999999E-2</v>
      </c>
      <c r="H53" s="33">
        <v>0.38846227</v>
      </c>
      <c r="I53" s="33">
        <v>-0.69611219999999996</v>
      </c>
      <c r="J53" s="17">
        <v>153</v>
      </c>
      <c r="K53" s="17">
        <v>260</v>
      </c>
      <c r="L53" s="20">
        <v>-107</v>
      </c>
    </row>
    <row r="54" spans="1:14">
      <c r="A54" s="1" t="s">
        <v>642</v>
      </c>
      <c r="B54" s="17">
        <v>278</v>
      </c>
      <c r="C54" s="33">
        <v>1.71598428</v>
      </c>
      <c r="D54" s="33">
        <v>1.0910369200000001</v>
      </c>
      <c r="E54" s="33">
        <v>0.33298127</v>
      </c>
      <c r="F54" s="33">
        <v>0.38006177000000002</v>
      </c>
      <c r="G54" s="33">
        <v>0.26539677</v>
      </c>
      <c r="H54" s="33">
        <v>0.34261972000000002</v>
      </c>
      <c r="I54" s="33">
        <v>-0.69611219999999996</v>
      </c>
      <c r="J54" s="17">
        <v>154</v>
      </c>
      <c r="K54" s="17">
        <v>278</v>
      </c>
      <c r="L54" s="20">
        <v>-124</v>
      </c>
    </row>
    <row r="55" spans="1:14">
      <c r="A55" s="1" t="s">
        <v>658</v>
      </c>
      <c r="B55" s="17">
        <v>285</v>
      </c>
      <c r="C55" s="33">
        <v>1.6429160899999999</v>
      </c>
      <c r="D55" s="33">
        <v>0.83035895000000004</v>
      </c>
      <c r="E55" s="33">
        <v>1.05926651</v>
      </c>
      <c r="F55" s="33">
        <v>0.39802355</v>
      </c>
      <c r="G55" s="33">
        <v>-0.49180160000000001</v>
      </c>
      <c r="H55" s="33">
        <v>0.54318085999999999</v>
      </c>
      <c r="I55" s="33">
        <v>-0.69611219999999996</v>
      </c>
      <c r="J55" s="17">
        <v>198</v>
      </c>
      <c r="K55" s="17">
        <v>285</v>
      </c>
      <c r="L55" s="20">
        <v>-87</v>
      </c>
    </row>
    <row r="56" spans="1:14">
      <c r="A56" s="1" t="s">
        <v>666</v>
      </c>
      <c r="B56" s="17">
        <v>335</v>
      </c>
      <c r="C56" s="33">
        <v>0.83111493000000003</v>
      </c>
      <c r="D56" s="33">
        <v>0.15259621000000001</v>
      </c>
      <c r="E56" s="33">
        <v>0.33298127</v>
      </c>
      <c r="F56" s="33">
        <v>0.34413820000000001</v>
      </c>
      <c r="G56" s="33">
        <v>0.73864574999999999</v>
      </c>
      <c r="H56" s="33">
        <v>-0.29917589999999999</v>
      </c>
      <c r="I56" s="33">
        <v>-0.43807059999999998</v>
      </c>
      <c r="J56" s="17">
        <v>219</v>
      </c>
      <c r="K56" s="17">
        <v>335</v>
      </c>
      <c r="L56" s="20">
        <v>-116</v>
      </c>
    </row>
    <row r="57" spans="1:14">
      <c r="A57" s="1" t="s">
        <v>678</v>
      </c>
      <c r="B57" s="17">
        <v>412</v>
      </c>
      <c r="C57" s="33">
        <v>-0.30859900000000001</v>
      </c>
      <c r="D57" s="33">
        <v>0.10046062</v>
      </c>
      <c r="E57" s="33">
        <v>0.33298127</v>
      </c>
      <c r="F57" s="33">
        <v>0.18248216</v>
      </c>
      <c r="G57" s="33">
        <v>0.45469636000000002</v>
      </c>
      <c r="H57" s="33">
        <v>-0.68310720000000003</v>
      </c>
      <c r="I57" s="33">
        <v>-0.69611219999999996</v>
      </c>
      <c r="J57" s="17">
        <v>256</v>
      </c>
      <c r="K57" s="17">
        <v>412</v>
      </c>
      <c r="L57" s="20">
        <v>-156</v>
      </c>
    </row>
    <row r="58" spans="1:14">
      <c r="A58" s="1" t="s">
        <v>721</v>
      </c>
      <c r="B58" s="17">
        <v>422</v>
      </c>
      <c r="C58" s="33">
        <v>-0.49940319999999999</v>
      </c>
      <c r="D58" s="33">
        <v>-0.94225130000000001</v>
      </c>
      <c r="E58" s="33">
        <v>-1.1195892000000001</v>
      </c>
      <c r="F58" s="33">
        <v>1.06260949</v>
      </c>
      <c r="G58" s="33">
        <v>-0.20785219999999999</v>
      </c>
      <c r="H58" s="33">
        <v>-0.14445730000000001</v>
      </c>
      <c r="I58" s="33">
        <v>0.85213731000000004</v>
      </c>
      <c r="J58" s="17">
        <v>352</v>
      </c>
      <c r="K58" s="17">
        <v>422</v>
      </c>
      <c r="L58" s="20">
        <v>-70</v>
      </c>
    </row>
    <row r="59" spans="1:14">
      <c r="A59" s="1" t="s">
        <v>668</v>
      </c>
      <c r="B59" s="17">
        <v>427</v>
      </c>
      <c r="C59" s="33">
        <v>-0.5475025</v>
      </c>
      <c r="D59" s="33">
        <v>0.51754538000000005</v>
      </c>
      <c r="E59" s="33">
        <v>0.33298127</v>
      </c>
      <c r="F59" s="33">
        <v>-0.21267710000000001</v>
      </c>
      <c r="G59" s="33">
        <v>0.36004657000000001</v>
      </c>
      <c r="H59" s="33">
        <v>-0.84928650000000006</v>
      </c>
      <c r="I59" s="33">
        <v>-0.69611219999999996</v>
      </c>
      <c r="J59" s="17">
        <v>223</v>
      </c>
      <c r="K59" s="17">
        <v>427</v>
      </c>
      <c r="L59" s="20">
        <v>-204</v>
      </c>
    </row>
    <row r="60" spans="1:14">
      <c r="A60" s="1" t="s">
        <v>798</v>
      </c>
      <c r="B60" s="17">
        <v>431</v>
      </c>
      <c r="C60" s="33">
        <v>-0.67809240000000004</v>
      </c>
      <c r="D60" s="33">
        <v>-1.3072005</v>
      </c>
      <c r="E60" s="33">
        <v>-1.1195892000000001</v>
      </c>
      <c r="F60" s="33">
        <v>0.99076235999999995</v>
      </c>
      <c r="G60" s="33">
        <v>0.36004657000000001</v>
      </c>
      <c r="H60" s="33">
        <v>6.1834130000000001E-2</v>
      </c>
      <c r="I60" s="33">
        <v>0.33605415</v>
      </c>
      <c r="J60" s="17">
        <v>459</v>
      </c>
      <c r="K60" s="17">
        <v>431</v>
      </c>
      <c r="L60" s="19">
        <v>28</v>
      </c>
    </row>
    <row r="61" spans="1:14">
      <c r="A61" s="1" t="s">
        <v>680</v>
      </c>
      <c r="B61" s="17">
        <v>432</v>
      </c>
      <c r="C61" s="33">
        <v>-0.70730459999999995</v>
      </c>
      <c r="D61" s="33">
        <v>0.98676573000000001</v>
      </c>
      <c r="E61" s="33">
        <v>0.33298127</v>
      </c>
      <c r="F61" s="33">
        <v>-0.69764519999999997</v>
      </c>
      <c r="G61" s="33">
        <v>-0.3971518</v>
      </c>
      <c r="H61" s="33">
        <v>-0.2361424</v>
      </c>
      <c r="I61" s="33">
        <v>-0.69611219999999996</v>
      </c>
      <c r="J61" s="17">
        <v>258</v>
      </c>
      <c r="K61" s="17">
        <v>432</v>
      </c>
      <c r="L61" s="20">
        <v>-174</v>
      </c>
    </row>
    <row r="62" spans="1:14">
      <c r="A62" s="1" t="s">
        <v>696</v>
      </c>
      <c r="B62" s="17">
        <v>448</v>
      </c>
      <c r="C62" s="33">
        <v>-0.9846703</v>
      </c>
      <c r="D62" s="33">
        <v>-0.94225130000000001</v>
      </c>
      <c r="E62" s="33">
        <v>-1.1195892000000001</v>
      </c>
      <c r="F62" s="33">
        <v>0.41598532999999999</v>
      </c>
      <c r="G62" s="33">
        <v>-1.8552599999999999E-2</v>
      </c>
      <c r="H62" s="33">
        <v>-1.2045661999999999</v>
      </c>
      <c r="I62" s="33">
        <v>1.8843036200000001</v>
      </c>
      <c r="J62" s="17">
        <v>300</v>
      </c>
      <c r="K62" s="17">
        <v>448</v>
      </c>
      <c r="L62" s="20">
        <v>-148</v>
      </c>
    </row>
    <row r="63" spans="1:14">
      <c r="A63" s="1" t="s">
        <v>711</v>
      </c>
      <c r="B63" s="17">
        <v>460</v>
      </c>
      <c r="C63" s="33">
        <v>-1.3189668000000001</v>
      </c>
      <c r="D63" s="33">
        <v>-0.94225130000000001</v>
      </c>
      <c r="E63" s="33">
        <v>-1.1195892000000001</v>
      </c>
      <c r="F63" s="33">
        <v>0.25432928999999999</v>
      </c>
      <c r="G63" s="33">
        <v>-0.20785219999999999</v>
      </c>
      <c r="H63" s="33">
        <v>-0.41378229999999999</v>
      </c>
      <c r="I63" s="33">
        <v>1.11017889</v>
      </c>
      <c r="J63" s="17">
        <v>333</v>
      </c>
      <c r="K63" s="17">
        <v>460</v>
      </c>
      <c r="L63" s="20">
        <v>-127</v>
      </c>
    </row>
    <row r="64" spans="1:14">
      <c r="A64" s="1" t="s">
        <v>691</v>
      </c>
      <c r="B64" s="17">
        <v>464</v>
      </c>
      <c r="C64" s="33">
        <v>-1.3601243999999999</v>
      </c>
      <c r="D64" s="33">
        <v>-0.94225130000000001</v>
      </c>
      <c r="E64" s="33">
        <v>-1.1195892000000001</v>
      </c>
      <c r="F64" s="33">
        <v>0.50579423999999995</v>
      </c>
      <c r="G64" s="33">
        <v>-0.3971518</v>
      </c>
      <c r="H64" s="33">
        <v>-0.25906370000000001</v>
      </c>
      <c r="I64" s="33">
        <v>0.85213731000000004</v>
      </c>
      <c r="J64" s="17">
        <v>289</v>
      </c>
      <c r="K64" s="17">
        <v>464</v>
      </c>
      <c r="L64" s="20">
        <v>-175</v>
      </c>
    </row>
    <row r="65" spans="1:12">
      <c r="A65" s="1" t="s">
        <v>728</v>
      </c>
      <c r="B65" s="17">
        <v>465</v>
      </c>
      <c r="C65" s="33">
        <v>-1.3607296</v>
      </c>
      <c r="D65" s="33">
        <v>0.15259621000000001</v>
      </c>
      <c r="E65" s="33">
        <v>0.33298127</v>
      </c>
      <c r="F65" s="33">
        <v>-0.2845242</v>
      </c>
      <c r="G65" s="33">
        <v>-0.68110119999999996</v>
      </c>
      <c r="H65" s="33">
        <v>-0.1845696</v>
      </c>
      <c r="I65" s="33">
        <v>-0.69611219999999996</v>
      </c>
      <c r="J65" s="17">
        <v>369</v>
      </c>
      <c r="K65" s="17">
        <v>465</v>
      </c>
      <c r="L65" s="20">
        <v>-96</v>
      </c>
    </row>
    <row r="66" spans="1:12">
      <c r="A66" s="1" t="s">
        <v>712</v>
      </c>
      <c r="B66" s="17">
        <v>478</v>
      </c>
      <c r="C66" s="33">
        <v>-1.5351789</v>
      </c>
      <c r="D66" s="33">
        <v>-0.94225130000000001</v>
      </c>
      <c r="E66" s="33">
        <v>-0.39330399999999999</v>
      </c>
      <c r="F66" s="33">
        <v>-0.73356869999999996</v>
      </c>
      <c r="G66" s="33">
        <v>-0.96505059999999998</v>
      </c>
      <c r="H66" s="33">
        <v>-0.1272664</v>
      </c>
      <c r="I66" s="33">
        <v>1.6262620400000001</v>
      </c>
      <c r="J66" s="17">
        <v>336</v>
      </c>
      <c r="K66" s="17">
        <v>478</v>
      </c>
      <c r="L66" s="20">
        <v>-142</v>
      </c>
    </row>
    <row r="67" spans="1:12">
      <c r="A67" s="1" t="s">
        <v>800</v>
      </c>
      <c r="B67" s="17">
        <v>500</v>
      </c>
      <c r="C67" s="33">
        <v>-2.0640879999999999</v>
      </c>
      <c r="D67" s="33">
        <v>-1.0465225</v>
      </c>
      <c r="E67" s="33">
        <v>-1.1195892000000001</v>
      </c>
      <c r="F67" s="33">
        <v>0.50579423999999995</v>
      </c>
      <c r="G67" s="33">
        <v>-1.0597004000000001</v>
      </c>
      <c r="H67" s="33">
        <v>6.1834130000000001E-2</v>
      </c>
      <c r="I67" s="33">
        <v>0.59409573000000004</v>
      </c>
      <c r="J67" s="17">
        <v>461</v>
      </c>
      <c r="K67" s="17">
        <v>500</v>
      </c>
      <c r="L67" s="20">
        <v>-39</v>
      </c>
    </row>
    <row r="68" spans="1:12">
      <c r="A68" s="1" t="s">
        <v>734</v>
      </c>
      <c r="B68" s="17">
        <v>511</v>
      </c>
      <c r="C68" s="33">
        <v>-2.2071413999999998</v>
      </c>
      <c r="D68" s="33">
        <v>-1.1507936999999999</v>
      </c>
      <c r="E68" s="33">
        <v>-1.1195892000000001</v>
      </c>
      <c r="F68" s="33">
        <v>0.38006177000000002</v>
      </c>
      <c r="G68" s="33">
        <v>-0.11320239999999999</v>
      </c>
      <c r="H68" s="33">
        <v>-0.79771360000000002</v>
      </c>
      <c r="I68" s="33">
        <v>0.59409573000000004</v>
      </c>
      <c r="J68" s="17">
        <v>380</v>
      </c>
      <c r="K68" s="17">
        <v>511</v>
      </c>
      <c r="L68" s="20">
        <v>-131</v>
      </c>
    </row>
    <row r="69" spans="1:12">
      <c r="A69" s="1" t="s">
        <v>730</v>
      </c>
      <c r="B69" s="17">
        <v>524</v>
      </c>
      <c r="C69" s="33">
        <v>-2.6202660999999998</v>
      </c>
      <c r="D69" s="33">
        <v>1.0389013300000001</v>
      </c>
      <c r="E69" s="33">
        <v>0.33298127</v>
      </c>
      <c r="F69" s="33">
        <v>-0.71560699999999999</v>
      </c>
      <c r="G69" s="33">
        <v>-2.0061982999999999</v>
      </c>
      <c r="H69" s="33">
        <v>-0.57423120000000005</v>
      </c>
      <c r="I69" s="33">
        <v>-0.69611219999999996</v>
      </c>
      <c r="J69" s="17">
        <v>374</v>
      </c>
      <c r="K69" s="17">
        <v>524</v>
      </c>
      <c r="L69" s="20">
        <v>-150</v>
      </c>
    </row>
    <row r="70" spans="1:12">
      <c r="A70" s="1" t="s">
        <v>742</v>
      </c>
      <c r="B70" s="17">
        <v>576</v>
      </c>
      <c r="C70" s="33">
        <v>-4.8124956000000001</v>
      </c>
      <c r="D70" s="33">
        <v>0.15259621000000001</v>
      </c>
      <c r="E70" s="33">
        <v>-0.39330399999999999</v>
      </c>
      <c r="F70" s="33">
        <v>-1.5418489</v>
      </c>
      <c r="G70" s="33">
        <v>-1.8168987000000001</v>
      </c>
      <c r="H70" s="33">
        <v>-0.51692800000000005</v>
      </c>
      <c r="I70" s="33">
        <v>-0.69611219999999996</v>
      </c>
      <c r="J70" s="17">
        <v>395</v>
      </c>
      <c r="K70" s="17">
        <v>576</v>
      </c>
      <c r="L70" s="20">
        <v>-181</v>
      </c>
    </row>
    <row r="71" spans="1:12">
      <c r="A71" s="1" t="s">
        <v>796</v>
      </c>
      <c r="B71" s="17">
        <v>605</v>
      </c>
      <c r="C71" s="33">
        <v>-6.5222438</v>
      </c>
      <c r="D71" s="33">
        <v>0.10046062</v>
      </c>
      <c r="E71" s="33">
        <v>-0.39330399999999999</v>
      </c>
      <c r="F71" s="33">
        <v>-2.6554793999999999</v>
      </c>
      <c r="G71" s="33">
        <v>-1.4382995999999999</v>
      </c>
      <c r="H71" s="33">
        <v>-1.4395092</v>
      </c>
      <c r="I71" s="33">
        <v>-0.69611219999999996</v>
      </c>
      <c r="J71" s="17">
        <v>450</v>
      </c>
      <c r="K71" s="17">
        <v>605</v>
      </c>
      <c r="L71" s="20">
        <v>-155</v>
      </c>
    </row>
    <row r="74" spans="1:12">
      <c r="A74" s="1" t="s">
        <v>864</v>
      </c>
      <c r="B74" s="17">
        <v>150</v>
      </c>
      <c r="C74" s="33">
        <v>4.1316158300000003</v>
      </c>
    </row>
    <row r="75" spans="1:12">
      <c r="A75" s="1" t="s">
        <v>218</v>
      </c>
      <c r="B75" s="17">
        <v>152</v>
      </c>
      <c r="C75" s="33">
        <v>4.1045633500000003</v>
      </c>
    </row>
  </sheetData>
  <sortState xmlns:xlrd2="http://schemas.microsoft.com/office/spreadsheetml/2017/richdata2" ref="A2:N73">
    <sortCondition ref="M2:M73"/>
    <sortCondition ref="B2:B73"/>
  </sortState>
  <mergeCells count="9">
    <mergeCell ref="N23:N26"/>
    <mergeCell ref="N27:N34"/>
    <mergeCell ref="N35:N38"/>
    <mergeCell ref="N39:N50"/>
    <mergeCell ref="N3:N6"/>
    <mergeCell ref="N7:N9"/>
    <mergeCell ref="N10:N13"/>
    <mergeCell ref="N16:N17"/>
    <mergeCell ref="N19:N2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5"/>
  <sheetViews>
    <sheetView zoomScale="106" workbookViewId="0">
      <selection activeCell="C13" sqref="A12:C13"/>
    </sheetView>
  </sheetViews>
  <sheetFormatPr baseColWidth="10" defaultRowHeight="16"/>
  <cols>
    <col min="1" max="1" width="17.5" customWidth="1"/>
  </cols>
  <sheetData>
    <row r="1" spans="1:16">
      <c r="A1" s="1" t="s">
        <v>0</v>
      </c>
      <c r="B1" s="17" t="s">
        <v>847</v>
      </c>
      <c r="C1" s="17"/>
      <c r="D1" s="18" t="s">
        <v>582</v>
      </c>
      <c r="E1" s="18" t="s">
        <v>586</v>
      </c>
      <c r="F1" s="18" t="s">
        <v>587</v>
      </c>
      <c r="G1" s="18" t="s">
        <v>588</v>
      </c>
      <c r="H1" s="18" t="s">
        <v>589</v>
      </c>
      <c r="I1" s="18" t="s">
        <v>590</v>
      </c>
      <c r="J1" s="18" t="s">
        <v>591</v>
      </c>
      <c r="K1" s="17" t="s">
        <v>20</v>
      </c>
      <c r="L1" s="17" t="s">
        <v>847</v>
      </c>
      <c r="M1" s="17" t="s">
        <v>848</v>
      </c>
      <c r="N1" s="17" t="s">
        <v>1022</v>
      </c>
    </row>
    <row r="2" spans="1:16">
      <c r="A2" s="1" t="s">
        <v>22</v>
      </c>
      <c r="B2" s="17">
        <v>1</v>
      </c>
      <c r="C2" s="17">
        <f>(D2-P$2)/P$3</f>
        <v>2.6586208622360394</v>
      </c>
      <c r="D2" s="18">
        <v>14.627936</v>
      </c>
      <c r="E2" s="18">
        <v>2.4573410899999999</v>
      </c>
      <c r="F2" s="18">
        <v>2.0395151500000002</v>
      </c>
      <c r="G2" s="18">
        <v>1.6895294000000001</v>
      </c>
      <c r="H2" s="18">
        <v>2.0099314399999999</v>
      </c>
      <c r="I2" s="18">
        <v>3.85297198</v>
      </c>
      <c r="J2" s="18">
        <v>2.5786469099999998</v>
      </c>
      <c r="K2" s="17">
        <v>1</v>
      </c>
      <c r="L2" s="17">
        <v>1</v>
      </c>
      <c r="M2" s="34">
        <v>0</v>
      </c>
      <c r="N2">
        <v>1</v>
      </c>
      <c r="O2" s="193">
        <v>1</v>
      </c>
      <c r="P2">
        <f>AVERAGE(D2:D55)</f>
        <v>2.9905014429629619</v>
      </c>
    </row>
    <row r="3" spans="1:16">
      <c r="A3" s="1" t="s">
        <v>28</v>
      </c>
      <c r="B3" s="17">
        <v>2</v>
      </c>
      <c r="C3" s="17">
        <f t="shared" ref="C3:C55" si="0">(D3-P$2)/P$3</f>
        <v>2.600696823953534</v>
      </c>
      <c r="D3" s="18">
        <v>14.3743883</v>
      </c>
      <c r="E3" s="18">
        <v>2.7271585200000001</v>
      </c>
      <c r="F3" s="18">
        <v>2.3308202699999998</v>
      </c>
      <c r="G3" s="18">
        <v>2.36867625</v>
      </c>
      <c r="H3" s="18">
        <v>1.54872162</v>
      </c>
      <c r="I3" s="18">
        <v>2.8118598100000001</v>
      </c>
      <c r="J3" s="18">
        <v>2.58715188</v>
      </c>
      <c r="K3" s="17">
        <v>4</v>
      </c>
      <c r="L3" s="17">
        <v>2</v>
      </c>
      <c r="M3" s="35">
        <v>2</v>
      </c>
      <c r="N3">
        <v>2</v>
      </c>
      <c r="O3" s="193"/>
      <c r="P3">
        <f>STDEV(D2:D55)</f>
        <v>4.3772448799823778</v>
      </c>
    </row>
    <row r="4" spans="1:16">
      <c r="A4" s="1" t="s">
        <v>49</v>
      </c>
      <c r="B4" s="17">
        <v>10</v>
      </c>
      <c r="C4" s="17">
        <f t="shared" si="0"/>
        <v>1.9711151862885437</v>
      </c>
      <c r="D4" s="18">
        <v>11.618555300000001</v>
      </c>
      <c r="E4" s="18">
        <v>2.4573410899999999</v>
      </c>
      <c r="F4" s="18">
        <v>2.2337185599999998</v>
      </c>
      <c r="G4" s="18">
        <v>1.78655038</v>
      </c>
      <c r="H4" s="18">
        <v>1.2971526200000001</v>
      </c>
      <c r="I4" s="18">
        <v>1.8203244000000001</v>
      </c>
      <c r="J4" s="18">
        <v>2.0234681999999999</v>
      </c>
      <c r="K4" s="17">
        <v>2</v>
      </c>
      <c r="L4" s="17">
        <v>10</v>
      </c>
      <c r="M4" s="27">
        <v>-8</v>
      </c>
      <c r="N4">
        <v>3</v>
      </c>
      <c r="O4" s="193"/>
    </row>
    <row r="5" spans="1:16">
      <c r="A5" s="1" t="s">
        <v>53</v>
      </c>
      <c r="B5" s="17">
        <v>16</v>
      </c>
      <c r="C5" s="17">
        <f t="shared" si="0"/>
        <v>1.7370358674261897</v>
      </c>
      <c r="D5" s="18">
        <v>10.593932799999999</v>
      </c>
      <c r="E5" s="18">
        <v>2.18752367</v>
      </c>
      <c r="F5" s="18">
        <v>2.1366168600000002</v>
      </c>
      <c r="G5" s="18">
        <v>1.5925084199999999</v>
      </c>
      <c r="H5" s="18">
        <v>1.0455836300000001</v>
      </c>
      <c r="I5" s="18">
        <v>1.75835344</v>
      </c>
      <c r="J5" s="18">
        <v>1.8733467699999999</v>
      </c>
      <c r="K5" s="17">
        <v>28</v>
      </c>
      <c r="L5" s="17">
        <v>16</v>
      </c>
      <c r="M5" s="24">
        <v>12</v>
      </c>
      <c r="N5">
        <v>4</v>
      </c>
      <c r="O5" s="193"/>
    </row>
    <row r="6" spans="1:16">
      <c r="A6" s="1" t="s">
        <v>75</v>
      </c>
      <c r="B6" s="17">
        <v>37</v>
      </c>
      <c r="C6" s="17">
        <f t="shared" si="0"/>
        <v>1.3471139263885039</v>
      </c>
      <c r="D6" s="18">
        <v>8.8871489799999992</v>
      </c>
      <c r="E6" s="18">
        <v>1.10825398</v>
      </c>
      <c r="F6" s="18">
        <v>1.5540066100000001</v>
      </c>
      <c r="G6" s="18">
        <v>1.2044245</v>
      </c>
      <c r="H6" s="18">
        <v>1.7583624499999999</v>
      </c>
      <c r="I6" s="18">
        <v>1.44849863</v>
      </c>
      <c r="J6" s="18">
        <v>1.8136028099999999</v>
      </c>
      <c r="K6" s="17">
        <v>40</v>
      </c>
      <c r="L6" s="17">
        <v>37</v>
      </c>
      <c r="M6" s="36">
        <v>3</v>
      </c>
      <c r="N6">
        <v>5</v>
      </c>
      <c r="O6" s="193"/>
    </row>
    <row r="7" spans="1:16">
      <c r="A7" s="1" t="s">
        <v>47</v>
      </c>
      <c r="B7" s="17">
        <v>59</v>
      </c>
      <c r="C7" s="17">
        <f t="shared" si="0"/>
        <v>1.0810252080427558</v>
      </c>
      <c r="D7" s="18">
        <v>7.7224135</v>
      </c>
      <c r="E7" s="18">
        <v>2.4573410899999999</v>
      </c>
      <c r="F7" s="18">
        <v>1.26270149</v>
      </c>
      <c r="G7" s="18">
        <v>1.49548744</v>
      </c>
      <c r="H7" s="18">
        <v>-0.84118380000000004</v>
      </c>
      <c r="I7" s="18">
        <v>2.0062372900000001</v>
      </c>
      <c r="J7" s="18">
        <v>1.34183001</v>
      </c>
      <c r="K7" s="17">
        <v>52</v>
      </c>
      <c r="L7" s="17">
        <v>59</v>
      </c>
      <c r="M7" s="37">
        <v>-7</v>
      </c>
      <c r="N7">
        <v>6</v>
      </c>
      <c r="O7" s="193"/>
    </row>
    <row r="8" spans="1:16">
      <c r="A8" s="1" t="s">
        <v>54</v>
      </c>
      <c r="B8" s="17">
        <v>42</v>
      </c>
      <c r="C8" s="17">
        <f t="shared" si="0"/>
        <v>1.2725346238932518</v>
      </c>
      <c r="D8" s="18">
        <v>8.5606971099999996</v>
      </c>
      <c r="E8" s="18">
        <v>1.10825398</v>
      </c>
      <c r="F8" s="18">
        <v>1.45690491</v>
      </c>
      <c r="G8" s="18">
        <v>0.91336156000000002</v>
      </c>
      <c r="H8" s="18">
        <v>1.9680032700000001</v>
      </c>
      <c r="I8" s="18">
        <v>1.77074763</v>
      </c>
      <c r="J8" s="18">
        <v>1.34342574</v>
      </c>
      <c r="K8" s="17">
        <v>33</v>
      </c>
      <c r="L8" s="17">
        <v>42</v>
      </c>
      <c r="M8" s="22">
        <v>-9</v>
      </c>
      <c r="N8">
        <v>7</v>
      </c>
      <c r="O8" s="197">
        <v>2</v>
      </c>
    </row>
    <row r="9" spans="1:16">
      <c r="A9" s="1" t="s">
        <v>131</v>
      </c>
      <c r="B9" s="17">
        <v>76</v>
      </c>
      <c r="C9" s="17">
        <f t="shared" si="0"/>
        <v>0.87964115844771729</v>
      </c>
      <c r="D9" s="18">
        <v>6.8409062</v>
      </c>
      <c r="E9" s="18">
        <v>0.83843656</v>
      </c>
      <c r="F9" s="18">
        <v>1.5540066100000001</v>
      </c>
      <c r="G9" s="18">
        <v>1.1074035200000001</v>
      </c>
      <c r="H9" s="18">
        <v>1.4229371200000001</v>
      </c>
      <c r="I9" s="18">
        <v>0.828789</v>
      </c>
      <c r="J9" s="18">
        <v>1.08933338</v>
      </c>
      <c r="K9" s="17">
        <v>30</v>
      </c>
      <c r="L9" s="17">
        <v>76</v>
      </c>
      <c r="M9" s="20">
        <v>-46</v>
      </c>
      <c r="N9">
        <v>8</v>
      </c>
      <c r="O9" s="197"/>
    </row>
    <row r="10" spans="1:16">
      <c r="A10" s="1" t="s">
        <v>79</v>
      </c>
      <c r="B10" s="17">
        <v>68</v>
      </c>
      <c r="C10" s="17">
        <f t="shared" si="0"/>
        <v>0.97324896455283272</v>
      </c>
      <c r="D10" s="18">
        <v>7.2506504899999999</v>
      </c>
      <c r="E10" s="18">
        <v>1.6478888300000001</v>
      </c>
      <c r="F10" s="18">
        <v>1.1655997899999999</v>
      </c>
      <c r="G10" s="18">
        <v>1.3984664600000001</v>
      </c>
      <c r="H10" s="18">
        <v>0.20702032000000001</v>
      </c>
      <c r="I10" s="18">
        <v>1.43610444</v>
      </c>
      <c r="J10" s="18">
        <v>1.39557066</v>
      </c>
      <c r="K10" s="17">
        <v>95</v>
      </c>
      <c r="L10" s="17">
        <v>68</v>
      </c>
      <c r="M10" s="19">
        <v>27</v>
      </c>
      <c r="N10">
        <v>9</v>
      </c>
      <c r="O10" s="50">
        <v>3</v>
      </c>
    </row>
    <row r="11" spans="1:16">
      <c r="A11" s="1" t="s">
        <v>124</v>
      </c>
      <c r="B11" s="17">
        <v>84</v>
      </c>
      <c r="C11" s="17">
        <f t="shared" si="0"/>
        <v>0.77242537709031489</v>
      </c>
      <c r="D11" s="18">
        <v>6.3715964700000001</v>
      </c>
      <c r="E11" s="18">
        <v>1.3780714000000001</v>
      </c>
      <c r="F11" s="18">
        <v>1.5540066100000001</v>
      </c>
      <c r="G11" s="18">
        <v>1.2044245</v>
      </c>
      <c r="H11" s="18">
        <v>3.9307660000000001E-2</v>
      </c>
      <c r="I11" s="18">
        <v>0.94033672999999995</v>
      </c>
      <c r="J11" s="18">
        <v>1.25544956</v>
      </c>
      <c r="K11" s="17">
        <v>113</v>
      </c>
      <c r="L11" s="17">
        <v>84</v>
      </c>
      <c r="M11" s="19">
        <v>29</v>
      </c>
      <c r="N11">
        <v>10</v>
      </c>
      <c r="O11" s="196">
        <v>4</v>
      </c>
    </row>
    <row r="12" spans="1:16">
      <c r="A12" s="1" t="s">
        <v>113</v>
      </c>
      <c r="B12" s="17">
        <v>98</v>
      </c>
      <c r="C12" s="17">
        <f t="shared" si="0"/>
        <v>0.64119306412857979</v>
      </c>
      <c r="D12" s="18">
        <v>5.7971605000000004</v>
      </c>
      <c r="E12" s="18">
        <v>0.83843656</v>
      </c>
      <c r="F12" s="18">
        <v>0.87429467000000005</v>
      </c>
      <c r="G12" s="18">
        <v>0.81634057999999998</v>
      </c>
      <c r="H12" s="18">
        <v>1.1713681300000001</v>
      </c>
      <c r="I12" s="18">
        <v>1.1634321999999999</v>
      </c>
      <c r="J12" s="18">
        <v>0.93328836000000004</v>
      </c>
      <c r="K12" s="17">
        <v>133</v>
      </c>
      <c r="L12" s="17">
        <v>98</v>
      </c>
      <c r="M12" s="19">
        <v>35</v>
      </c>
      <c r="N12">
        <v>11</v>
      </c>
      <c r="O12" s="196"/>
    </row>
    <row r="13" spans="1:16">
      <c r="A13" s="1" t="s">
        <v>129</v>
      </c>
      <c r="B13" s="17">
        <v>93</v>
      </c>
      <c r="C13" s="17">
        <f t="shared" si="0"/>
        <v>0.68813361363716163</v>
      </c>
      <c r="D13" s="18">
        <v>6.0026307799999996</v>
      </c>
      <c r="E13" s="18">
        <v>0.29880171999999999</v>
      </c>
      <c r="F13" s="18">
        <v>1.26270149</v>
      </c>
      <c r="G13" s="18">
        <v>0.91336156000000002</v>
      </c>
      <c r="H13" s="18">
        <v>1.4229371200000001</v>
      </c>
      <c r="I13" s="18">
        <v>0.77921222999999995</v>
      </c>
      <c r="J13" s="18">
        <v>1.3256166599999999</v>
      </c>
      <c r="K13" s="17">
        <v>148</v>
      </c>
      <c r="L13" s="17">
        <v>93</v>
      </c>
      <c r="M13" s="19">
        <v>55</v>
      </c>
      <c r="N13">
        <v>12</v>
      </c>
      <c r="O13" s="196"/>
    </row>
    <row r="14" spans="1:16">
      <c r="A14" s="1" t="s">
        <v>106</v>
      </c>
      <c r="B14" s="17">
        <v>100</v>
      </c>
      <c r="C14" s="17">
        <f t="shared" si="0"/>
        <v>0.60030528770590885</v>
      </c>
      <c r="D14" s="18">
        <v>5.6181846899999996</v>
      </c>
      <c r="E14" s="18">
        <v>0.29880171999999999</v>
      </c>
      <c r="F14" s="18">
        <v>0.68009125000000004</v>
      </c>
      <c r="G14" s="18">
        <v>0.62229862000000002</v>
      </c>
      <c r="H14" s="18">
        <v>1.92607511</v>
      </c>
      <c r="I14" s="18">
        <v>1.0518844700000001</v>
      </c>
      <c r="J14" s="18">
        <v>1.03903352</v>
      </c>
      <c r="K14" s="17">
        <v>193</v>
      </c>
      <c r="L14" s="17">
        <v>100</v>
      </c>
      <c r="M14" s="19">
        <v>93</v>
      </c>
      <c r="N14">
        <v>13</v>
      </c>
      <c r="O14" s="196"/>
    </row>
    <row r="15" spans="1:16">
      <c r="A15" s="1" t="s">
        <v>70</v>
      </c>
      <c r="B15" s="17">
        <v>121</v>
      </c>
      <c r="C15" s="17">
        <f t="shared" si="0"/>
        <v>0.40164690467217268</v>
      </c>
      <c r="D15" s="18">
        <v>4.7486082999999999</v>
      </c>
      <c r="E15" s="18">
        <v>0.29880171999999999</v>
      </c>
      <c r="F15" s="18">
        <v>0.58298954999999997</v>
      </c>
      <c r="G15" s="18">
        <v>0.33123569000000003</v>
      </c>
      <c r="H15" s="18">
        <v>1.38100896</v>
      </c>
      <c r="I15" s="18">
        <v>1.3121625100000001</v>
      </c>
      <c r="J15" s="18">
        <v>0.84240988999999999</v>
      </c>
      <c r="K15" s="17">
        <v>391</v>
      </c>
      <c r="L15" s="17">
        <v>121</v>
      </c>
      <c r="M15" s="19">
        <f>K15-L15</f>
        <v>270</v>
      </c>
      <c r="N15">
        <v>14</v>
      </c>
      <c r="O15" s="195">
        <v>5</v>
      </c>
    </row>
    <row r="16" spans="1:16">
      <c r="A16" s="1" t="s">
        <v>252</v>
      </c>
      <c r="B16" s="17">
        <v>142</v>
      </c>
      <c r="C16" s="17">
        <f t="shared" si="0"/>
        <v>0.30264181770940163</v>
      </c>
      <c r="D16" s="18">
        <v>4.3152387900000004</v>
      </c>
      <c r="E16" s="18">
        <v>1.6478888300000001</v>
      </c>
      <c r="F16" s="18">
        <v>0.77719296000000004</v>
      </c>
      <c r="G16" s="18">
        <v>1.2044245</v>
      </c>
      <c r="H16" s="18">
        <v>-0.4219022</v>
      </c>
      <c r="I16" s="18">
        <v>0.33302130000000002</v>
      </c>
      <c r="J16" s="18">
        <v>0.77461336999999997</v>
      </c>
      <c r="K16" s="17">
        <v>250</v>
      </c>
      <c r="L16" s="17">
        <v>142</v>
      </c>
      <c r="M16" s="19">
        <v>108</v>
      </c>
      <c r="N16">
        <v>15</v>
      </c>
      <c r="O16" s="195"/>
    </row>
    <row r="17" spans="1:15">
      <c r="A17" s="1" t="s">
        <v>109</v>
      </c>
      <c r="B17" s="17">
        <v>151</v>
      </c>
      <c r="C17" s="17">
        <f t="shared" si="0"/>
        <v>0.25523455453594274</v>
      </c>
      <c r="D17" s="18">
        <v>4.1077255900000003</v>
      </c>
      <c r="E17" s="18">
        <v>0.83843656</v>
      </c>
      <c r="F17" s="18">
        <v>0.87429467000000005</v>
      </c>
      <c r="G17" s="18">
        <v>0.62229862000000002</v>
      </c>
      <c r="H17" s="18">
        <v>3.9307660000000001E-2</v>
      </c>
      <c r="I17" s="18">
        <v>0.95273092999999998</v>
      </c>
      <c r="J17" s="18">
        <v>0.78065715000000002</v>
      </c>
      <c r="K17" s="17">
        <v>225</v>
      </c>
      <c r="L17" s="17">
        <v>151</v>
      </c>
      <c r="M17" s="19">
        <v>74</v>
      </c>
      <c r="N17">
        <v>16</v>
      </c>
      <c r="O17" s="194">
        <v>6</v>
      </c>
    </row>
    <row r="18" spans="1:15">
      <c r="A18" s="1" t="s">
        <v>182</v>
      </c>
      <c r="B18" s="17">
        <v>182</v>
      </c>
      <c r="C18" s="17">
        <f t="shared" si="0"/>
        <v>7.0310801765853498E-2</v>
      </c>
      <c r="D18" s="18">
        <v>3.2982690400000001</v>
      </c>
      <c r="E18" s="18">
        <v>2.8984289999999999E-2</v>
      </c>
      <c r="F18" s="18">
        <v>0.97139637000000001</v>
      </c>
      <c r="G18" s="18">
        <v>0.33123569000000003</v>
      </c>
      <c r="H18" s="18">
        <v>0.87787097000000003</v>
      </c>
      <c r="I18" s="18">
        <v>0.33302130000000002</v>
      </c>
      <c r="J18" s="18">
        <v>0.75576041999999999</v>
      </c>
      <c r="K18" s="17">
        <v>272</v>
      </c>
      <c r="L18" s="17">
        <v>182</v>
      </c>
      <c r="M18" s="19">
        <v>90</v>
      </c>
      <c r="N18">
        <v>17</v>
      </c>
      <c r="O18" s="194"/>
    </row>
    <row r="19" spans="1:15">
      <c r="A19" s="1" t="s">
        <v>208</v>
      </c>
      <c r="B19" s="17">
        <v>199</v>
      </c>
      <c r="C19" s="17">
        <f t="shared" si="0"/>
        <v>9.4829094956197946E-3</v>
      </c>
      <c r="D19" s="18">
        <v>3.03201046</v>
      </c>
      <c r="E19" s="18">
        <v>0.29880171999999999</v>
      </c>
      <c r="F19" s="18">
        <v>0.77719296000000004</v>
      </c>
      <c r="G19" s="18">
        <v>0.52527765000000004</v>
      </c>
      <c r="H19" s="18">
        <v>0.54244563999999995</v>
      </c>
      <c r="I19" s="18">
        <v>0.28344452999999997</v>
      </c>
      <c r="J19" s="18">
        <v>0.60484797000000001</v>
      </c>
      <c r="K19" s="17">
        <v>238</v>
      </c>
      <c r="L19" s="17">
        <v>199</v>
      </c>
      <c r="M19" s="19">
        <v>39</v>
      </c>
      <c r="N19">
        <v>18</v>
      </c>
      <c r="O19" s="194"/>
    </row>
    <row r="20" spans="1:15">
      <c r="A20" s="1" t="s">
        <v>201</v>
      </c>
      <c r="B20" s="17">
        <v>217</v>
      </c>
      <c r="C20" s="17">
        <f>SUM(D20:J20)</f>
        <v>5.5277277000000007</v>
      </c>
      <c r="D20" s="18">
        <v>2.76386384</v>
      </c>
      <c r="E20" s="18">
        <v>0.56861914000000002</v>
      </c>
      <c r="F20" s="18">
        <v>0.58298954999999997</v>
      </c>
      <c r="G20" s="18">
        <v>0.52527765000000004</v>
      </c>
      <c r="H20" s="18">
        <v>0.29087665000000001</v>
      </c>
      <c r="I20" s="18">
        <v>0.45696323</v>
      </c>
      <c r="J20" s="18">
        <v>0.33913764000000002</v>
      </c>
      <c r="K20" s="17">
        <v>315</v>
      </c>
      <c r="L20" s="17">
        <v>217</v>
      </c>
      <c r="M20" s="19">
        <v>98</v>
      </c>
      <c r="N20">
        <v>19</v>
      </c>
      <c r="O20" s="194"/>
    </row>
    <row r="21" spans="1:15">
      <c r="A21" s="1" t="s">
        <v>349</v>
      </c>
      <c r="B21" s="17">
        <v>227</v>
      </c>
      <c r="C21" s="17">
        <f t="shared" si="0"/>
        <v>-9.3745868511842106E-2</v>
      </c>
      <c r="D21" s="18">
        <v>2.5801528199999999</v>
      </c>
      <c r="E21" s="18">
        <v>0.83843656</v>
      </c>
      <c r="F21" s="18">
        <v>0.58298954999999997</v>
      </c>
      <c r="G21" s="18">
        <v>0.71931959999999995</v>
      </c>
      <c r="H21" s="18">
        <v>-2.6205E-3</v>
      </c>
      <c r="I21" s="18">
        <v>-1.40161E-2</v>
      </c>
      <c r="J21" s="18">
        <v>0.45604370999999999</v>
      </c>
      <c r="K21" s="17">
        <v>313</v>
      </c>
      <c r="L21" s="17">
        <v>227</v>
      </c>
      <c r="M21" s="19">
        <v>86</v>
      </c>
      <c r="N21">
        <v>20</v>
      </c>
      <c r="O21" s="192" t="s">
        <v>1023</v>
      </c>
    </row>
    <row r="22" spans="1:15">
      <c r="A22" s="1" t="s">
        <v>95</v>
      </c>
      <c r="B22" s="17">
        <v>101</v>
      </c>
      <c r="C22" s="17">
        <f t="shared" si="0"/>
        <v>0.58879063833582312</v>
      </c>
      <c r="D22" s="18">
        <v>5.5677822499999996</v>
      </c>
      <c r="E22" s="18">
        <v>0.56861914000000002</v>
      </c>
      <c r="F22" s="18">
        <v>1.1655997899999999</v>
      </c>
      <c r="G22" s="18">
        <v>0.62229862000000002</v>
      </c>
      <c r="H22" s="18">
        <v>1.0455836300000001</v>
      </c>
      <c r="I22" s="18">
        <v>1.0518844700000001</v>
      </c>
      <c r="J22" s="18">
        <v>1.1137965999999999</v>
      </c>
      <c r="K22" s="17">
        <v>62</v>
      </c>
      <c r="L22" s="17">
        <v>101</v>
      </c>
      <c r="M22" s="20">
        <v>-39</v>
      </c>
      <c r="N22" t="s">
        <v>1024</v>
      </c>
      <c r="O22" s="192"/>
    </row>
    <row r="23" spans="1:15">
      <c r="A23" s="1" t="s">
        <v>163</v>
      </c>
      <c r="B23" s="17">
        <v>110</v>
      </c>
      <c r="C23" s="17">
        <f t="shared" si="0"/>
        <v>0.46345967901279622</v>
      </c>
      <c r="D23" s="18">
        <v>5.0191779500000004</v>
      </c>
      <c r="E23" s="18">
        <v>0.83843656</v>
      </c>
      <c r="F23" s="18">
        <v>1.26270149</v>
      </c>
      <c r="G23" s="18">
        <v>0.81634057999999998</v>
      </c>
      <c r="H23" s="18">
        <v>0.58437380999999999</v>
      </c>
      <c r="I23" s="18">
        <v>0.65527031000000002</v>
      </c>
      <c r="J23" s="18">
        <v>0.86205520000000002</v>
      </c>
      <c r="K23" s="17">
        <v>107</v>
      </c>
      <c r="L23" s="17">
        <v>110</v>
      </c>
      <c r="M23" s="38">
        <v>-3</v>
      </c>
      <c r="N23" t="s">
        <v>1024</v>
      </c>
      <c r="O23" s="192"/>
    </row>
    <row r="24" spans="1:15">
      <c r="A24" s="1" t="s">
        <v>199</v>
      </c>
      <c r="B24" s="17">
        <v>147</v>
      </c>
      <c r="C24" s="17">
        <f t="shared" si="0"/>
        <v>0.28230798388460576</v>
      </c>
      <c r="D24" s="18">
        <v>4.2262326200000002</v>
      </c>
      <c r="E24" s="18">
        <v>0.29880171999999999</v>
      </c>
      <c r="F24" s="18">
        <v>1.3598032</v>
      </c>
      <c r="G24" s="18">
        <v>0.81634057999999998</v>
      </c>
      <c r="H24" s="18">
        <v>0.62630196999999999</v>
      </c>
      <c r="I24" s="18">
        <v>0.33302130000000002</v>
      </c>
      <c r="J24" s="18">
        <v>0.79196385000000002</v>
      </c>
      <c r="K24" s="17">
        <v>88</v>
      </c>
      <c r="L24" s="17">
        <v>147</v>
      </c>
      <c r="M24" s="20">
        <v>-59</v>
      </c>
      <c r="N24" t="s">
        <v>1024</v>
      </c>
      <c r="O24" s="192"/>
    </row>
    <row r="25" spans="1:15">
      <c r="A25" s="1" t="s">
        <v>223</v>
      </c>
      <c r="B25" s="17">
        <v>149</v>
      </c>
      <c r="C25" s="17">
        <f t="shared" si="0"/>
        <v>0.27851764305266513</v>
      </c>
      <c r="D25" s="18">
        <v>4.2096413699999999</v>
      </c>
      <c r="E25" s="18">
        <v>0.83843656</v>
      </c>
      <c r="F25" s="18">
        <v>0.97139637000000001</v>
      </c>
      <c r="G25" s="18">
        <v>0.91336156000000002</v>
      </c>
      <c r="H25" s="18">
        <v>0.45858931000000003</v>
      </c>
      <c r="I25" s="18">
        <v>0.35780969000000001</v>
      </c>
      <c r="J25" s="18">
        <v>0.67004786999999999</v>
      </c>
      <c r="K25" s="17">
        <v>116</v>
      </c>
      <c r="L25" s="17">
        <v>149</v>
      </c>
      <c r="M25" s="20">
        <v>-33</v>
      </c>
      <c r="N25" t="s">
        <v>1024</v>
      </c>
      <c r="O25" s="192"/>
    </row>
    <row r="26" spans="1:15">
      <c r="A26" s="1" t="s">
        <v>212</v>
      </c>
      <c r="B26" s="17">
        <v>163</v>
      </c>
      <c r="C26" s="17">
        <f t="shared" si="0"/>
        <v>0.16389683390067189</v>
      </c>
      <c r="D26" s="18">
        <v>3.7079180200000001</v>
      </c>
      <c r="E26" s="18">
        <v>2.8984289999999999E-2</v>
      </c>
      <c r="F26" s="18">
        <v>1.1655997899999999</v>
      </c>
      <c r="G26" s="18">
        <v>0.33123569000000003</v>
      </c>
      <c r="H26" s="18">
        <v>1.12943996</v>
      </c>
      <c r="I26" s="18">
        <v>0.10992584</v>
      </c>
      <c r="J26" s="18">
        <v>0.94273245999999999</v>
      </c>
      <c r="K26" s="17">
        <v>156</v>
      </c>
      <c r="L26" s="17">
        <v>163</v>
      </c>
      <c r="M26" s="37">
        <v>-7</v>
      </c>
      <c r="N26" t="s">
        <v>1024</v>
      </c>
      <c r="O26" s="192"/>
    </row>
    <row r="27" spans="1:15">
      <c r="A27" s="1" t="s">
        <v>353</v>
      </c>
      <c r="B27" s="17">
        <v>191</v>
      </c>
      <c r="C27" s="17">
        <f t="shared" si="0"/>
        <v>3.9302429211529655E-2</v>
      </c>
      <c r="D27" s="18">
        <v>3.1625378</v>
      </c>
      <c r="E27" s="18">
        <v>0.83843656</v>
      </c>
      <c r="F27" s="18">
        <v>0.97139637000000001</v>
      </c>
      <c r="G27" s="18">
        <v>0.91336156000000002</v>
      </c>
      <c r="H27" s="18">
        <v>-2.6205E-3</v>
      </c>
      <c r="I27" s="18">
        <v>-1.6218999999999999E-3</v>
      </c>
      <c r="J27" s="18">
        <v>0.44358571000000002</v>
      </c>
      <c r="K27" s="17">
        <v>185</v>
      </c>
      <c r="L27" s="17">
        <v>191</v>
      </c>
      <c r="M27" s="21">
        <v>-6</v>
      </c>
      <c r="N27" t="s">
        <v>1024</v>
      </c>
      <c r="O27" s="192"/>
    </row>
    <row r="28" spans="1:15">
      <c r="A28" s="1" t="s">
        <v>321</v>
      </c>
      <c r="B28" s="17">
        <v>207</v>
      </c>
      <c r="C28" s="17">
        <f t="shared" si="0"/>
        <v>-2.0835033328847931E-2</v>
      </c>
      <c r="D28" s="18">
        <v>2.8993014000000001</v>
      </c>
      <c r="E28" s="18">
        <v>0.29880171999999999</v>
      </c>
      <c r="F28" s="18">
        <v>1.1655997899999999</v>
      </c>
      <c r="G28" s="18">
        <v>0.52527765000000004</v>
      </c>
      <c r="H28" s="18">
        <v>0.37473297999999999</v>
      </c>
      <c r="I28" s="18">
        <v>-0.1131696</v>
      </c>
      <c r="J28" s="18">
        <v>0.64805889999999999</v>
      </c>
      <c r="K28" s="17">
        <v>131</v>
      </c>
      <c r="L28" s="17">
        <v>207</v>
      </c>
      <c r="M28" s="20">
        <v>-76</v>
      </c>
      <c r="N28" t="s">
        <v>1024</v>
      </c>
      <c r="O28" s="192"/>
    </row>
    <row r="29" spans="1:15">
      <c r="A29" s="1" t="s">
        <v>281</v>
      </c>
      <c r="B29" s="17">
        <v>245</v>
      </c>
      <c r="C29" s="17">
        <f t="shared" si="0"/>
        <v>-0.16801408263133832</v>
      </c>
      <c r="D29" s="18">
        <v>2.2550626600000001</v>
      </c>
      <c r="E29" s="18">
        <v>0.29880171999999999</v>
      </c>
      <c r="F29" s="18">
        <v>0.77719296000000004</v>
      </c>
      <c r="G29" s="18">
        <v>0.52527765000000004</v>
      </c>
      <c r="H29" s="18">
        <v>8.123582E-2</v>
      </c>
      <c r="I29" s="18">
        <v>0.17189679999999999</v>
      </c>
      <c r="J29" s="18">
        <v>0.40065771999999999</v>
      </c>
      <c r="K29" s="17">
        <v>141</v>
      </c>
      <c r="L29" s="17">
        <v>245</v>
      </c>
      <c r="M29" s="20">
        <v>-104</v>
      </c>
    </row>
    <row r="30" spans="1:15">
      <c r="A30" s="1" t="s">
        <v>235</v>
      </c>
      <c r="B30" s="17">
        <v>249</v>
      </c>
      <c r="C30" s="17">
        <f t="shared" si="0"/>
        <v>-0.17765095494636626</v>
      </c>
      <c r="D30" s="18">
        <v>2.2128797100000002</v>
      </c>
      <c r="E30" s="18">
        <v>2.8984289999999999E-2</v>
      </c>
      <c r="F30" s="18">
        <v>0.77719296000000004</v>
      </c>
      <c r="G30" s="18">
        <v>0.52527765000000004</v>
      </c>
      <c r="H30" s="18">
        <v>0.20702032000000001</v>
      </c>
      <c r="I30" s="18">
        <v>4.7954869999999997E-2</v>
      </c>
      <c r="J30" s="18">
        <v>0.62644962000000004</v>
      </c>
      <c r="K30" s="17">
        <v>290</v>
      </c>
      <c r="L30" s="17">
        <v>249</v>
      </c>
      <c r="M30" s="19">
        <v>41</v>
      </c>
    </row>
    <row r="31" spans="1:15">
      <c r="A31" s="1" t="s">
        <v>191</v>
      </c>
      <c r="B31" s="17">
        <v>255</v>
      </c>
      <c r="C31" s="17">
        <f t="shared" si="0"/>
        <v>-0.20495358326093319</v>
      </c>
      <c r="D31" s="18">
        <v>2.0933694200000001</v>
      </c>
      <c r="E31" s="18">
        <v>0.29880171999999999</v>
      </c>
      <c r="F31" s="18">
        <v>0.58298954999999997</v>
      </c>
      <c r="G31" s="18">
        <v>0.42825667000000001</v>
      </c>
      <c r="H31" s="18">
        <v>-0.17033319999999999</v>
      </c>
      <c r="I31" s="18">
        <v>0.33302130000000002</v>
      </c>
      <c r="J31" s="18">
        <v>0.62063336999999996</v>
      </c>
      <c r="K31" s="17">
        <v>253</v>
      </c>
      <c r="L31" s="17">
        <v>255</v>
      </c>
      <c r="M31" s="26">
        <v>-2</v>
      </c>
    </row>
    <row r="32" spans="1:15">
      <c r="A32" s="1" t="s">
        <v>170</v>
      </c>
      <c r="B32" s="17">
        <v>258</v>
      </c>
      <c r="C32" s="17">
        <f t="shared" si="0"/>
        <v>-0.21409944809090387</v>
      </c>
      <c r="D32" s="18">
        <v>2.0533357300000001</v>
      </c>
      <c r="E32" s="18">
        <v>0.56861914000000002</v>
      </c>
      <c r="F32" s="18">
        <v>0.58298954999999997</v>
      </c>
      <c r="G32" s="18">
        <v>0.42825667000000001</v>
      </c>
      <c r="H32" s="18">
        <v>-0.4219022</v>
      </c>
      <c r="I32" s="18">
        <v>0.49414580000000002</v>
      </c>
      <c r="J32" s="18">
        <v>0.40122675000000002</v>
      </c>
      <c r="K32" s="17">
        <v>187</v>
      </c>
      <c r="L32" s="17">
        <v>258</v>
      </c>
      <c r="M32" s="20">
        <v>-71</v>
      </c>
    </row>
    <row r="33" spans="1:13">
      <c r="A33" s="1" t="s">
        <v>195</v>
      </c>
      <c r="B33" s="17">
        <v>261</v>
      </c>
      <c r="C33" s="17">
        <f t="shared" si="0"/>
        <v>-0.23276298240071586</v>
      </c>
      <c r="D33" s="18">
        <v>1.9716408700000001</v>
      </c>
      <c r="E33" s="18">
        <v>0.56861914000000002</v>
      </c>
      <c r="F33" s="18">
        <v>0.48588784000000002</v>
      </c>
      <c r="G33" s="18">
        <v>0.42825667000000001</v>
      </c>
      <c r="H33" s="18">
        <v>-0.4219022</v>
      </c>
      <c r="I33" s="18">
        <v>0.53132838000000004</v>
      </c>
      <c r="J33" s="18">
        <v>0.37945100999999998</v>
      </c>
      <c r="K33" s="17">
        <v>335</v>
      </c>
      <c r="L33" s="17">
        <v>261</v>
      </c>
      <c r="M33" s="19">
        <v>74</v>
      </c>
    </row>
    <row r="34" spans="1:13">
      <c r="A34" s="1" t="s">
        <v>130</v>
      </c>
      <c r="B34" s="17">
        <v>275</v>
      </c>
      <c r="C34" s="17">
        <f t="shared" si="0"/>
        <v>-0.28794008960449935</v>
      </c>
      <c r="D34" s="18">
        <v>1.73011716</v>
      </c>
      <c r="E34" s="18">
        <v>0.29880171999999999</v>
      </c>
      <c r="F34" s="18">
        <v>0.77719296000000004</v>
      </c>
      <c r="G34" s="18">
        <v>0.13719373000000001</v>
      </c>
      <c r="H34" s="18">
        <v>-0.58961479999999999</v>
      </c>
      <c r="I34" s="18">
        <v>0.51893418999999996</v>
      </c>
      <c r="J34" s="18">
        <v>0.58760939999999995</v>
      </c>
      <c r="K34" s="17">
        <v>305</v>
      </c>
      <c r="L34" s="17">
        <v>275</v>
      </c>
      <c r="M34" s="19">
        <v>30</v>
      </c>
    </row>
    <row r="35" spans="1:13">
      <c r="A35" s="1" t="s">
        <v>385</v>
      </c>
      <c r="B35" s="17">
        <v>279</v>
      </c>
      <c r="C35" s="17">
        <f t="shared" si="0"/>
        <v>-0.29228156935284655</v>
      </c>
      <c r="D35" s="18">
        <v>1.7111134400000001</v>
      </c>
      <c r="E35" s="18">
        <v>0.56861914000000002</v>
      </c>
      <c r="F35" s="18">
        <v>0.68009125000000004</v>
      </c>
      <c r="G35" s="18">
        <v>0.52527765000000004</v>
      </c>
      <c r="H35" s="18">
        <v>-0.25418950000000001</v>
      </c>
      <c r="I35" s="18">
        <v>-0.22471740000000001</v>
      </c>
      <c r="J35" s="18">
        <v>0.41603226999999998</v>
      </c>
      <c r="K35" s="17">
        <v>171</v>
      </c>
      <c r="L35" s="17">
        <v>279</v>
      </c>
      <c r="M35" s="20">
        <v>-108</v>
      </c>
    </row>
    <row r="36" spans="1:13">
      <c r="A36" s="1" t="s">
        <v>268</v>
      </c>
      <c r="B36" s="17">
        <v>292</v>
      </c>
      <c r="C36" s="17">
        <f t="shared" si="0"/>
        <v>-0.33838519744157541</v>
      </c>
      <c r="D36" s="18">
        <v>1.5093065699999999</v>
      </c>
      <c r="E36" s="18">
        <v>0.29880171999999999</v>
      </c>
      <c r="F36" s="18">
        <v>0.77719296000000004</v>
      </c>
      <c r="G36" s="18">
        <v>0.23421470999999999</v>
      </c>
      <c r="H36" s="18">
        <v>-0.17033319999999999</v>
      </c>
      <c r="I36" s="18">
        <v>1.07723E-2</v>
      </c>
      <c r="J36" s="18">
        <v>0.35865806</v>
      </c>
      <c r="K36" s="17">
        <v>271</v>
      </c>
      <c r="L36" s="17">
        <v>292</v>
      </c>
      <c r="M36" s="20">
        <v>-21</v>
      </c>
    </row>
    <row r="37" spans="1:13">
      <c r="A37" s="1" t="s">
        <v>230</v>
      </c>
      <c r="B37" s="17">
        <v>294</v>
      </c>
      <c r="C37" s="17">
        <f t="shared" si="0"/>
        <v>-0.34606200349683436</v>
      </c>
      <c r="D37" s="18">
        <v>1.4757033100000001</v>
      </c>
      <c r="E37" s="18">
        <v>-0.24083309999999999</v>
      </c>
      <c r="F37" s="18">
        <v>0.48588784000000002</v>
      </c>
      <c r="G37" s="18">
        <v>-5.6848200000000002E-2</v>
      </c>
      <c r="H37" s="18">
        <v>0.83594279999999999</v>
      </c>
      <c r="I37" s="18">
        <v>0.13471422</v>
      </c>
      <c r="J37" s="18">
        <v>0.31683981</v>
      </c>
      <c r="K37" s="17">
        <v>233</v>
      </c>
      <c r="L37" s="17">
        <v>294</v>
      </c>
      <c r="M37" s="20">
        <v>-61</v>
      </c>
    </row>
    <row r="38" spans="1:13">
      <c r="A38" s="1" t="s">
        <v>303</v>
      </c>
      <c r="B38" s="17">
        <v>311</v>
      </c>
      <c r="C38" s="17">
        <f t="shared" si="0"/>
        <v>-0.40334482336982475</v>
      </c>
      <c r="D38" s="18">
        <v>1.22496238</v>
      </c>
      <c r="E38" s="18">
        <v>0.29880171999999999</v>
      </c>
      <c r="F38" s="18">
        <v>0.68009125000000004</v>
      </c>
      <c r="G38" s="18">
        <v>0.52527765000000004</v>
      </c>
      <c r="H38" s="18">
        <v>-0.67347120000000005</v>
      </c>
      <c r="I38" s="18">
        <v>-3.8804499999999999E-2</v>
      </c>
      <c r="J38" s="18">
        <v>0.43306739999999999</v>
      </c>
      <c r="K38" s="17">
        <v>304</v>
      </c>
      <c r="L38" s="17">
        <v>311</v>
      </c>
      <c r="M38" s="37">
        <v>-7</v>
      </c>
    </row>
    <row r="39" spans="1:13">
      <c r="A39" s="1" t="s">
        <v>272</v>
      </c>
      <c r="B39" s="17">
        <v>334</v>
      </c>
      <c r="C39" s="17">
        <f t="shared" si="0"/>
        <v>-0.49024122063090997</v>
      </c>
      <c r="D39" s="18">
        <v>0.84459556999999996</v>
      </c>
      <c r="E39" s="18">
        <v>0.29880171999999999</v>
      </c>
      <c r="F39" s="18">
        <v>0.58298954999999997</v>
      </c>
      <c r="G39" s="18">
        <v>0.33123569000000003</v>
      </c>
      <c r="H39" s="18">
        <v>-0.71539929999999996</v>
      </c>
      <c r="I39" s="18">
        <v>-3.8804499999999999E-2</v>
      </c>
      <c r="J39" s="18">
        <v>0.38577242</v>
      </c>
      <c r="K39" s="17">
        <v>438</v>
      </c>
      <c r="L39" s="17">
        <v>334</v>
      </c>
      <c r="M39" s="19">
        <v>104</v>
      </c>
    </row>
    <row r="40" spans="1:13">
      <c r="A40" s="1" t="s">
        <v>298</v>
      </c>
      <c r="B40" s="17">
        <v>338</v>
      </c>
      <c r="C40" s="17">
        <f t="shared" si="0"/>
        <v>-0.50909074179371328</v>
      </c>
      <c r="D40" s="18">
        <v>0.76208659999999995</v>
      </c>
      <c r="E40" s="18">
        <v>0.29880171999999999</v>
      </c>
      <c r="F40" s="18">
        <v>0.38878613000000001</v>
      </c>
      <c r="G40" s="18">
        <v>0.33123569000000003</v>
      </c>
      <c r="H40" s="18">
        <v>-0.54768669999999997</v>
      </c>
      <c r="I40" s="18">
        <v>-1.40161E-2</v>
      </c>
      <c r="J40" s="18">
        <v>0.30496582</v>
      </c>
      <c r="K40" s="17">
        <v>341</v>
      </c>
      <c r="L40" s="17">
        <v>338</v>
      </c>
      <c r="M40" s="36">
        <v>3</v>
      </c>
    </row>
    <row r="41" spans="1:13">
      <c r="A41" s="1" t="s">
        <v>369</v>
      </c>
      <c r="B41" s="17">
        <v>346</v>
      </c>
      <c r="C41" s="17">
        <f t="shared" si="0"/>
        <v>-0.54257239841069238</v>
      </c>
      <c r="D41" s="18">
        <v>0.61552918999999995</v>
      </c>
      <c r="E41" s="18">
        <v>-0.24083309999999999</v>
      </c>
      <c r="F41" s="18">
        <v>0.19458271999999999</v>
      </c>
      <c r="G41" s="18">
        <v>0.13719373000000001</v>
      </c>
      <c r="H41" s="18">
        <v>0.71015830999999996</v>
      </c>
      <c r="I41" s="18">
        <v>-0.137958</v>
      </c>
      <c r="J41" s="18">
        <v>-4.7614419999999998E-2</v>
      </c>
      <c r="K41" s="17">
        <v>294</v>
      </c>
      <c r="L41" s="17">
        <v>346</v>
      </c>
      <c r="M41" s="20">
        <v>-52</v>
      </c>
    </row>
    <row r="42" spans="1:13">
      <c r="A42" s="1" t="s">
        <v>177</v>
      </c>
      <c r="B42" s="17">
        <v>347</v>
      </c>
      <c r="C42" s="17">
        <f t="shared" si="0"/>
        <v>-0.55774472982484602</v>
      </c>
      <c r="D42" s="18">
        <v>0.54911617999999995</v>
      </c>
      <c r="E42" s="18">
        <v>2.8984289999999999E-2</v>
      </c>
      <c r="F42" s="18">
        <v>3.793E-4</v>
      </c>
      <c r="G42" s="18">
        <v>-5.6848200000000002E-2</v>
      </c>
      <c r="H42" s="18">
        <v>0.16509214999999999</v>
      </c>
      <c r="I42" s="18">
        <v>0.45696323</v>
      </c>
      <c r="J42" s="18">
        <v>-4.545457E-2</v>
      </c>
      <c r="K42" s="17">
        <v>449</v>
      </c>
      <c r="L42" s="17">
        <v>347</v>
      </c>
      <c r="M42" s="19">
        <v>102</v>
      </c>
    </row>
    <row r="43" spans="1:13">
      <c r="A43" s="1" t="s">
        <v>451</v>
      </c>
      <c r="B43" s="17">
        <v>364</v>
      </c>
      <c r="C43" s="17">
        <f t="shared" si="0"/>
        <v>-0.61510632527687181</v>
      </c>
      <c r="D43" s="18">
        <v>0.29803043000000001</v>
      </c>
      <c r="E43" s="18">
        <v>0.56861914000000002</v>
      </c>
      <c r="F43" s="18">
        <v>0.19458271999999999</v>
      </c>
      <c r="G43" s="18">
        <v>0.42825667000000001</v>
      </c>
      <c r="H43" s="18">
        <v>-0.71539929999999996</v>
      </c>
      <c r="I43" s="18">
        <v>-0.50978380000000001</v>
      </c>
      <c r="J43" s="18">
        <v>0.33175502000000001</v>
      </c>
      <c r="K43" s="17">
        <v>332</v>
      </c>
      <c r="L43" s="17">
        <v>364</v>
      </c>
      <c r="M43" s="20">
        <v>-32</v>
      </c>
    </row>
    <row r="44" spans="1:13">
      <c r="A44" s="1" t="s">
        <v>222</v>
      </c>
      <c r="B44" s="17">
        <v>366</v>
      </c>
      <c r="C44" s="17">
        <f t="shared" si="0"/>
        <v>-0.61993323822766944</v>
      </c>
      <c r="D44" s="18">
        <v>0.27690185</v>
      </c>
      <c r="E44" s="18">
        <v>-0.24083309999999999</v>
      </c>
      <c r="F44" s="18">
        <v>0.19458271999999999</v>
      </c>
      <c r="G44" s="18">
        <v>-5.6848200000000002E-2</v>
      </c>
      <c r="H44" s="18">
        <v>0.12316399</v>
      </c>
      <c r="I44" s="18">
        <v>0.22147357000000001</v>
      </c>
      <c r="J44" s="18">
        <v>3.5362940000000002E-2</v>
      </c>
      <c r="K44" s="17">
        <v>320</v>
      </c>
      <c r="L44" s="17">
        <v>366</v>
      </c>
      <c r="M44" s="20">
        <v>-46</v>
      </c>
    </row>
    <row r="45" spans="1:13">
      <c r="A45" s="1" t="s">
        <v>295</v>
      </c>
      <c r="B45" s="17">
        <v>378</v>
      </c>
      <c r="C45" s="17">
        <f t="shared" si="0"/>
        <v>-0.66662465614094435</v>
      </c>
      <c r="D45" s="18">
        <v>7.2522080000000003E-2</v>
      </c>
      <c r="E45" s="18">
        <v>2.8984289999999999E-2</v>
      </c>
      <c r="F45" s="18">
        <v>0.19458271999999999</v>
      </c>
      <c r="G45" s="18">
        <v>0.13719373000000001</v>
      </c>
      <c r="H45" s="18">
        <v>-0.33804580000000001</v>
      </c>
      <c r="I45" s="18">
        <v>3.5560679999999997E-2</v>
      </c>
      <c r="J45" s="18">
        <v>1.42465E-2</v>
      </c>
      <c r="K45" s="17">
        <v>321</v>
      </c>
      <c r="L45" s="17">
        <v>378</v>
      </c>
      <c r="M45" s="20">
        <v>-57</v>
      </c>
    </row>
    <row r="46" spans="1:13">
      <c r="A46" s="1" t="s">
        <v>453</v>
      </c>
      <c r="B46" s="17">
        <v>395</v>
      </c>
      <c r="C46" s="17">
        <f t="shared" si="0"/>
        <v>-0.71386674235496317</v>
      </c>
      <c r="D46" s="18">
        <v>-0.1342681</v>
      </c>
      <c r="E46" s="18">
        <v>2.8984289999999999E-2</v>
      </c>
      <c r="F46" s="18">
        <v>0.48588784000000002</v>
      </c>
      <c r="G46" s="18">
        <v>0.23421470999999999</v>
      </c>
      <c r="H46" s="18">
        <v>-0.46383029999999997</v>
      </c>
      <c r="I46" s="18">
        <v>-0.52217800000000003</v>
      </c>
      <c r="J46" s="18">
        <v>0.10265338</v>
      </c>
      <c r="K46" s="17">
        <v>458</v>
      </c>
      <c r="L46" s="17">
        <v>395</v>
      </c>
      <c r="M46" s="19">
        <v>63</v>
      </c>
    </row>
    <row r="47" spans="1:13">
      <c r="A47" s="1" t="s">
        <v>359</v>
      </c>
      <c r="B47" s="17">
        <v>449</v>
      </c>
      <c r="C47" s="17">
        <f t="shared" si="0"/>
        <v>-0.91151019702124247</v>
      </c>
      <c r="D47" s="18">
        <v>-0.99940189999999995</v>
      </c>
      <c r="E47" s="18">
        <v>-0.24083309999999999</v>
      </c>
      <c r="F47" s="18">
        <v>-9.67224E-2</v>
      </c>
      <c r="G47" s="18">
        <v>-0.15386920000000001</v>
      </c>
      <c r="H47" s="18">
        <v>-8.6476800000000006E-2</v>
      </c>
      <c r="I47" s="18">
        <v>-0.17514060000000001</v>
      </c>
      <c r="J47" s="18">
        <v>-0.24635968999999999</v>
      </c>
      <c r="K47" s="17">
        <v>306</v>
      </c>
      <c r="L47" s="17">
        <v>449</v>
      </c>
      <c r="M47" s="20">
        <v>-143</v>
      </c>
    </row>
    <row r="48" spans="1:13">
      <c r="A48" s="1" t="s">
        <v>488</v>
      </c>
      <c r="B48" s="17">
        <v>450</v>
      </c>
      <c r="C48" s="17">
        <f t="shared" si="0"/>
        <v>-0.94518366150436117</v>
      </c>
      <c r="D48" s="18">
        <v>-1.1467989000000001</v>
      </c>
      <c r="E48" s="18">
        <v>-0.78046800000000005</v>
      </c>
      <c r="F48" s="18">
        <v>0.68009125000000004</v>
      </c>
      <c r="G48" s="18">
        <v>-0.15386920000000001</v>
      </c>
      <c r="H48" s="18">
        <v>-0.12840499999999999</v>
      </c>
      <c r="I48" s="18">
        <v>-0.93118630000000002</v>
      </c>
      <c r="J48" s="18">
        <v>0.16703835</v>
      </c>
      <c r="K48" s="17">
        <v>201</v>
      </c>
      <c r="L48" s="17">
        <v>450</v>
      </c>
      <c r="M48" s="20">
        <v>-249</v>
      </c>
    </row>
    <row r="49" spans="1:13">
      <c r="A49" s="1" t="s">
        <v>466</v>
      </c>
      <c r="B49" s="17">
        <v>459</v>
      </c>
      <c r="C49" s="17">
        <f t="shared" si="0"/>
        <v>-0.98355284225731843</v>
      </c>
      <c r="D49" s="18">
        <v>-1.3147502</v>
      </c>
      <c r="E49" s="18">
        <v>-0.51065059999999995</v>
      </c>
      <c r="F49" s="18">
        <v>-9.67224E-2</v>
      </c>
      <c r="G49" s="18">
        <v>-0.25089020000000001</v>
      </c>
      <c r="H49" s="18">
        <v>0.33280481000000001</v>
      </c>
      <c r="I49" s="18">
        <v>-0.58414889999999997</v>
      </c>
      <c r="J49" s="18">
        <v>-0.20514297000000001</v>
      </c>
      <c r="K49" s="17">
        <v>353</v>
      </c>
      <c r="L49" s="17">
        <v>459</v>
      </c>
      <c r="M49" s="20">
        <v>-106</v>
      </c>
    </row>
    <row r="50" spans="1:13">
      <c r="A50" s="1" t="s">
        <v>194</v>
      </c>
      <c r="B50" s="17">
        <v>473</v>
      </c>
      <c r="C50" s="17">
        <f t="shared" si="0"/>
        <v>-1.0182471772017712</v>
      </c>
      <c r="D50" s="18">
        <v>-1.4666158</v>
      </c>
      <c r="E50" s="18">
        <v>-0.51065059999999995</v>
      </c>
      <c r="F50" s="18">
        <v>-0.5822309</v>
      </c>
      <c r="G50" s="18">
        <v>-0.63897409999999999</v>
      </c>
      <c r="H50" s="18">
        <v>0.41666114999999998</v>
      </c>
      <c r="I50" s="18">
        <v>0.41978064999999998</v>
      </c>
      <c r="J50" s="18">
        <v>-0.57120203999999997</v>
      </c>
      <c r="K50" s="17">
        <v>418</v>
      </c>
      <c r="L50" s="17">
        <v>473</v>
      </c>
      <c r="M50" s="20">
        <v>-55</v>
      </c>
    </row>
    <row r="51" spans="1:13">
      <c r="A51" s="1" t="s">
        <v>410</v>
      </c>
      <c r="B51" s="17">
        <v>480</v>
      </c>
      <c r="C51" s="17">
        <f t="shared" si="0"/>
        <v>-1.0464132733148348</v>
      </c>
      <c r="D51" s="18">
        <v>-1.5899057000000001</v>
      </c>
      <c r="E51" s="18">
        <v>-0.51065059999999995</v>
      </c>
      <c r="F51" s="18">
        <v>0.19458271999999999</v>
      </c>
      <c r="G51" s="18">
        <v>-0.4449321</v>
      </c>
      <c r="H51" s="18">
        <v>-8.6476800000000006E-2</v>
      </c>
      <c r="I51" s="18">
        <v>-0.54696639999999996</v>
      </c>
      <c r="J51" s="18">
        <v>-0.19546253999999999</v>
      </c>
      <c r="K51" s="17">
        <v>276</v>
      </c>
      <c r="L51" s="17">
        <v>480</v>
      </c>
      <c r="M51" s="20">
        <v>-204</v>
      </c>
    </row>
    <row r="52" spans="1:13">
      <c r="A52" s="1" t="s">
        <v>395</v>
      </c>
      <c r="B52" s="17">
        <v>574</v>
      </c>
      <c r="C52" s="17">
        <f t="shared" si="0"/>
        <v>-1.7747292088886371</v>
      </c>
      <c r="D52" s="18">
        <v>-4.7779229000000001</v>
      </c>
      <c r="E52" s="18">
        <v>-0.78046800000000005</v>
      </c>
      <c r="F52" s="18">
        <v>-1.1648411999999999</v>
      </c>
      <c r="G52" s="18">
        <v>-1.027058</v>
      </c>
      <c r="H52" s="18">
        <v>-0.46383029999999997</v>
      </c>
      <c r="I52" s="18">
        <v>-0.22471740000000001</v>
      </c>
      <c r="J52" s="18">
        <v>-1.1170079900000001</v>
      </c>
      <c r="K52" s="17">
        <v>373</v>
      </c>
      <c r="L52" s="17">
        <v>574</v>
      </c>
      <c r="M52" s="20">
        <v>-201</v>
      </c>
    </row>
    <row r="53" spans="1:13">
      <c r="A53" s="1" t="s">
        <v>375</v>
      </c>
      <c r="B53" s="17">
        <v>577</v>
      </c>
      <c r="C53" s="17">
        <f t="shared" si="0"/>
        <v>-1.7856798870696102</v>
      </c>
      <c r="D53" s="18">
        <v>-4.8258567000000001</v>
      </c>
      <c r="E53" s="18">
        <v>-1.0502853999999999</v>
      </c>
      <c r="F53" s="18">
        <v>-1.2619429</v>
      </c>
      <c r="G53" s="18">
        <v>-1.2211000000000001</v>
      </c>
      <c r="H53" s="18">
        <v>0.24894848</v>
      </c>
      <c r="I53" s="18">
        <v>-0.29908249999999997</v>
      </c>
      <c r="J53" s="18">
        <v>-1.2423943799999999</v>
      </c>
      <c r="K53" s="17">
        <v>463</v>
      </c>
      <c r="L53" s="17">
        <v>577</v>
      </c>
      <c r="M53" s="20">
        <v>-114</v>
      </c>
    </row>
    <row r="54" spans="1:13">
      <c r="A54" s="1" t="s">
        <v>494</v>
      </c>
      <c r="B54" s="17">
        <v>594</v>
      </c>
      <c r="C54" s="17">
        <f t="shared" si="0"/>
        <v>-2.0276729052907574</v>
      </c>
      <c r="D54" s="18">
        <v>-5.8851193999999998</v>
      </c>
      <c r="E54" s="18">
        <v>-1.0502853999999999</v>
      </c>
      <c r="F54" s="18">
        <v>-1.2619429</v>
      </c>
      <c r="G54" s="18">
        <v>-1.2211000000000001</v>
      </c>
      <c r="H54" s="18">
        <v>-0.4219022</v>
      </c>
      <c r="I54" s="18">
        <v>-0.77006180000000002</v>
      </c>
      <c r="J54" s="18">
        <v>-1.1598271200000001</v>
      </c>
      <c r="K54" s="17">
        <v>495</v>
      </c>
      <c r="L54" s="17">
        <v>594</v>
      </c>
      <c r="M54" s="20">
        <v>-99</v>
      </c>
    </row>
    <row r="55" spans="1:13">
      <c r="A55" s="1" t="s">
        <v>507</v>
      </c>
      <c r="B55" s="17">
        <v>595</v>
      </c>
      <c r="C55" s="17">
        <f t="shared" si="0"/>
        <v>-2.038661004270542</v>
      </c>
      <c r="D55" s="18">
        <v>-5.933217</v>
      </c>
      <c r="E55" s="18">
        <v>-1.0502853999999999</v>
      </c>
      <c r="F55" s="18">
        <v>-1.2619429</v>
      </c>
      <c r="G55" s="18">
        <v>-1.3181210000000001</v>
      </c>
      <c r="H55" s="18">
        <v>-0.17033319999999999</v>
      </c>
      <c r="I55" s="18">
        <v>-0.86921539999999997</v>
      </c>
      <c r="J55" s="18">
        <v>-1.2633191699999999</v>
      </c>
      <c r="K55" s="17">
        <v>446</v>
      </c>
      <c r="L55" s="17">
        <v>595</v>
      </c>
      <c r="M55" s="20">
        <v>-149</v>
      </c>
    </row>
  </sheetData>
  <sortState xmlns:xlrd2="http://schemas.microsoft.com/office/spreadsheetml/2017/richdata2" ref="A2:N56">
    <sortCondition ref="N2:N56"/>
    <sortCondition descending="1" ref="D2:D56"/>
  </sortState>
  <mergeCells count="6">
    <mergeCell ref="O21:O28"/>
    <mergeCell ref="O2:O7"/>
    <mergeCell ref="O17:O20"/>
    <mergeCell ref="O15:O16"/>
    <mergeCell ref="O11:O14"/>
    <mergeCell ref="O8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3"/>
  <sheetViews>
    <sheetView topLeftCell="A14" zoomScale="150" workbookViewId="0">
      <selection activeCell="B20" sqref="B20"/>
    </sheetView>
  </sheetViews>
  <sheetFormatPr baseColWidth="10" defaultRowHeight="16"/>
  <cols>
    <col min="1" max="1" width="16.33203125" customWidth="1"/>
  </cols>
  <sheetData>
    <row r="1" spans="1:14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1022</v>
      </c>
    </row>
    <row r="2" spans="1:14">
      <c r="A2" s="1" t="s">
        <v>24</v>
      </c>
      <c r="B2" s="17">
        <v>3</v>
      </c>
      <c r="C2" s="18">
        <v>14.187018399999999</v>
      </c>
      <c r="D2" s="18">
        <v>2.18752367</v>
      </c>
      <c r="E2" s="18">
        <v>2.1366168600000002</v>
      </c>
      <c r="F2" s="18">
        <v>2.0776133099999998</v>
      </c>
      <c r="G2" s="18">
        <v>2.3034286000000002</v>
      </c>
      <c r="H2" s="18">
        <v>2.8490423800000002</v>
      </c>
      <c r="I2" s="18">
        <v>2.63279358</v>
      </c>
      <c r="J2" s="17">
        <v>3</v>
      </c>
      <c r="K2" s="17">
        <v>3</v>
      </c>
      <c r="L2" s="34">
        <v>0</v>
      </c>
      <c r="M2">
        <v>1</v>
      </c>
      <c r="N2" s="191" t="s">
        <v>1087</v>
      </c>
    </row>
    <row r="3" spans="1:14">
      <c r="A3" s="1" t="s">
        <v>26</v>
      </c>
      <c r="B3" s="17">
        <v>4</v>
      </c>
      <c r="C3" s="18">
        <v>13.7971152</v>
      </c>
      <c r="D3" s="18">
        <v>2.18752367</v>
      </c>
      <c r="E3" s="18">
        <v>2.1366168600000002</v>
      </c>
      <c r="F3" s="18">
        <v>2.2716552700000001</v>
      </c>
      <c r="G3" s="18">
        <v>1.7583624499999999</v>
      </c>
      <c r="H3" s="18">
        <v>2.7374946499999999</v>
      </c>
      <c r="I3" s="18">
        <v>2.7054622899999998</v>
      </c>
      <c r="J3" s="17">
        <v>9</v>
      </c>
      <c r="K3" s="17">
        <v>4</v>
      </c>
      <c r="L3" s="30">
        <v>5</v>
      </c>
      <c r="M3">
        <v>2</v>
      </c>
      <c r="N3" s="191"/>
    </row>
    <row r="4" spans="1:14">
      <c r="A4" s="1" t="s">
        <v>32</v>
      </c>
      <c r="B4" s="17">
        <v>5</v>
      </c>
      <c r="C4" s="18">
        <v>13.4298641</v>
      </c>
      <c r="D4" s="18">
        <v>2.4573410899999999</v>
      </c>
      <c r="E4" s="18">
        <v>1.7482100300000001</v>
      </c>
      <c r="F4" s="18">
        <v>2.2716552700000001</v>
      </c>
      <c r="G4" s="18">
        <v>2.0518596100000002</v>
      </c>
      <c r="H4" s="18">
        <v>2.5143991799999998</v>
      </c>
      <c r="I4" s="18">
        <v>2.3863989000000001</v>
      </c>
      <c r="J4" s="17">
        <v>16</v>
      </c>
      <c r="K4" s="17">
        <v>5</v>
      </c>
      <c r="L4" s="39">
        <v>11</v>
      </c>
      <c r="M4">
        <v>3</v>
      </c>
      <c r="N4" s="191"/>
    </row>
    <row r="5" spans="1:14">
      <c r="A5" s="1" t="s">
        <v>49</v>
      </c>
      <c r="B5" s="17">
        <v>10</v>
      </c>
      <c r="C5" s="18">
        <v>11.618555300000001</v>
      </c>
      <c r="D5" s="18">
        <v>2.4573410899999999</v>
      </c>
      <c r="E5" s="18">
        <v>2.2337185599999998</v>
      </c>
      <c r="F5" s="18">
        <v>1.78655038</v>
      </c>
      <c r="G5" s="18">
        <v>1.2971526200000001</v>
      </c>
      <c r="H5" s="18">
        <v>1.8203244000000001</v>
      </c>
      <c r="I5" s="18">
        <v>2.0234681999999999</v>
      </c>
      <c r="J5" s="17">
        <v>2</v>
      </c>
      <c r="K5" s="17">
        <v>10</v>
      </c>
      <c r="L5" s="27">
        <v>-8</v>
      </c>
      <c r="M5">
        <v>4</v>
      </c>
      <c r="N5" s="191"/>
    </row>
    <row r="6" spans="1:14">
      <c r="A6" s="1" t="s">
        <v>55</v>
      </c>
      <c r="B6" s="17">
        <v>28</v>
      </c>
      <c r="C6" s="18">
        <v>9.5085423500000008</v>
      </c>
      <c r="D6" s="18">
        <v>1.6478888300000001</v>
      </c>
      <c r="E6" s="18">
        <v>2.0395151500000002</v>
      </c>
      <c r="F6" s="18">
        <v>1.3984664600000001</v>
      </c>
      <c r="G6" s="18">
        <v>0.96172729999999995</v>
      </c>
      <c r="H6" s="18">
        <v>1.63441152</v>
      </c>
      <c r="I6" s="18">
        <v>1.8265331</v>
      </c>
      <c r="J6" s="17">
        <v>41</v>
      </c>
      <c r="K6" s="17">
        <v>28</v>
      </c>
      <c r="L6" s="40">
        <v>13</v>
      </c>
      <c r="M6">
        <v>5</v>
      </c>
      <c r="N6" s="191"/>
    </row>
    <row r="7" spans="1:14">
      <c r="A7" s="1" t="s">
        <v>47</v>
      </c>
      <c r="B7" s="17">
        <v>59</v>
      </c>
      <c r="C7" s="18">
        <v>7.7224135</v>
      </c>
      <c r="D7" s="18">
        <v>2.4573410899999999</v>
      </c>
      <c r="E7" s="18">
        <v>1.26270149</v>
      </c>
      <c r="F7" s="18">
        <v>1.49548744</v>
      </c>
      <c r="G7" s="18">
        <v>-0.84118380000000004</v>
      </c>
      <c r="H7" s="18">
        <v>2.0062372900000001</v>
      </c>
      <c r="I7" s="18">
        <v>1.34183001</v>
      </c>
      <c r="J7" s="17">
        <v>52</v>
      </c>
      <c r="K7" s="17">
        <v>59</v>
      </c>
      <c r="L7" s="37">
        <v>-7</v>
      </c>
      <c r="M7">
        <v>6</v>
      </c>
      <c r="N7" s="191"/>
    </row>
    <row r="8" spans="1:14">
      <c r="A8" s="1" t="s">
        <v>84</v>
      </c>
      <c r="B8" s="17">
        <v>25</v>
      </c>
      <c r="C8" s="18">
        <v>9.5580339100000007</v>
      </c>
      <c r="D8" s="18">
        <v>2.18752367</v>
      </c>
      <c r="E8" s="18">
        <v>1.26270149</v>
      </c>
      <c r="F8" s="18">
        <v>1.78655038</v>
      </c>
      <c r="G8" s="18">
        <v>1.2132962899999999</v>
      </c>
      <c r="H8" s="18">
        <v>1.4980754000000001</v>
      </c>
      <c r="I8" s="18">
        <v>1.60988668</v>
      </c>
      <c r="J8" s="17">
        <v>48</v>
      </c>
      <c r="K8" s="17">
        <v>25</v>
      </c>
      <c r="L8" s="19">
        <v>23</v>
      </c>
      <c r="M8">
        <v>7</v>
      </c>
      <c r="N8" t="s">
        <v>1088</v>
      </c>
    </row>
    <row r="9" spans="1:14">
      <c r="A9" s="1" t="s">
        <v>68</v>
      </c>
      <c r="B9" s="17">
        <v>40</v>
      </c>
      <c r="C9" s="18">
        <v>8.6784364000000007</v>
      </c>
      <c r="D9" s="18">
        <v>1.6478888300000001</v>
      </c>
      <c r="E9" s="18">
        <v>1.3598032</v>
      </c>
      <c r="F9" s="18">
        <v>1.3014454799999999</v>
      </c>
      <c r="G9" s="18">
        <v>1.2132962899999999</v>
      </c>
      <c r="H9" s="18">
        <v>1.58483475</v>
      </c>
      <c r="I9" s="18">
        <v>1.5711678499999999</v>
      </c>
      <c r="J9" s="17">
        <v>42</v>
      </c>
      <c r="K9" s="17">
        <v>40</v>
      </c>
      <c r="L9" s="35">
        <v>2</v>
      </c>
      <c r="M9">
        <v>8</v>
      </c>
      <c r="N9" s="191" t="s">
        <v>1089</v>
      </c>
    </row>
    <row r="10" spans="1:14">
      <c r="A10" s="1" t="s">
        <v>110</v>
      </c>
      <c r="B10" s="17">
        <v>54</v>
      </c>
      <c r="C10" s="18">
        <v>8.1426619500000008</v>
      </c>
      <c r="D10" s="18">
        <v>1.6478888300000001</v>
      </c>
      <c r="E10" s="18">
        <v>1.26270149</v>
      </c>
      <c r="F10" s="18">
        <v>1.78655038</v>
      </c>
      <c r="G10" s="18">
        <v>0.87787097000000003</v>
      </c>
      <c r="H10" s="18">
        <v>1.1138554300000001</v>
      </c>
      <c r="I10" s="18">
        <v>1.4537948599999999</v>
      </c>
      <c r="J10" s="17">
        <v>66</v>
      </c>
      <c r="K10" s="17">
        <v>54</v>
      </c>
      <c r="L10" s="24">
        <v>12</v>
      </c>
      <c r="M10">
        <v>9</v>
      </c>
      <c r="N10" s="191"/>
    </row>
    <row r="11" spans="1:14">
      <c r="A11" s="1" t="s">
        <v>137</v>
      </c>
      <c r="B11" s="17">
        <v>52</v>
      </c>
      <c r="C11" s="18">
        <v>8.1845269100000007</v>
      </c>
      <c r="D11" s="18">
        <v>1.6478888300000001</v>
      </c>
      <c r="E11" s="18">
        <v>1.3598032</v>
      </c>
      <c r="F11" s="18">
        <v>1.6895294000000001</v>
      </c>
      <c r="G11" s="18">
        <v>1.2132962899999999</v>
      </c>
      <c r="H11" s="18">
        <v>0.98991351000000005</v>
      </c>
      <c r="I11" s="18">
        <v>1.2840956800000001</v>
      </c>
      <c r="J11" s="17">
        <v>60</v>
      </c>
      <c r="K11" s="17">
        <v>52</v>
      </c>
      <c r="L11" s="41">
        <v>8</v>
      </c>
      <c r="M11">
        <v>10</v>
      </c>
      <c r="N11" s="191"/>
    </row>
    <row r="12" spans="1:14">
      <c r="A12" s="1" t="s">
        <v>62</v>
      </c>
      <c r="B12" s="17">
        <v>57</v>
      </c>
      <c r="C12" s="18">
        <v>8.0654197500000002</v>
      </c>
      <c r="D12" s="18">
        <v>2.18752367</v>
      </c>
      <c r="E12" s="18">
        <v>1.1655997899999999</v>
      </c>
      <c r="F12" s="18">
        <v>1.49548744</v>
      </c>
      <c r="G12" s="18">
        <v>3.9307660000000001E-2</v>
      </c>
      <c r="H12" s="18">
        <v>1.69638248</v>
      </c>
      <c r="I12" s="18">
        <v>1.48111872</v>
      </c>
      <c r="J12" s="17">
        <v>89</v>
      </c>
      <c r="K12" s="17">
        <v>57</v>
      </c>
      <c r="L12" s="19">
        <v>32</v>
      </c>
      <c r="M12">
        <v>11</v>
      </c>
      <c r="N12" s="191"/>
    </row>
    <row r="13" spans="1:14">
      <c r="A13" s="1" t="s">
        <v>79</v>
      </c>
      <c r="B13" s="17">
        <v>68</v>
      </c>
      <c r="C13" s="18">
        <v>7.2506504899999999</v>
      </c>
      <c r="D13" s="18">
        <v>1.6478888300000001</v>
      </c>
      <c r="E13" s="18">
        <v>1.1655997899999999</v>
      </c>
      <c r="F13" s="18">
        <v>1.3984664600000001</v>
      </c>
      <c r="G13" s="18">
        <v>0.20702032000000001</v>
      </c>
      <c r="H13" s="18">
        <v>1.43610444</v>
      </c>
      <c r="I13" s="18">
        <v>1.39557066</v>
      </c>
      <c r="J13" s="17">
        <v>95</v>
      </c>
      <c r="K13" s="17">
        <v>68</v>
      </c>
      <c r="L13" s="19">
        <v>27</v>
      </c>
      <c r="M13">
        <v>12</v>
      </c>
      <c r="N13" s="191" t="s">
        <v>1090</v>
      </c>
    </row>
    <row r="14" spans="1:14">
      <c r="A14" s="1" t="s">
        <v>96</v>
      </c>
      <c r="B14" s="17">
        <v>65</v>
      </c>
      <c r="C14" s="18">
        <v>7.3248759000000003</v>
      </c>
      <c r="D14" s="18">
        <v>0.56861914000000002</v>
      </c>
      <c r="E14" s="18">
        <v>1.45690491</v>
      </c>
      <c r="F14" s="18">
        <v>1.0103825399999999</v>
      </c>
      <c r="G14" s="18">
        <v>1.80029061</v>
      </c>
      <c r="H14" s="18">
        <v>1.1262496200000001</v>
      </c>
      <c r="I14" s="18">
        <v>1.3624290699999999</v>
      </c>
      <c r="J14" s="17">
        <v>80</v>
      </c>
      <c r="K14" s="17">
        <v>65</v>
      </c>
      <c r="L14" s="19">
        <v>15</v>
      </c>
      <c r="M14">
        <v>13</v>
      </c>
      <c r="N14" s="191"/>
    </row>
    <row r="15" spans="1:14">
      <c r="A15" s="1" t="s">
        <v>116</v>
      </c>
      <c r="B15" s="17">
        <v>70</v>
      </c>
      <c r="C15" s="18">
        <v>7.1813183199999999</v>
      </c>
      <c r="D15" s="18">
        <v>0.56861914000000002</v>
      </c>
      <c r="E15" s="18">
        <v>1.1655997899999999</v>
      </c>
      <c r="F15" s="18">
        <v>1.3014454799999999</v>
      </c>
      <c r="G15" s="18">
        <v>1.8422187800000001</v>
      </c>
      <c r="H15" s="18">
        <v>0.95273092999999998</v>
      </c>
      <c r="I15" s="18">
        <v>1.35070421</v>
      </c>
      <c r="J15" s="17">
        <v>99</v>
      </c>
      <c r="K15" s="17">
        <v>70</v>
      </c>
      <c r="L15" s="19">
        <v>29</v>
      </c>
      <c r="M15">
        <v>14</v>
      </c>
      <c r="N15" s="191"/>
    </row>
    <row r="16" spans="1:14">
      <c r="A16" s="1" t="s">
        <v>145</v>
      </c>
      <c r="B16" s="17">
        <v>90</v>
      </c>
      <c r="C16" s="18">
        <v>6.13057462</v>
      </c>
      <c r="D16" s="18">
        <v>0.56861914000000002</v>
      </c>
      <c r="E16" s="18">
        <v>1.45690491</v>
      </c>
      <c r="F16" s="18">
        <v>1.1074035200000001</v>
      </c>
      <c r="G16" s="18">
        <v>0.91979913000000002</v>
      </c>
      <c r="H16" s="18">
        <v>0.70484707999999996</v>
      </c>
      <c r="I16" s="18">
        <v>1.37300084</v>
      </c>
      <c r="J16" s="17">
        <v>101</v>
      </c>
      <c r="K16" s="17">
        <v>90</v>
      </c>
      <c r="L16" s="39">
        <v>11</v>
      </c>
      <c r="M16">
        <v>15</v>
      </c>
      <c r="N16" s="191" t="s">
        <v>1091</v>
      </c>
    </row>
    <row r="17" spans="1:14">
      <c r="A17" s="1" t="s">
        <v>129</v>
      </c>
      <c r="B17" s="17">
        <v>93</v>
      </c>
      <c r="C17" s="18">
        <v>6.0026307799999996</v>
      </c>
      <c r="D17" s="18">
        <v>0.29880171999999999</v>
      </c>
      <c r="E17" s="18">
        <v>1.26270149</v>
      </c>
      <c r="F17" s="18">
        <v>0.91336156000000002</v>
      </c>
      <c r="G17" s="18">
        <v>1.4229371200000001</v>
      </c>
      <c r="H17" s="18">
        <v>0.77921222999999995</v>
      </c>
      <c r="I17" s="18">
        <v>1.3256166599999999</v>
      </c>
      <c r="J17" s="17">
        <v>148</v>
      </c>
      <c r="K17" s="17">
        <v>93</v>
      </c>
      <c r="L17" s="19">
        <v>55</v>
      </c>
      <c r="M17">
        <v>16</v>
      </c>
      <c r="N17" s="191"/>
    </row>
    <row r="18" spans="1:14">
      <c r="A18" s="1" t="s">
        <v>113</v>
      </c>
      <c r="B18" s="17">
        <v>98</v>
      </c>
      <c r="C18" s="18">
        <v>5.7971605000000004</v>
      </c>
      <c r="D18" s="18">
        <v>0.83843656</v>
      </c>
      <c r="E18" s="18">
        <v>0.87429467000000005</v>
      </c>
      <c r="F18" s="18">
        <v>0.81634057999999998</v>
      </c>
      <c r="G18" s="18">
        <v>1.1713681300000001</v>
      </c>
      <c r="H18" s="18">
        <v>1.1634321999999999</v>
      </c>
      <c r="I18" s="18">
        <v>0.93328836000000004</v>
      </c>
      <c r="J18" s="17">
        <v>133</v>
      </c>
      <c r="K18" s="17">
        <v>98</v>
      </c>
      <c r="L18" s="19">
        <v>35</v>
      </c>
      <c r="M18">
        <v>17</v>
      </c>
      <c r="N18" s="191"/>
    </row>
    <row r="19" spans="1:14">
      <c r="A19" s="1" t="s">
        <v>106</v>
      </c>
      <c r="B19" s="17">
        <v>100</v>
      </c>
      <c r="C19" s="18">
        <v>5.6181846899999996</v>
      </c>
      <c r="D19" s="18">
        <v>0.29880171999999999</v>
      </c>
      <c r="E19" s="18">
        <v>0.68009125000000004</v>
      </c>
      <c r="F19" s="18">
        <v>0.62229862000000002</v>
      </c>
      <c r="G19" s="18">
        <v>1.92607511</v>
      </c>
      <c r="H19" s="18">
        <v>1.0518844700000001</v>
      </c>
      <c r="I19" s="18">
        <v>1.03903352</v>
      </c>
      <c r="J19" s="17">
        <v>193</v>
      </c>
      <c r="K19" s="17">
        <v>100</v>
      </c>
      <c r="L19" s="19">
        <v>93</v>
      </c>
      <c r="M19">
        <v>18</v>
      </c>
      <c r="N19" s="191" t="s">
        <v>1092</v>
      </c>
    </row>
    <row r="20" spans="1:14">
      <c r="A20" s="1" t="s">
        <v>105</v>
      </c>
      <c r="B20" s="17">
        <v>105</v>
      </c>
      <c r="C20" s="18">
        <v>5.2718453800000002</v>
      </c>
      <c r="D20" s="18">
        <v>0.83843656</v>
      </c>
      <c r="E20" s="18">
        <v>1.26270149</v>
      </c>
      <c r="F20" s="18">
        <v>0.71931959999999995</v>
      </c>
      <c r="G20" s="18">
        <v>0.33280481000000001</v>
      </c>
      <c r="H20" s="18">
        <v>1.0023077</v>
      </c>
      <c r="I20" s="18">
        <v>1.11627521</v>
      </c>
      <c r="J20" s="17">
        <v>158</v>
      </c>
      <c r="K20" s="17">
        <v>105</v>
      </c>
      <c r="L20" s="19">
        <v>53</v>
      </c>
      <c r="M20">
        <v>19</v>
      </c>
      <c r="N20" s="191"/>
    </row>
    <row r="21" spans="1:14">
      <c r="A21" s="1" t="s">
        <v>147</v>
      </c>
      <c r="B21" s="17">
        <v>106</v>
      </c>
      <c r="C21" s="18">
        <v>5.1901554399999998</v>
      </c>
      <c r="D21" s="18">
        <v>0.56861914000000002</v>
      </c>
      <c r="E21" s="18">
        <v>0.77719296000000004</v>
      </c>
      <c r="F21" s="18">
        <v>1.0103825399999999</v>
      </c>
      <c r="G21" s="18">
        <v>1.0875117999999999</v>
      </c>
      <c r="H21" s="18">
        <v>0.69245288000000005</v>
      </c>
      <c r="I21" s="18">
        <v>1.0539961200000001</v>
      </c>
      <c r="J21" s="17">
        <v>245</v>
      </c>
      <c r="K21" s="17">
        <v>106</v>
      </c>
      <c r="L21" s="19">
        <v>139</v>
      </c>
      <c r="M21">
        <v>20</v>
      </c>
      <c r="N21" s="191"/>
    </row>
    <row r="22" spans="1:14">
      <c r="A22" s="1" t="s">
        <v>154</v>
      </c>
      <c r="B22" s="17">
        <v>115</v>
      </c>
      <c r="C22" s="18">
        <v>4.83776165</v>
      </c>
      <c r="D22" s="18">
        <v>0.83843656</v>
      </c>
      <c r="E22" s="18">
        <v>0.77719296000000004</v>
      </c>
      <c r="F22" s="18">
        <v>1.0103825399999999</v>
      </c>
      <c r="G22" s="18">
        <v>0.71015830999999996</v>
      </c>
      <c r="H22" s="18">
        <v>0.75442385000000001</v>
      </c>
      <c r="I22" s="18">
        <v>0.74716744000000002</v>
      </c>
      <c r="J22" s="17">
        <v>221</v>
      </c>
      <c r="K22" s="17">
        <v>115</v>
      </c>
      <c r="L22" s="19">
        <v>106</v>
      </c>
      <c r="M22">
        <v>21</v>
      </c>
      <c r="N22" s="191"/>
    </row>
    <row r="23" spans="1:14">
      <c r="A23" s="1" t="s">
        <v>136</v>
      </c>
      <c r="B23" s="17">
        <v>118</v>
      </c>
      <c r="C23" s="18">
        <v>4.8016408200000003</v>
      </c>
      <c r="D23" s="18">
        <v>0.83843656</v>
      </c>
      <c r="E23" s="18">
        <v>0.68009125000000004</v>
      </c>
      <c r="F23" s="18">
        <v>0.81634057999999998</v>
      </c>
      <c r="G23" s="18">
        <v>0.83594279999999999</v>
      </c>
      <c r="H23" s="18">
        <v>0.81639481000000003</v>
      </c>
      <c r="I23" s="18">
        <v>0.81443480999999995</v>
      </c>
      <c r="J23" s="17">
        <v>164</v>
      </c>
      <c r="K23" s="17">
        <v>118</v>
      </c>
      <c r="L23" s="19">
        <v>46</v>
      </c>
      <c r="M23">
        <v>22</v>
      </c>
      <c r="N23" t="s">
        <v>1093</v>
      </c>
    </row>
    <row r="24" spans="1:14">
      <c r="A24" s="1" t="s">
        <v>70</v>
      </c>
      <c r="B24" s="17">
        <v>121</v>
      </c>
      <c r="C24" s="18">
        <v>4.7486082999999999</v>
      </c>
      <c r="D24" s="18">
        <v>0.29880171999999999</v>
      </c>
      <c r="E24" s="18">
        <v>0.58298954999999997</v>
      </c>
      <c r="F24" s="18">
        <v>0.33123569000000003</v>
      </c>
      <c r="G24" s="18">
        <v>1.38100896</v>
      </c>
      <c r="H24" s="18">
        <v>1.3121625100000001</v>
      </c>
      <c r="I24" s="18">
        <v>0.84240988999999999</v>
      </c>
      <c r="J24" s="17">
        <v>391</v>
      </c>
      <c r="K24" s="17">
        <v>121</v>
      </c>
      <c r="L24" s="19">
        <f>J24-K24</f>
        <v>270</v>
      </c>
      <c r="M24">
        <v>23</v>
      </c>
      <c r="N24" s="191" t="s">
        <v>1051</v>
      </c>
    </row>
    <row r="25" spans="1:14">
      <c r="A25" s="1" t="s">
        <v>138</v>
      </c>
      <c r="B25" s="17">
        <v>133</v>
      </c>
      <c r="C25" s="18">
        <v>4.4576611599999998</v>
      </c>
      <c r="D25" s="18">
        <v>-0.78046800000000005</v>
      </c>
      <c r="E25" s="18">
        <v>0.87429467000000005</v>
      </c>
      <c r="F25" s="18">
        <v>0.23421470999999999</v>
      </c>
      <c r="G25" s="18">
        <v>2.5130694299999998</v>
      </c>
      <c r="H25" s="18">
        <v>0.55611677000000004</v>
      </c>
      <c r="I25" s="18">
        <v>1.06043357</v>
      </c>
      <c r="J25" s="17">
        <v>179</v>
      </c>
      <c r="K25" s="17">
        <v>133</v>
      </c>
      <c r="L25" s="19">
        <v>46</v>
      </c>
      <c r="M25">
        <v>24</v>
      </c>
      <c r="N25" s="191"/>
    </row>
    <row r="26" spans="1:14">
      <c r="A26" s="1" t="s">
        <v>226</v>
      </c>
      <c r="B26" s="17">
        <v>116</v>
      </c>
      <c r="C26" s="18">
        <v>4.8377444699999996</v>
      </c>
      <c r="D26" s="18">
        <v>1.10825398</v>
      </c>
      <c r="E26" s="18">
        <v>0.87429467000000005</v>
      </c>
      <c r="F26" s="18">
        <v>1.2044245</v>
      </c>
      <c r="G26" s="18">
        <v>0.45858931000000003</v>
      </c>
      <c r="H26" s="18">
        <v>0.37020387999999999</v>
      </c>
      <c r="I26" s="18">
        <v>0.82197812999999997</v>
      </c>
      <c r="J26" s="17">
        <v>135</v>
      </c>
      <c r="K26" s="17">
        <v>116</v>
      </c>
      <c r="L26" s="19">
        <v>19</v>
      </c>
      <c r="M26">
        <v>25</v>
      </c>
      <c r="N26" s="191"/>
    </row>
    <row r="27" spans="1:14">
      <c r="A27" s="1" t="s">
        <v>102</v>
      </c>
      <c r="B27" s="17">
        <v>135</v>
      </c>
      <c r="C27" s="18">
        <v>4.4392369299999999</v>
      </c>
      <c r="D27" s="18">
        <v>1.10825398</v>
      </c>
      <c r="E27" s="18">
        <v>0.77719296000000004</v>
      </c>
      <c r="F27" s="18">
        <v>0.81634057999999998</v>
      </c>
      <c r="G27" s="18">
        <v>-0.12840499999999999</v>
      </c>
      <c r="H27" s="18">
        <v>1.2254031599999999</v>
      </c>
      <c r="I27" s="18">
        <v>0.64045125000000003</v>
      </c>
      <c r="J27" s="17">
        <v>140</v>
      </c>
      <c r="K27" s="17">
        <v>135</v>
      </c>
      <c r="L27" s="30">
        <v>5</v>
      </c>
      <c r="M27">
        <v>26</v>
      </c>
      <c r="N27" s="191"/>
    </row>
    <row r="28" spans="1:14">
      <c r="A28" s="1" t="s">
        <v>207</v>
      </c>
      <c r="B28" s="17">
        <v>139</v>
      </c>
      <c r="C28" s="18">
        <v>4.3643879099999996</v>
      </c>
      <c r="D28" s="18">
        <v>1.9177062499999999</v>
      </c>
      <c r="E28" s="18">
        <v>0.77719296000000004</v>
      </c>
      <c r="F28" s="18">
        <v>1.1074035200000001</v>
      </c>
      <c r="G28" s="18">
        <v>-0.71539929999999996</v>
      </c>
      <c r="H28" s="18">
        <v>0.54372257000000002</v>
      </c>
      <c r="I28" s="18">
        <v>0.73376193999999995</v>
      </c>
      <c r="J28" s="17">
        <v>229</v>
      </c>
      <c r="K28" s="17">
        <v>139</v>
      </c>
      <c r="L28" s="19">
        <v>90</v>
      </c>
      <c r="M28">
        <v>27</v>
      </c>
      <c r="N28" s="191"/>
    </row>
    <row r="29" spans="1:14">
      <c r="A29" s="1" t="s">
        <v>216</v>
      </c>
      <c r="B29" s="17">
        <v>140</v>
      </c>
      <c r="C29" s="18">
        <v>4.3524997499999998</v>
      </c>
      <c r="D29" s="18">
        <v>0.56861914000000002</v>
      </c>
      <c r="E29" s="18">
        <v>0.58298954999999997</v>
      </c>
      <c r="F29" s="18">
        <v>0.91336156000000002</v>
      </c>
      <c r="G29" s="18">
        <v>1.0455836300000001</v>
      </c>
      <c r="H29" s="18">
        <v>0.48175161</v>
      </c>
      <c r="I29" s="18">
        <v>0.76019426000000001</v>
      </c>
      <c r="J29" s="17">
        <v>244</v>
      </c>
      <c r="K29" s="17">
        <v>140</v>
      </c>
      <c r="L29" s="19">
        <v>104</v>
      </c>
      <c r="M29">
        <v>28</v>
      </c>
      <c r="N29" s="191" t="s">
        <v>1094</v>
      </c>
    </row>
    <row r="30" spans="1:14">
      <c r="A30" s="1" t="s">
        <v>196</v>
      </c>
      <c r="B30" s="17">
        <v>141</v>
      </c>
      <c r="C30" s="18">
        <v>4.3370806999999996</v>
      </c>
      <c r="D30" s="18">
        <v>1.3780714000000001</v>
      </c>
      <c r="E30" s="18">
        <v>0.97139637000000001</v>
      </c>
      <c r="F30" s="18">
        <v>1.2044245</v>
      </c>
      <c r="G30" s="18">
        <v>-0.5057585</v>
      </c>
      <c r="H30" s="18">
        <v>0.48175161</v>
      </c>
      <c r="I30" s="18">
        <v>0.80719531</v>
      </c>
      <c r="J30" s="17">
        <v>180</v>
      </c>
      <c r="K30" s="17">
        <v>141</v>
      </c>
      <c r="L30" s="19">
        <v>39</v>
      </c>
      <c r="M30">
        <v>29</v>
      </c>
      <c r="N30" s="191"/>
    </row>
    <row r="31" spans="1:14">
      <c r="A31" s="1" t="s">
        <v>150</v>
      </c>
      <c r="B31" s="17">
        <v>145</v>
      </c>
      <c r="C31" s="18">
        <v>4.2724431200000001</v>
      </c>
      <c r="D31" s="18">
        <v>0.83843656</v>
      </c>
      <c r="E31" s="18">
        <v>0.58298954999999997</v>
      </c>
      <c r="F31" s="18">
        <v>0.71931959999999995</v>
      </c>
      <c r="G31" s="18">
        <v>0.66823014000000003</v>
      </c>
      <c r="H31" s="18">
        <v>0.77921222999999995</v>
      </c>
      <c r="I31" s="18">
        <v>0.68425504000000004</v>
      </c>
      <c r="J31" s="17">
        <v>166</v>
      </c>
      <c r="K31" s="17">
        <v>145</v>
      </c>
      <c r="L31" s="19">
        <v>21</v>
      </c>
      <c r="M31">
        <v>30</v>
      </c>
      <c r="N31" s="191"/>
    </row>
    <row r="32" spans="1:14">
      <c r="A32" s="1" t="s">
        <v>209</v>
      </c>
      <c r="B32" s="17">
        <v>156</v>
      </c>
      <c r="C32" s="18">
        <v>3.9614321499999998</v>
      </c>
      <c r="D32" s="18">
        <v>1.10825398</v>
      </c>
      <c r="E32" s="18">
        <v>0.77719296000000004</v>
      </c>
      <c r="F32" s="18">
        <v>1.1074035200000001</v>
      </c>
      <c r="G32" s="18">
        <v>-0.12840499999999999</v>
      </c>
      <c r="H32" s="18">
        <v>0.44456902999999998</v>
      </c>
      <c r="I32" s="18">
        <v>0.65241766000000001</v>
      </c>
      <c r="J32" s="17">
        <v>270</v>
      </c>
      <c r="K32" s="17">
        <v>156</v>
      </c>
      <c r="L32" s="19">
        <v>114</v>
      </c>
      <c r="M32">
        <v>31</v>
      </c>
      <c r="N32" s="191"/>
    </row>
    <row r="33" spans="1:14">
      <c r="A33" s="1" t="s">
        <v>323</v>
      </c>
      <c r="B33" s="17">
        <v>177</v>
      </c>
      <c r="C33" s="18">
        <v>3.4303704800000001</v>
      </c>
      <c r="D33" s="18">
        <v>1.10825398</v>
      </c>
      <c r="E33" s="18">
        <v>0.58298954999999997</v>
      </c>
      <c r="F33" s="18">
        <v>0.91336156000000002</v>
      </c>
      <c r="G33" s="18">
        <v>8.123582E-2</v>
      </c>
      <c r="H33" s="18">
        <v>7.2743260000000004E-2</v>
      </c>
      <c r="I33" s="18">
        <v>0.67178631</v>
      </c>
      <c r="J33" s="17">
        <v>334</v>
      </c>
      <c r="K33" s="17">
        <v>177</v>
      </c>
      <c r="L33" s="19">
        <v>157</v>
      </c>
      <c r="M33">
        <v>32</v>
      </c>
      <c r="N33" s="191"/>
    </row>
    <row r="34" spans="1:14">
      <c r="A34" s="1" t="s">
        <v>160</v>
      </c>
      <c r="B34" s="17">
        <v>178</v>
      </c>
      <c r="C34" s="18">
        <v>3.35323437</v>
      </c>
      <c r="D34" s="18">
        <v>0.56861914000000002</v>
      </c>
      <c r="E34" s="18">
        <v>1.0684980799999999</v>
      </c>
      <c r="F34" s="18">
        <v>0.42825667000000001</v>
      </c>
      <c r="G34" s="18">
        <v>-2.6205E-3</v>
      </c>
      <c r="H34" s="18">
        <v>0.40738646000000001</v>
      </c>
      <c r="I34" s="18">
        <v>0.88309453999999998</v>
      </c>
      <c r="J34" s="17">
        <v>217</v>
      </c>
      <c r="K34" s="17">
        <v>178</v>
      </c>
      <c r="L34" s="19">
        <v>39</v>
      </c>
      <c r="M34">
        <v>33</v>
      </c>
      <c r="N34" s="191"/>
    </row>
    <row r="35" spans="1:14">
      <c r="A35" s="1" t="s">
        <v>231</v>
      </c>
      <c r="B35" s="17">
        <v>185</v>
      </c>
      <c r="C35" s="18">
        <v>3.2493045500000002</v>
      </c>
      <c r="D35" s="18">
        <v>0.83843656</v>
      </c>
      <c r="E35" s="18">
        <v>0.97139637000000001</v>
      </c>
      <c r="F35" s="18">
        <v>0.62229862000000002</v>
      </c>
      <c r="G35" s="18">
        <v>-0.21226130000000001</v>
      </c>
      <c r="H35" s="18">
        <v>0.24626195000000001</v>
      </c>
      <c r="I35" s="18">
        <v>0.78317236999999995</v>
      </c>
      <c r="J35" s="17">
        <v>265</v>
      </c>
      <c r="K35" s="17">
        <v>185</v>
      </c>
      <c r="L35" s="19">
        <v>80</v>
      </c>
      <c r="M35">
        <v>34</v>
      </c>
    </row>
    <row r="36" spans="1:14">
      <c r="A36" s="1" t="s">
        <v>95</v>
      </c>
      <c r="B36" s="17">
        <v>101</v>
      </c>
      <c r="C36" s="18">
        <v>5.5677822499999996</v>
      </c>
      <c r="D36" s="18">
        <v>0.56861914000000002</v>
      </c>
      <c r="E36" s="18">
        <v>1.1655997899999999</v>
      </c>
      <c r="F36" s="18">
        <v>0.62229862000000002</v>
      </c>
      <c r="G36" s="18">
        <v>1.0455836300000001</v>
      </c>
      <c r="H36" s="18">
        <v>1.0518844700000001</v>
      </c>
      <c r="I36" s="18">
        <v>1.1137965999999999</v>
      </c>
      <c r="J36" s="17">
        <v>62</v>
      </c>
      <c r="K36" s="17">
        <v>101</v>
      </c>
      <c r="L36" s="20">
        <v>-39</v>
      </c>
    </row>
    <row r="37" spans="1:14">
      <c r="A37" s="1" t="s">
        <v>353</v>
      </c>
      <c r="B37" s="17">
        <v>191</v>
      </c>
      <c r="C37" s="18">
        <v>3.1625378</v>
      </c>
      <c r="D37" s="18">
        <v>0.83843656</v>
      </c>
      <c r="E37" s="18">
        <v>0.97139637000000001</v>
      </c>
      <c r="F37" s="18">
        <v>0.91336156000000002</v>
      </c>
      <c r="G37" s="18">
        <v>-2.6205E-3</v>
      </c>
      <c r="H37" s="18">
        <v>-1.6218999999999999E-3</v>
      </c>
      <c r="I37" s="18">
        <v>0.44358571000000002</v>
      </c>
      <c r="J37" s="17">
        <v>185</v>
      </c>
      <c r="K37" s="17">
        <v>191</v>
      </c>
      <c r="L37" s="21">
        <v>-6</v>
      </c>
    </row>
    <row r="38" spans="1:14">
      <c r="A38" s="1" t="s">
        <v>321</v>
      </c>
      <c r="B38" s="17">
        <v>207</v>
      </c>
      <c r="C38" s="18">
        <v>2.8993014000000001</v>
      </c>
      <c r="D38" s="18">
        <v>0.29880171999999999</v>
      </c>
      <c r="E38" s="18">
        <v>1.1655997899999999</v>
      </c>
      <c r="F38" s="18">
        <v>0.52527765000000004</v>
      </c>
      <c r="G38" s="18">
        <v>0.37473297999999999</v>
      </c>
      <c r="H38" s="18">
        <v>-0.1131696</v>
      </c>
      <c r="I38" s="18">
        <v>0.64805889999999999</v>
      </c>
      <c r="J38" s="17">
        <v>131</v>
      </c>
      <c r="K38" s="17">
        <v>207</v>
      </c>
      <c r="L38" s="20">
        <v>-76</v>
      </c>
    </row>
    <row r="39" spans="1:14">
      <c r="A39" s="1" t="s">
        <v>148</v>
      </c>
      <c r="B39" s="17">
        <v>216</v>
      </c>
      <c r="C39" s="18">
        <v>2.7749122599999998</v>
      </c>
      <c r="D39" s="18">
        <v>0.56861914000000002</v>
      </c>
      <c r="E39" s="18">
        <v>0.38878613000000001</v>
      </c>
      <c r="F39" s="18">
        <v>0.62229862000000002</v>
      </c>
      <c r="G39" s="18">
        <v>-2.6205E-3</v>
      </c>
      <c r="H39" s="18">
        <v>0.64287611</v>
      </c>
      <c r="I39" s="18">
        <v>0.55495276000000004</v>
      </c>
      <c r="J39" s="17">
        <v>434</v>
      </c>
      <c r="K39" s="17">
        <v>216</v>
      </c>
      <c r="L39" s="19">
        <v>218</v>
      </c>
    </row>
    <row r="40" spans="1:14">
      <c r="A40" s="1" t="s">
        <v>180</v>
      </c>
      <c r="B40" s="17">
        <v>225</v>
      </c>
      <c r="C40" s="18">
        <v>2.6252709099999998</v>
      </c>
      <c r="D40" s="18">
        <v>0.56861914000000002</v>
      </c>
      <c r="E40" s="18">
        <v>0.48588784000000002</v>
      </c>
      <c r="F40" s="18">
        <v>0.52527765000000004</v>
      </c>
      <c r="G40" s="18">
        <v>0.16509214999999999</v>
      </c>
      <c r="H40" s="18">
        <v>0.56851096000000001</v>
      </c>
      <c r="I40" s="18">
        <v>0.31188317999999998</v>
      </c>
      <c r="J40" s="17">
        <v>191</v>
      </c>
      <c r="K40" s="17">
        <v>225</v>
      </c>
      <c r="L40" s="20">
        <v>-34</v>
      </c>
    </row>
    <row r="41" spans="1:14">
      <c r="A41" s="1" t="s">
        <v>140</v>
      </c>
      <c r="B41" s="17">
        <v>233</v>
      </c>
      <c r="C41" s="18">
        <v>2.4864390200000002</v>
      </c>
      <c r="D41" s="18">
        <v>0.56861914000000002</v>
      </c>
      <c r="E41" s="18">
        <v>3.793E-4</v>
      </c>
      <c r="F41" s="18">
        <v>0.33123569000000003</v>
      </c>
      <c r="G41" s="18">
        <v>0.50051747999999996</v>
      </c>
      <c r="H41" s="18">
        <v>0.95273092999999998</v>
      </c>
      <c r="I41" s="18">
        <v>0.13295649000000001</v>
      </c>
      <c r="J41" s="17">
        <v>251</v>
      </c>
      <c r="K41" s="17">
        <v>233</v>
      </c>
      <c r="L41" s="19">
        <v>18</v>
      </c>
    </row>
    <row r="42" spans="1:14">
      <c r="A42" s="1" t="s">
        <v>130</v>
      </c>
      <c r="B42" s="17">
        <v>275</v>
      </c>
      <c r="C42" s="18">
        <v>1.73011716</v>
      </c>
      <c r="D42" s="18">
        <v>0.29880171999999999</v>
      </c>
      <c r="E42" s="18">
        <v>0.77719296000000004</v>
      </c>
      <c r="F42" s="18">
        <v>0.13719373000000001</v>
      </c>
      <c r="G42" s="18">
        <v>-0.58961479999999999</v>
      </c>
      <c r="H42" s="18">
        <v>0.51893418999999996</v>
      </c>
      <c r="I42" s="18">
        <v>0.58760939999999995</v>
      </c>
      <c r="J42" s="17">
        <v>305</v>
      </c>
      <c r="K42" s="17">
        <v>275</v>
      </c>
      <c r="L42" s="19">
        <v>30</v>
      </c>
    </row>
    <row r="43" spans="1:14">
      <c r="A43" s="1" t="s">
        <v>268</v>
      </c>
      <c r="B43" s="17">
        <v>292</v>
      </c>
      <c r="C43" s="18">
        <v>1.5093065699999999</v>
      </c>
      <c r="D43" s="18">
        <v>0.29880171999999999</v>
      </c>
      <c r="E43" s="18">
        <v>0.77719296000000004</v>
      </c>
      <c r="F43" s="18">
        <v>0.23421470999999999</v>
      </c>
      <c r="G43" s="18">
        <v>-0.17033319999999999</v>
      </c>
      <c r="H43" s="18">
        <v>1.07723E-2</v>
      </c>
      <c r="I43" s="18">
        <v>0.35865806</v>
      </c>
      <c r="J43" s="17">
        <v>271</v>
      </c>
      <c r="K43" s="17">
        <v>292</v>
      </c>
      <c r="L43" s="20">
        <v>-21</v>
      </c>
    </row>
    <row r="44" spans="1:14">
      <c r="A44" s="1" t="s">
        <v>348</v>
      </c>
      <c r="B44" s="17">
        <v>304</v>
      </c>
      <c r="C44" s="18">
        <v>1.3397178300000001</v>
      </c>
      <c r="D44" s="18">
        <v>0.29880171999999999</v>
      </c>
      <c r="E44" s="18">
        <v>0.68009125000000004</v>
      </c>
      <c r="F44" s="18">
        <v>0.42825667000000001</v>
      </c>
      <c r="G44" s="18">
        <v>-0.37997399999999998</v>
      </c>
      <c r="H44" s="18">
        <v>-0.16274640000000001</v>
      </c>
      <c r="I44" s="18">
        <v>0.47528860000000001</v>
      </c>
      <c r="J44" s="17">
        <v>274</v>
      </c>
      <c r="K44" s="17">
        <v>304</v>
      </c>
      <c r="L44" s="20">
        <v>-30</v>
      </c>
    </row>
    <row r="45" spans="1:14">
      <c r="A45" s="1" t="s">
        <v>307</v>
      </c>
      <c r="B45" s="17">
        <v>309</v>
      </c>
      <c r="C45" s="18">
        <v>1.27630979</v>
      </c>
      <c r="D45" s="18">
        <v>2.8984289999999999E-2</v>
      </c>
      <c r="E45" s="18">
        <v>0.19458271999999999</v>
      </c>
      <c r="F45" s="18">
        <v>0.23421470999999999</v>
      </c>
      <c r="G45" s="18">
        <v>0.62630196999999999</v>
      </c>
      <c r="H45" s="18">
        <v>-3.8804499999999999E-2</v>
      </c>
      <c r="I45" s="18">
        <v>0.23103056999999999</v>
      </c>
      <c r="J45" s="17">
        <v>362</v>
      </c>
      <c r="K45" s="17">
        <v>309</v>
      </c>
      <c r="L45" s="19">
        <v>53</v>
      </c>
    </row>
    <row r="46" spans="1:14">
      <c r="A46" s="1" t="s">
        <v>390</v>
      </c>
      <c r="B46" s="17">
        <v>324</v>
      </c>
      <c r="C46" s="18">
        <v>1.0030074499999999</v>
      </c>
      <c r="D46" s="18">
        <v>-0.78046800000000005</v>
      </c>
      <c r="E46" s="18">
        <v>0.68009125000000004</v>
      </c>
      <c r="F46" s="18">
        <v>4.017275E-2</v>
      </c>
      <c r="G46" s="18">
        <v>1.12943996</v>
      </c>
      <c r="H46" s="18">
        <v>-0.4726012</v>
      </c>
      <c r="I46" s="18">
        <v>0.40637266999999999</v>
      </c>
      <c r="J46" s="17">
        <v>240</v>
      </c>
      <c r="K46" s="17">
        <v>324</v>
      </c>
      <c r="L46" s="20">
        <v>-84</v>
      </c>
    </row>
    <row r="47" spans="1:14">
      <c r="A47" s="1" t="s">
        <v>298</v>
      </c>
      <c r="B47" s="17">
        <v>338</v>
      </c>
      <c r="C47" s="18">
        <v>0.76208659999999995</v>
      </c>
      <c r="D47" s="18">
        <v>0.29880171999999999</v>
      </c>
      <c r="E47" s="18">
        <v>0.38878613000000001</v>
      </c>
      <c r="F47" s="18">
        <v>0.33123569000000003</v>
      </c>
      <c r="G47" s="18">
        <v>-0.54768669999999997</v>
      </c>
      <c r="H47" s="18">
        <v>-1.40161E-2</v>
      </c>
      <c r="I47" s="18">
        <v>0.30496582</v>
      </c>
      <c r="J47" s="17">
        <v>341</v>
      </c>
      <c r="K47" s="17">
        <v>338</v>
      </c>
      <c r="L47" s="36">
        <v>3</v>
      </c>
    </row>
    <row r="48" spans="1:14">
      <c r="A48" s="1" t="s">
        <v>177</v>
      </c>
      <c r="B48" s="17">
        <v>347</v>
      </c>
      <c r="C48" s="18">
        <v>0.54911617999999995</v>
      </c>
      <c r="D48" s="18">
        <v>2.8984289999999999E-2</v>
      </c>
      <c r="E48" s="18">
        <v>3.793E-4</v>
      </c>
      <c r="F48" s="18">
        <v>-5.6848200000000002E-2</v>
      </c>
      <c r="G48" s="18">
        <v>0.16509214999999999</v>
      </c>
      <c r="H48" s="18">
        <v>0.45696323</v>
      </c>
      <c r="I48" s="18">
        <v>-4.545457E-2</v>
      </c>
      <c r="J48" s="17">
        <v>449</v>
      </c>
      <c r="K48" s="17">
        <v>347</v>
      </c>
      <c r="L48" s="19">
        <v>102</v>
      </c>
    </row>
    <row r="49" spans="1:12">
      <c r="A49" s="1" t="s">
        <v>222</v>
      </c>
      <c r="B49" s="17">
        <v>366</v>
      </c>
      <c r="C49" s="18">
        <v>0.27690185</v>
      </c>
      <c r="D49" s="18">
        <v>-0.24083309999999999</v>
      </c>
      <c r="E49" s="18">
        <v>0.19458271999999999</v>
      </c>
      <c r="F49" s="18">
        <v>-5.6848200000000002E-2</v>
      </c>
      <c r="G49" s="18">
        <v>0.12316399</v>
      </c>
      <c r="H49" s="18">
        <v>0.22147357000000001</v>
      </c>
      <c r="I49" s="18">
        <v>3.5362940000000002E-2</v>
      </c>
      <c r="J49" s="17">
        <v>320</v>
      </c>
      <c r="K49" s="17">
        <v>366</v>
      </c>
      <c r="L49" s="20">
        <v>-46</v>
      </c>
    </row>
    <row r="50" spans="1:12">
      <c r="A50" s="1" t="s">
        <v>365</v>
      </c>
      <c r="B50" s="17">
        <v>517</v>
      </c>
      <c r="C50" s="18">
        <v>-2.4153163000000002</v>
      </c>
      <c r="D50" s="18">
        <v>-0.51065059999999995</v>
      </c>
      <c r="E50" s="18">
        <v>-0.5822309</v>
      </c>
      <c r="F50" s="18">
        <v>-0.4449321</v>
      </c>
      <c r="G50" s="18">
        <v>-0.12840499999999999</v>
      </c>
      <c r="H50" s="18">
        <v>-0.23711160000000001</v>
      </c>
      <c r="I50" s="18">
        <v>-0.51198613999999998</v>
      </c>
      <c r="J50" s="17">
        <v>431</v>
      </c>
      <c r="K50" s="17">
        <v>517</v>
      </c>
      <c r="L50" s="20">
        <v>-86</v>
      </c>
    </row>
    <row r="51" spans="1:12">
      <c r="A51" s="1" t="s">
        <v>412</v>
      </c>
      <c r="B51" s="17">
        <v>547</v>
      </c>
      <c r="C51" s="18">
        <v>-3.5870321999999999</v>
      </c>
      <c r="D51" s="18">
        <v>-0.51065059999999995</v>
      </c>
      <c r="E51" s="18">
        <v>-0.87353610000000004</v>
      </c>
      <c r="F51" s="18">
        <v>-0.73599510000000001</v>
      </c>
      <c r="G51" s="18">
        <v>-0.4219022</v>
      </c>
      <c r="H51" s="18">
        <v>-0.26189990000000002</v>
      </c>
      <c r="I51" s="18">
        <v>-0.78304839999999998</v>
      </c>
      <c r="J51" s="17">
        <v>489</v>
      </c>
      <c r="K51" s="17">
        <v>547</v>
      </c>
      <c r="L51" s="20">
        <v>-58</v>
      </c>
    </row>
    <row r="52" spans="1:12">
      <c r="A52" s="1" t="s">
        <v>375</v>
      </c>
      <c r="B52" s="17">
        <v>577</v>
      </c>
      <c r="C52" s="18">
        <v>-4.8258567000000001</v>
      </c>
      <c r="D52" s="18">
        <v>-1.0502853999999999</v>
      </c>
      <c r="E52" s="18">
        <v>-1.2619429</v>
      </c>
      <c r="F52" s="18">
        <v>-1.2211000000000001</v>
      </c>
      <c r="G52" s="18">
        <v>0.24894848</v>
      </c>
      <c r="H52" s="18">
        <v>-0.29908249999999997</v>
      </c>
      <c r="I52" s="18">
        <v>-1.2423943799999999</v>
      </c>
      <c r="J52" s="17">
        <v>463</v>
      </c>
      <c r="K52" s="17">
        <v>577</v>
      </c>
      <c r="L52" s="20">
        <v>-114</v>
      </c>
    </row>
    <row r="53" spans="1:12">
      <c r="A53" s="1" t="s">
        <v>475</v>
      </c>
      <c r="B53" s="17">
        <v>581</v>
      </c>
      <c r="C53" s="18">
        <v>-5.2551226</v>
      </c>
      <c r="D53" s="18">
        <v>-1.0502853999999999</v>
      </c>
      <c r="E53" s="18">
        <v>-1.1648411999999999</v>
      </c>
      <c r="F53" s="18">
        <v>-1.1240790000000001</v>
      </c>
      <c r="G53" s="18">
        <v>-0.12840499999999999</v>
      </c>
      <c r="H53" s="18">
        <v>-0.64611989999999997</v>
      </c>
      <c r="I53" s="18">
        <v>-1.1413921</v>
      </c>
      <c r="J53" s="17">
        <v>389</v>
      </c>
      <c r="K53" s="17">
        <v>581</v>
      </c>
      <c r="L53" s="20">
        <v>-192</v>
      </c>
    </row>
  </sheetData>
  <sortState xmlns:xlrd2="http://schemas.microsoft.com/office/spreadsheetml/2017/richdata2" ref="A2:M53">
    <sortCondition ref="M2:M53"/>
    <sortCondition descending="1" ref="C2:C53"/>
  </sortState>
  <mergeCells count="7">
    <mergeCell ref="N29:N34"/>
    <mergeCell ref="N2:N7"/>
    <mergeCell ref="N9:N12"/>
    <mergeCell ref="N13:N15"/>
    <mergeCell ref="N16:N18"/>
    <mergeCell ref="N19:N22"/>
    <mergeCell ref="N24:N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workbookViewId="0">
      <selection activeCell="C10" sqref="C10"/>
    </sheetView>
  </sheetViews>
  <sheetFormatPr baseColWidth="10" defaultRowHeight="16"/>
  <cols>
    <col min="1" max="1" width="18.1640625" customWidth="1"/>
  </cols>
  <sheetData>
    <row r="1" spans="1:15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1027</v>
      </c>
    </row>
    <row r="2" spans="1:15">
      <c r="A2" s="1" t="s">
        <v>28</v>
      </c>
      <c r="B2" s="17">
        <v>2</v>
      </c>
      <c r="C2" s="18">
        <v>14.3743883</v>
      </c>
      <c r="D2" s="18">
        <v>2.7271585200000001</v>
      </c>
      <c r="E2" s="18">
        <v>2.3308202699999998</v>
      </c>
      <c r="F2" s="18">
        <v>2.36867625</v>
      </c>
      <c r="G2" s="18">
        <v>1.54872162</v>
      </c>
      <c r="H2" s="18">
        <v>2.8118598100000001</v>
      </c>
      <c r="I2" s="18">
        <v>2.58715188</v>
      </c>
      <c r="J2" s="17">
        <v>4</v>
      </c>
      <c r="K2" s="17">
        <v>2</v>
      </c>
      <c r="L2" s="35">
        <v>2</v>
      </c>
      <c r="M2">
        <v>1</v>
      </c>
      <c r="N2" s="193" t="s">
        <v>1034</v>
      </c>
    </row>
    <row r="3" spans="1:15">
      <c r="A3" s="1" t="s">
        <v>39</v>
      </c>
      <c r="B3" s="17">
        <v>8</v>
      </c>
      <c r="C3" s="18">
        <v>12.1469203</v>
      </c>
      <c r="D3" s="18">
        <v>1.6478888300000001</v>
      </c>
      <c r="E3" s="18">
        <v>2.7192270999999999</v>
      </c>
      <c r="F3" s="18">
        <v>1.3984664600000001</v>
      </c>
      <c r="G3" s="18">
        <v>1.80029061</v>
      </c>
      <c r="H3" s="18">
        <v>2.1797559899999999</v>
      </c>
      <c r="I3" s="18">
        <v>2.4012913500000002</v>
      </c>
      <c r="J3" s="17">
        <v>6</v>
      </c>
      <c r="K3" s="17">
        <v>8</v>
      </c>
      <c r="L3" s="26">
        <v>-2</v>
      </c>
      <c r="M3">
        <v>2</v>
      </c>
      <c r="N3" s="193"/>
    </row>
    <row r="4" spans="1:15">
      <c r="A4" s="1" t="s">
        <v>49</v>
      </c>
      <c r="B4" s="17">
        <v>10</v>
      </c>
      <c r="C4" s="18">
        <v>11.618555300000001</v>
      </c>
      <c r="D4" s="18">
        <v>2.4573410899999999</v>
      </c>
      <c r="E4" s="18">
        <v>2.2337185599999998</v>
      </c>
      <c r="F4" s="18">
        <v>1.78655038</v>
      </c>
      <c r="G4" s="18">
        <v>1.2971526200000001</v>
      </c>
      <c r="H4" s="18">
        <v>1.8203244000000001</v>
      </c>
      <c r="I4" s="18">
        <v>2.0234681999999999</v>
      </c>
      <c r="J4" s="17">
        <v>2</v>
      </c>
      <c r="K4" s="17">
        <v>10</v>
      </c>
      <c r="L4" s="27">
        <v>-8</v>
      </c>
      <c r="M4">
        <v>3</v>
      </c>
      <c r="N4" s="193"/>
    </row>
    <row r="5" spans="1:15">
      <c r="A5" s="1" t="s">
        <v>45</v>
      </c>
      <c r="B5" s="17">
        <v>15</v>
      </c>
      <c r="C5" s="18">
        <v>10.619316400000001</v>
      </c>
      <c r="D5" s="18">
        <v>2.18752367</v>
      </c>
      <c r="E5" s="18">
        <v>1.8453117400000001</v>
      </c>
      <c r="F5" s="18">
        <v>2.0776133099999998</v>
      </c>
      <c r="G5" s="18">
        <v>0.45858931000000003</v>
      </c>
      <c r="H5" s="18">
        <v>1.9938431000000001</v>
      </c>
      <c r="I5" s="18">
        <v>2.0564353099999999</v>
      </c>
      <c r="J5" s="17">
        <v>18</v>
      </c>
      <c r="K5" s="17">
        <v>15</v>
      </c>
      <c r="L5" s="36">
        <v>3</v>
      </c>
      <c r="M5">
        <v>4</v>
      </c>
      <c r="N5" s="193"/>
    </row>
    <row r="6" spans="1:15">
      <c r="A6" s="1" t="s">
        <v>36</v>
      </c>
      <c r="B6" s="17">
        <v>26</v>
      </c>
      <c r="C6" s="18">
        <v>9.5276277999999994</v>
      </c>
      <c r="D6" s="18">
        <v>1.9177062499999999</v>
      </c>
      <c r="E6" s="18">
        <v>1.5540066100000001</v>
      </c>
      <c r="F6" s="18">
        <v>1.3014454799999999</v>
      </c>
      <c r="G6" s="18">
        <v>0.71015830999999996</v>
      </c>
      <c r="H6" s="18">
        <v>2.3532746800000002</v>
      </c>
      <c r="I6" s="18">
        <v>1.69103647</v>
      </c>
      <c r="J6" s="17">
        <v>64</v>
      </c>
      <c r="K6" s="17">
        <v>26</v>
      </c>
      <c r="L6" s="19">
        <v>38</v>
      </c>
      <c r="M6">
        <v>5</v>
      </c>
      <c r="N6" s="193"/>
    </row>
    <row r="7" spans="1:15">
      <c r="A7" s="1" t="s">
        <v>55</v>
      </c>
      <c r="B7" s="17">
        <v>28</v>
      </c>
      <c r="C7" s="18">
        <v>9.5085423500000008</v>
      </c>
      <c r="D7" s="18">
        <v>1.6478888300000001</v>
      </c>
      <c r="E7" s="18">
        <v>2.0395151500000002</v>
      </c>
      <c r="F7" s="18">
        <v>1.3984664600000001</v>
      </c>
      <c r="G7" s="18">
        <v>0.96172729999999995</v>
      </c>
      <c r="H7" s="18">
        <v>1.63441152</v>
      </c>
      <c r="I7" s="18">
        <v>1.8265331</v>
      </c>
      <c r="J7" s="17">
        <v>41</v>
      </c>
      <c r="K7" s="17">
        <v>28</v>
      </c>
      <c r="L7" s="40">
        <v>13</v>
      </c>
      <c r="M7">
        <v>6</v>
      </c>
      <c r="N7" s="193"/>
    </row>
    <row r="8" spans="1:15">
      <c r="A8" s="1" t="s">
        <v>67</v>
      </c>
      <c r="B8" s="17">
        <v>36</v>
      </c>
      <c r="C8" s="18">
        <v>8.9290600599999994</v>
      </c>
      <c r="D8" s="18">
        <v>2.18752367</v>
      </c>
      <c r="E8" s="18">
        <v>1.26270149</v>
      </c>
      <c r="F8" s="18">
        <v>1.78655038</v>
      </c>
      <c r="G8" s="18">
        <v>0.41666114999999998</v>
      </c>
      <c r="H8" s="18">
        <v>1.8327186</v>
      </c>
      <c r="I8" s="18">
        <v>1.4429047800000001</v>
      </c>
      <c r="J8" s="17">
        <v>55</v>
      </c>
      <c r="K8" s="17">
        <v>36</v>
      </c>
      <c r="L8" s="19">
        <v>19</v>
      </c>
      <c r="M8">
        <v>7</v>
      </c>
      <c r="N8" s="193"/>
    </row>
    <row r="9" spans="1:15">
      <c r="A9" s="1" t="s">
        <v>68</v>
      </c>
      <c r="B9" s="17">
        <v>40</v>
      </c>
      <c r="C9" s="18">
        <v>8.6784364000000007</v>
      </c>
      <c r="D9" s="18">
        <v>1.6478888300000001</v>
      </c>
      <c r="E9" s="18">
        <v>1.3598032</v>
      </c>
      <c r="F9" s="18">
        <v>1.3014454799999999</v>
      </c>
      <c r="G9" s="18">
        <v>1.2132962899999999</v>
      </c>
      <c r="H9" s="18">
        <v>1.58483475</v>
      </c>
      <c r="I9" s="18">
        <v>1.5711678499999999</v>
      </c>
      <c r="J9" s="17">
        <v>42</v>
      </c>
      <c r="K9" s="17">
        <v>40</v>
      </c>
      <c r="L9" s="35">
        <v>2</v>
      </c>
      <c r="M9">
        <v>8</v>
      </c>
      <c r="N9" s="197" t="s">
        <v>1028</v>
      </c>
    </row>
    <row r="10" spans="1:15">
      <c r="A10" s="1" t="s">
        <v>104</v>
      </c>
      <c r="B10" s="17">
        <v>44</v>
      </c>
      <c r="C10" s="18">
        <v>8.5369849999999996</v>
      </c>
      <c r="D10" s="18">
        <v>1.3780714000000001</v>
      </c>
      <c r="E10" s="18">
        <v>1.45690491</v>
      </c>
      <c r="F10" s="18">
        <v>1.5925084199999999</v>
      </c>
      <c r="G10" s="18">
        <v>1.2132962899999999</v>
      </c>
      <c r="H10" s="18">
        <v>1.20061478</v>
      </c>
      <c r="I10" s="18">
        <v>1.6955891999999999</v>
      </c>
      <c r="J10" s="17">
        <v>76</v>
      </c>
      <c r="K10" s="17">
        <v>44</v>
      </c>
      <c r="L10" s="19">
        <v>32</v>
      </c>
      <c r="M10">
        <v>9</v>
      </c>
      <c r="N10" s="197"/>
    </row>
    <row r="11" spans="1:15">
      <c r="A11" s="1" t="s">
        <v>89</v>
      </c>
      <c r="B11" s="17">
        <v>53</v>
      </c>
      <c r="C11" s="18">
        <v>8.1548286900000004</v>
      </c>
      <c r="D11" s="18">
        <v>2.18752367</v>
      </c>
      <c r="E11" s="18">
        <v>1.26270149</v>
      </c>
      <c r="F11" s="18">
        <v>1.6895294000000001</v>
      </c>
      <c r="G11" s="18">
        <v>0.16509214999999999</v>
      </c>
      <c r="H11" s="18">
        <v>1.3245567</v>
      </c>
      <c r="I11" s="18">
        <v>1.5254252699999999</v>
      </c>
      <c r="J11" s="17">
        <v>87</v>
      </c>
      <c r="K11" s="17">
        <v>53</v>
      </c>
      <c r="L11" s="19">
        <v>34</v>
      </c>
      <c r="M11">
        <v>10</v>
      </c>
      <c r="N11" s="197"/>
    </row>
    <row r="12" spans="1:15" s="31" customFormat="1">
      <c r="A12" s="53" t="s">
        <v>100</v>
      </c>
      <c r="B12" s="54">
        <v>48</v>
      </c>
      <c r="C12" s="54">
        <v>8.3137406899999995</v>
      </c>
      <c r="D12" s="54">
        <v>2.4573410899999999</v>
      </c>
      <c r="E12" s="54">
        <v>1.0684980799999999</v>
      </c>
      <c r="F12" s="54">
        <v>1.5925084199999999</v>
      </c>
      <c r="G12" s="54">
        <v>0.41666114999999998</v>
      </c>
      <c r="H12" s="54">
        <v>1.3493450899999999</v>
      </c>
      <c r="I12" s="54">
        <v>1.4293868700000001</v>
      </c>
      <c r="J12" s="54">
        <v>118</v>
      </c>
      <c r="K12" s="54">
        <v>48</v>
      </c>
      <c r="L12" s="54">
        <v>70</v>
      </c>
      <c r="M12" s="31">
        <v>11</v>
      </c>
      <c r="N12" s="196" t="s">
        <v>1035</v>
      </c>
      <c r="O12" s="31" t="s">
        <v>1036</v>
      </c>
    </row>
    <row r="13" spans="1:15">
      <c r="A13" s="1" t="s">
        <v>79</v>
      </c>
      <c r="B13" s="17">
        <v>68</v>
      </c>
      <c r="C13" s="18">
        <v>7.2506504899999999</v>
      </c>
      <c r="D13" s="18">
        <v>1.6478888300000001</v>
      </c>
      <c r="E13" s="18">
        <v>1.1655997899999999</v>
      </c>
      <c r="F13" s="18">
        <v>1.3984664600000001</v>
      </c>
      <c r="G13" s="18">
        <v>0.20702032000000001</v>
      </c>
      <c r="H13" s="18">
        <v>1.43610444</v>
      </c>
      <c r="I13" s="18">
        <v>1.39557066</v>
      </c>
      <c r="J13" s="17">
        <v>95</v>
      </c>
      <c r="K13" s="17">
        <v>68</v>
      </c>
      <c r="L13" s="19">
        <v>27</v>
      </c>
      <c r="M13">
        <v>12</v>
      </c>
      <c r="N13" s="196"/>
    </row>
    <row r="14" spans="1:15">
      <c r="A14" s="1" t="s">
        <v>124</v>
      </c>
      <c r="B14" s="17">
        <v>84</v>
      </c>
      <c r="C14" s="18">
        <v>6.3715964700000001</v>
      </c>
      <c r="D14" s="18">
        <v>1.3780714000000001</v>
      </c>
      <c r="E14" s="18">
        <v>1.5540066100000001</v>
      </c>
      <c r="F14" s="18">
        <v>1.2044245</v>
      </c>
      <c r="G14" s="18">
        <v>3.9307660000000001E-2</v>
      </c>
      <c r="H14" s="18">
        <v>0.94033672999999995</v>
      </c>
      <c r="I14" s="18">
        <v>1.25544956</v>
      </c>
      <c r="J14" s="17">
        <v>113</v>
      </c>
      <c r="K14" s="17">
        <v>84</v>
      </c>
      <c r="L14" s="19">
        <v>29</v>
      </c>
      <c r="M14">
        <v>13</v>
      </c>
      <c r="N14" s="196"/>
      <c r="O14" t="s">
        <v>1030</v>
      </c>
    </row>
    <row r="15" spans="1:15">
      <c r="A15" s="1" t="s">
        <v>96</v>
      </c>
      <c r="B15" s="17">
        <v>65</v>
      </c>
      <c r="C15" s="18">
        <v>7.3248759000000003</v>
      </c>
      <c r="D15" s="18">
        <v>0.56861914000000002</v>
      </c>
      <c r="E15" s="18">
        <v>1.45690491</v>
      </c>
      <c r="F15" s="18">
        <v>1.0103825399999999</v>
      </c>
      <c r="G15" s="18">
        <v>1.80029061</v>
      </c>
      <c r="H15" s="18">
        <v>1.1262496200000001</v>
      </c>
      <c r="I15" s="18">
        <v>1.3624290699999999</v>
      </c>
      <c r="J15" s="17">
        <v>80</v>
      </c>
      <c r="K15" s="17">
        <v>65</v>
      </c>
      <c r="L15" s="19">
        <v>15</v>
      </c>
      <c r="M15">
        <v>14</v>
      </c>
      <c r="N15" s="196"/>
      <c r="O15" t="s">
        <v>1029</v>
      </c>
    </row>
    <row r="16" spans="1:15">
      <c r="A16" s="1" t="s">
        <v>129</v>
      </c>
      <c r="B16" s="17">
        <v>93</v>
      </c>
      <c r="C16" s="18">
        <v>6.0026307799999996</v>
      </c>
      <c r="D16" s="18">
        <v>0.29880171999999999</v>
      </c>
      <c r="E16" s="18">
        <v>1.26270149</v>
      </c>
      <c r="F16" s="18">
        <v>0.91336156000000002</v>
      </c>
      <c r="G16" s="18">
        <v>1.4229371200000001</v>
      </c>
      <c r="H16" s="18">
        <v>0.77921222999999995</v>
      </c>
      <c r="I16" s="18">
        <v>1.3256166599999999</v>
      </c>
      <c r="J16" s="17">
        <v>148</v>
      </c>
      <c r="K16" s="17">
        <v>93</v>
      </c>
      <c r="L16" s="19">
        <v>55</v>
      </c>
      <c r="M16">
        <v>15</v>
      </c>
      <c r="N16" s="195" t="s">
        <v>1031</v>
      </c>
    </row>
    <row r="17" spans="1:15">
      <c r="A17" s="1" t="s">
        <v>113</v>
      </c>
      <c r="B17" s="17">
        <v>98</v>
      </c>
      <c r="C17" s="18">
        <v>5.7971605000000004</v>
      </c>
      <c r="D17" s="18">
        <v>0.83843656</v>
      </c>
      <c r="E17" s="18">
        <v>0.87429467000000005</v>
      </c>
      <c r="F17" s="18">
        <v>0.81634057999999998</v>
      </c>
      <c r="G17" s="18">
        <v>1.1713681300000001</v>
      </c>
      <c r="H17" s="18">
        <v>1.1634321999999999</v>
      </c>
      <c r="I17" s="18">
        <v>0.93328836000000004</v>
      </c>
      <c r="J17" s="17">
        <v>133</v>
      </c>
      <c r="K17" s="17">
        <v>98</v>
      </c>
      <c r="L17" s="19">
        <v>35</v>
      </c>
      <c r="M17">
        <v>16</v>
      </c>
      <c r="N17" s="195"/>
    </row>
    <row r="18" spans="1:15">
      <c r="A18" s="1" t="s">
        <v>106</v>
      </c>
      <c r="B18" s="17">
        <v>100</v>
      </c>
      <c r="C18" s="18">
        <v>5.6181846899999996</v>
      </c>
      <c r="D18" s="18">
        <v>0.29880171999999999</v>
      </c>
      <c r="E18" s="18">
        <v>0.68009125000000004</v>
      </c>
      <c r="F18" s="18">
        <v>0.62229862000000002</v>
      </c>
      <c r="G18" s="18">
        <v>1.92607511</v>
      </c>
      <c r="H18" s="18">
        <v>1.0518844700000001</v>
      </c>
      <c r="I18" s="18">
        <v>1.03903352</v>
      </c>
      <c r="J18" s="17">
        <v>193</v>
      </c>
      <c r="K18" s="17">
        <v>100</v>
      </c>
      <c r="L18" s="19">
        <v>93</v>
      </c>
      <c r="M18">
        <v>17</v>
      </c>
      <c r="N18" s="195"/>
    </row>
    <row r="19" spans="1:15">
      <c r="A19" s="1" t="s">
        <v>105</v>
      </c>
      <c r="B19" s="17">
        <v>105</v>
      </c>
      <c r="C19" s="18">
        <v>5.2718453800000002</v>
      </c>
      <c r="D19" s="18">
        <v>0.83843656</v>
      </c>
      <c r="E19" s="18">
        <v>1.26270149</v>
      </c>
      <c r="F19" s="18">
        <v>0.71931959999999995</v>
      </c>
      <c r="G19" s="18">
        <v>0.33280481000000001</v>
      </c>
      <c r="H19" s="18">
        <v>1.0023077</v>
      </c>
      <c r="I19" s="18">
        <v>1.11627521</v>
      </c>
      <c r="J19" s="17">
        <v>158</v>
      </c>
      <c r="K19" s="17">
        <v>105</v>
      </c>
      <c r="L19" s="19">
        <v>53</v>
      </c>
      <c r="M19">
        <v>18</v>
      </c>
      <c r="N19" s="195"/>
    </row>
    <row r="20" spans="1:15">
      <c r="A20" s="1" t="s">
        <v>181</v>
      </c>
      <c r="B20" s="17">
        <v>120</v>
      </c>
      <c r="C20" s="18">
        <v>4.7659836200000001</v>
      </c>
      <c r="D20" s="18">
        <v>0.83843656</v>
      </c>
      <c r="E20" s="18">
        <v>0.68009125000000004</v>
      </c>
      <c r="F20" s="18">
        <v>1.0103825399999999</v>
      </c>
      <c r="G20" s="18">
        <v>0.87787097000000003</v>
      </c>
      <c r="H20" s="18">
        <v>0.60569353999999997</v>
      </c>
      <c r="I20" s="18">
        <v>0.75350876</v>
      </c>
      <c r="J20" s="17">
        <v>212</v>
      </c>
      <c r="K20" s="17">
        <v>120</v>
      </c>
      <c r="L20" s="19">
        <v>92</v>
      </c>
      <c r="M20">
        <v>19</v>
      </c>
      <c r="N20" s="195"/>
    </row>
    <row r="21" spans="1:15">
      <c r="A21" s="1" t="s">
        <v>70</v>
      </c>
      <c r="B21" s="17">
        <v>121</v>
      </c>
      <c r="C21" s="18">
        <v>4.7486082999999999</v>
      </c>
      <c r="D21" s="18">
        <v>0.29880171999999999</v>
      </c>
      <c r="E21" s="18">
        <v>0.58298954999999997</v>
      </c>
      <c r="F21" s="18">
        <v>0.33123569000000003</v>
      </c>
      <c r="G21" s="18">
        <v>1.38100896</v>
      </c>
      <c r="H21" s="18">
        <v>1.3121625100000001</v>
      </c>
      <c r="I21" s="18">
        <v>0.84240988999999999</v>
      </c>
      <c r="J21" s="17">
        <v>391</v>
      </c>
      <c r="K21" s="17">
        <v>121</v>
      </c>
      <c r="L21" s="19">
        <f>J21-K21</f>
        <v>270</v>
      </c>
      <c r="M21">
        <v>20</v>
      </c>
      <c r="N21" s="49" t="s">
        <v>1032</v>
      </c>
      <c r="O21" t="s">
        <v>1025</v>
      </c>
    </row>
    <row r="22" spans="1:15">
      <c r="A22" s="1" t="s">
        <v>102</v>
      </c>
      <c r="B22" s="17">
        <v>135</v>
      </c>
      <c r="C22" s="18">
        <v>4.4392369299999999</v>
      </c>
      <c r="D22" s="18">
        <v>1.10825398</v>
      </c>
      <c r="E22" s="18">
        <v>0.77719296000000004</v>
      </c>
      <c r="F22" s="18">
        <v>0.81634057999999998</v>
      </c>
      <c r="G22" s="18">
        <v>-0.12840499999999999</v>
      </c>
      <c r="H22" s="18">
        <v>1.2254031599999999</v>
      </c>
      <c r="I22" s="18">
        <v>0.64045125000000003</v>
      </c>
      <c r="J22" s="17">
        <v>140</v>
      </c>
      <c r="K22" s="17">
        <v>135</v>
      </c>
      <c r="L22" s="30">
        <v>5</v>
      </c>
      <c r="M22">
        <v>21</v>
      </c>
      <c r="N22" s="192" t="s">
        <v>1033</v>
      </c>
    </row>
    <row r="23" spans="1:15">
      <c r="A23" s="1" t="s">
        <v>260</v>
      </c>
      <c r="B23" s="17">
        <v>165</v>
      </c>
      <c r="C23" s="18">
        <v>3.6201954199999999</v>
      </c>
      <c r="D23" s="18">
        <v>0.83843656</v>
      </c>
      <c r="E23" s="18">
        <v>0.68009125000000004</v>
      </c>
      <c r="F23" s="18">
        <v>1.1074035200000001</v>
      </c>
      <c r="G23" s="18">
        <v>0.12316399</v>
      </c>
      <c r="H23" s="18">
        <v>0.24626195000000001</v>
      </c>
      <c r="I23" s="18">
        <v>0.62483814999999998</v>
      </c>
      <c r="J23" s="17">
        <v>259</v>
      </c>
      <c r="K23" s="17">
        <v>165</v>
      </c>
      <c r="L23" s="19">
        <v>94</v>
      </c>
      <c r="M23">
        <v>22</v>
      </c>
      <c r="N23" s="192"/>
    </row>
    <row r="24" spans="1:15">
      <c r="A24" s="1" t="s">
        <v>252</v>
      </c>
      <c r="B24" s="17">
        <v>142</v>
      </c>
      <c r="C24" s="18">
        <v>4.3152387900000004</v>
      </c>
      <c r="D24" s="18">
        <v>1.6478888300000001</v>
      </c>
      <c r="E24" s="18">
        <v>0.77719296000000004</v>
      </c>
      <c r="F24" s="18">
        <v>1.2044245</v>
      </c>
      <c r="G24" s="18">
        <v>-0.4219022</v>
      </c>
      <c r="H24" s="18">
        <v>0.33302130000000002</v>
      </c>
      <c r="I24" s="18">
        <v>0.77461336999999997</v>
      </c>
      <c r="J24" s="17">
        <v>250</v>
      </c>
      <c r="K24" s="17">
        <v>142</v>
      </c>
      <c r="L24" s="19">
        <v>108</v>
      </c>
      <c r="M24">
        <v>23</v>
      </c>
      <c r="N24" s="192"/>
    </row>
    <row r="25" spans="1:15">
      <c r="A25" s="1" t="s">
        <v>323</v>
      </c>
      <c r="B25" s="17">
        <v>177</v>
      </c>
      <c r="C25" s="18">
        <v>3.4303704800000001</v>
      </c>
      <c r="D25" s="18">
        <v>1.10825398</v>
      </c>
      <c r="E25" s="18">
        <v>0.58298954999999997</v>
      </c>
      <c r="F25" s="18">
        <v>0.91336156000000002</v>
      </c>
      <c r="G25" s="18">
        <v>8.123582E-2</v>
      </c>
      <c r="H25" s="18">
        <v>7.2743260000000004E-2</v>
      </c>
      <c r="I25" s="18">
        <v>0.67178631</v>
      </c>
      <c r="J25" s="17">
        <v>334</v>
      </c>
      <c r="K25" s="17">
        <v>177</v>
      </c>
      <c r="L25" s="19">
        <v>157</v>
      </c>
      <c r="M25">
        <v>24</v>
      </c>
      <c r="N25" s="192"/>
    </row>
    <row r="26" spans="1:15">
      <c r="A26" s="1" t="s">
        <v>160</v>
      </c>
      <c r="B26" s="17">
        <v>178</v>
      </c>
      <c r="C26" s="18">
        <v>3.35323437</v>
      </c>
      <c r="D26" s="18">
        <v>0.56861914000000002</v>
      </c>
      <c r="E26" s="18">
        <v>1.0684980799999999</v>
      </c>
      <c r="F26" s="18">
        <v>0.42825667000000001</v>
      </c>
      <c r="G26" s="18">
        <v>-2.6205E-3</v>
      </c>
      <c r="H26" s="18">
        <v>0.40738646000000001</v>
      </c>
      <c r="I26" s="18">
        <v>0.88309453999999998</v>
      </c>
      <c r="J26" s="17">
        <v>217</v>
      </c>
      <c r="K26" s="17">
        <v>178</v>
      </c>
      <c r="L26" s="19">
        <v>39</v>
      </c>
      <c r="M26">
        <v>25</v>
      </c>
      <c r="N26" s="192"/>
    </row>
    <row r="27" spans="1:15">
      <c r="A27" s="1" t="s">
        <v>231</v>
      </c>
      <c r="B27" s="17">
        <v>185</v>
      </c>
      <c r="C27" s="18">
        <v>3.2493045500000002</v>
      </c>
      <c r="D27" s="18">
        <v>0.83843656</v>
      </c>
      <c r="E27" s="18">
        <v>0.97139637000000001</v>
      </c>
      <c r="F27" s="18">
        <v>0.62229862000000002</v>
      </c>
      <c r="G27" s="18">
        <v>-0.21226130000000001</v>
      </c>
      <c r="H27" s="18">
        <v>0.24626195000000001</v>
      </c>
      <c r="I27" s="18">
        <v>0.78317236999999995</v>
      </c>
      <c r="J27" s="17">
        <v>265</v>
      </c>
      <c r="K27" s="17">
        <v>185</v>
      </c>
      <c r="L27" s="19">
        <v>80</v>
      </c>
      <c r="M27">
        <v>26</v>
      </c>
      <c r="N27" s="192"/>
    </row>
    <row r="28" spans="1:15">
      <c r="A28" s="1" t="s">
        <v>158</v>
      </c>
      <c r="B28" s="17">
        <v>318</v>
      </c>
      <c r="C28" s="18">
        <v>1.09769731</v>
      </c>
      <c r="D28" s="18">
        <v>2.8984289999999999E-2</v>
      </c>
      <c r="E28" s="18">
        <v>-0.1938241</v>
      </c>
      <c r="F28" s="18">
        <v>4.017275E-2</v>
      </c>
      <c r="G28" s="18">
        <v>0.58437380999999999</v>
      </c>
      <c r="H28" s="18">
        <v>0.74202964999999999</v>
      </c>
      <c r="I28" s="18">
        <v>-0.10403909</v>
      </c>
      <c r="J28" s="17">
        <v>231</v>
      </c>
      <c r="K28" s="17">
        <v>318</v>
      </c>
      <c r="L28" s="20">
        <v>-87</v>
      </c>
      <c r="M28">
        <v>27</v>
      </c>
      <c r="N28" s="192"/>
      <c r="O28" t="s">
        <v>1026</v>
      </c>
    </row>
    <row r="29" spans="1:15">
      <c r="A29" s="1" t="s">
        <v>126</v>
      </c>
      <c r="B29" s="17">
        <v>137</v>
      </c>
      <c r="C29" s="18">
        <v>4.4124000499999996</v>
      </c>
      <c r="D29" s="18">
        <v>-0.24083309999999999</v>
      </c>
      <c r="E29" s="18">
        <v>1.3598032</v>
      </c>
      <c r="F29" s="18">
        <v>0.33123569000000003</v>
      </c>
      <c r="G29" s="18">
        <v>1.3390807899999999</v>
      </c>
      <c r="H29" s="18">
        <v>0.63048192000000003</v>
      </c>
      <c r="I29" s="18">
        <v>0.99263157999999996</v>
      </c>
      <c r="J29" s="17">
        <v>132</v>
      </c>
      <c r="K29" s="17">
        <v>137</v>
      </c>
      <c r="L29" s="44">
        <v>-5</v>
      </c>
    </row>
    <row r="30" spans="1:15">
      <c r="A30" s="1" t="s">
        <v>234</v>
      </c>
      <c r="B30" s="17">
        <v>211</v>
      </c>
      <c r="C30" s="18">
        <v>2.7970683099999998</v>
      </c>
      <c r="D30" s="18">
        <v>0.83843656</v>
      </c>
      <c r="E30" s="18">
        <v>0.87429467000000005</v>
      </c>
      <c r="F30" s="18">
        <v>0.71931959999999995</v>
      </c>
      <c r="G30" s="18">
        <v>-0.5057585</v>
      </c>
      <c r="H30" s="18">
        <v>0.19668517999999999</v>
      </c>
      <c r="I30" s="18">
        <v>0.67409079000000005</v>
      </c>
      <c r="J30" s="17">
        <v>279</v>
      </c>
      <c r="K30" s="17">
        <v>211</v>
      </c>
      <c r="L30" s="19">
        <v>68</v>
      </c>
    </row>
    <row r="31" spans="1:15">
      <c r="A31" s="1" t="s">
        <v>349</v>
      </c>
      <c r="B31" s="17">
        <v>227</v>
      </c>
      <c r="C31" s="18">
        <v>2.5801528199999999</v>
      </c>
      <c r="D31" s="18">
        <v>0.83843656</v>
      </c>
      <c r="E31" s="18">
        <v>0.58298954999999997</v>
      </c>
      <c r="F31" s="18">
        <v>0.71931959999999995</v>
      </c>
      <c r="G31" s="18">
        <v>-2.6205E-3</v>
      </c>
      <c r="H31" s="18">
        <v>-1.40161E-2</v>
      </c>
      <c r="I31" s="18">
        <v>0.45604370999999999</v>
      </c>
      <c r="J31" s="17">
        <v>313</v>
      </c>
      <c r="K31" s="17">
        <v>227</v>
      </c>
      <c r="L31" s="19">
        <v>86</v>
      </c>
    </row>
    <row r="32" spans="1:15">
      <c r="A32" s="1" t="s">
        <v>249</v>
      </c>
      <c r="B32" s="17">
        <v>247</v>
      </c>
      <c r="C32" s="18">
        <v>2.23583131</v>
      </c>
      <c r="D32" s="18">
        <v>0.56861914000000002</v>
      </c>
      <c r="E32" s="18">
        <v>0.48588784000000002</v>
      </c>
      <c r="F32" s="18">
        <v>0.62229862000000002</v>
      </c>
      <c r="G32" s="18">
        <v>-0.17033319999999999</v>
      </c>
      <c r="H32" s="18">
        <v>0.25865614999999997</v>
      </c>
      <c r="I32" s="18">
        <v>0.47070273000000001</v>
      </c>
      <c r="J32" s="17">
        <v>277</v>
      </c>
      <c r="K32" s="17">
        <v>247</v>
      </c>
      <c r="L32" s="19">
        <v>30</v>
      </c>
    </row>
    <row r="33" spans="1:12">
      <c r="A33" s="1" t="s">
        <v>235</v>
      </c>
      <c r="B33" s="17">
        <v>249</v>
      </c>
      <c r="C33" s="18">
        <v>2.2128797100000002</v>
      </c>
      <c r="D33" s="18">
        <v>2.8984289999999999E-2</v>
      </c>
      <c r="E33" s="18">
        <v>0.77719296000000004</v>
      </c>
      <c r="F33" s="18">
        <v>0.52527765000000004</v>
      </c>
      <c r="G33" s="18">
        <v>0.20702032000000001</v>
      </c>
      <c r="H33" s="18">
        <v>4.7954869999999997E-2</v>
      </c>
      <c r="I33" s="18">
        <v>0.62644962000000004</v>
      </c>
      <c r="J33" s="17">
        <v>290</v>
      </c>
      <c r="K33" s="17">
        <v>249</v>
      </c>
      <c r="L33" s="19">
        <v>41</v>
      </c>
    </row>
    <row r="34" spans="1:12">
      <c r="A34" s="1" t="s">
        <v>191</v>
      </c>
      <c r="B34" s="17">
        <v>255</v>
      </c>
      <c r="C34" s="18">
        <v>2.0933694200000001</v>
      </c>
      <c r="D34" s="18">
        <v>0.29880171999999999</v>
      </c>
      <c r="E34" s="18">
        <v>0.58298954999999997</v>
      </c>
      <c r="F34" s="18">
        <v>0.42825667000000001</v>
      </c>
      <c r="G34" s="18">
        <v>-0.17033319999999999</v>
      </c>
      <c r="H34" s="18">
        <v>0.33302130000000002</v>
      </c>
      <c r="I34" s="18">
        <v>0.62063336999999996</v>
      </c>
      <c r="J34" s="17">
        <v>253</v>
      </c>
      <c r="K34" s="17">
        <v>255</v>
      </c>
      <c r="L34" s="26">
        <v>-2</v>
      </c>
    </row>
    <row r="35" spans="1:12">
      <c r="A35" s="1" t="s">
        <v>255</v>
      </c>
      <c r="B35" s="17">
        <v>273</v>
      </c>
      <c r="C35" s="18">
        <v>1.7949977100000001</v>
      </c>
      <c r="D35" s="18">
        <v>0.56861914000000002</v>
      </c>
      <c r="E35" s="18">
        <v>0.48588784000000002</v>
      </c>
      <c r="F35" s="18">
        <v>0.42825667000000001</v>
      </c>
      <c r="G35" s="18">
        <v>-0.21226130000000001</v>
      </c>
      <c r="H35" s="18">
        <v>0.19668517999999999</v>
      </c>
      <c r="I35" s="18">
        <v>0.32781021999999999</v>
      </c>
      <c r="J35" s="17">
        <v>371</v>
      </c>
      <c r="K35" s="17">
        <v>273</v>
      </c>
      <c r="L35" s="19">
        <v>98</v>
      </c>
    </row>
    <row r="36" spans="1:12">
      <c r="A36" s="1" t="s">
        <v>130</v>
      </c>
      <c r="B36" s="17">
        <v>275</v>
      </c>
      <c r="C36" s="18">
        <v>1.73011716</v>
      </c>
      <c r="D36" s="18">
        <v>0.29880171999999999</v>
      </c>
      <c r="E36" s="18">
        <v>0.77719296000000004</v>
      </c>
      <c r="F36" s="18">
        <v>0.13719373000000001</v>
      </c>
      <c r="G36" s="18">
        <v>-0.58961479999999999</v>
      </c>
      <c r="H36" s="18">
        <v>0.51893418999999996</v>
      </c>
      <c r="I36" s="18">
        <v>0.58760939999999995</v>
      </c>
      <c r="J36" s="17">
        <v>305</v>
      </c>
      <c r="K36" s="17">
        <v>275</v>
      </c>
      <c r="L36" s="19">
        <v>30</v>
      </c>
    </row>
    <row r="37" spans="1:12">
      <c r="A37" s="1" t="s">
        <v>211</v>
      </c>
      <c r="B37" s="17">
        <v>286</v>
      </c>
      <c r="C37" s="18">
        <v>1.60477553</v>
      </c>
      <c r="D37" s="18">
        <v>2.8984289999999999E-2</v>
      </c>
      <c r="E37" s="18">
        <v>9.7481010000000007E-2</v>
      </c>
      <c r="F37" s="18">
        <v>0.33123569000000003</v>
      </c>
      <c r="G37" s="18">
        <v>0.62630196999999999</v>
      </c>
      <c r="H37" s="18">
        <v>0.28344452999999997</v>
      </c>
      <c r="I37" s="18">
        <v>0.23732803999999999</v>
      </c>
      <c r="J37" s="17">
        <v>322</v>
      </c>
      <c r="K37" s="17">
        <v>286</v>
      </c>
      <c r="L37" s="19">
        <v>36</v>
      </c>
    </row>
    <row r="38" spans="1:12">
      <c r="A38" s="1" t="s">
        <v>307</v>
      </c>
      <c r="B38" s="17">
        <v>309</v>
      </c>
      <c r="C38" s="18">
        <v>1.27630979</v>
      </c>
      <c r="D38" s="18">
        <v>2.8984289999999999E-2</v>
      </c>
      <c r="E38" s="18">
        <v>0.19458271999999999</v>
      </c>
      <c r="F38" s="18">
        <v>0.23421470999999999</v>
      </c>
      <c r="G38" s="18">
        <v>0.62630196999999999</v>
      </c>
      <c r="H38" s="18">
        <v>-3.8804499999999999E-2</v>
      </c>
      <c r="I38" s="18">
        <v>0.23103056999999999</v>
      </c>
      <c r="J38" s="17">
        <v>362</v>
      </c>
      <c r="K38" s="17">
        <v>309</v>
      </c>
      <c r="L38" s="19">
        <v>53</v>
      </c>
    </row>
    <row r="39" spans="1:12">
      <c r="A39" s="1" t="s">
        <v>243</v>
      </c>
      <c r="B39" s="17">
        <v>320</v>
      </c>
      <c r="C39" s="18">
        <v>1.0404047300000001</v>
      </c>
      <c r="D39" s="18">
        <v>2.8984289999999999E-2</v>
      </c>
      <c r="E39" s="18">
        <v>0.38878613000000001</v>
      </c>
      <c r="F39" s="18">
        <v>0.13719373000000001</v>
      </c>
      <c r="G39" s="18">
        <v>0.12316399</v>
      </c>
      <c r="H39" s="18">
        <v>0.15950260999999999</v>
      </c>
      <c r="I39" s="18">
        <v>0.20277397999999999</v>
      </c>
      <c r="J39" s="17">
        <v>299</v>
      </c>
      <c r="K39" s="17">
        <v>320</v>
      </c>
      <c r="L39" s="20">
        <v>-21</v>
      </c>
    </row>
    <row r="40" spans="1:12">
      <c r="A40" s="1" t="s">
        <v>272</v>
      </c>
      <c r="B40" s="17">
        <v>334</v>
      </c>
      <c r="C40" s="18">
        <v>0.84459556999999996</v>
      </c>
      <c r="D40" s="18">
        <v>0.29880171999999999</v>
      </c>
      <c r="E40" s="18">
        <v>0.58298954999999997</v>
      </c>
      <c r="F40" s="18">
        <v>0.33123569000000003</v>
      </c>
      <c r="G40" s="18">
        <v>-0.71539929999999996</v>
      </c>
      <c r="H40" s="18">
        <v>-3.8804499999999999E-2</v>
      </c>
      <c r="I40" s="18">
        <v>0.38577242</v>
      </c>
      <c r="J40" s="17">
        <v>438</v>
      </c>
      <c r="K40" s="17">
        <v>334</v>
      </c>
      <c r="L40" s="19">
        <v>104</v>
      </c>
    </row>
    <row r="41" spans="1:12">
      <c r="A41" s="1" t="s">
        <v>290</v>
      </c>
      <c r="B41" s="17">
        <v>434</v>
      </c>
      <c r="C41" s="18">
        <v>-0.7390352</v>
      </c>
      <c r="D41" s="18">
        <v>-0.51065059999999995</v>
      </c>
      <c r="E41" s="18">
        <v>-0.38802750000000003</v>
      </c>
      <c r="F41" s="18">
        <v>-0.34791119999999998</v>
      </c>
      <c r="G41" s="18">
        <v>0.83594279999999999</v>
      </c>
      <c r="H41" s="18">
        <v>8.5137450000000003E-2</v>
      </c>
      <c r="I41" s="18">
        <v>-0.41352623999999999</v>
      </c>
      <c r="J41" s="17">
        <v>436</v>
      </c>
      <c r="K41" s="17">
        <v>434</v>
      </c>
      <c r="L41" s="35">
        <v>2</v>
      </c>
    </row>
    <row r="42" spans="1:12">
      <c r="A42" s="1" t="s">
        <v>251</v>
      </c>
      <c r="B42" s="17">
        <v>442</v>
      </c>
      <c r="C42" s="18">
        <v>-0.83086579999999999</v>
      </c>
      <c r="D42" s="18">
        <v>0.29880171999999999</v>
      </c>
      <c r="E42" s="18">
        <v>-0.29092580000000001</v>
      </c>
      <c r="F42" s="18">
        <v>-0.15386920000000001</v>
      </c>
      <c r="G42" s="18">
        <v>-0.58961479999999999</v>
      </c>
      <c r="H42" s="18">
        <v>0.28344452999999997</v>
      </c>
      <c r="I42" s="18">
        <v>-0.37870222999999997</v>
      </c>
      <c r="J42" s="17">
        <v>278</v>
      </c>
      <c r="K42" s="17">
        <v>442</v>
      </c>
      <c r="L42" s="20">
        <v>-164</v>
      </c>
    </row>
    <row r="43" spans="1:12">
      <c r="A43" s="1" t="s">
        <v>479</v>
      </c>
      <c r="B43" s="17">
        <v>604</v>
      </c>
      <c r="C43" s="18">
        <v>-6.4524844000000003</v>
      </c>
      <c r="D43" s="18">
        <v>-1.0502853999999999</v>
      </c>
      <c r="E43" s="18">
        <v>-1.3590446</v>
      </c>
      <c r="F43" s="18">
        <v>-1.3181210000000001</v>
      </c>
      <c r="G43" s="18">
        <v>-0.79925570000000001</v>
      </c>
      <c r="H43" s="18">
        <v>-0.60893730000000001</v>
      </c>
      <c r="I43" s="18">
        <v>-1.3168404499999999</v>
      </c>
      <c r="J43" s="17">
        <v>451</v>
      </c>
      <c r="K43" s="17">
        <v>604</v>
      </c>
      <c r="L43" s="20">
        <v>-153</v>
      </c>
    </row>
  </sheetData>
  <sortState xmlns:xlrd2="http://schemas.microsoft.com/office/spreadsheetml/2017/richdata2" ref="A2:O44">
    <sortCondition ref="M2:M44"/>
    <sortCondition descending="1" ref="C2:C44"/>
  </sortState>
  <mergeCells count="5">
    <mergeCell ref="N9:N11"/>
    <mergeCell ref="N16:N20"/>
    <mergeCell ref="N22:N28"/>
    <mergeCell ref="N2:N8"/>
    <mergeCell ref="N12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>
      <selection activeCell="B13" sqref="B13"/>
    </sheetView>
  </sheetViews>
  <sheetFormatPr baseColWidth="10" defaultRowHeight="16"/>
  <cols>
    <col min="1" max="1" width="17.33203125" customWidth="1"/>
  </cols>
  <sheetData>
    <row r="1" spans="1:14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1027</v>
      </c>
    </row>
    <row r="2" spans="1:14">
      <c r="A2" s="1" t="s">
        <v>28</v>
      </c>
      <c r="B2" s="17">
        <v>2</v>
      </c>
      <c r="C2" s="18">
        <v>14.3743883</v>
      </c>
      <c r="D2" s="18">
        <v>2.7271585200000001</v>
      </c>
      <c r="E2" s="18">
        <v>2.3308202699999998</v>
      </c>
      <c r="F2" s="18">
        <v>2.36867625</v>
      </c>
      <c r="G2" s="18">
        <v>1.54872162</v>
      </c>
      <c r="H2" s="18">
        <v>2.8118598100000001</v>
      </c>
      <c r="I2" s="18">
        <v>2.58715188</v>
      </c>
      <c r="J2" s="17">
        <v>4</v>
      </c>
      <c r="K2" s="17">
        <v>2</v>
      </c>
      <c r="L2" s="35">
        <v>2</v>
      </c>
      <c r="M2">
        <v>1</v>
      </c>
      <c r="N2" s="191" t="s">
        <v>1037</v>
      </c>
    </row>
    <row r="3" spans="1:14">
      <c r="A3" s="1" t="s">
        <v>34</v>
      </c>
      <c r="B3" s="17">
        <v>13</v>
      </c>
      <c r="C3" s="18">
        <v>11.1104065</v>
      </c>
      <c r="D3" s="18">
        <v>1.6478888300000001</v>
      </c>
      <c r="E3" s="18">
        <v>1.45690491</v>
      </c>
      <c r="F3" s="18">
        <v>1.6895294000000001</v>
      </c>
      <c r="G3" s="18">
        <v>1.9680032700000001</v>
      </c>
      <c r="H3" s="18">
        <v>2.3780630700000001</v>
      </c>
      <c r="I3" s="18">
        <v>1.9700170100000001</v>
      </c>
      <c r="J3" s="17">
        <v>17</v>
      </c>
      <c r="K3" s="17">
        <v>13</v>
      </c>
      <c r="L3" s="23">
        <v>4</v>
      </c>
      <c r="M3">
        <v>2</v>
      </c>
      <c r="N3" s="191"/>
    </row>
    <row r="4" spans="1:14">
      <c r="A4" s="1" t="s">
        <v>597</v>
      </c>
      <c r="B4" s="17">
        <v>17</v>
      </c>
      <c r="C4" s="18">
        <v>10.5463799</v>
      </c>
      <c r="D4" s="18">
        <v>2.99697594</v>
      </c>
      <c r="E4" s="18">
        <v>1.6511083200000001</v>
      </c>
      <c r="F4" s="18">
        <v>2.2716552700000001</v>
      </c>
      <c r="G4" s="18">
        <v>8.123582E-2</v>
      </c>
      <c r="H4" s="18">
        <v>1.70877667</v>
      </c>
      <c r="I4" s="18">
        <v>1.8366279000000001</v>
      </c>
      <c r="J4" s="17">
        <v>23</v>
      </c>
      <c r="K4" s="17">
        <v>17</v>
      </c>
      <c r="L4" s="42">
        <v>6</v>
      </c>
      <c r="M4">
        <v>3</v>
      </c>
      <c r="N4" s="191"/>
    </row>
    <row r="5" spans="1:14">
      <c r="A5" s="1" t="s">
        <v>50</v>
      </c>
      <c r="B5" s="17">
        <v>23</v>
      </c>
      <c r="C5" s="18">
        <v>9.7851593700000006</v>
      </c>
      <c r="D5" s="18">
        <v>1.3780714000000001</v>
      </c>
      <c r="E5" s="18">
        <v>1.6511083200000001</v>
      </c>
      <c r="F5" s="18">
        <v>1.78655038</v>
      </c>
      <c r="G5" s="18">
        <v>1.3390807899999999</v>
      </c>
      <c r="H5" s="18">
        <v>1.75835344</v>
      </c>
      <c r="I5" s="18">
        <v>1.8719950400000001</v>
      </c>
      <c r="J5" s="17">
        <v>39</v>
      </c>
      <c r="K5" s="17">
        <v>23</v>
      </c>
      <c r="L5" s="19">
        <v>16</v>
      </c>
      <c r="M5">
        <v>4</v>
      </c>
      <c r="N5" s="191"/>
    </row>
    <row r="6" spans="1:14">
      <c r="A6" s="1" t="s">
        <v>86</v>
      </c>
      <c r="B6" s="17">
        <v>35</v>
      </c>
      <c r="C6" s="18">
        <v>8.9593610199999993</v>
      </c>
      <c r="D6" s="18">
        <v>2.4573410899999999</v>
      </c>
      <c r="E6" s="18">
        <v>1.3598032</v>
      </c>
      <c r="F6" s="18">
        <v>1.9805923299999999</v>
      </c>
      <c r="G6" s="18">
        <v>0.16509214999999999</v>
      </c>
      <c r="H6" s="18">
        <v>1.39892186</v>
      </c>
      <c r="I6" s="18">
        <v>1.5976103800000001</v>
      </c>
      <c r="J6" s="17">
        <v>53</v>
      </c>
      <c r="K6" s="17">
        <v>35</v>
      </c>
      <c r="L6" s="19">
        <v>18</v>
      </c>
      <c r="M6">
        <v>5</v>
      </c>
      <c r="N6" s="191"/>
    </row>
    <row r="7" spans="1:14">
      <c r="A7" s="1" t="s">
        <v>56</v>
      </c>
      <c r="B7" s="17">
        <v>27</v>
      </c>
      <c r="C7" s="18">
        <v>9.5133536999999997</v>
      </c>
      <c r="D7" s="18">
        <v>1.6478888300000001</v>
      </c>
      <c r="E7" s="18">
        <v>1.3598032</v>
      </c>
      <c r="F7" s="18">
        <v>1.9805923299999999</v>
      </c>
      <c r="G7" s="18">
        <v>0.87787097000000003</v>
      </c>
      <c r="H7" s="18">
        <v>1.7335650600000001</v>
      </c>
      <c r="I7" s="18">
        <v>1.91363331</v>
      </c>
      <c r="J7" s="17">
        <v>54</v>
      </c>
      <c r="K7" s="17">
        <v>27</v>
      </c>
      <c r="L7" s="19">
        <v>27</v>
      </c>
      <c r="M7">
        <v>6</v>
      </c>
      <c r="N7" s="191" t="s">
        <v>1038</v>
      </c>
    </row>
    <row r="8" spans="1:14">
      <c r="A8" s="1" t="s">
        <v>80</v>
      </c>
      <c r="B8" s="17">
        <v>30</v>
      </c>
      <c r="C8" s="18">
        <v>9.0917444199999995</v>
      </c>
      <c r="D8" s="18">
        <v>1.6478888300000001</v>
      </c>
      <c r="E8" s="18">
        <v>1.6511083200000001</v>
      </c>
      <c r="F8" s="18">
        <v>1.6895294000000001</v>
      </c>
      <c r="G8" s="18">
        <v>0.83594279999999999</v>
      </c>
      <c r="H8" s="18">
        <v>1.44849863</v>
      </c>
      <c r="I8" s="18">
        <v>1.8187764399999999</v>
      </c>
      <c r="J8" s="17">
        <v>45</v>
      </c>
      <c r="K8" s="17">
        <v>30</v>
      </c>
      <c r="L8" s="19">
        <v>15</v>
      </c>
      <c r="M8">
        <v>7</v>
      </c>
      <c r="N8" s="191"/>
    </row>
    <row r="9" spans="1:14">
      <c r="A9" s="1" t="s">
        <v>128</v>
      </c>
      <c r="B9" s="17">
        <v>49</v>
      </c>
      <c r="C9" s="18">
        <v>8.30351061</v>
      </c>
      <c r="D9" s="18">
        <v>1.6478888300000001</v>
      </c>
      <c r="E9" s="18">
        <v>1.26270149</v>
      </c>
      <c r="F9" s="18">
        <v>1.8835713599999999</v>
      </c>
      <c r="G9" s="18">
        <v>1.0875117999999999</v>
      </c>
      <c r="H9" s="18">
        <v>1.0023077</v>
      </c>
      <c r="I9" s="18">
        <v>1.41952944</v>
      </c>
      <c r="J9" s="17">
        <v>71</v>
      </c>
      <c r="K9" s="17">
        <v>49</v>
      </c>
      <c r="L9" s="19">
        <v>22</v>
      </c>
      <c r="M9">
        <v>8</v>
      </c>
      <c r="N9" s="191"/>
    </row>
    <row r="10" spans="1:14">
      <c r="A10" s="1" t="s">
        <v>74</v>
      </c>
      <c r="B10" s="17">
        <v>51</v>
      </c>
      <c r="C10" s="18">
        <v>8.1927392700000006</v>
      </c>
      <c r="D10" s="18">
        <v>2.18752367</v>
      </c>
      <c r="E10" s="18">
        <v>1.5540066100000001</v>
      </c>
      <c r="F10" s="18">
        <v>1.78655038</v>
      </c>
      <c r="G10" s="18">
        <v>-0.46383029999999997</v>
      </c>
      <c r="H10" s="18">
        <v>1.39892186</v>
      </c>
      <c r="I10" s="18">
        <v>1.72956708</v>
      </c>
      <c r="J10" s="17">
        <v>98</v>
      </c>
      <c r="K10" s="17">
        <v>51</v>
      </c>
      <c r="L10" s="19">
        <v>47</v>
      </c>
      <c r="M10">
        <v>9</v>
      </c>
      <c r="N10" s="191" t="s">
        <v>1039</v>
      </c>
    </row>
    <row r="11" spans="1:14">
      <c r="A11" s="1" t="s">
        <v>73</v>
      </c>
      <c r="B11" s="17">
        <v>61</v>
      </c>
      <c r="C11" s="18">
        <v>7.6368404200000004</v>
      </c>
      <c r="D11" s="18">
        <v>1.6478888300000001</v>
      </c>
      <c r="E11" s="18">
        <v>1.6511083200000001</v>
      </c>
      <c r="F11" s="18">
        <v>1.5925084199999999</v>
      </c>
      <c r="G11" s="18">
        <v>-0.12840499999999999</v>
      </c>
      <c r="H11" s="18">
        <v>1.39892186</v>
      </c>
      <c r="I11" s="18">
        <v>1.4748180099999999</v>
      </c>
      <c r="J11" s="17">
        <v>82</v>
      </c>
      <c r="K11" s="17">
        <v>61</v>
      </c>
      <c r="L11" s="19">
        <v>21</v>
      </c>
      <c r="M11">
        <v>10</v>
      </c>
      <c r="N11" s="191"/>
    </row>
    <row r="12" spans="1:14">
      <c r="A12" s="1" t="s">
        <v>88</v>
      </c>
      <c r="B12" s="17">
        <v>58</v>
      </c>
      <c r="C12" s="18">
        <v>7.8746241100000001</v>
      </c>
      <c r="D12" s="18">
        <v>1.3780714000000001</v>
      </c>
      <c r="E12" s="18">
        <v>1.6511083200000001</v>
      </c>
      <c r="F12" s="18">
        <v>1.5925084199999999</v>
      </c>
      <c r="G12" s="18">
        <v>0.24894848</v>
      </c>
      <c r="H12" s="18">
        <v>1.2254031599999999</v>
      </c>
      <c r="I12" s="18">
        <v>1.77858432</v>
      </c>
      <c r="J12" s="17">
        <v>102</v>
      </c>
      <c r="K12" s="17">
        <v>58</v>
      </c>
      <c r="L12" s="19">
        <v>44</v>
      </c>
      <c r="M12">
        <v>11</v>
      </c>
      <c r="N12" s="191"/>
    </row>
    <row r="13" spans="1:14">
      <c r="A13" s="1" t="s">
        <v>112</v>
      </c>
      <c r="B13" s="17">
        <v>85</v>
      </c>
      <c r="C13" s="18">
        <v>6.3573188099999998</v>
      </c>
      <c r="D13" s="18">
        <v>1.9177062499999999</v>
      </c>
      <c r="E13" s="18">
        <v>1.0684980799999999</v>
      </c>
      <c r="F13" s="18">
        <v>1.49548744</v>
      </c>
      <c r="G13" s="18">
        <v>-0.25418950000000001</v>
      </c>
      <c r="H13" s="18">
        <v>1.1138554300000001</v>
      </c>
      <c r="I13" s="18">
        <v>1.0159611099999999</v>
      </c>
      <c r="J13" s="17">
        <v>145</v>
      </c>
      <c r="K13" s="17">
        <v>85</v>
      </c>
      <c r="L13" s="19">
        <v>60</v>
      </c>
      <c r="M13">
        <v>12</v>
      </c>
      <c r="N13" s="191" t="s">
        <v>1040</v>
      </c>
    </row>
    <row r="14" spans="1:14">
      <c r="A14" s="1" t="s">
        <v>172</v>
      </c>
      <c r="B14" s="17">
        <v>88</v>
      </c>
      <c r="C14" s="18">
        <v>6.1538547000000001</v>
      </c>
      <c r="D14" s="18">
        <v>0.56861914000000002</v>
      </c>
      <c r="E14" s="18">
        <v>0.97139637000000001</v>
      </c>
      <c r="F14" s="18">
        <v>1.3984664600000001</v>
      </c>
      <c r="G14" s="18">
        <v>1.50679345</v>
      </c>
      <c r="H14" s="18">
        <v>0.63048192000000003</v>
      </c>
      <c r="I14" s="18">
        <v>1.0780973599999999</v>
      </c>
      <c r="J14" s="17">
        <v>124</v>
      </c>
      <c r="K14" s="17">
        <v>88</v>
      </c>
      <c r="L14" s="19">
        <v>36</v>
      </c>
      <c r="M14">
        <v>13</v>
      </c>
      <c r="N14" s="191"/>
    </row>
    <row r="15" spans="1:14">
      <c r="A15" s="1" t="s">
        <v>168</v>
      </c>
      <c r="B15" s="17">
        <v>109</v>
      </c>
      <c r="C15" s="18">
        <v>5.0387884700000001</v>
      </c>
      <c r="D15" s="18">
        <v>1.3780714000000001</v>
      </c>
      <c r="E15" s="18">
        <v>0.58298954999999997</v>
      </c>
      <c r="F15" s="18">
        <v>1.3014454799999999</v>
      </c>
      <c r="G15" s="18">
        <v>0.29087665000000001</v>
      </c>
      <c r="H15" s="18">
        <v>0.66766449999999999</v>
      </c>
      <c r="I15" s="18">
        <v>0.81774089000000005</v>
      </c>
      <c r="J15" s="17">
        <v>184</v>
      </c>
      <c r="K15" s="17">
        <v>109</v>
      </c>
      <c r="L15" s="19">
        <v>75</v>
      </c>
      <c r="M15">
        <v>14</v>
      </c>
      <c r="N15" s="191" t="s">
        <v>1041</v>
      </c>
    </row>
    <row r="16" spans="1:14">
      <c r="A16" s="1" t="s">
        <v>117</v>
      </c>
      <c r="B16" s="17">
        <v>119</v>
      </c>
      <c r="C16" s="18">
        <v>4.7931198200000003</v>
      </c>
      <c r="D16" s="18">
        <v>0.29880171999999999</v>
      </c>
      <c r="E16" s="18">
        <v>1.0684980799999999</v>
      </c>
      <c r="F16" s="18">
        <v>0.52527765000000004</v>
      </c>
      <c r="G16" s="18">
        <v>0.83594279999999999</v>
      </c>
      <c r="H16" s="18">
        <v>0.828789</v>
      </c>
      <c r="I16" s="18">
        <v>1.2358105699999999</v>
      </c>
      <c r="J16" s="17">
        <v>181</v>
      </c>
      <c r="K16" s="17">
        <v>119</v>
      </c>
      <c r="L16" s="19">
        <v>62</v>
      </c>
      <c r="M16">
        <v>15</v>
      </c>
      <c r="N16" s="191"/>
    </row>
    <row r="17" spans="1:14">
      <c r="A17" s="1" t="s">
        <v>98</v>
      </c>
      <c r="B17" s="17">
        <v>102</v>
      </c>
      <c r="C17" s="18">
        <v>5.4603261300000003</v>
      </c>
      <c r="D17" s="18">
        <v>0.29880171999999999</v>
      </c>
      <c r="E17" s="18">
        <v>0.48588784000000002</v>
      </c>
      <c r="F17" s="18">
        <v>0.62229862000000002</v>
      </c>
      <c r="G17" s="18">
        <v>2.2615004299999999</v>
      </c>
      <c r="H17" s="18">
        <v>1.1634321999999999</v>
      </c>
      <c r="I17" s="18">
        <v>0.62840532000000004</v>
      </c>
      <c r="J17" s="17">
        <v>218</v>
      </c>
      <c r="K17" s="17">
        <v>102</v>
      </c>
      <c r="L17" s="19">
        <v>116</v>
      </c>
      <c r="M17">
        <v>16</v>
      </c>
      <c r="N17" s="191"/>
    </row>
    <row r="18" spans="1:14">
      <c r="A18" s="1" t="s">
        <v>161</v>
      </c>
      <c r="B18" s="17">
        <v>111</v>
      </c>
      <c r="C18" s="18">
        <v>5.0129747399999998</v>
      </c>
      <c r="D18" s="18">
        <v>0.29880171999999999</v>
      </c>
      <c r="E18" s="18">
        <v>0.58298954999999997</v>
      </c>
      <c r="F18" s="18">
        <v>0.91336156000000002</v>
      </c>
      <c r="G18" s="18">
        <v>1.54872162</v>
      </c>
      <c r="H18" s="18">
        <v>0.81639481000000003</v>
      </c>
      <c r="I18" s="18">
        <v>0.85270548000000002</v>
      </c>
      <c r="J18" s="17">
        <v>228</v>
      </c>
      <c r="K18" s="17">
        <v>111</v>
      </c>
      <c r="L18" s="19">
        <v>117</v>
      </c>
      <c r="M18">
        <v>17</v>
      </c>
      <c r="N18" s="191"/>
    </row>
    <row r="19" spans="1:14">
      <c r="A19" s="1" t="s">
        <v>101</v>
      </c>
      <c r="B19" s="17">
        <v>113</v>
      </c>
      <c r="C19" s="18">
        <v>4.9641689800000002</v>
      </c>
      <c r="D19" s="18">
        <v>1.10825398</v>
      </c>
      <c r="E19" s="18">
        <v>0.77719296000000004</v>
      </c>
      <c r="F19" s="18">
        <v>0.81634057999999998</v>
      </c>
      <c r="G19" s="18">
        <v>0.29087665000000001</v>
      </c>
      <c r="H19" s="18">
        <v>1.0518844700000001</v>
      </c>
      <c r="I19" s="18">
        <v>0.91962034000000004</v>
      </c>
      <c r="J19" s="17">
        <v>208</v>
      </c>
      <c r="K19" s="17">
        <v>113</v>
      </c>
      <c r="L19" s="19">
        <v>95</v>
      </c>
      <c r="M19">
        <v>18</v>
      </c>
      <c r="N19" s="191"/>
    </row>
    <row r="20" spans="1:14">
      <c r="A20" s="1" t="s">
        <v>102</v>
      </c>
      <c r="B20" s="17">
        <v>135</v>
      </c>
      <c r="C20" s="18">
        <v>4.4392369299999999</v>
      </c>
      <c r="D20" s="18">
        <v>1.10825398</v>
      </c>
      <c r="E20" s="18">
        <v>0.77719296000000004</v>
      </c>
      <c r="F20" s="18">
        <v>0.81634057999999998</v>
      </c>
      <c r="G20" s="18">
        <v>-0.12840499999999999</v>
      </c>
      <c r="H20" s="18">
        <v>1.2254031599999999</v>
      </c>
      <c r="I20" s="18">
        <v>0.64045125000000003</v>
      </c>
      <c r="J20" s="17">
        <v>140</v>
      </c>
      <c r="K20" s="17">
        <v>135</v>
      </c>
      <c r="L20" s="30">
        <v>5</v>
      </c>
      <c r="M20">
        <v>19</v>
      </c>
      <c r="N20" s="191" t="s">
        <v>1042</v>
      </c>
    </row>
    <row r="21" spans="1:14">
      <c r="A21" s="1" t="s">
        <v>165</v>
      </c>
      <c r="B21" s="17">
        <v>136</v>
      </c>
      <c r="C21" s="18">
        <v>4.4282699299999999</v>
      </c>
      <c r="D21" s="18">
        <v>1.10825398</v>
      </c>
      <c r="E21" s="18">
        <v>0.97139637000000001</v>
      </c>
      <c r="F21" s="18">
        <v>1.0103825399999999</v>
      </c>
      <c r="G21" s="18">
        <v>-8.6476800000000006E-2</v>
      </c>
      <c r="H21" s="18">
        <v>0.60569353999999997</v>
      </c>
      <c r="I21" s="18">
        <v>0.81902034000000001</v>
      </c>
      <c r="J21" s="17">
        <v>189</v>
      </c>
      <c r="K21" s="17">
        <v>136</v>
      </c>
      <c r="L21" s="19">
        <v>53</v>
      </c>
      <c r="M21">
        <v>20</v>
      </c>
      <c r="N21" s="191"/>
    </row>
    <row r="22" spans="1:14">
      <c r="A22" s="1" t="s">
        <v>155</v>
      </c>
      <c r="B22" s="17">
        <v>87</v>
      </c>
      <c r="C22" s="18">
        <v>6.1688303299999996</v>
      </c>
      <c r="D22" s="18">
        <v>0.29880171999999999</v>
      </c>
      <c r="E22" s="18">
        <v>1.45690491</v>
      </c>
      <c r="F22" s="18">
        <v>0.81634057999999998</v>
      </c>
      <c r="G22" s="18">
        <v>1.8422187800000001</v>
      </c>
      <c r="H22" s="18">
        <v>0.60569353999999997</v>
      </c>
      <c r="I22" s="18">
        <v>1.14887081</v>
      </c>
      <c r="J22" s="17">
        <v>67</v>
      </c>
      <c r="K22" s="17">
        <v>87</v>
      </c>
      <c r="L22" s="20">
        <v>-20</v>
      </c>
    </row>
    <row r="23" spans="1:14">
      <c r="A23" s="1" t="s">
        <v>306</v>
      </c>
      <c r="B23" s="17">
        <v>153</v>
      </c>
      <c r="C23" s="18">
        <v>4.0991887299999998</v>
      </c>
      <c r="D23" s="18">
        <v>0.56861914000000002</v>
      </c>
      <c r="E23" s="18">
        <v>0.87429467000000005</v>
      </c>
      <c r="F23" s="18">
        <v>1.3014454799999999</v>
      </c>
      <c r="G23" s="18">
        <v>0.41666114999999998</v>
      </c>
      <c r="H23" s="18">
        <v>-3.8804499999999999E-2</v>
      </c>
      <c r="I23" s="18">
        <v>0.97697277999999999</v>
      </c>
      <c r="J23" s="17">
        <v>206</v>
      </c>
      <c r="K23" s="17">
        <v>153</v>
      </c>
      <c r="L23" s="19">
        <v>53</v>
      </c>
    </row>
    <row r="24" spans="1:14">
      <c r="A24" s="1" t="s">
        <v>121</v>
      </c>
      <c r="B24" s="17">
        <v>154</v>
      </c>
      <c r="C24" s="18">
        <v>4.0539804300000002</v>
      </c>
      <c r="D24" s="18">
        <v>1.10825398</v>
      </c>
      <c r="E24" s="18">
        <v>0.77719296000000004</v>
      </c>
      <c r="F24" s="18">
        <v>0.91336156000000002</v>
      </c>
      <c r="G24" s="18">
        <v>-0.46383029999999997</v>
      </c>
      <c r="H24" s="18">
        <v>0.80400062000000005</v>
      </c>
      <c r="I24" s="18">
        <v>0.91500163999999995</v>
      </c>
      <c r="J24" s="17">
        <v>100</v>
      </c>
      <c r="K24" s="17">
        <v>154</v>
      </c>
      <c r="L24" s="20">
        <v>-54</v>
      </c>
    </row>
    <row r="25" spans="1:14">
      <c r="A25" s="1" t="s">
        <v>274</v>
      </c>
      <c r="B25" s="17">
        <v>162</v>
      </c>
      <c r="C25" s="18">
        <v>3.7480330400000001</v>
      </c>
      <c r="D25" s="18">
        <v>1.3780714000000001</v>
      </c>
      <c r="E25" s="18">
        <v>0.68009125000000004</v>
      </c>
      <c r="F25" s="18">
        <v>1.2044245</v>
      </c>
      <c r="G25" s="18">
        <v>-0.33804580000000001</v>
      </c>
      <c r="H25" s="18">
        <v>0.10992584</v>
      </c>
      <c r="I25" s="18">
        <v>0.71356587999999999</v>
      </c>
      <c r="J25" s="17">
        <v>242</v>
      </c>
      <c r="K25" s="17">
        <v>162</v>
      </c>
      <c r="L25" s="19">
        <v>80</v>
      </c>
    </row>
    <row r="26" spans="1:14">
      <c r="A26" s="1" t="s">
        <v>134</v>
      </c>
      <c r="B26" s="17">
        <v>166</v>
      </c>
      <c r="C26" s="18">
        <v>3.5716517400000001</v>
      </c>
      <c r="D26" s="18">
        <v>1.10825398</v>
      </c>
      <c r="E26" s="18">
        <v>0.77719296000000004</v>
      </c>
      <c r="F26" s="18">
        <v>0.71931959999999995</v>
      </c>
      <c r="G26" s="18">
        <v>-0.5057585</v>
      </c>
      <c r="H26" s="18">
        <v>0.86597157999999996</v>
      </c>
      <c r="I26" s="18">
        <v>0.60667210999999999</v>
      </c>
      <c r="J26" s="17">
        <v>303</v>
      </c>
      <c r="K26" s="17">
        <v>166</v>
      </c>
      <c r="L26" s="19">
        <v>137</v>
      </c>
    </row>
    <row r="27" spans="1:14">
      <c r="A27" s="1" t="s">
        <v>141</v>
      </c>
      <c r="B27" s="17">
        <v>168</v>
      </c>
      <c r="C27" s="18">
        <v>3.5192185</v>
      </c>
      <c r="D27" s="18">
        <v>0.29880171999999999</v>
      </c>
      <c r="E27" s="18">
        <v>0.68009125000000004</v>
      </c>
      <c r="F27" s="18">
        <v>0.33123569000000003</v>
      </c>
      <c r="G27" s="18">
        <v>0.87787097000000003</v>
      </c>
      <c r="H27" s="18">
        <v>0.60569353999999997</v>
      </c>
      <c r="I27" s="18">
        <v>0.72552534000000002</v>
      </c>
      <c r="J27" s="17">
        <v>226</v>
      </c>
      <c r="K27" s="17">
        <v>168</v>
      </c>
      <c r="L27" s="19">
        <v>58</v>
      </c>
    </row>
    <row r="28" spans="1:14">
      <c r="A28" s="1" t="s">
        <v>353</v>
      </c>
      <c r="B28" s="17">
        <v>191</v>
      </c>
      <c r="C28" s="18">
        <v>3.1625378</v>
      </c>
      <c r="D28" s="18">
        <v>0.83843656</v>
      </c>
      <c r="E28" s="18">
        <v>0.97139637000000001</v>
      </c>
      <c r="F28" s="18">
        <v>0.91336156000000002</v>
      </c>
      <c r="G28" s="18">
        <v>-2.6205E-3</v>
      </c>
      <c r="H28" s="18">
        <v>-1.6218999999999999E-3</v>
      </c>
      <c r="I28" s="18">
        <v>0.44358571000000002</v>
      </c>
      <c r="J28" s="17">
        <v>185</v>
      </c>
      <c r="K28" s="17">
        <v>191</v>
      </c>
      <c r="L28" s="21">
        <v>-6</v>
      </c>
    </row>
    <row r="29" spans="1:14">
      <c r="A29" s="1" t="s">
        <v>227</v>
      </c>
      <c r="B29" s="17">
        <v>239</v>
      </c>
      <c r="C29" s="18">
        <v>2.3459300500000002</v>
      </c>
      <c r="D29" s="18">
        <v>2.8984289999999999E-2</v>
      </c>
      <c r="E29" s="18">
        <v>9.7481010000000007E-2</v>
      </c>
      <c r="F29" s="18">
        <v>0.52527765000000004</v>
      </c>
      <c r="G29" s="18">
        <v>0.91979913000000002</v>
      </c>
      <c r="H29" s="18">
        <v>0.18429098999999999</v>
      </c>
      <c r="I29" s="18">
        <v>0.59009697000000005</v>
      </c>
      <c r="J29" s="17">
        <v>262</v>
      </c>
      <c r="K29" s="17">
        <v>239</v>
      </c>
      <c r="L29" s="19">
        <v>23</v>
      </c>
    </row>
    <row r="30" spans="1:14">
      <c r="A30" s="1" t="s">
        <v>211</v>
      </c>
      <c r="B30" s="17">
        <v>286</v>
      </c>
      <c r="C30" s="18">
        <v>1.60477553</v>
      </c>
      <c r="D30" s="18">
        <v>2.8984289999999999E-2</v>
      </c>
      <c r="E30" s="18">
        <v>9.7481010000000007E-2</v>
      </c>
      <c r="F30" s="18">
        <v>0.33123569000000003</v>
      </c>
      <c r="G30" s="18">
        <v>0.62630196999999999</v>
      </c>
      <c r="H30" s="18">
        <v>0.28344452999999997</v>
      </c>
      <c r="I30" s="18">
        <v>0.23732803999999999</v>
      </c>
      <c r="J30" s="17">
        <v>322</v>
      </c>
      <c r="K30" s="17">
        <v>286</v>
      </c>
      <c r="L30" s="19">
        <v>36</v>
      </c>
    </row>
    <row r="31" spans="1:14">
      <c r="A31" s="1" t="s">
        <v>203</v>
      </c>
      <c r="B31" s="17">
        <v>300</v>
      </c>
      <c r="C31" s="18">
        <v>1.40215584</v>
      </c>
      <c r="D31" s="18">
        <v>0.29880171999999999</v>
      </c>
      <c r="E31" s="18">
        <v>0.19458271999999999</v>
      </c>
      <c r="F31" s="18">
        <v>0.42825667000000001</v>
      </c>
      <c r="G31" s="18">
        <v>-0.21226130000000001</v>
      </c>
      <c r="H31" s="18">
        <v>0.49414580000000002</v>
      </c>
      <c r="I31" s="18">
        <v>0.19863027</v>
      </c>
      <c r="J31" s="17">
        <v>469</v>
      </c>
      <c r="K31" s="17">
        <v>300</v>
      </c>
      <c r="L31" s="19">
        <v>169</v>
      </c>
    </row>
    <row r="32" spans="1:14">
      <c r="A32" s="1" t="s">
        <v>289</v>
      </c>
      <c r="B32" s="17">
        <v>342</v>
      </c>
      <c r="C32" s="18">
        <v>0.70139609000000003</v>
      </c>
      <c r="D32" s="18">
        <v>0.56861914000000002</v>
      </c>
      <c r="E32" s="18">
        <v>9.7481010000000007E-2</v>
      </c>
      <c r="F32" s="18">
        <v>0.33123569000000003</v>
      </c>
      <c r="G32" s="18">
        <v>-0.4219022</v>
      </c>
      <c r="H32" s="18">
        <v>8.5137450000000003E-2</v>
      </c>
      <c r="I32" s="18">
        <v>4.0824970000000002E-2</v>
      </c>
      <c r="J32" s="17">
        <v>249</v>
      </c>
      <c r="K32" s="17">
        <v>342</v>
      </c>
      <c r="L32" s="20">
        <v>-93</v>
      </c>
    </row>
    <row r="33" spans="1:12">
      <c r="A33" s="1" t="s">
        <v>461</v>
      </c>
      <c r="B33" s="17">
        <v>358</v>
      </c>
      <c r="C33" s="18">
        <v>0.35429964000000003</v>
      </c>
      <c r="D33" s="18">
        <v>0.29880171999999999</v>
      </c>
      <c r="E33" s="18">
        <v>9.7481010000000007E-2</v>
      </c>
      <c r="F33" s="18">
        <v>0.71931959999999995</v>
      </c>
      <c r="G33" s="18">
        <v>-0.37997399999999998</v>
      </c>
      <c r="H33" s="18">
        <v>-0.50978380000000001</v>
      </c>
      <c r="I33" s="18">
        <v>0.12845509999999999</v>
      </c>
      <c r="J33" s="17">
        <v>297</v>
      </c>
      <c r="K33" s="17">
        <v>358</v>
      </c>
      <c r="L33" s="20">
        <v>-61</v>
      </c>
    </row>
    <row r="34" spans="1:12">
      <c r="A34" s="1" t="s">
        <v>103</v>
      </c>
      <c r="B34" s="17">
        <v>367</v>
      </c>
      <c r="C34" s="18">
        <v>0.27134680999999999</v>
      </c>
      <c r="D34" s="18">
        <v>2.8984289999999999E-2</v>
      </c>
      <c r="E34" s="18">
        <v>-0.38802750000000003</v>
      </c>
      <c r="F34" s="18">
        <v>-0.34791119999999998</v>
      </c>
      <c r="G34" s="18">
        <v>0.24894848</v>
      </c>
      <c r="H34" s="18">
        <v>1.06427866</v>
      </c>
      <c r="I34" s="18">
        <v>-0.33492593999999998</v>
      </c>
      <c r="J34" s="17">
        <v>455</v>
      </c>
      <c r="K34" s="17">
        <v>367</v>
      </c>
      <c r="L34" s="19">
        <v>88</v>
      </c>
    </row>
    <row r="35" spans="1:12">
      <c r="A35" s="1" t="s">
        <v>366</v>
      </c>
      <c r="B35" s="17">
        <v>370</v>
      </c>
      <c r="C35" s="18">
        <v>0.24640338000000001</v>
      </c>
      <c r="D35" s="18">
        <v>2.8984289999999999E-2</v>
      </c>
      <c r="E35" s="18">
        <v>-9.67224E-2</v>
      </c>
      <c r="F35" s="18">
        <v>0.23421470999999999</v>
      </c>
      <c r="G35" s="18">
        <v>0.12316399</v>
      </c>
      <c r="H35" s="18">
        <v>-1.6218999999999999E-3</v>
      </c>
      <c r="I35" s="18">
        <v>-4.1615310000000003E-2</v>
      </c>
      <c r="J35" s="17">
        <v>260</v>
      </c>
      <c r="K35" s="17">
        <v>370</v>
      </c>
      <c r="L35" s="20">
        <v>-110</v>
      </c>
    </row>
    <row r="36" spans="1:12">
      <c r="A36" s="1" t="s">
        <v>246</v>
      </c>
      <c r="B36" s="17">
        <v>451</v>
      </c>
      <c r="C36" s="18">
        <v>-1.1493297</v>
      </c>
      <c r="D36" s="18">
        <v>-0.51065059999999995</v>
      </c>
      <c r="E36" s="18">
        <v>-0.38802750000000003</v>
      </c>
      <c r="F36" s="18">
        <v>-0.34791119999999998</v>
      </c>
      <c r="G36" s="18">
        <v>0.37473297999999999</v>
      </c>
      <c r="H36" s="18">
        <v>3.5560679999999997E-2</v>
      </c>
      <c r="I36" s="18">
        <v>-0.31303414000000002</v>
      </c>
      <c r="J36" s="17">
        <v>444</v>
      </c>
      <c r="K36" s="17">
        <v>451</v>
      </c>
      <c r="L36" s="37">
        <v>-7</v>
      </c>
    </row>
    <row r="37" spans="1:12">
      <c r="A37" s="1" t="s">
        <v>409</v>
      </c>
      <c r="B37" s="17">
        <v>545</v>
      </c>
      <c r="C37" s="18">
        <v>-3.4010834000000001</v>
      </c>
      <c r="D37" s="18">
        <v>-0.51065059999999995</v>
      </c>
      <c r="E37" s="18">
        <v>-0.87353610000000004</v>
      </c>
      <c r="F37" s="18">
        <v>-0.73599510000000001</v>
      </c>
      <c r="G37" s="18">
        <v>-0.17033319999999999</v>
      </c>
      <c r="H37" s="18">
        <v>-0.29908249999999997</v>
      </c>
      <c r="I37" s="18">
        <v>-0.81148602000000003</v>
      </c>
      <c r="J37" s="17">
        <v>364</v>
      </c>
      <c r="K37" s="17">
        <v>545</v>
      </c>
      <c r="L37" s="20">
        <v>-181</v>
      </c>
    </row>
    <row r="38" spans="1:12">
      <c r="A38" s="1" t="s">
        <v>412</v>
      </c>
      <c r="B38" s="17">
        <v>547</v>
      </c>
      <c r="C38" s="18">
        <v>-3.5870321999999999</v>
      </c>
      <c r="D38" s="18">
        <v>-0.51065059999999995</v>
      </c>
      <c r="E38" s="18">
        <v>-0.87353610000000004</v>
      </c>
      <c r="F38" s="18">
        <v>-0.73599510000000001</v>
      </c>
      <c r="G38" s="18">
        <v>-0.4219022</v>
      </c>
      <c r="H38" s="18">
        <v>-0.26189990000000002</v>
      </c>
      <c r="I38" s="18">
        <v>-0.78304839999999998</v>
      </c>
      <c r="J38" s="17">
        <v>489</v>
      </c>
      <c r="K38" s="17">
        <v>547</v>
      </c>
      <c r="L38" s="20">
        <v>-58</v>
      </c>
    </row>
    <row r="39" spans="1:12">
      <c r="A39" s="1" t="s">
        <v>367</v>
      </c>
      <c r="B39" s="17">
        <v>552</v>
      </c>
      <c r="C39" s="18">
        <v>-3.7926217000000002</v>
      </c>
      <c r="D39" s="18">
        <v>-0.78046800000000005</v>
      </c>
      <c r="E39" s="18">
        <v>-0.77643439999999997</v>
      </c>
      <c r="F39" s="18">
        <v>-0.73599510000000001</v>
      </c>
      <c r="G39" s="18">
        <v>-0.37997399999999998</v>
      </c>
      <c r="H39" s="18">
        <v>-0.37344769999999999</v>
      </c>
      <c r="I39" s="18">
        <v>-0.74630262999999997</v>
      </c>
      <c r="J39" s="17">
        <v>358</v>
      </c>
      <c r="K39" s="17">
        <v>552</v>
      </c>
      <c r="L39" s="20">
        <v>-194</v>
      </c>
    </row>
    <row r="40" spans="1:12">
      <c r="A40" s="1" t="s">
        <v>429</v>
      </c>
      <c r="B40" s="17">
        <v>558</v>
      </c>
      <c r="C40" s="18">
        <v>-3.9319419</v>
      </c>
      <c r="D40" s="18">
        <v>-1.0502853999999999</v>
      </c>
      <c r="E40" s="18">
        <v>-0.87353610000000004</v>
      </c>
      <c r="F40" s="18">
        <v>-0.930037</v>
      </c>
      <c r="G40" s="18">
        <v>0.29087665000000001</v>
      </c>
      <c r="H40" s="18">
        <v>-0.4726012</v>
      </c>
      <c r="I40" s="18">
        <v>-0.89635883999999999</v>
      </c>
      <c r="J40" s="17">
        <v>488</v>
      </c>
      <c r="K40" s="17">
        <v>558</v>
      </c>
      <c r="L40" s="20">
        <v>-70</v>
      </c>
    </row>
    <row r="41" spans="1:12">
      <c r="A41" s="1" t="s">
        <v>553</v>
      </c>
      <c r="B41" s="17">
        <v>565</v>
      </c>
      <c r="C41" s="18">
        <v>-4.3658938999999997</v>
      </c>
      <c r="D41" s="18">
        <v>0.29880171999999999</v>
      </c>
      <c r="E41" s="18">
        <v>-0.38802750000000003</v>
      </c>
      <c r="F41" s="18">
        <v>-5.6848200000000002E-2</v>
      </c>
      <c r="G41" s="18">
        <v>-2.5602385999999999</v>
      </c>
      <c r="H41" s="18">
        <v>-1.2782237000000001</v>
      </c>
      <c r="I41" s="18">
        <v>-0.38135752000000001</v>
      </c>
      <c r="J41" s="17">
        <v>398</v>
      </c>
      <c r="K41" s="17">
        <v>565</v>
      </c>
      <c r="L41" s="20">
        <v>-167</v>
      </c>
    </row>
    <row r="42" spans="1:12">
      <c r="A42" s="1" t="s">
        <v>338</v>
      </c>
      <c r="B42" s="17">
        <v>588</v>
      </c>
      <c r="C42" s="18">
        <v>-5.6355997000000002</v>
      </c>
      <c r="D42" s="18">
        <v>-1.0502853999999999</v>
      </c>
      <c r="E42" s="18">
        <v>-1.2619429</v>
      </c>
      <c r="F42" s="18">
        <v>-1.2211000000000001</v>
      </c>
      <c r="G42" s="18">
        <v>-0.71539929999999996</v>
      </c>
      <c r="H42" s="18">
        <v>-0.17514060000000001</v>
      </c>
      <c r="I42" s="18">
        <v>-1.21173153</v>
      </c>
      <c r="J42" s="17">
        <v>388</v>
      </c>
      <c r="K42" s="17">
        <v>588</v>
      </c>
      <c r="L42" s="20">
        <v>-200</v>
      </c>
    </row>
  </sheetData>
  <sortState xmlns:xlrd2="http://schemas.microsoft.com/office/spreadsheetml/2017/richdata2" ref="A2:M42">
    <sortCondition ref="M2:M42"/>
    <sortCondition descending="1" ref="C2:C42"/>
  </sortState>
  <mergeCells count="6">
    <mergeCell ref="N20:N21"/>
    <mergeCell ref="N2:N6"/>
    <mergeCell ref="N7:N9"/>
    <mergeCell ref="N10:N12"/>
    <mergeCell ref="N13:N14"/>
    <mergeCell ref="N15:N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3"/>
  <sheetViews>
    <sheetView workbookViewId="0">
      <selection activeCell="B8" sqref="B8:B9"/>
    </sheetView>
  </sheetViews>
  <sheetFormatPr baseColWidth="10" defaultRowHeight="16"/>
  <cols>
    <col min="1" max="1" width="14.33203125" customWidth="1"/>
  </cols>
  <sheetData>
    <row r="1" spans="1:15">
      <c r="A1" s="1" t="s">
        <v>0</v>
      </c>
      <c r="B1" s="17" t="s">
        <v>847</v>
      </c>
      <c r="C1" s="18" t="s">
        <v>582</v>
      </c>
      <c r="D1" s="18" t="s">
        <v>586</v>
      </c>
      <c r="E1" s="18" t="s">
        <v>587</v>
      </c>
      <c r="F1" s="18" t="s">
        <v>588</v>
      </c>
      <c r="G1" s="18" t="s">
        <v>589</v>
      </c>
      <c r="H1" s="18" t="s">
        <v>590</v>
      </c>
      <c r="I1" s="18" t="s">
        <v>591</v>
      </c>
      <c r="J1" s="17" t="s">
        <v>20</v>
      </c>
      <c r="K1" s="17" t="s">
        <v>847</v>
      </c>
      <c r="L1" s="17" t="s">
        <v>848</v>
      </c>
      <c r="M1" s="17" t="s">
        <v>1044</v>
      </c>
    </row>
    <row r="2" spans="1:15">
      <c r="A2" s="1" t="s">
        <v>63</v>
      </c>
      <c r="B2" s="17">
        <v>24</v>
      </c>
      <c r="C2" s="18">
        <v>9.5925306100000007</v>
      </c>
      <c r="D2" s="18">
        <v>1.10825398</v>
      </c>
      <c r="E2" s="18">
        <v>1.7482100300000001</v>
      </c>
      <c r="F2" s="18">
        <v>1.3014454799999999</v>
      </c>
      <c r="G2" s="18">
        <v>2.1357159399999999</v>
      </c>
      <c r="H2" s="18">
        <v>1.5352579799999999</v>
      </c>
      <c r="I2" s="18">
        <v>1.7636472000000001</v>
      </c>
      <c r="J2" s="17">
        <v>27</v>
      </c>
      <c r="K2" s="17">
        <v>24</v>
      </c>
      <c r="L2" s="36">
        <v>3</v>
      </c>
      <c r="M2">
        <v>1</v>
      </c>
      <c r="N2" s="191" t="s">
        <v>1045</v>
      </c>
    </row>
    <row r="3" spans="1:15">
      <c r="A3" s="1" t="s">
        <v>97</v>
      </c>
      <c r="B3" s="17">
        <v>32</v>
      </c>
      <c r="C3" s="18">
        <v>9.0625448599999991</v>
      </c>
      <c r="D3" s="18">
        <v>1.9177062499999999</v>
      </c>
      <c r="E3" s="18">
        <v>1.5540066100000001</v>
      </c>
      <c r="F3" s="18">
        <v>1.78655038</v>
      </c>
      <c r="G3" s="18">
        <v>0.96172729999999995</v>
      </c>
      <c r="H3" s="18">
        <v>1.2873741299999999</v>
      </c>
      <c r="I3" s="18">
        <v>1.55518019</v>
      </c>
      <c r="J3" s="17">
        <v>31</v>
      </c>
      <c r="K3" s="17">
        <v>32</v>
      </c>
      <c r="L3" s="25">
        <v>-1</v>
      </c>
      <c r="M3">
        <v>2</v>
      </c>
      <c r="N3" s="191"/>
    </row>
    <row r="4" spans="1:15">
      <c r="A4" s="1" t="s">
        <v>75</v>
      </c>
      <c r="B4" s="17">
        <v>37</v>
      </c>
      <c r="C4" s="18">
        <v>8.8871489799999992</v>
      </c>
      <c r="D4" s="18">
        <v>1.10825398</v>
      </c>
      <c r="E4" s="18">
        <v>1.5540066100000001</v>
      </c>
      <c r="F4" s="18">
        <v>1.2044245</v>
      </c>
      <c r="G4" s="18">
        <v>1.7583624499999999</v>
      </c>
      <c r="H4" s="18">
        <v>1.44849863</v>
      </c>
      <c r="I4" s="18">
        <v>1.8136028099999999</v>
      </c>
      <c r="J4" s="17">
        <v>40</v>
      </c>
      <c r="K4" s="17">
        <v>37</v>
      </c>
      <c r="L4" s="36">
        <v>3</v>
      </c>
      <c r="M4">
        <v>3</v>
      </c>
      <c r="N4" s="191"/>
    </row>
    <row r="5" spans="1:15">
      <c r="A5" s="1" t="s">
        <v>114</v>
      </c>
      <c r="B5" s="17">
        <v>50</v>
      </c>
      <c r="C5" s="18">
        <v>8.2516857199999993</v>
      </c>
      <c r="D5" s="18">
        <v>0.83843656</v>
      </c>
      <c r="E5" s="18">
        <v>1.8453117400000001</v>
      </c>
      <c r="F5" s="18">
        <v>1.3014454799999999</v>
      </c>
      <c r="G5" s="18">
        <v>1.54872162</v>
      </c>
      <c r="H5" s="18">
        <v>1.0394902800000001</v>
      </c>
      <c r="I5" s="18">
        <v>1.6782800499999999</v>
      </c>
      <c r="J5" s="17">
        <v>37</v>
      </c>
      <c r="K5" s="17">
        <v>50</v>
      </c>
      <c r="L5" s="43">
        <v>-13</v>
      </c>
      <c r="M5">
        <v>4</v>
      </c>
      <c r="N5" s="198" t="s">
        <v>1046</v>
      </c>
    </row>
    <row r="6" spans="1:15">
      <c r="A6" s="1" t="s">
        <v>108</v>
      </c>
      <c r="B6" s="17">
        <v>55</v>
      </c>
      <c r="C6" s="18">
        <v>8.1305958500000006</v>
      </c>
      <c r="D6" s="18">
        <v>1.6478888300000001</v>
      </c>
      <c r="E6" s="18">
        <v>1.45690491</v>
      </c>
      <c r="F6" s="18">
        <v>1.49548744</v>
      </c>
      <c r="G6" s="18">
        <v>1.00365547</v>
      </c>
      <c r="H6" s="18">
        <v>1.13864382</v>
      </c>
      <c r="I6" s="18">
        <v>1.3880154</v>
      </c>
      <c r="J6" s="17">
        <v>63</v>
      </c>
      <c r="K6" s="17">
        <v>55</v>
      </c>
      <c r="L6" s="41">
        <v>8</v>
      </c>
      <c r="M6">
        <v>5</v>
      </c>
      <c r="N6" s="198"/>
    </row>
    <row r="7" spans="1:15">
      <c r="A7" s="1" t="s">
        <v>73</v>
      </c>
      <c r="B7" s="17">
        <v>61</v>
      </c>
      <c r="C7" s="18">
        <v>7.6368404200000004</v>
      </c>
      <c r="D7" s="18">
        <v>1.6478888300000001</v>
      </c>
      <c r="E7" s="18">
        <v>1.6511083200000001</v>
      </c>
      <c r="F7" s="18">
        <v>1.5925084199999999</v>
      </c>
      <c r="G7" s="18">
        <v>-0.12840499999999999</v>
      </c>
      <c r="H7" s="18">
        <v>1.39892186</v>
      </c>
      <c r="I7" s="18">
        <v>1.4748180099999999</v>
      </c>
      <c r="J7" s="17">
        <v>82</v>
      </c>
      <c r="K7" s="17">
        <v>61</v>
      </c>
      <c r="L7" s="19">
        <v>21</v>
      </c>
      <c r="M7">
        <v>6</v>
      </c>
      <c r="N7" s="199" t="s">
        <v>1047</v>
      </c>
    </row>
    <row r="8" spans="1:15">
      <c r="A8" s="1" t="s">
        <v>144</v>
      </c>
      <c r="B8" s="17">
        <v>63</v>
      </c>
      <c r="C8" s="18">
        <v>7.6212885799999999</v>
      </c>
      <c r="D8" s="18">
        <v>1.9177062499999999</v>
      </c>
      <c r="E8" s="18">
        <v>1.26270149</v>
      </c>
      <c r="F8" s="18">
        <v>1.8835713599999999</v>
      </c>
      <c r="G8" s="18">
        <v>0.29087665000000001</v>
      </c>
      <c r="H8" s="18">
        <v>0.89075996000000002</v>
      </c>
      <c r="I8" s="18">
        <v>1.3756728600000001</v>
      </c>
      <c r="J8" s="17">
        <v>97</v>
      </c>
      <c r="K8" s="17">
        <v>63</v>
      </c>
      <c r="L8" s="19">
        <v>34</v>
      </c>
      <c r="M8">
        <v>7</v>
      </c>
      <c r="N8" s="199"/>
      <c r="O8" t="s">
        <v>1043</v>
      </c>
    </row>
    <row r="9" spans="1:15">
      <c r="A9" s="1" t="s">
        <v>96</v>
      </c>
      <c r="B9" s="17">
        <v>65</v>
      </c>
      <c r="C9" s="18">
        <v>7.3248759000000003</v>
      </c>
      <c r="D9" s="18">
        <v>0.56861914000000002</v>
      </c>
      <c r="E9" s="18">
        <v>1.45690491</v>
      </c>
      <c r="F9" s="18">
        <v>1.0103825399999999</v>
      </c>
      <c r="G9" s="18">
        <v>1.80029061</v>
      </c>
      <c r="H9" s="18">
        <v>1.1262496200000001</v>
      </c>
      <c r="I9" s="18">
        <v>1.3624290699999999</v>
      </c>
      <c r="J9" s="17">
        <v>80</v>
      </c>
      <c r="K9" s="17">
        <v>65</v>
      </c>
      <c r="L9" s="19">
        <v>15</v>
      </c>
      <c r="M9">
        <v>8</v>
      </c>
      <c r="N9" s="199"/>
      <c r="O9" t="s">
        <v>1052</v>
      </c>
    </row>
    <row r="10" spans="1:15" ht="17" customHeight="1">
      <c r="A10" s="1" t="s">
        <v>193</v>
      </c>
      <c r="B10" s="17">
        <v>81</v>
      </c>
      <c r="C10" s="18">
        <v>6.5358866000000004</v>
      </c>
      <c r="D10" s="18">
        <v>1.3780714000000001</v>
      </c>
      <c r="E10" s="18">
        <v>1.1655997899999999</v>
      </c>
      <c r="F10" s="18">
        <v>1.6895294000000001</v>
      </c>
      <c r="G10" s="18">
        <v>0.41666114999999998</v>
      </c>
      <c r="H10" s="18">
        <v>0.59329933999999995</v>
      </c>
      <c r="I10" s="18">
        <v>1.2927255200000001</v>
      </c>
      <c r="J10" s="17">
        <v>110</v>
      </c>
      <c r="K10" s="17">
        <v>81</v>
      </c>
      <c r="L10" s="19">
        <v>29</v>
      </c>
      <c r="M10">
        <v>9</v>
      </c>
      <c r="N10" s="191" t="s">
        <v>1048</v>
      </c>
    </row>
    <row r="11" spans="1:15">
      <c r="A11" s="1" t="s">
        <v>166</v>
      </c>
      <c r="B11" s="17">
        <v>129</v>
      </c>
      <c r="C11" s="18">
        <v>4.5330940000000002</v>
      </c>
      <c r="D11" s="18">
        <v>0.56861914000000002</v>
      </c>
      <c r="E11" s="18">
        <v>1.0684980799999999</v>
      </c>
      <c r="F11" s="18">
        <v>0.62229862000000002</v>
      </c>
      <c r="G11" s="18">
        <v>0.79401463999999999</v>
      </c>
      <c r="H11" s="18">
        <v>0.54372257000000002</v>
      </c>
      <c r="I11" s="18">
        <v>0.93594094999999999</v>
      </c>
      <c r="J11" s="17">
        <v>147</v>
      </c>
      <c r="K11" s="17">
        <v>129</v>
      </c>
      <c r="L11" s="19">
        <v>18</v>
      </c>
      <c r="M11">
        <v>10</v>
      </c>
      <c r="N11" s="191"/>
    </row>
    <row r="12" spans="1:15">
      <c r="A12" s="1" t="s">
        <v>98</v>
      </c>
      <c r="B12" s="17">
        <v>102</v>
      </c>
      <c r="C12" s="18">
        <v>5.4603261300000003</v>
      </c>
      <c r="D12" s="18">
        <v>0.29880171999999999</v>
      </c>
      <c r="E12" s="18">
        <v>0.48588784000000002</v>
      </c>
      <c r="F12" s="18">
        <v>0.62229862000000002</v>
      </c>
      <c r="G12" s="18">
        <v>2.2615004299999999</v>
      </c>
      <c r="H12" s="18">
        <v>1.1634321999999999</v>
      </c>
      <c r="I12" s="18">
        <v>0.62840532000000004</v>
      </c>
      <c r="J12" s="17">
        <v>218</v>
      </c>
      <c r="K12" s="17">
        <v>102</v>
      </c>
      <c r="L12" s="19">
        <v>116</v>
      </c>
      <c r="M12">
        <v>11</v>
      </c>
      <c r="N12" s="191"/>
    </row>
    <row r="13" spans="1:15">
      <c r="A13" s="1" t="s">
        <v>221</v>
      </c>
      <c r="B13" s="17">
        <v>114</v>
      </c>
      <c r="C13" s="18">
        <v>4.8975542299999999</v>
      </c>
      <c r="D13" s="18">
        <v>0.56861914000000002</v>
      </c>
      <c r="E13" s="18">
        <v>0.77719296000000004</v>
      </c>
      <c r="F13" s="18">
        <v>1.0103825399999999</v>
      </c>
      <c r="G13" s="18">
        <v>1.2971526200000001</v>
      </c>
      <c r="H13" s="18">
        <v>0.30823292000000002</v>
      </c>
      <c r="I13" s="18">
        <v>0.93597405</v>
      </c>
      <c r="J13" s="17">
        <v>204</v>
      </c>
      <c r="K13" s="17">
        <v>114</v>
      </c>
      <c r="L13" s="19">
        <v>90</v>
      </c>
      <c r="M13">
        <v>12</v>
      </c>
      <c r="N13" s="191"/>
    </row>
    <row r="14" spans="1:15">
      <c r="A14" s="1" t="s">
        <v>167</v>
      </c>
      <c r="B14" s="17">
        <v>132</v>
      </c>
      <c r="C14" s="18">
        <v>4.46406598</v>
      </c>
      <c r="D14" s="18">
        <v>0.83843656</v>
      </c>
      <c r="E14" s="18">
        <v>0.77719296000000004</v>
      </c>
      <c r="F14" s="18">
        <v>1.0103825399999999</v>
      </c>
      <c r="G14" s="18">
        <v>0.37473297999999999</v>
      </c>
      <c r="H14" s="18">
        <v>0.58090514999999998</v>
      </c>
      <c r="I14" s="18">
        <v>0.88241577999999998</v>
      </c>
      <c r="J14" s="17">
        <v>214</v>
      </c>
      <c r="K14" s="17">
        <v>132</v>
      </c>
      <c r="L14" s="19">
        <v>82</v>
      </c>
      <c r="M14">
        <v>13</v>
      </c>
      <c r="N14" s="191" t="s">
        <v>1049</v>
      </c>
    </row>
    <row r="15" spans="1:15">
      <c r="A15" s="1" t="s">
        <v>138</v>
      </c>
      <c r="B15" s="17">
        <v>133</v>
      </c>
      <c r="C15" s="18">
        <v>4.4576611599999998</v>
      </c>
      <c r="D15" s="18">
        <v>-0.78046800000000005</v>
      </c>
      <c r="E15" s="18">
        <v>0.87429467000000005</v>
      </c>
      <c r="F15" s="18">
        <v>0.23421470999999999</v>
      </c>
      <c r="G15" s="18">
        <v>2.5130694299999998</v>
      </c>
      <c r="H15" s="18">
        <v>0.55611677000000004</v>
      </c>
      <c r="I15" s="18">
        <v>1.06043357</v>
      </c>
      <c r="J15" s="17">
        <v>179</v>
      </c>
      <c r="K15" s="17">
        <v>133</v>
      </c>
      <c r="L15" s="19">
        <v>46</v>
      </c>
      <c r="M15">
        <v>14</v>
      </c>
      <c r="N15" s="191"/>
    </row>
    <row r="16" spans="1:15">
      <c r="A16" s="1" t="s">
        <v>176</v>
      </c>
      <c r="B16" s="17">
        <v>148</v>
      </c>
      <c r="C16" s="18">
        <v>4.2109015200000002</v>
      </c>
      <c r="D16" s="18">
        <v>1.10825398</v>
      </c>
      <c r="E16" s="18">
        <v>0.87429467000000005</v>
      </c>
      <c r="F16" s="18">
        <v>0.91336156000000002</v>
      </c>
      <c r="G16" s="18">
        <v>-8.6476800000000006E-2</v>
      </c>
      <c r="H16" s="18">
        <v>0.58090514999999998</v>
      </c>
      <c r="I16" s="18">
        <v>0.82056300000000004</v>
      </c>
      <c r="J16" s="17">
        <v>190</v>
      </c>
      <c r="K16" s="17">
        <v>148</v>
      </c>
      <c r="L16" s="19">
        <v>42</v>
      </c>
      <c r="M16">
        <v>15</v>
      </c>
      <c r="N16" s="191"/>
    </row>
    <row r="17" spans="1:14">
      <c r="A17" s="1" t="s">
        <v>239</v>
      </c>
      <c r="B17" s="17">
        <v>155</v>
      </c>
      <c r="C17" s="18">
        <v>3.9997489399999999</v>
      </c>
      <c r="D17" s="18">
        <v>1.10825398</v>
      </c>
      <c r="E17" s="18">
        <v>0.68009125000000004</v>
      </c>
      <c r="F17" s="18">
        <v>0.91336156000000002</v>
      </c>
      <c r="G17" s="18">
        <v>0.33280481000000001</v>
      </c>
      <c r="H17" s="18">
        <v>0.30823292000000002</v>
      </c>
      <c r="I17" s="18">
        <v>0.65700440999999998</v>
      </c>
      <c r="J17" s="17">
        <v>284</v>
      </c>
      <c r="K17" s="17">
        <v>155</v>
      </c>
      <c r="L17" s="19">
        <v>129</v>
      </c>
      <c r="M17">
        <v>16</v>
      </c>
      <c r="N17" s="191" t="s">
        <v>1050</v>
      </c>
    </row>
    <row r="18" spans="1:14">
      <c r="A18" s="1" t="s">
        <v>288</v>
      </c>
      <c r="B18" s="17">
        <v>169</v>
      </c>
      <c r="C18" s="18">
        <v>3.5168973299999999</v>
      </c>
      <c r="D18" s="18">
        <v>1.6478888300000001</v>
      </c>
      <c r="E18" s="18">
        <v>0.87429467000000005</v>
      </c>
      <c r="F18" s="18">
        <v>1.1074035200000001</v>
      </c>
      <c r="G18" s="18">
        <v>-0.92504019999999998</v>
      </c>
      <c r="H18" s="18">
        <v>0.20907938000000001</v>
      </c>
      <c r="I18" s="18">
        <v>0.60327109999999995</v>
      </c>
      <c r="J18" s="17">
        <v>224</v>
      </c>
      <c r="K18" s="17">
        <v>169</v>
      </c>
      <c r="L18" s="19">
        <v>55</v>
      </c>
      <c r="M18">
        <v>17</v>
      </c>
      <c r="N18" s="191"/>
    </row>
    <row r="19" spans="1:14">
      <c r="A19" s="1" t="s">
        <v>217</v>
      </c>
      <c r="B19" s="17">
        <v>171</v>
      </c>
      <c r="C19" s="18">
        <v>3.48614479</v>
      </c>
      <c r="D19" s="18">
        <v>2.8984289999999999E-2</v>
      </c>
      <c r="E19" s="18">
        <v>0.97139637000000001</v>
      </c>
      <c r="F19" s="18">
        <v>0.42825667000000001</v>
      </c>
      <c r="G19" s="18">
        <v>1.0455836300000001</v>
      </c>
      <c r="H19" s="18">
        <v>0.24626195000000001</v>
      </c>
      <c r="I19" s="18">
        <v>0.76566186999999997</v>
      </c>
      <c r="J19" s="17">
        <v>177</v>
      </c>
      <c r="K19" s="17">
        <v>171</v>
      </c>
      <c r="L19" s="42">
        <v>6</v>
      </c>
      <c r="M19">
        <v>18</v>
      </c>
      <c r="N19" s="191"/>
    </row>
    <row r="20" spans="1:14">
      <c r="A20" s="1" t="s">
        <v>253</v>
      </c>
      <c r="B20" s="17">
        <v>203</v>
      </c>
      <c r="C20" s="18">
        <v>2.9498382599999999</v>
      </c>
      <c r="D20" s="18">
        <v>0.29880171999999999</v>
      </c>
      <c r="E20" s="18">
        <v>0.48588784000000002</v>
      </c>
      <c r="F20" s="18">
        <v>0.62229862000000002</v>
      </c>
      <c r="G20" s="18">
        <v>0.79401463999999999</v>
      </c>
      <c r="H20" s="18">
        <v>0.19668517999999999</v>
      </c>
      <c r="I20" s="18">
        <v>0.55215026</v>
      </c>
      <c r="J20" s="17">
        <v>286</v>
      </c>
      <c r="K20" s="17">
        <v>203</v>
      </c>
      <c r="L20" s="19">
        <v>83</v>
      </c>
      <c r="M20">
        <v>19</v>
      </c>
      <c r="N20" s="191"/>
    </row>
    <row r="21" spans="1:14">
      <c r="A21" s="1" t="s">
        <v>242</v>
      </c>
      <c r="B21" s="17">
        <v>204</v>
      </c>
      <c r="C21" s="18">
        <v>2.93804519</v>
      </c>
      <c r="D21" s="18">
        <v>-0.24083309999999999</v>
      </c>
      <c r="E21" s="18">
        <v>0.97139637000000001</v>
      </c>
      <c r="F21" s="18">
        <v>0.52527765000000004</v>
      </c>
      <c r="G21" s="18">
        <v>0.83594279999999999</v>
      </c>
      <c r="H21" s="18">
        <v>-3.8804499999999999E-2</v>
      </c>
      <c r="I21" s="18">
        <v>0.88506596999999998</v>
      </c>
      <c r="J21" s="17">
        <v>248</v>
      </c>
      <c r="K21" s="17">
        <v>204</v>
      </c>
      <c r="L21" s="19">
        <v>44</v>
      </c>
      <c r="M21">
        <v>20</v>
      </c>
      <c r="N21" s="191" t="s">
        <v>1051</v>
      </c>
    </row>
    <row r="22" spans="1:14">
      <c r="A22" s="1" t="s">
        <v>197</v>
      </c>
      <c r="B22" s="17">
        <v>218</v>
      </c>
      <c r="C22" s="18">
        <v>2.7523766900000002</v>
      </c>
      <c r="D22" s="18">
        <v>0.29880171999999999</v>
      </c>
      <c r="E22" s="18">
        <v>0.48588784000000002</v>
      </c>
      <c r="F22" s="18">
        <v>0.23421470999999999</v>
      </c>
      <c r="G22" s="18">
        <v>1.00365547</v>
      </c>
      <c r="H22" s="18">
        <v>0.33302130000000002</v>
      </c>
      <c r="I22" s="18">
        <v>0.39679565999999999</v>
      </c>
      <c r="J22" s="17">
        <v>239</v>
      </c>
      <c r="K22" s="17">
        <v>218</v>
      </c>
      <c r="L22" s="19">
        <v>21</v>
      </c>
      <c r="M22">
        <v>21</v>
      </c>
      <c r="N22" s="191"/>
    </row>
    <row r="23" spans="1:14">
      <c r="A23" s="1" t="s">
        <v>240</v>
      </c>
      <c r="B23" s="17">
        <v>228</v>
      </c>
      <c r="C23" s="18">
        <v>2.5707947299999998</v>
      </c>
      <c r="D23" s="18">
        <v>-0.24083309999999999</v>
      </c>
      <c r="E23" s="18">
        <v>0.77719296000000004</v>
      </c>
      <c r="F23" s="18">
        <v>0.33123569000000003</v>
      </c>
      <c r="G23" s="18">
        <v>0.96172729999999995</v>
      </c>
      <c r="H23" s="18">
        <v>7.2743260000000004E-2</v>
      </c>
      <c r="I23" s="18">
        <v>0.66872865999999997</v>
      </c>
      <c r="J23" s="17">
        <v>366</v>
      </c>
      <c r="K23" s="17">
        <v>228</v>
      </c>
      <c r="L23" s="19">
        <v>138</v>
      </c>
      <c r="M23">
        <v>22</v>
      </c>
      <c r="N23" s="191"/>
    </row>
    <row r="24" spans="1:14">
      <c r="A24" s="1" t="s">
        <v>200</v>
      </c>
      <c r="B24" s="17">
        <v>231</v>
      </c>
      <c r="C24" s="18">
        <v>2.5460994000000001</v>
      </c>
      <c r="D24" s="18">
        <v>0.29880171999999999</v>
      </c>
      <c r="E24" s="18">
        <v>0.38878613000000001</v>
      </c>
      <c r="F24" s="18">
        <v>0.52527765000000004</v>
      </c>
      <c r="G24" s="18">
        <v>0.54244563999999995</v>
      </c>
      <c r="H24" s="18">
        <v>0.34541548999999999</v>
      </c>
      <c r="I24" s="18">
        <v>0.44537276999999997</v>
      </c>
      <c r="J24" s="17">
        <v>349</v>
      </c>
      <c r="K24" s="17">
        <v>231</v>
      </c>
      <c r="L24" s="19">
        <v>118</v>
      </c>
      <c r="M24">
        <v>23</v>
      </c>
      <c r="N24" s="191"/>
    </row>
    <row r="25" spans="1:14">
      <c r="A25" s="1" t="s">
        <v>155</v>
      </c>
      <c r="B25" s="17">
        <v>87</v>
      </c>
      <c r="C25" s="18">
        <v>6.1688303299999996</v>
      </c>
      <c r="D25" s="18">
        <v>0.29880171999999999</v>
      </c>
      <c r="E25" s="18">
        <v>1.45690491</v>
      </c>
      <c r="F25" s="18">
        <v>0.81634057999999998</v>
      </c>
      <c r="G25" s="18">
        <v>1.8422187800000001</v>
      </c>
      <c r="H25" s="18">
        <v>0.60569353999999997</v>
      </c>
      <c r="I25" s="18">
        <v>1.14887081</v>
      </c>
      <c r="J25" s="17">
        <v>67</v>
      </c>
      <c r="K25" s="17">
        <v>87</v>
      </c>
      <c r="L25" s="20">
        <v>-20</v>
      </c>
    </row>
    <row r="26" spans="1:14">
      <c r="A26" s="1" t="s">
        <v>186</v>
      </c>
      <c r="B26" s="17">
        <v>107</v>
      </c>
      <c r="C26" s="18">
        <v>5.1864700600000004</v>
      </c>
      <c r="D26" s="18">
        <v>2.8984289999999999E-2</v>
      </c>
      <c r="E26" s="18">
        <v>1.3598032</v>
      </c>
      <c r="F26" s="18">
        <v>0.62229862000000002</v>
      </c>
      <c r="G26" s="18">
        <v>1.50679345</v>
      </c>
      <c r="H26" s="18">
        <v>0.44456902999999998</v>
      </c>
      <c r="I26" s="18">
        <v>1.2240214599999999</v>
      </c>
      <c r="J26" s="17">
        <v>58</v>
      </c>
      <c r="K26" s="17">
        <v>107</v>
      </c>
      <c r="L26" s="20">
        <v>-49</v>
      </c>
    </row>
    <row r="27" spans="1:14">
      <c r="A27" s="1" t="s">
        <v>159</v>
      </c>
      <c r="B27" s="17">
        <v>174</v>
      </c>
      <c r="C27" s="18">
        <v>3.4701432099999998</v>
      </c>
      <c r="D27" s="18">
        <v>0.83843656</v>
      </c>
      <c r="E27" s="18">
        <v>1.1655997899999999</v>
      </c>
      <c r="F27" s="18">
        <v>0.81634057999999998</v>
      </c>
      <c r="G27" s="18">
        <v>-0.71539929999999996</v>
      </c>
      <c r="H27" s="18">
        <v>0.43217484</v>
      </c>
      <c r="I27" s="18">
        <v>0.93299076999999997</v>
      </c>
      <c r="J27" s="17">
        <v>134</v>
      </c>
      <c r="K27" s="17">
        <v>174</v>
      </c>
      <c r="L27" s="20">
        <v>-40</v>
      </c>
    </row>
    <row r="28" spans="1:14">
      <c r="A28" s="1" t="s">
        <v>346</v>
      </c>
      <c r="B28" s="17">
        <v>226</v>
      </c>
      <c r="C28" s="18">
        <v>2.5964639200000001</v>
      </c>
      <c r="D28" s="18">
        <v>0.29880171999999999</v>
      </c>
      <c r="E28" s="18">
        <v>1.1655997899999999</v>
      </c>
      <c r="F28" s="18">
        <v>0.42825667000000001</v>
      </c>
      <c r="G28" s="18">
        <v>0.20702032000000001</v>
      </c>
      <c r="H28" s="18">
        <v>-0.23711160000000001</v>
      </c>
      <c r="I28" s="18">
        <v>0.73389698999999997</v>
      </c>
      <c r="J28" s="17">
        <v>72</v>
      </c>
      <c r="K28" s="17">
        <v>226</v>
      </c>
      <c r="L28" s="20">
        <v>-154</v>
      </c>
    </row>
    <row r="29" spans="1:14">
      <c r="A29" s="1" t="s">
        <v>344</v>
      </c>
      <c r="B29" s="17">
        <v>244</v>
      </c>
      <c r="C29" s="18">
        <v>2.2623783899999999</v>
      </c>
      <c r="D29" s="18">
        <v>-0.51065059999999995</v>
      </c>
      <c r="E29" s="18">
        <v>0.68009125000000004</v>
      </c>
      <c r="F29" s="18">
        <v>0.42825667000000001</v>
      </c>
      <c r="G29" s="18">
        <v>1.25522446</v>
      </c>
      <c r="H29" s="18">
        <v>-0.22471740000000001</v>
      </c>
      <c r="I29" s="18">
        <v>0.63417393</v>
      </c>
      <c r="J29" s="17">
        <v>210</v>
      </c>
      <c r="K29" s="17">
        <v>244</v>
      </c>
      <c r="L29" s="20">
        <v>-34</v>
      </c>
    </row>
    <row r="30" spans="1:14">
      <c r="A30" s="1" t="s">
        <v>406</v>
      </c>
      <c r="B30" s="17">
        <v>271</v>
      </c>
      <c r="C30" s="18">
        <v>1.88074495</v>
      </c>
      <c r="D30" s="18">
        <v>-0.24083309999999999</v>
      </c>
      <c r="E30" s="18">
        <v>0.38878613000000001</v>
      </c>
      <c r="F30" s="18">
        <v>0.23421470999999999</v>
      </c>
      <c r="G30" s="18">
        <v>1.3390807899999999</v>
      </c>
      <c r="H30" s="18">
        <v>-0.33626509999999998</v>
      </c>
      <c r="I30" s="18">
        <v>0.49576154</v>
      </c>
      <c r="J30" s="17">
        <v>346</v>
      </c>
      <c r="K30" s="17">
        <v>271</v>
      </c>
      <c r="L30" s="19">
        <v>75</v>
      </c>
    </row>
    <row r="31" spans="1:14">
      <c r="A31" s="1" t="s">
        <v>280</v>
      </c>
      <c r="B31" s="17">
        <v>281</v>
      </c>
      <c r="C31" s="18">
        <v>1.6761248200000001</v>
      </c>
      <c r="D31" s="18">
        <v>-0.24083309999999999</v>
      </c>
      <c r="E31" s="18">
        <v>0.58298954999999997</v>
      </c>
      <c r="F31" s="18">
        <v>0.33123569000000003</v>
      </c>
      <c r="G31" s="18">
        <v>0.54244563999999995</v>
      </c>
      <c r="H31" s="18">
        <v>-1.6218999999999999E-3</v>
      </c>
      <c r="I31" s="18">
        <v>0.46190896999999997</v>
      </c>
      <c r="J31" s="17">
        <v>220</v>
      </c>
      <c r="K31" s="17">
        <v>281</v>
      </c>
      <c r="L31" s="20">
        <v>-61</v>
      </c>
    </row>
    <row r="32" spans="1:14">
      <c r="A32" s="1" t="s">
        <v>230</v>
      </c>
      <c r="B32" s="17">
        <v>294</v>
      </c>
      <c r="C32" s="18">
        <v>1.4757033100000001</v>
      </c>
      <c r="D32" s="18">
        <v>-0.24083309999999999</v>
      </c>
      <c r="E32" s="18">
        <v>0.48588784000000002</v>
      </c>
      <c r="F32" s="18">
        <v>-5.6848200000000002E-2</v>
      </c>
      <c r="G32" s="18">
        <v>0.83594279999999999</v>
      </c>
      <c r="H32" s="18">
        <v>0.13471422</v>
      </c>
      <c r="I32" s="18">
        <v>0.31683981</v>
      </c>
      <c r="J32" s="17">
        <v>233</v>
      </c>
      <c r="K32" s="17">
        <v>294</v>
      </c>
      <c r="L32" s="20">
        <v>-61</v>
      </c>
    </row>
    <row r="33" spans="1:12">
      <c r="A33" s="1" t="s">
        <v>471</v>
      </c>
      <c r="B33" s="17">
        <v>301</v>
      </c>
      <c r="C33" s="18">
        <v>1.3747406099999999</v>
      </c>
      <c r="D33" s="18">
        <v>0.29880171999999999</v>
      </c>
      <c r="E33" s="18">
        <v>0.58298954999999997</v>
      </c>
      <c r="F33" s="18">
        <v>0.71931959999999995</v>
      </c>
      <c r="G33" s="18">
        <v>-0.12840499999999999</v>
      </c>
      <c r="H33" s="18">
        <v>-0.58414889999999997</v>
      </c>
      <c r="I33" s="18">
        <v>0.4861837</v>
      </c>
      <c r="J33" s="17">
        <v>381</v>
      </c>
      <c r="K33" s="17">
        <v>301</v>
      </c>
      <c r="L33" s="19">
        <v>80</v>
      </c>
    </row>
    <row r="34" spans="1:12">
      <c r="A34" s="1" t="s">
        <v>348</v>
      </c>
      <c r="B34" s="17">
        <v>304</v>
      </c>
      <c r="C34" s="18">
        <v>1.3397178300000001</v>
      </c>
      <c r="D34" s="18">
        <v>0.29880171999999999</v>
      </c>
      <c r="E34" s="18">
        <v>0.68009125000000004</v>
      </c>
      <c r="F34" s="18">
        <v>0.42825667000000001</v>
      </c>
      <c r="G34" s="18">
        <v>-0.37997399999999998</v>
      </c>
      <c r="H34" s="18">
        <v>-0.16274640000000001</v>
      </c>
      <c r="I34" s="18">
        <v>0.47528860000000001</v>
      </c>
      <c r="J34" s="17">
        <v>274</v>
      </c>
      <c r="K34" s="17">
        <v>304</v>
      </c>
      <c r="L34" s="20">
        <v>-30</v>
      </c>
    </row>
    <row r="35" spans="1:12">
      <c r="A35" s="1" t="s">
        <v>390</v>
      </c>
      <c r="B35" s="17">
        <v>324</v>
      </c>
      <c r="C35" s="18">
        <v>1.0030074499999999</v>
      </c>
      <c r="D35" s="18">
        <v>-0.78046800000000005</v>
      </c>
      <c r="E35" s="18">
        <v>0.68009125000000004</v>
      </c>
      <c r="F35" s="18">
        <v>4.017275E-2</v>
      </c>
      <c r="G35" s="18">
        <v>1.12943996</v>
      </c>
      <c r="H35" s="18">
        <v>-0.4726012</v>
      </c>
      <c r="I35" s="18">
        <v>0.40637266999999999</v>
      </c>
      <c r="J35" s="17">
        <v>240</v>
      </c>
      <c r="K35" s="17">
        <v>324</v>
      </c>
      <c r="L35" s="20">
        <v>-84</v>
      </c>
    </row>
    <row r="36" spans="1:12">
      <c r="A36" s="1" t="s">
        <v>289</v>
      </c>
      <c r="B36" s="17">
        <v>342</v>
      </c>
      <c r="C36" s="18">
        <v>0.70139609000000003</v>
      </c>
      <c r="D36" s="18">
        <v>0.56861914000000002</v>
      </c>
      <c r="E36" s="18">
        <v>9.7481010000000007E-2</v>
      </c>
      <c r="F36" s="18">
        <v>0.33123569000000003</v>
      </c>
      <c r="G36" s="18">
        <v>-0.4219022</v>
      </c>
      <c r="H36" s="18">
        <v>8.5137450000000003E-2</v>
      </c>
      <c r="I36" s="18">
        <v>4.0824970000000002E-2</v>
      </c>
      <c r="J36" s="17">
        <v>249</v>
      </c>
      <c r="K36" s="17">
        <v>342</v>
      </c>
      <c r="L36" s="20">
        <v>-93</v>
      </c>
    </row>
    <row r="37" spans="1:12">
      <c r="A37" s="1" t="s">
        <v>328</v>
      </c>
      <c r="B37" s="17">
        <v>353</v>
      </c>
      <c r="C37" s="18">
        <v>0.47097176000000002</v>
      </c>
      <c r="D37" s="18">
        <v>-0.78046800000000005</v>
      </c>
      <c r="E37" s="18">
        <v>0.19458271999999999</v>
      </c>
      <c r="F37" s="18">
        <v>-0.15386920000000001</v>
      </c>
      <c r="G37" s="18">
        <v>1.3390807899999999</v>
      </c>
      <c r="H37" s="18">
        <v>-0.23711160000000001</v>
      </c>
      <c r="I37" s="18">
        <v>0.10875699</v>
      </c>
      <c r="J37" s="17">
        <v>280</v>
      </c>
      <c r="K37" s="17">
        <v>353</v>
      </c>
      <c r="L37" s="20">
        <v>-73</v>
      </c>
    </row>
    <row r="38" spans="1:12">
      <c r="A38" s="1" t="s">
        <v>222</v>
      </c>
      <c r="B38" s="17">
        <v>366</v>
      </c>
      <c r="C38" s="18">
        <v>0.27690185</v>
      </c>
      <c r="D38" s="18">
        <v>-0.24083309999999999</v>
      </c>
      <c r="E38" s="18">
        <v>0.19458271999999999</v>
      </c>
      <c r="F38" s="18">
        <v>-5.6848200000000002E-2</v>
      </c>
      <c r="G38" s="18">
        <v>0.12316399</v>
      </c>
      <c r="H38" s="18">
        <v>0.22147357000000001</v>
      </c>
      <c r="I38" s="18">
        <v>3.5362940000000002E-2</v>
      </c>
      <c r="J38" s="17">
        <v>320</v>
      </c>
      <c r="K38" s="17">
        <v>366</v>
      </c>
      <c r="L38" s="20">
        <v>-46</v>
      </c>
    </row>
    <row r="39" spans="1:12">
      <c r="A39" s="1" t="s">
        <v>295</v>
      </c>
      <c r="B39" s="17">
        <v>378</v>
      </c>
      <c r="C39" s="18">
        <v>7.2522080000000003E-2</v>
      </c>
      <c r="D39" s="18">
        <v>2.8984289999999999E-2</v>
      </c>
      <c r="E39" s="18">
        <v>0.19458271999999999</v>
      </c>
      <c r="F39" s="18">
        <v>0.13719373000000001</v>
      </c>
      <c r="G39" s="18">
        <v>-0.33804580000000001</v>
      </c>
      <c r="H39" s="18">
        <v>3.5560679999999997E-2</v>
      </c>
      <c r="I39" s="18">
        <v>1.42465E-2</v>
      </c>
      <c r="J39" s="17">
        <v>321</v>
      </c>
      <c r="K39" s="17">
        <v>378</v>
      </c>
      <c r="L39" s="20">
        <v>-57</v>
      </c>
    </row>
    <row r="40" spans="1:12">
      <c r="A40" s="1" t="s">
        <v>202</v>
      </c>
      <c r="B40" s="17">
        <v>437</v>
      </c>
      <c r="C40" s="18">
        <v>-0.77737319999999999</v>
      </c>
      <c r="D40" s="18">
        <v>-0.24083309999999999</v>
      </c>
      <c r="E40" s="18">
        <v>-0.48512919999999998</v>
      </c>
      <c r="F40" s="18">
        <v>-0.34791119999999998</v>
      </c>
      <c r="G40" s="18">
        <v>0.41666114999999998</v>
      </c>
      <c r="H40" s="18">
        <v>0.34541548999999999</v>
      </c>
      <c r="I40" s="18">
        <v>-0.46557628000000001</v>
      </c>
      <c r="J40" s="17">
        <v>452</v>
      </c>
      <c r="K40" s="17">
        <v>437</v>
      </c>
      <c r="L40" s="19">
        <v>15</v>
      </c>
    </row>
    <row r="41" spans="1:12">
      <c r="A41" s="1" t="s">
        <v>299</v>
      </c>
      <c r="B41" s="17">
        <v>487</v>
      </c>
      <c r="C41" s="18">
        <v>-1.7259002000000001</v>
      </c>
      <c r="D41" s="18">
        <v>-0.51065059999999995</v>
      </c>
      <c r="E41" s="18">
        <v>-0.29092580000000001</v>
      </c>
      <c r="F41" s="18">
        <v>-0.25089020000000001</v>
      </c>
      <c r="G41" s="18">
        <v>-0.25418950000000001</v>
      </c>
      <c r="H41" s="18">
        <v>-0.1131696</v>
      </c>
      <c r="I41" s="18">
        <v>-0.30607446999999999</v>
      </c>
      <c r="J41" s="17">
        <v>447</v>
      </c>
      <c r="K41" s="17">
        <v>487</v>
      </c>
      <c r="L41" s="20">
        <v>-40</v>
      </c>
    </row>
    <row r="42" spans="1:12">
      <c r="A42" s="1" t="s">
        <v>525</v>
      </c>
      <c r="B42" s="17">
        <v>503</v>
      </c>
      <c r="C42" s="18">
        <v>-2.0911737000000001</v>
      </c>
      <c r="D42" s="18">
        <v>-1.0502853999999999</v>
      </c>
      <c r="E42" s="18">
        <v>-0.1938241</v>
      </c>
      <c r="F42" s="18">
        <v>-0.54195309999999997</v>
      </c>
      <c r="G42" s="18">
        <v>0.96172729999999995</v>
      </c>
      <c r="H42" s="18">
        <v>-1.0179457000000001</v>
      </c>
      <c r="I42" s="18">
        <v>-0.24889268000000001</v>
      </c>
      <c r="J42" s="17">
        <v>377</v>
      </c>
      <c r="K42" s="17">
        <v>503</v>
      </c>
      <c r="L42" s="20">
        <v>-126</v>
      </c>
    </row>
    <row r="43" spans="1:12">
      <c r="A43" s="1" t="s">
        <v>294</v>
      </c>
      <c r="B43" s="17">
        <v>506</v>
      </c>
      <c r="C43" s="18">
        <v>-2.1209110999999998</v>
      </c>
      <c r="D43" s="18">
        <v>-0.24083309999999999</v>
      </c>
      <c r="E43" s="18">
        <v>-0.77643439999999997</v>
      </c>
      <c r="F43" s="18">
        <v>-0.63897409999999999</v>
      </c>
      <c r="G43" s="18">
        <v>-8.6476800000000006E-2</v>
      </c>
      <c r="H43" s="18">
        <v>0.28344452999999997</v>
      </c>
      <c r="I43" s="18">
        <v>-0.66163715999999995</v>
      </c>
      <c r="J43" s="17">
        <v>483</v>
      </c>
      <c r="K43" s="17">
        <v>506</v>
      </c>
      <c r="L43" s="20">
        <v>-23</v>
      </c>
    </row>
    <row r="44" spans="1:12">
      <c r="A44" s="1" t="s">
        <v>330</v>
      </c>
      <c r="B44" s="17">
        <v>520</v>
      </c>
      <c r="C44" s="18">
        <v>-2.4733759000000002</v>
      </c>
      <c r="D44" s="18">
        <v>-0.78046800000000005</v>
      </c>
      <c r="E44" s="18">
        <v>-0.48512919999999998</v>
      </c>
      <c r="F44" s="18">
        <v>-0.63897409999999999</v>
      </c>
      <c r="G44" s="18">
        <v>0.33280481000000001</v>
      </c>
      <c r="H44" s="18">
        <v>-0.37344769999999999</v>
      </c>
      <c r="I44" s="18">
        <v>-0.52816171999999995</v>
      </c>
      <c r="J44" s="17">
        <v>453</v>
      </c>
      <c r="K44" s="17">
        <v>520</v>
      </c>
      <c r="L44" s="20">
        <v>-67</v>
      </c>
    </row>
    <row r="45" spans="1:12">
      <c r="A45" s="1" t="s">
        <v>434</v>
      </c>
      <c r="B45" s="17">
        <v>554</v>
      </c>
      <c r="C45" s="18">
        <v>-3.7991866999999999</v>
      </c>
      <c r="D45" s="18">
        <v>-1.0502853999999999</v>
      </c>
      <c r="E45" s="18">
        <v>-0.87353610000000004</v>
      </c>
      <c r="F45" s="18">
        <v>-0.930037</v>
      </c>
      <c r="G45" s="18">
        <v>0.45858931000000003</v>
      </c>
      <c r="H45" s="18">
        <v>-0.59654309999999999</v>
      </c>
      <c r="I45" s="18">
        <v>-0.80737439</v>
      </c>
      <c r="J45" s="17">
        <v>437</v>
      </c>
      <c r="K45" s="17">
        <v>554</v>
      </c>
      <c r="L45" s="20">
        <v>-117</v>
      </c>
    </row>
    <row r="46" spans="1:12">
      <c r="A46" s="1" t="s">
        <v>318</v>
      </c>
      <c r="B46" s="17">
        <v>573</v>
      </c>
      <c r="C46" s="18">
        <v>-4.7690815999999998</v>
      </c>
      <c r="D46" s="18">
        <v>-1.0502853999999999</v>
      </c>
      <c r="E46" s="18">
        <v>-1.2619429</v>
      </c>
      <c r="F46" s="18">
        <v>-1.2211000000000001</v>
      </c>
      <c r="G46" s="18">
        <v>8.123582E-2</v>
      </c>
      <c r="H46" s="18">
        <v>-0.16274640000000001</v>
      </c>
      <c r="I46" s="18">
        <v>-1.15424277</v>
      </c>
      <c r="J46" s="17">
        <v>387</v>
      </c>
      <c r="K46" s="17">
        <v>573</v>
      </c>
      <c r="L46" s="20">
        <v>-186</v>
      </c>
    </row>
    <row r="47" spans="1:12">
      <c r="A47" s="1" t="s">
        <v>500</v>
      </c>
      <c r="B47" s="17">
        <v>584</v>
      </c>
      <c r="C47" s="18">
        <v>-5.4210542999999998</v>
      </c>
      <c r="D47" s="18">
        <v>-1.0502853999999999</v>
      </c>
      <c r="E47" s="18">
        <v>-1.1648411999999999</v>
      </c>
      <c r="F47" s="18">
        <v>-1.1240790000000001</v>
      </c>
      <c r="G47" s="18">
        <v>-0.12840499999999999</v>
      </c>
      <c r="H47" s="18">
        <v>-0.81963859999999999</v>
      </c>
      <c r="I47" s="18">
        <v>-1.13380513</v>
      </c>
      <c r="J47" s="17">
        <v>497</v>
      </c>
      <c r="K47" s="17">
        <v>584</v>
      </c>
      <c r="L47" s="20">
        <v>-87</v>
      </c>
    </row>
    <row r="48" spans="1:12">
      <c r="A48" s="1" t="s">
        <v>338</v>
      </c>
      <c r="B48" s="17">
        <v>588</v>
      </c>
      <c r="C48" s="18">
        <v>-5.6355997000000002</v>
      </c>
      <c r="D48" s="18">
        <v>-1.0502853999999999</v>
      </c>
      <c r="E48" s="18">
        <v>-1.2619429</v>
      </c>
      <c r="F48" s="18">
        <v>-1.2211000000000001</v>
      </c>
      <c r="G48" s="18">
        <v>-0.71539929999999996</v>
      </c>
      <c r="H48" s="18">
        <v>-0.17514060000000001</v>
      </c>
      <c r="I48" s="18">
        <v>-1.21173153</v>
      </c>
      <c r="J48" s="17">
        <v>388</v>
      </c>
      <c r="K48" s="17">
        <v>588</v>
      </c>
      <c r="L48" s="20">
        <v>-200</v>
      </c>
    </row>
    <row r="49" spans="1:12">
      <c r="A49" s="1" t="s">
        <v>518</v>
      </c>
      <c r="B49" s="17">
        <v>596</v>
      </c>
      <c r="C49" s="18">
        <v>-5.9510946000000002</v>
      </c>
      <c r="D49" s="18">
        <v>-1.0502853999999999</v>
      </c>
      <c r="E49" s="18">
        <v>-1.1648411999999999</v>
      </c>
      <c r="F49" s="18">
        <v>-1.1240790000000001</v>
      </c>
      <c r="G49" s="18">
        <v>-0.63154299999999997</v>
      </c>
      <c r="H49" s="18">
        <v>-0.83203280000000002</v>
      </c>
      <c r="I49" s="18">
        <v>-1.1483132199999999</v>
      </c>
      <c r="J49" s="17">
        <v>411</v>
      </c>
      <c r="K49" s="17">
        <v>596</v>
      </c>
      <c r="L49" s="20">
        <v>-185</v>
      </c>
    </row>
    <row r="50" spans="1:12">
      <c r="A50" s="1" t="s">
        <v>483</v>
      </c>
      <c r="B50" s="17">
        <v>597</v>
      </c>
      <c r="C50" s="18">
        <v>-6.0833196999999997</v>
      </c>
      <c r="D50" s="18">
        <v>-1.0502853999999999</v>
      </c>
      <c r="E50" s="18">
        <v>-1.4561462999999999</v>
      </c>
      <c r="F50" s="18">
        <v>-1.4151419000000001</v>
      </c>
      <c r="G50" s="18">
        <v>-0.21226130000000001</v>
      </c>
      <c r="H50" s="18">
        <v>-0.60893730000000001</v>
      </c>
      <c r="I50" s="18">
        <v>-1.3405473699999999</v>
      </c>
      <c r="J50" s="17">
        <v>429</v>
      </c>
      <c r="K50" s="17">
        <v>597</v>
      </c>
      <c r="L50" s="20">
        <v>-168</v>
      </c>
    </row>
    <row r="51" spans="1:12">
      <c r="A51" s="1" t="s">
        <v>537</v>
      </c>
      <c r="B51" s="17">
        <v>603</v>
      </c>
      <c r="C51" s="18">
        <v>-6.4241802000000003</v>
      </c>
      <c r="D51" s="18">
        <v>-1.0502853999999999</v>
      </c>
      <c r="E51" s="18">
        <v>-1.3590446</v>
      </c>
      <c r="F51" s="18">
        <v>-1.3181210000000001</v>
      </c>
      <c r="G51" s="18">
        <v>-0.29611769999999998</v>
      </c>
      <c r="H51" s="18">
        <v>-1.1294934000000001</v>
      </c>
      <c r="I51" s="18">
        <v>-1.27111817</v>
      </c>
      <c r="J51" s="17">
        <v>462</v>
      </c>
      <c r="K51" s="17">
        <v>603</v>
      </c>
      <c r="L51" s="20">
        <v>-141</v>
      </c>
    </row>
    <row r="52" spans="1:12">
      <c r="A52" s="1" t="s">
        <v>397</v>
      </c>
      <c r="B52" s="17">
        <v>606</v>
      </c>
      <c r="C52" s="18">
        <v>-6.6920757999999996</v>
      </c>
      <c r="D52" s="18">
        <v>-1.0502853999999999</v>
      </c>
      <c r="E52" s="18">
        <v>-1.3590446</v>
      </c>
      <c r="F52" s="18">
        <v>-1.4151419000000001</v>
      </c>
      <c r="G52" s="18">
        <v>-1.2604655</v>
      </c>
      <c r="H52" s="18">
        <v>-0.27429409999999999</v>
      </c>
      <c r="I52" s="18">
        <v>-1.3328442300000001</v>
      </c>
      <c r="J52" s="17">
        <v>492</v>
      </c>
      <c r="K52" s="17">
        <v>606</v>
      </c>
      <c r="L52" s="20">
        <v>-114</v>
      </c>
    </row>
    <row r="53" spans="1:12">
      <c r="A53" s="1" t="s">
        <v>514</v>
      </c>
      <c r="B53" s="17">
        <v>610</v>
      </c>
      <c r="C53" s="18">
        <v>-6.9814445999999997</v>
      </c>
      <c r="D53" s="18">
        <v>-1.3201027999999999</v>
      </c>
      <c r="E53" s="18">
        <v>-1.3590446</v>
      </c>
      <c r="F53" s="18">
        <v>-1.4151419000000001</v>
      </c>
      <c r="G53" s="18">
        <v>-0.4219022</v>
      </c>
      <c r="H53" s="18">
        <v>-1.1170992</v>
      </c>
      <c r="I53" s="18">
        <v>-1.3481538200000001</v>
      </c>
      <c r="J53" s="17">
        <v>443</v>
      </c>
      <c r="K53" s="17">
        <v>610</v>
      </c>
      <c r="L53" s="20">
        <v>-167</v>
      </c>
    </row>
  </sheetData>
  <sortState xmlns:xlrd2="http://schemas.microsoft.com/office/spreadsheetml/2017/richdata2" ref="A2:N53">
    <sortCondition ref="M2:M53"/>
    <sortCondition descending="1" ref="C2:C53"/>
  </sortState>
  <mergeCells count="7">
    <mergeCell ref="N21:N24"/>
    <mergeCell ref="N2:N4"/>
    <mergeCell ref="N5:N6"/>
    <mergeCell ref="N7:N9"/>
    <mergeCell ref="N10:N13"/>
    <mergeCell ref="N14:N16"/>
    <mergeCell ref="N17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Final Rankings</vt:lpstr>
      <vt:lpstr>Rounds targets</vt:lpstr>
      <vt:lpstr>Combined</vt:lpstr>
      <vt:lpstr>RP</vt:lpstr>
      <vt:lpstr>CF</vt:lpstr>
      <vt:lpstr>LF</vt:lpstr>
      <vt:lpstr>RF</vt:lpstr>
      <vt:lpstr>1B</vt:lpstr>
      <vt:lpstr>2B</vt:lpstr>
      <vt:lpstr>Sheet1</vt:lpstr>
      <vt:lpstr>3B</vt:lpstr>
      <vt:lpstr>C</vt:lpstr>
      <vt:lpstr>SS</vt:lpstr>
      <vt:lpstr>atc_projections_batter</vt:lpstr>
      <vt:lpstr>pitcher sheet</vt:lpstr>
      <vt:lpstr>guys w na adp</vt:lpstr>
      <vt:lpstr>ESPN_ADP_2</vt:lpstr>
      <vt:lpstr>'Final Rankings'!Print_Area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williamfoote1122@gmail.com</dc:creator>
  <cp:lastModifiedBy>williamfoote1122@gmail.com</cp:lastModifiedBy>
  <cp:lastPrinted>2020-07-23T00:09:07Z</cp:lastPrinted>
  <dcterms:created xsi:type="dcterms:W3CDTF">2020-07-15T07:39:19Z</dcterms:created>
  <dcterms:modified xsi:type="dcterms:W3CDTF">2020-08-18T01:12:53Z</dcterms:modified>
</cp:coreProperties>
</file>