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sk389/Downloads/"/>
    </mc:Choice>
  </mc:AlternateContent>
  <xr:revisionPtr revIDLastSave="0" documentId="8_{26920A54-C1E7-6942-8EF8-AA979B1FAEDE}" xr6:coauthVersionLast="47" xr6:coauthVersionMax="47" xr10:uidLastSave="{00000000-0000-0000-0000-000000000000}"/>
  <bookViews>
    <workbookView xWindow="0" yWindow="760" windowWidth="30240" windowHeight="17800" xr2:uid="{00000000-000D-0000-FFFF-FFFF00000000}"/>
  </bookViews>
  <sheets>
    <sheet name="이력관리" sheetId="1" r:id="rId1"/>
    <sheet name="테이블목록_ODS" sheetId="2" r:id="rId2"/>
    <sheet name="쿼리문" sheetId="3" r:id="rId3"/>
    <sheet name="추가요청 Table 설명&amp;amp;문의" sheetId="4" r:id="rId4"/>
    <sheet name="미연동Table데이터" sheetId="5" r:id="rId5"/>
    <sheet name="cgi_mgp_cross_user" sheetId="6" r:id="rId6"/>
    <sheet name="cgi_mgp_lt_withdrawal" sheetId="7" r:id="rId7"/>
    <sheet name="cgi_mgp_lt_start" sheetId="8" r:id="rId8"/>
    <sheet name="cgi_mgp_lt_match" sheetId="9" r:id="rId9"/>
    <sheet name="cgi_mgp_lt_mapbundle" sheetId="10" r:id="rId10"/>
    <sheet name="cgi_mgp_lt_ld" sheetId="11" r:id="rId11"/>
    <sheet name="cgi_mgp_lt_inventory" sheetId="12" r:id="rId12"/>
    <sheet name="d_cgi_crystal_act_type" sheetId="13" r:id="rId13"/>
    <sheet name="cgi_mgp_lt_golfclub" sheetId="14" r:id="rId14"/>
    <sheet name="cgi_mgp_lt_golfball" sheetId="15" r:id="rId15"/>
    <sheet name="cgi_mgp_lt_gem" sheetId="16" r:id="rId16"/>
    <sheet name="cgi_mgp_lt_dailytour" sheetId="17" r:id="rId17"/>
    <sheet name="cgi_mgp_lt_cow_tx_commit" sheetId="18" r:id="rId18"/>
    <sheet name="cgi_mgp_lt_coin" sheetId="19" r:id="rId19"/>
    <sheet name="cgi_mgp_gt_usertour" sheetId="20" r:id="rId20"/>
    <sheet name="cgi_mgp_gt_user" sheetId="21" r:id="rId21"/>
    <sheet name="cgi_mgp_gt_tourmission_spec" sheetId="22" r:id="rId22"/>
    <sheet name="cgi_mgp_gt_tourmission_config" sheetId="23" r:id="rId23"/>
    <sheet name="cgi_mgp_gt_tourmission" sheetId="24" r:id="rId24"/>
    <sheet name="cgi_mgp_gt_shop_crystal" sheetId="25" r:id="rId25"/>
    <sheet name="cgi_mgp_gt_inventory" sheetId="26" r:id="rId26"/>
    <sheet name="cgi_mgp_gt_dailymission_spec" sheetId="27" r:id="rId27"/>
    <sheet name="cgi_mgp_gt_dailymission" sheetId="28" r:id="rId28"/>
    <sheet name="cgi_mgp_gt_cow_exchange_record" sheetId="29" r:id="rId29"/>
    <sheet name="cgi_mgp_gt_commonspec" sheetId="30" r:id="rId30"/>
    <sheet name="cgi_tour_mission_meta" sheetId="31" r:id="rId31"/>
    <sheet name="d_cgi_act_type" sheetId="32" r:id="rId32"/>
    <sheet name="d_cgi_crystal_limit" sheetId="33" r:id="rId33"/>
    <sheet name="d_cgi_item" sheetId="34" r:id="rId34"/>
    <sheet name="d_cgi_kpi" sheetId="35" r:id="rId35"/>
    <sheet name="d_cgi_golfbag" sheetId="36" r:id="rId36"/>
    <sheet name="mgp_lt_iap" sheetId="37" r:id="rId37"/>
    <sheet name="item_grade_table" sheetId="38" r:id="rId38"/>
    <sheet name="item_club_master" sheetId="39" r:id="rId39"/>
    <sheet name="item_club_stats_sy" sheetId="40" r:id="rId40"/>
    <sheet name="ball_stats_sy" sheetId="41" r:id="rId4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41" l="1"/>
  <c r="H24" i="40"/>
  <c r="H13" i="40"/>
  <c r="K13" i="40" s="1"/>
  <c r="P9" i="40"/>
  <c r="O9" i="40"/>
  <c r="N9" i="40"/>
  <c r="M9" i="40"/>
  <c r="L9" i="40"/>
  <c r="K9" i="40"/>
  <c r="J9" i="40"/>
  <c r="I9" i="40"/>
  <c r="H9" i="40"/>
  <c r="P8" i="40"/>
  <c r="O8" i="40"/>
  <c r="N8" i="40"/>
  <c r="M8" i="40"/>
  <c r="L8" i="40"/>
  <c r="K8" i="40"/>
  <c r="J8" i="40"/>
  <c r="I8" i="40"/>
  <c r="H8" i="40"/>
  <c r="P7" i="40"/>
  <c r="O7" i="40"/>
  <c r="N7" i="40"/>
  <c r="M7" i="40"/>
  <c r="L7" i="40"/>
  <c r="K7" i="40"/>
  <c r="J7" i="40"/>
  <c r="I7" i="40"/>
  <c r="H7" i="40"/>
  <c r="P6" i="40"/>
  <c r="O6" i="40"/>
  <c r="N6" i="40"/>
  <c r="M6" i="40"/>
  <c r="L6" i="40"/>
  <c r="K6" i="40"/>
  <c r="J6" i="40"/>
  <c r="I6" i="40"/>
  <c r="H6" i="40"/>
  <c r="K5" i="40"/>
  <c r="J5" i="40"/>
  <c r="I5" i="40"/>
  <c r="H5" i="40"/>
  <c r="P4" i="40"/>
  <c r="O4" i="40"/>
  <c r="N4" i="40"/>
  <c r="M4" i="40"/>
  <c r="L4" i="40"/>
  <c r="K4" i="40"/>
  <c r="J4" i="40"/>
  <c r="I4" i="40"/>
  <c r="H4" i="40"/>
  <c r="P3" i="40"/>
  <c r="O3" i="40"/>
  <c r="N3" i="40"/>
  <c r="M3" i="40"/>
  <c r="L3" i="40"/>
  <c r="K3" i="40"/>
  <c r="J3" i="40"/>
  <c r="I3" i="40"/>
  <c r="H3" i="40"/>
  <c r="D132" i="37"/>
  <c r="D131" i="37"/>
  <c r="D130" i="37"/>
  <c r="D129" i="37"/>
  <c r="D128" i="37"/>
  <c r="D127" i="37"/>
  <c r="D126" i="37"/>
  <c r="D125" i="37"/>
  <c r="D124" i="37"/>
  <c r="D123" i="37"/>
  <c r="D122" i="37"/>
  <c r="D121" i="37"/>
  <c r="D120" i="37"/>
  <c r="D119" i="37"/>
  <c r="D118" i="37"/>
  <c r="D117" i="37"/>
  <c r="D116" i="37"/>
  <c r="D115" i="37"/>
  <c r="D114" i="37"/>
  <c r="D113" i="37"/>
  <c r="D112" i="37"/>
  <c r="D111" i="37"/>
  <c r="D110" i="37"/>
  <c r="D109" i="37"/>
  <c r="D108" i="37"/>
  <c r="D107" i="37"/>
  <c r="D106" i="37"/>
  <c r="D105" i="37"/>
  <c r="D104" i="37"/>
  <c r="D103" i="37"/>
  <c r="D102" i="37"/>
  <c r="D101" i="37"/>
  <c r="D100" i="37"/>
  <c r="D99" i="37"/>
  <c r="D98" i="37"/>
  <c r="D97" i="37"/>
  <c r="D96" i="37"/>
  <c r="D95" i="37"/>
  <c r="D94" i="37"/>
  <c r="D93" i="37"/>
  <c r="D92" i="37"/>
  <c r="D91" i="37"/>
  <c r="D90" i="37"/>
  <c r="D89" i="37"/>
  <c r="D88" i="37"/>
  <c r="D87" i="37"/>
  <c r="D86" i="37"/>
  <c r="D85" i="37"/>
  <c r="D84" i="37"/>
  <c r="D83" i="37"/>
  <c r="D82" i="37"/>
  <c r="D81" i="37"/>
  <c r="D80" i="37"/>
  <c r="D79" i="37"/>
  <c r="D78" i="37"/>
  <c r="D77" i="37"/>
  <c r="D76" i="37"/>
  <c r="D75" i="37"/>
  <c r="D74" i="37"/>
  <c r="D73" i="37"/>
  <c r="D72" i="37"/>
  <c r="D71" i="37"/>
  <c r="D70" i="37"/>
  <c r="D69" i="37"/>
  <c r="D68" i="37"/>
  <c r="D67" i="37"/>
  <c r="D66" i="37"/>
  <c r="D65" i="37"/>
  <c r="D64" i="37"/>
  <c r="D63" i="37"/>
  <c r="D62" i="37"/>
  <c r="D61" i="37"/>
  <c r="D60" i="37"/>
  <c r="D59" i="37"/>
  <c r="D58" i="37"/>
  <c r="D57" i="37"/>
  <c r="D56" i="37"/>
  <c r="D55" i="37"/>
  <c r="D54" i="37"/>
  <c r="D53" i="37"/>
  <c r="D52" i="37"/>
  <c r="D51" i="37"/>
  <c r="D50" i="37"/>
  <c r="D49" i="37"/>
  <c r="D48" i="37"/>
  <c r="D47" i="37"/>
  <c r="D46" i="37"/>
  <c r="D45" i="37"/>
  <c r="D44" i="37"/>
  <c r="D43" i="37"/>
  <c r="D42" i="37"/>
  <c r="D41" i="37"/>
  <c r="D40" i="37"/>
  <c r="D39" i="37"/>
  <c r="D38" i="37"/>
  <c r="D37" i="37"/>
  <c r="D36" i="37"/>
  <c r="D35" i="37"/>
  <c r="D34" i="37"/>
  <c r="D33" i="37"/>
  <c r="D32" i="37"/>
  <c r="D31" i="37"/>
  <c r="D30" i="37"/>
  <c r="D29" i="37"/>
  <c r="D28" i="37"/>
  <c r="D27" i="37"/>
  <c r="D26" i="37"/>
  <c r="D25" i="37"/>
  <c r="D24" i="37"/>
  <c r="D23" i="37"/>
  <c r="D22" i="37"/>
  <c r="D21" i="37"/>
  <c r="D20" i="37"/>
  <c r="D19" i="37"/>
  <c r="D18" i="37"/>
  <c r="D17" i="37"/>
  <c r="D16" i="37"/>
  <c r="D15" i="37"/>
  <c r="D14" i="37"/>
  <c r="D13" i="37"/>
  <c r="D12" i="37"/>
  <c r="D11" i="37"/>
  <c r="D10" i="37"/>
  <c r="D9" i="37"/>
  <c r="D8" i="37"/>
  <c r="D7" i="37"/>
  <c r="D6" i="37"/>
  <c r="D5" i="37"/>
  <c r="D4" i="37"/>
  <c r="D3" i="37"/>
  <c r="I7" i="31"/>
  <c r="I6" i="31"/>
  <c r="I5" i="31"/>
  <c r="I4" i="31"/>
  <c r="I3" i="31"/>
  <c r="I2" i="31"/>
  <c r="C2" i="31"/>
  <c r="T45" i="4"/>
  <c r="T44" i="4"/>
  <c r="T43" i="4"/>
  <c r="T42" i="4"/>
  <c r="T41" i="4"/>
  <c r="T40" i="4"/>
  <c r="N40" i="4"/>
  <c r="I13" i="40" l="1"/>
  <c r="J13" i="40"/>
</calcChain>
</file>

<file path=xl/sharedStrings.xml><?xml version="1.0" encoding="utf-8"?>
<sst xmlns="http://schemas.openxmlformats.org/spreadsheetml/2006/main" count="5709" uniqueCount="1652">
  <si>
    <t> History</t>
  </si>
  <si>
    <t> date</t>
  </si>
  <si>
    <t> Author</t>
  </si>
  <si>
    <t> detail</t>
  </si>
  <si>
    <t> note</t>
  </si>
  <si>
    <t> South America</t>
  </si>
  <si>
    <t> First written</t>
  </si>
  <si>
    <t> No.</t>
  </si>
  <si>
    <t> division</t>
  </si>
  <si>
    <t> Table name</t>
  </si>
  <si>
    <t> Linkage classification</t>
  </si>
  <si>
    <t> definition</t>
  </si>
  <si>
    <t> situation</t>
  </si>
  <si>
    <t> cgi_mgp_gt_commonspec</t>
  </si>
  <si>
    <t> 1st linkage</t>
  </si>
  <si>
    <t> Key and value information used in the game</t>
  </si>
  <si>
    <t> Not used from a data perspective</t>
  </si>
  <si>
    <t> cgi_mgp_cross_user</t>
  </si>
  <si>
    <t> Golf Impact Play User Information</t>
  </si>
  <si>
    <t> cgi_mgp_gt_cow_exchange_record</t>
  </si>
  <si>
    <t> Crystal, S2 token exchange data</t>
  </si>
  <si>
    <t> cgi_mgp_gt_dailymission</t>
  </si>
  <si>
    <t> Daily mission data by user and day &gt; Complete by winning 5 times regardless of tour</t>
  </si>
  <si>
    <t> Ends on 2022-05-15</t>
  </si>
  <si>
    <t> cgi_mgp_gt_dailymission_spec</t>
  </si>
  <si>
    <t> Daily Mission Information</t>
  </si>
  <si>
    <t> cgi_mgp_gt_inventory</t>
  </si>
  <si>
    <t> Crypto related goods inventory</t>
  </si>
  <si>
    <t> Current holdings</t>
  </si>
  <si>
    <t> cgi_mgp_gt_shop_crystal</t>
  </si>
  <si>
    <t> Store information for purchasing with crystals</t>
  </si>
  <si>
    <t> cgi_mgp_gt_tourmission</t>
  </si>
  <si>
    <t> User-by-user, daily tour mission data &gt; Differential rewards paid when 5 wins are achieved for each tour</t>
  </si>
  <si>
    <t>Available from 2022-05-15</t>
  </si>
  <si>
    <t> cgi_mgp_gt_tourmission_config</t>
  </si>
  <si>
    <t> Tour Mission Information</t>
  </si>
  <si>
    <t> cgi_mgp_gt_tourmission_spec</t>
  </si>
  <si>
    <t> Tour mission activation and reward information</t>
  </si>
  <si>
    <t> cgi_mgp_gt_user</t>
  </si>
  <si>
    <t> User Information</t>
  </si>
  <si>
    <t> cgi_mgp_gt_usertour</t>
  </si>
  <si>
    <t> Play statistics by user and tour (cumulative since registration)</t>
  </si>
  <si>
    <t> log</t>
  </si>
  <si>
    <t> cgi_mgp_lt_coin</t>
  </si>
  <si>
    <t> Coin acquisition/consumption data</t>
  </si>
  <si>
    <t> cgi_mgp_lt_cow_tx_commit</t>
  </si>
  <si>
    <t> Currently not in use</t>
  </si>
  <si>
    <t> cgi_mgp_lt_dailytour</t>
  </si>
  <si>
    <t> User-by-user, daily tour play data</t>
  </si>
  <si>
    <t> cgi_mgp_lt_gem</t>
  </si>
  <si>
    <t> Gem(Jam) acquisition/consumption data</t>
  </si>
  <si>
    <t> cgi_mgp_lt_golfball</t>
  </si>
  <si>
    <t> Golf Ball Acquisition/Consumption Data</t>
  </si>
  <si>
    <t> Not currently loaded, but can be loaded when needed</t>
  </si>
  <si>
    <t> cgi_mgp_lt_golfclub</t>
  </si>
  <si>
    <t> Golf Club Acquisition/Consumption Data</t>
  </si>
  <si>
    <t> cgi_mgp_lt_inventory</t>
  </si>
  <si>
    <t> Crypto-related goods acquisition/use data</t>
  </si>
  <si>
    <t> Crystal related main usage table</t>
  </si>
  <si>
    <t> cgi_mgp_lt_ld</t>
  </si>
  <si>
    <t> Distance throw event data</t>
  </si>
  <si>
    <t> cgi_mgp_lt_mapbundle</t>
  </si>
  <si>
    <t> cgi_mgp_lt_match</t>
  </si>
  <si>
    <t>Tour Matching Information</t>
  </si>
  <si>
    <t> cgi_mgp_lt_start</t>
  </si>
  <si>
    <t> User execution log</t>
  </si>
  <si>
    <t> cgi_mgp_lt_withdrawal</t>
  </si>
  <si>
    <t> User withdrawal data</t>
  </si>
  <si>
    <t> cgi_mgp_gt_clan</t>
  </si>
  <si>
    <t> X</t>
  </si>
  <si>
    <t xml:space="preserve"> Clan Information</t>
  </si>
  <si>
    <t> Currently not linked. Can be loaded when needed.</t>
  </si>
  <si>
    <t> cgi_mgo_rt_seq</t>
  </si>
  <si>
    <t> cgi_mgo_rt_user</t>
  </si>
  <si>
    <t xml:space="preserve"> User Ranking</t>
  </si>
  <si>
    <t> cgi_mgo_rt_user_cnt</t>
  </si>
  <si>
    <t> cgi_mgp_gt_abusereport</t>
  </si>
  <si>
    <t> cgi_mgp_gt_ad_watch</t>
  </si>
  <si>
    <t> cgi_mgp_gt_championship_admission</t>
  </si>
  <si>
    <t> cgi_mgp_gt_championship_asset</t>
  </si>
  <si>
    <t> cgi_mgp_gt_championship_balance</t>
  </si>
  <si>
    <t> cgi_mgp_gt_championship_bot</t>
  </si>
  <si>
    <t> cgi_mgp_gt_championship_default</t>
  </si>
  <si>
    <t> cgi_mgp_gt_championship_division</t>
  </si>
  <si>
    <t> cgi_mgp_gt_championship_history</t>
  </si>
  <si>
    <t> cgi_mgp_gt_championship_reward</t>
  </si>
  <si>
    <t> cgi_mgp_gt_championship_score</t>
  </si>
  <si>
    <t> cgi_mgp_gt_championship_score_statistics</t>
  </si>
  <si>
    <t> cgi_mgp_gt_championship_stage</t>
  </si>
  <si>
    <t> cgi_mgp_gt_channel_info</t>
  </si>
  <si>
    <t> cgi_mgp_gt_clan_chat</t>
  </si>
  <si>
    <t> cgi_mgp_gt_clan_join_request</t>
  </si>
  <si>
    <t> cgi_mgp_gt_clan_user</t>
  </si>
  <si>
    <t> cgi_mgp_gt_clanbattle_asset</t>
  </si>
  <si>
    <t> cgi_mgp_gt_clanbattle_entry</t>
  </si>
  <si>
    <t>cgi_mgp_gt_clanbattle_rankreward</t>
  </si>
  <si>
    <t>cgi_mgp_gt_clanbattle_result</t>
  </si>
  <si>
    <t>cgi_mgp_gt_clanbattle_round</t>
  </si>
  <si>
    <t>cgi_mgp_gt_clanbattle_score_statistics</t>
  </si>
  <si>
    <t>cgi_mgp_gt_clanbattle_scoreopen</t>
  </si>
  <si>
    <t>cgi_mgp_gt_clanbattle_scorereward</t>
  </si>
  <si>
    <t>cgi_mgp_gt_clanbattle_season</t>
  </si>
  <si>
    <t>cgi_mgp_gt_clanbattle_stage</t>
  </si>
  <si>
    <t>cgi_mgp_gt_clanbattle_userroundhole</t>
  </si>
  <si>
    <t>cgi_mgp_gt_clanbattle_userseason</t>
  </si>
  <si>
    <t>cgi_mgp_gt_clanleague</t>
  </si>
  <si>
    <t>cgi_mgp_gt_clanleague_user</t>
  </si>
  <si>
    <t>cgi_mgp_gt_clanquest_goods</t>
  </si>
  <si>
    <t>cgi_mgp_gt_community_championship_best</t>
  </si>
  <si>
    <t>cgi_mgp_gt_community_comment</t>
  </si>
  <si>
    <t>cgi_mgp_gt_community_daily_best</t>
  </si>
  <si>
    <t>cgi_mgp_gt_community_good</t>
  </si>
  <si>
    <t>cgi_mgp_gt_community_recommend</t>
  </si>
  <si>
    <t>cgi_mgp_gt_community_weekly_best</t>
  </si>
  <si>
    <t>cgi_mgp_gt_config</t>
  </si>
  <si>
    <t>cgi_mgp_gt_coupon_meta</t>
  </si>
  <si>
    <t>cgi_mgp_gt_coupon_use</t>
  </si>
  <si>
    <t>cgi_mgp_gt_dailyreward_asset</t>
  </si>
  <si>
    <t>cgi_mgp_gt_event</t>
  </si>
  <si>
    <t>cgi_mgp_gt_gameevent</t>
  </si>
  <si>
    <t>cgi_mgp_gt_globalrank</t>
  </si>
  <si>
    <t>cgi_mgp_gt_gmtester</t>
  </si>
  <si>
    <t>cgi_mgp_gt_golfbag</t>
  </si>
  <si>
    <t>연동중</t>
  </si>
  <si>
    <t>cgi_mgp_gt_golfbagcyclespec</t>
  </si>
  <si>
    <t>cgi_mgp_gt_golfbagguaranteespec</t>
  </si>
  <si>
    <t> cgi_mgp_gt_golfbagratespec</t>
  </si>
  <si>
    <t> cgi_mgp_gt_golfbagspec</t>
  </si>
  <si>
    <t> cgi_mgp_gt_golfball</t>
  </si>
  <si>
    <t> cgi_mgp_gt_golfbox</t>
  </si>
  <si>
    <t> cgi_mgp_gt_golfclub</t>
  </si>
  <si>
    <t> cgi_mgp_gt_golfclub_rent</t>
  </si>
  <si>
    <t> cgi_mgp_gt_golfclub_rentspec</t>
  </si>
  <si>
    <t> cgi_mgp_gt_golfshotguide</t>
  </si>
  <si>
    <t> Hogain up to here</t>
  </si>
  <si>
    <t> cgi_mgp_gt_iap</t>
  </si>
  <si>
    <t> Additional linkage</t>
  </si>
  <si>
    <t> Payment information log (cash product - App Store payment purchase history)</t>
  </si>
  <si>
    <t> cgi_mgp_gt_inbox</t>
  </si>
  <si>
    <t> Not connected</t>
  </si>
  <si>
    <t> cgi_mgp_gt_item_select</t>
  </si>
  <si>
    <t> No data</t>
  </si>
  <si>
    <t> cgi_mgp_gt_ld</t>
  </si>
  <si>
    <t> cgi_mgp_gt_ld_asset</t>
  </si>
  <si>
    <t> cgi_mgp_gt_ld_bot</t>
  </si>
  <si>
    <t> Check the data sheet</t>
  </si>
  <si>
    <t> cgi_mgp_gt_ld_inapp_meta</t>
  </si>
  <si>
    <t> cgi_mgp_gt_ld_reward</t>
  </si>
  <si>
    <t> cgi_mgp_gt_ld_reward_rank</t>
  </si>
  <si>
    <t> cgi_mgp_gt_ld_state</t>
  </si>
  <si>
    <t> cgi_mgp_gt_ld_user</t>
  </si>
  <si>
    <t> cgi_mgp_gt_league</t>
  </si>
  <si>
    <t> cgi_mgp_gt_leagueresult</t>
  </si>
  <si>
    <t> cgi_mgp_gt_lobbynews</t>
  </si>
  <si>
    <t> cgi_mgp_gt_lobbynews_event</t>
  </si>
  <si>
    <t> cgi_mgp_gt_lobbynews_eventdesc</t>
  </si>
  <si>
    <t xml:space="preserve"> Event Image URL</t>
  </si>
  <si>
    <t> https://dl.cgi.pmang.cloud/NoticeImage/CGI_CryptoPass_Sale_50_Small.jpg</t>
  </si>
  <si>
    <t>cgi_mgp_gt_mapbalance</t>
  </si>
  <si>
    <t>cgi_mgp_gt_mapspec</t>
  </si>
  <si>
    <t>cgi_mgp_gt_matchrecord</t>
  </si>
  <si>
    <t>cgi_mgp_gt_matchrecord_base</t>
  </si>
  <si>
    <t>cgi_mgp_gt_matchrecord_base_temp</t>
  </si>
  <si>
    <t>cgi_mgp_gt_matchreplay</t>
  </si>
  <si>
    <t>cgi_mgp_gt_matchreplay_base</t>
  </si>
  <si>
    <t>cgi_mgp_gt_matchreplay_base_temp</t>
  </si>
  <si>
    <t>cgi_mgp_gt_newbie_login_reward</t>
  </si>
  <si>
    <t>cgi_mgp_gt_newpass</t>
  </si>
  <si>
    <t>cgi_mgp_gt_newpass_achieve</t>
  </si>
  <si>
    <t>cgi_mgp_gt_newpass_goods</t>
  </si>
  <si>
    <t>cgi_mgp_gt_newpass_op</t>
  </si>
  <si>
    <t>pass_op_type 1,2만 있음</t>
  </si>
  <si>
    <t>cgi_mgp_gt_newpass_reserved</t>
  </si>
  <si>
    <t>6건 밖에 없음</t>
  </si>
  <si>
    <t>cgi_mgp_gt_putt</t>
  </si>
  <si>
    <t>미확인</t>
  </si>
  <si>
    <t>cgi_mgp_gt_putt_asset</t>
  </si>
  <si>
    <t>cgi_mgp_gt_putt_inapp_meta</t>
  </si>
  <si>
    <t>cgi_mgp_gt_putt_user</t>
  </si>
  <si>
    <t>cgi_mgp_gt_quest_achieve</t>
  </si>
  <si>
    <t>cgi_mgp_gt_quest_daily</t>
  </si>
  <si>
    <t>cgi_mgp_gt_quest_goods</t>
  </si>
  <si>
    <t>cgi_mgp_gt_quest_point_reserve</t>
  </si>
  <si>
    <t>cgi_mgp_gt_returnee</t>
  </si>
  <si>
    <t>연동하지 않음</t>
  </si>
  <si>
    <t>cgi_mgp_gt_shop_clanbonus</t>
  </si>
  <si>
    <t xml:space="preserve">select * from</t>
  </si>
  <si>
    <t xml:space="preserve">limit 100;</t>
  </si>
  <si>
    <t>cgi_mgp_gt_shop_clubcard</t>
  </si>
  <si>
    <t>cgi_mgp_gt_shop_limitedtimeoffer_goods</t>
  </si>
  <si>
    <t>cgi_mgp_gt_shop_clubcard_renewal</t>
  </si>
  <si>
    <t>cgi_mgp_gt_shop_limitedtimeoffer_term</t>
  </si>
  <si>
    <t>cgi_mgp_gt_shop_limitedtimeoffer</t>
  </si>
  <si>
    <t>cgi_mgp_gt_shop_sp</t>
  </si>
  <si>
    <t>cgi_mgp_gt_shop_specialgold</t>
  </si>
  <si>
    <t>cgi_mgp_gt_shop_specialoffers</t>
  </si>
  <si>
    <t>cgi_mgp_gt_shop_specialoffers_meta</t>
  </si>
  <si>
    <t>cgi_mgp_gt_shop_specialgoldoffers</t>
  </si>
  <si>
    <t>cgi_mgp_gt_shop_specialhot</t>
  </si>
  <si>
    <t>cgi_mgp_gt_shop_specialhot_meta</t>
  </si>
  <si>
    <t>cgi_mgp_gt_specialshot_asset</t>
  </si>
  <si>
    <t>cgi_mgp_gt_specialshot_inapp_meta</t>
  </si>
  <si>
    <t>cgi_mgp_gt_specialshot_reward</t>
  </si>
  <si>
    <t>cgi_mgp_gt_specialshot_stage</t>
  </si>
  <si>
    <t>cgi_mgp_gt_tour_score_statistics</t>
  </si>
  <si>
    <t>cgi_mgp_gt_training_club</t>
  </si>
  <si>
    <t>cgi_mgp_gt_training_slot</t>
  </si>
  <si>
    <t>gsn, end_date만 있음</t>
  </si>
  <si>
    <t>cgi_mgp_gt_trophyquest</t>
  </si>
  <si>
    <t>cgi_mgp_gt_user_dailyreward</t>
  </si>
  <si>
    <t>cgi_mgp_gt_user_welcome</t>
  </si>
  <si>
    <t>cgi_mgp_gt_usergameevent</t>
  </si>
  <si>
    <t>cgi_mgp_gt_userlog</t>
  </si>
  <si>
    <t>cgi_mgp_gt_userlog_day</t>
  </si>
  <si>
    <t>유저 광고 시청</t>
  </si>
  <si>
    <t>cgi_mgp_gt_usersession</t>
  </si>
  <si>
    <t>현재 접속중인 유저의 연결정보</t>
  </si>
  <si>
    <t>cgi_mgp_gt_userspecialshot</t>
  </si>
  <si>
    <t>cgi_mgp_gt_usertrigger</t>
  </si>
  <si>
    <t>cgi_mgp_gt_uservideo</t>
  </si>
  <si>
    <t>cgi_mgp_gt_userwinningshot</t>
  </si>
  <si>
    <t>cgi_mgp_gt_welcome_asset</t>
  </si>
  <si>
    <t> Welcome event asset ID. 1st, 2nd, 3rd reward data not linked</t>
  </si>
  <si>
    <t> cgi_mgp_lt_accrue</t>
  </si>
  <si>
    <t> cgi_mgp_lt_admob</t>
  </si>
  <si>
    <t> cgi_mgp_lt_adtraining</t>
  </si>
  <si>
    <t> cgi_mgp_lt_championship_score</t>
  </si>
  <si>
    <t> cgi_mgp_lt_clanbattle_score</t>
  </si>
  <si>
    <t> cgi_mgp_lt_comeback</t>
  </si>
  <si>
    <t> Comeback User Reward Log</t>
  </si>
  <si>
    <t> cgi_mgp_lt_gm_log</t>
  </si>
  <si>
    <t> GM Access Information</t>
  </si>
  <si>
    <t> cgi_mgp_lt_golfshotguide</t>
  </si>
  <si>
    <t> cgi_mgp_lt_iap</t>
  </si>
  <si>
    <t> Payment attempt, result log</t>
  </si>
  <si>
    <t> Records only for cash purchases (app store payments)</t>
  </si>
  <si>
    <t> cgi_mgp_lt_item_select</t>
  </si>
  <si>
    <t> cgi_mgp_lt_itembox</t>
  </si>
  <si>
    <t> Not linked</t>
  </si>
  <si>
    <t> cgi_mgp_lt_ld_match</t>
  </si>
  <si>
    <t> Logn Drive</t>
  </si>
  <si>
    <t> cgi_mgp_lt_matchspecialshot</t>
  </si>
  <si>
    <t> cgi_mgp_lt_promote</t>
  </si>
  <si>
    <t> cgi_mgp_lt_putt</t>
  </si>
  <si>
    <t> cgi_mgp_lt_putt_match</t>
  </si>
  <si>
    <t> cgi_mgp_lt_quest</t>
  </si>
  <si>
    <t> cgi_mgp_lt_shopbox</t>
  </si>
  <si>
    <t> cgi_mgp_lt_specialshot</t>
  </si>
  <si>
    <t> cgi_mgp_lt_tour_score</t>
  </si>
  <si>
    <t> cgi_mgp_lt_training_club</t>
  </si>
  <si>
    <t> cgi_mgp_lt_uservideo</t>
  </si>
  <si>
    <t>------------------------------------------------ Purchase Crypto Pass (You can also check the purchase history of the pass product below)</t>
  </si>
  <si>
    <t> SELECT *</t>
  </si>
  <si>
    <t> FROM nwmob.w_cgi_crypto_product_purchase as T1</t>
  </si>
  <si>
    <t> where item_type = 110</t>
  </si>
  <si>
    <t> limit 100;</t>
  </si>
  <si>
    <t> ------------------------------------------------ Purchase Supporter Products</t>
  </si>
  <si>
    <t> ------------------------------------------------ Pass Product Purchase History</t>
  </si>
  <si>
    <t> select *</t>
  </si>
  <si>
    <t> , case when product_id like '%cryptopass%' then 'crypto_pass'</t>
  </si>
  <si>
    <t> when product_id like '%impactpass%' then 'impact_pass1'</t>
  </si>
  <si>
    <t> when product_id like '%impactpass2%' then 'impact_pass2' end as product_gubun</t>
  </si>
  <si>
    <t> from nwremote.cgi_mgp_gt_iap</t>
  </si>
  <si>
    <t> where product_id like '%pass%'</t>
  </si>
  <si>
    <t> ------------------------------------------------ Matching count by tour (total)</t>
  </si>
  <si>
    <t> select tour, count(1)</t>
  </si>
  <si>
    <t> Tours are from 1 to 10</t>
  </si>
  <si>
    <t> from nwremote.cgi_mgp_lt_match</t>
  </si>
  <si>
    <t> Any value above 1000000000 is a championship</t>
  </si>
  <si>
    <t> group by tour</t>
  </si>
  <si>
    <t>------------------------------------------------ type (common)</t>
  </si>
  <si>
    <t> from nwmob.d_cgi_act_type</t>
  </si>
  <si>
    <t> ------------------------------------------------ Item Information</t>
  </si>
  <si>
    <t> select * from nwmob.d_cgi_item</t>
  </si>
  <si>
    <t> where item_gubun = 'Club'</t>
  </si>
  <si>
    <t> Date of inquiry</t>
  </si>
  <si>
    <t> explanation</t>
  </si>
  <si>
    <t> answer</t>
  </si>
  <si>
    <t> gsn</t>
  </si>
  <si>
    <t> previous_gt_user (Y=1/N)</t>
  </si>
  <si>
    <t> id (integrated id)</t>
  </si>
  <si>
    <t> Is it possible to know whether any of the crypto golf users are existing Golf Impact users and have Golf Impact identifier information?</t>
  </si>
  <si>
    <t> It is stored in the cgi_mgp_cross_user table.</t>
  </si>
  <si>
    <t> Could you please link the gt_match_record (Crypto Golf Impact &amp; Golf Impact) tables? Thank you.</t>
  </si>
  <si>
    <t> cgi_mgp_gt_match_record</t>
  </si>
  <si>
    <t> Match opponent data</t>
  </si>
  <si>
    <t> SELECT * FROM nwremote.cgi_mgp_gt_matchrecord LIMIT 100;</t>
  </si>
  <si>
    <t> complete</t>
  </si>
  <si>
    <t> mgp_gt_match_record</t>
  </si>
  <si>
    <t> SELECT * FROM nwremote.mgp_gt_matchrecord LIMIT 100;</t>
  </si>
  <si>
    <t> Loading data</t>
  </si>
  <si>
    <t>Q. Can the table below be linked to the "Golf Impact" game table?</t>
  </si>
  <si>
    <t xml:space="preserve"> It's currently connected.</t>
  </si>
  <si>
    <t> select * from nwremote.mgp_gt_user limit 100;</t>
  </si>
  <si>
    <t> select * from nwremote.mgp_lt_coin limit 100;</t>
  </si>
  <si>
    <t> select * from nwremote.mgp_lt_gem limit 100;</t>
  </si>
  <si>
    <t> select * from nwremote.mgp_lt_golfball limit 100;</t>
  </si>
  <si>
    <t> select * from nwremote.mgp_lt_golfclub limit 100;</t>
  </si>
  <si>
    <t> select * from nwremote.mgp_lt_match limit 100;</t>
  </si>
  <si>
    <t> select * from nwremote.mgp_lt_start limit 100;</t>
  </si>
  <si>
    <t> No table</t>
  </si>
  <si>
    <t> select * from nwremote.mgo_rt_user limit 100;</t>
  </si>
  <si>
    <t> select * from nwremote.mgp_gt_iap limit 100;</t>
  </si>
  <si>
    <t> mgp_gt_usertour</t>
  </si>
  <si>
    <t xml:space="preserve"> Could you please also link the Golf Impact mgp table usertour table?</t>
  </si>
  <si>
    <t> select * from nwremote.mgp_gt_usertour limit 100;</t>
  </si>
  <si>
    <t> nwremote.cgi_mgp_lt_match table has 11 million rows, while nwremote.cgi_mgp_gt_matchrecord table has 2 million rows - please check.</t>
  </si>
  <si>
    <t> Contact the development team</t>
  </si>
  <si>
    <t>What table is cgi_mgp_gt_matchrecord_base? (1706 rows).</t>
  </si>
  <si>
    <t> When merging cgi_mgp_gt_user &amp; cgi_mgp_It_match tables with gsn, it appears that approximately 35% of users have no play history. Please check.</t>
  </si>
  <si>
    <t> These are users who create accounts but do not actually play. (There are more of them than you might think.) Most of them have not logged in since the account creation date, and they have not earned trophies or gold. However, users who have a log of obtaining crystals on Inven are users who created accounts to receive free crystals.</t>
  </si>
  <si>
    <t> thank you!</t>
  </si>
  <si>
    <t> Total users: 561,569 (~ 0.5 mil)</t>
  </si>
  <si>
    <t> Total number of users</t>
  </si>
  <si>
    <t> Median game play count: 1</t>
  </si>
  <si>
    <t> match log-less users</t>
  </si>
  <si>
    <t> Number of users who played at least 1 tour game = 363,532 (64.74%)</t>
  </si>
  <si>
    <t> match log-less user + inven log-less user</t>
  </si>
  <si>
    <t> Number of users who played at least 10 tour games = 124,785 (22.22%)</t>
  </si>
  <si>
    <t>User without match log + User with inven log</t>
  </si>
  <si>
    <t> Obs</t>
  </si>
  <si>
    <t> Mean</t>
  </si>
  <si>
    <t> Median</t>
  </si>
  <si>
    <t> Std.dev</t>
  </si>
  <si>
    <t> Min</t>
  </si>
  <si>
    <t> Max</t>
  </si>
  <si>
    <t> 75% Percentile</t>
  </si>
  <si>
    <t> 99% Percentile</t>
  </si>
  <si>
    <t> Total play count</t>
  </si>
  <si>
    <t xml:space="preserve"> Likewise, there are many users who do not exist in the cgi_mgp_gt_usertour table but have play records (approximately 309,957). Please check.</t>
  </si>
  <si>
    <t xml:space="preserve"> cgi_mgp_gt_usertour counting re-calculated.</t>
  </si>
  <si>
    <t> Is there another table that I can use to get the play statistics (eg, hole-in-one, eagles, birdies) from the UserTour table?</t>
  </si>
  <si>
    <t> It seems possible in the cgi_mgp_lt_match or cgi_mgp_gt_matchrecord table, but it seems to be result_type, but the specific method needs to be confirmed with the development team.</t>
  </si>
  <si>
    <t> Business Team Question: CGI &amp; MGP (Question regarding the difference between Golf Impact vs. Crypto Golf Impact)</t>
  </si>
  <si>
    <t> tour</t>
  </si>
  <si>
    <t> tour_target_trophies</t>
  </si>
  <si>
    <t> win_mgp</t>
  </si>
  <si>
    <t> lose_mgp</t>
  </si>
  <si>
    <t> win_cgi</t>
  </si>
  <si>
    <t> lose_cgi</t>
  </si>
  <si>
    <t> Entry fee</t>
  </si>
  <si>
    <t> prize</t>
  </si>
  <si>
    <t>net_prize</t>
  </si>
  <si>
    <t> unlock_condition (num_trophies)</t>
  </si>
  <si>
    <t> 1) The amount of tour level win/lose trophies earned/consumed seems to be different for Golf Impact vs. Crypto Golf Impact games (can you please check the table next to it?), is this by design and if so, why?</t>
  </si>
  <si>
    <t> 2) Please confirm that the ad viewing (free gem acquisition) feature that exists in Crypto Golf Impact does not exist in Golf Impact.</t>
  </si>
  <si>
    <t xml:space="preserve"> 3) In addition, it seems that the My Bag setting function, Clan function, etc. exist only in Golf Impact. Please confirm. Are there any other elements that were intentionally designed differently between CryptoGolf and Golf Impact?</t>
  </si>
  <si>
    <t> 4) In the case of Crypto Golf Impact, there is a tour 11 map in the app, but it seems that only tour 10 exists in terms of data/user trophy rankings. I wonder if tour 11 is not in service yet.</t>
  </si>
  <si>
    <t>5) Can you give me a rough idea of the estimated revenue for crypto golf advertising? (e.g. average of XX won per ad view)</t>
  </si>
  <si>
    <t> 100K</t>
  </si>
  <si>
    <t> 200K</t>
  </si>
  <si>
    <t> 300K</t>
  </si>
  <si>
    <t> 600K</t>
  </si>
  <si>
    <t> 1M</t>
  </si>
  <si>
    <t> 2M</t>
  </si>
  <si>
    <t> 3M</t>
  </si>
  <si>
    <t> 6M</t>
  </si>
  <si>
    <t> 10M</t>
  </si>
  <si>
    <t> 20M</t>
  </si>
  <si>
    <t> table</t>
  </si>
  <si>
    <t> Data 1</t>
  </si>
  <si>
    <t> Data 2</t>
  </si>
  <si>
    <t> Data 3</t>
  </si>
  <si>
    <t> Data 4</t>
  </si>
  <si>
    <t> Data 5</t>
  </si>
  <si>
    <t> Data 6</t>
  </si>
  <si>
    <t> Data 7</t>
  </si>
  <si>
    <t> Data8</t>
  </si>
  <si>
    <t> Data 9</t>
  </si>
  <si>
    <t> id</t>
  </si>
  <si>
    <t> title</t>
  </si>
  <si>
    <t> exposure_priority</t>
  </si>
  <si>
    <t> lobby_notice</t>
  </si>
  <si>
    <t> news_notice</t>
  </si>
  <si>
    <t> show_event_mark</t>
  </si>
  <si>
    <t> start_date</t>
  </si>
  <si>
    <t> end_date</t>
  </si>
  <si>
    <t> Crypto Pass 50%</t>
  </si>
  <si>
    <t> CGI YouTube</t>
  </si>
  <si>
    <t> Launch Event Calendar</t>
  </si>
  <si>
    <t xml:space="preserve"> Crypto Pass 25%</t>
  </si>
  <si>
    <t> neopin inspection banner</t>
  </si>
  <si>
    <t> Exchange check</t>
  </si>
  <si>
    <t xml:space="preserve"> Crypto Pass 75%</t>
  </si>
  <si>
    <t> season</t>
  </si>
  <si>
    <t> season_title</t>
  </si>
  <si>
    <t> ImpactPass_Main_Season_Title_01</t>
  </si>
  <si>
    <t> ImpactPass_Main_Season_Title_02</t>
  </si>
  <si>
    <t> ImpactPass_Main_Season_Title_03</t>
  </si>
  <si>
    <t> ImpactPass_Main_Season_Title_04</t>
  </si>
  <si>
    <t> ImpactPass_Main_Season_Title_05</t>
  </si>
  <si>
    <t> idx</t>
  </si>
  <si>
    <t> rank_min</t>
  </si>
  <si>
    <t> rank_max</t>
  </si>
  <si>
    <t> play_count_min</t>
  </si>
  <si>
    <t>play_count_max</t>
  </si>
  <si>
    <t> distance_min</t>
  </si>
  <si>
    <t> distance_max</t>
  </si>
  <si>
    <t> bot_count</t>
  </si>
  <si>
    <t> Table name</t>
  </si>
  <si>
    <t> DB</t>
  </si>
  <si>
    <t> Table List</t>
  </si>
  <si>
    <t> Golf Impact users</t>
  </si>
  <si>
    <t> Row Size</t>
  </si>
  <si>
    <t> Index</t>
  </si>
  <si>
    <t> No</t>
  </si>
  <si>
    <t> Column name</t>
  </si>
  <si>
    <t> Attribute name</t>
  </si>
  <si>
    <t> Data type</t>
  </si>
  <si>
    <t> length</t>
  </si>
  <si>
    <t> Value (Default)</t>
  </si>
  <si>
    <t> explanation</t>
  </si>
  <si>
    <t> Reference Table</t>
  </si>
  <si>
    <t> Game User ID</t>
  </si>
  <si>
    <t> int</t>
  </si>
  <si>
    <t xml:space="preserve"> gsn used in cgi_mgp_gt_user table &gt;&gt; If you do not connect to the game after signing up for NEON, there may be null.</t>
  </si>
  <si>
    <t> Member ID</t>
  </si>
  <si>
    <t> varchar(256)</t>
  </si>
  <si>
    <t> ID used in cgi_mgp_gt_user table &gt;&gt; Changed when leaving</t>
  </si>
  <si>
    <t> member_id</t>
  </si>
  <si>
    <t> NEON Member ID</t>
  </si>
  <si>
    <t> advertising_id</t>
  </si>
  <si>
    <t> ADID</t>
  </si>
  <si>
    <t> join_type</t>
  </si>
  <si>
    <t> Subscription Category</t>
  </si>
  <si>
    <t> 1: Join Golf Impact first 2: Join simultaneously 3: Join CGI first</t>
  </si>
  <si>
    <t> cgi_join</t>
  </si>
  <si>
    <t xml:space="preserve"> cgi_join_date</t>
  </si>
  <si>
    <t> cgi_Date of registration &gt;&gt; May differ from game DB based on NEON</t>
  </si>
  <si>
    <t> mgp_join</t>
  </si>
  <si>
    <t> mgp_join_date</t>
  </si>
  <si>
    <t> mgp_registration date &gt;&gt; May differ from game DB based on NEON</t>
  </si>
  <si>
    <t>loadingtime</t>
  </si>
  <si>
    <t> DW loading time</t>
  </si>
  <si>
    <t> timestamp</t>
  </si>
  <si>
    <t> annotation</t>
  </si>
  <si>
    <t> &lt;Week 1&gt;</t>
  </si>
  <si>
    <t> nickname</t>
  </si>
  <si>
    <t> nickname</t>
  </si>
  <si>
    <t> new_id</t>
  </si>
  <si>
    <t> Member ID changed due to withdrawal</t>
  </si>
  <si>
    <t> Add - as a prifix to id.</t>
  </si>
  <si>
    <t> new_nickname</t>
  </si>
  <si>
    <t> Nickname changed to Talto</t>
  </si>
  <si>
    <t> log_type</t>
  </si>
  <si>
    <t> Withdrawal Type</t>
  </si>
  <si>
    <t> 80: Delete account from operating tool 81: User deletes account</t>
  </si>
  <si>
    <t> log_date</t>
  </si>
  <si>
    <t> Withdrawal date</t>
  </si>
  <si>
    <t> Game execution information by user</t>
  </si>
  <si>
    <t> User Game ID</t>
  </si>
  <si>
    <t> appver</t>
  </si>
  <si>
    <t> varchar(15)</t>
  </si>
  <si>
    <t> platform</t>
  </si>
  <si>
    <t> platform</t>
  </si>
  <si>
    <t> varchar(10)</t>
  </si>
  <si>
    <t> district</t>
  </si>
  <si>
    <t> start_type</t>
  </si>
  <si>
    <t> appsflyer_time</t>
  </si>
  <si>
    <t> appsflyer time</t>
  </si>
  <si>
    <t> scene_prepare_time</t>
  </si>
  <si>
    <t> maintenance_time</t>
  </si>
  <si>
    <t> admob_time</t>
  </si>
  <si>
    <t> Ad run time</t>
  </si>
  <si>
    <t> assetbundle_time</t>
  </si>
  <si>
    <t> data_loading_time</t>
  </si>
  <si>
    <t> facebook_login_time</t>
  </si>
  <si>
    <t> Facebook login time</t>
  </si>
  <si>
    <t> pmang_login_time</t>
  </si>
  <si>
    <t> local_price_time</t>
  </si>
  <si>
    <t> lobby_login_time</t>
  </si>
  <si>
    <t> Lobby login time</t>
  </si>
  <si>
    <t> server_specdata_time</t>
  </si>
  <si>
    <t> center_login_time</t>
  </si>
  <si>
    <t> platforminfo_time</t>
  </si>
  <si>
    <t> specdata_time</t>
  </si>
  <si>
    <t>transition_scene_time</t>
  </si>
  <si>
    <t> lobby_scene_time</t>
  </si>
  <si>
    <t> tutorial_scene_time</t>
  </si>
  <si>
    <t> sum_time</t>
  </si>
  <si>
    <t> total_time</t>
  </si>
  <si>
    <t> Tour matching information, play information (information recorded from 1st to 8th shot: shot1_xxx ~ shot8_xxx)</t>
  </si>
  <si>
    <t> Match start time</t>
  </si>
  <si>
    <t> Matching End Time</t>
  </si>
  <si>
    <t> elapsed_date</t>
  </si>
  <si>
    <t> weather_type</t>
  </si>
  <si>
    <t> Weather information for Mapping City</t>
  </si>
  <si>
    <t> 0: clear, 1: rain</t>
  </si>
  <si>
    <t> result_type</t>
  </si>
  <si>
    <t> result_type value</t>
  </si>
  <si>
    <t> today_playcnt</t>
  </si>
  <si>
    <t> Number of plays on the day</t>
  </si>
  <si>
    <t> giveup</t>
  </si>
  <si>
    <t> total_playcnt</t>
  </si>
  <si>
    <t> Cumulative number of plays</t>
  </si>
  <si>
    <t> Cumulative PLAY since signing up</t>
  </si>
  <si>
    <t> hole-in-one</t>
  </si>
  <si>
    <t> start_coin</t>
  </si>
  <si>
    <t> Coins at start</t>
  </si>
  <si>
    <t> albatross</t>
  </si>
  <si>
    <t> start_trophy</t>
  </si>
  <si>
    <t> Trophy count at start</t>
  </si>
  <si>
    <t> eagle</t>
  </si>
  <si>
    <t> championship</t>
  </si>
  <si>
    <t> Whether it's a champion or not</t>
  </si>
  <si>
    <t> birdie</t>
  </si>
  <si>
    <t> Tour Information</t>
  </si>
  <si>
    <t> par</t>
  </si>
  <si>
    <t> course</t>
  </si>
  <si>
    <t> Course Information</t>
  </si>
  <si>
    <t> bogey</t>
  </si>
  <si>
    <t> hole</t>
  </si>
  <si>
    <t> double_bogey</t>
  </si>
  <si>
    <t> opponent</t>
  </si>
  <si>
    <t> triple_bogey</t>
  </si>
  <si>
    <t> order_</t>
  </si>
  <si>
    <t> disconnected</t>
  </si>
  <si>
    <t> bot</t>
  </si>
  <si>
    <t> Play Results</t>
  </si>
  <si>
    <t> 1~9</t>
  </si>
  <si>
    <t> winlose</t>
  </si>
  <si>
    <t> Win/Loss Information</t>
  </si>
  <si>
    <t> 1: Win, 2: F</t>
  </si>
  <si>
    <t> Abandonment information</t>
  </si>
  <si>
    <t> rate</t>
  </si>
  <si>
    <t>rate_opp</t>
  </si>
  <si>
    <t>winningshotid</t>
  </si>
  <si>
    <t>tutorial bot</t>
  </si>
  <si>
    <t>winningshot</t>
  </si>
  <si>
    <t>winningshot_course</t>
  </si>
  <si>
    <t>winningshot_hole</t>
  </si>
  <si>
    <t>winningshot_yard</t>
  </si>
  <si>
    <t>ball</t>
  </si>
  <si>
    <t>shot1_clubcode</t>
  </si>
  <si>
    <t>shot1_aimstatus</t>
  </si>
  <si>
    <t>tour code (SY conjecture)</t>
  </si>
  <si>
    <t>shot1_groundtype</t>
  </si>
  <si>
    <t>regular match</t>
  </si>
  <si>
    <t>shot1_aimpoint</t>
  </si>
  <si>
    <t>varchar(100)</t>
  </si>
  <si>
    <t>101-109</t>
  </si>
  <si>
    <t>clan match</t>
  </si>
  <si>
    <t>note championship code ==0</t>
  </si>
  <si>
    <t>shot1_lastpoint</t>
  </si>
  <si>
    <t>other</t>
  </si>
  <si>
    <t>note: championship code &gt; 0</t>
  </si>
  <si>
    <t>shot1_windanglemilli</t>
  </si>
  <si>
    <t>shot1_windforcemilli</t>
  </si>
  <si>
    <t>shot1_yardmilli</t>
  </si>
  <si>
    <t>shot1_relativeforcemilli</t>
  </si>
  <si>
    <t>seems to be the end point for the shot. (e.g., shot1: where 1st shot landed: not where you start).</t>
  </si>
  <si>
    <t>shot1_elapsedtimemilli</t>
  </si>
  <si>
    <t>groudtype</t>
  </si>
  <si>
    <t>fairly sure</t>
  </si>
  <si>
    <t>conjecture</t>
  </si>
  <si>
    <t>shot2_clubcode</t>
  </si>
  <si>
    <t>none</t>
  </si>
  <si>
    <t>shot2_aimstatus</t>
  </si>
  <si>
    <t>fairway</t>
  </si>
  <si>
    <t>shot2_groundtype</t>
  </si>
  <si>
    <t>light rough</t>
  </si>
  <si>
    <t>light rough? heavy rough?</t>
  </si>
  <si>
    <t>shot2_aimpoint</t>
  </si>
  <si>
    <t>bunker</t>
  </si>
  <si>
    <t>99% shot2_groundtype is 4 when shot3_clubcode is sandwedge</t>
  </si>
  <si>
    <t>shot2_lastpoint</t>
  </si>
  <si>
    <t>fringe</t>
  </si>
  <si>
    <t>because 5&amp;6 seem to appear together.</t>
  </si>
  <si>
    <t>shot2_windanglemilli</t>
  </si>
  <si>
    <t>on green (putting)</t>
  </si>
  <si>
    <t>shot2_windforcemilli</t>
  </si>
  <si>
    <t>out of bound?</t>
  </si>
  <si>
    <t>bunker?</t>
  </si>
  <si>
    <t>shot2_yardmilli</t>
  </si>
  <si>
    <t>802-14</t>
  </si>
  <si>
    <t>water hazard?</t>
  </si>
  <si>
    <t>water hazard - out of bound?</t>
  </si>
  <si>
    <t>shot2_relativeforcemilli</t>
  </si>
  <si>
    <t>shot2_elapsedtimemilli</t>
  </si>
  <si>
    <t>aimstatus?</t>
  </si>
  <si>
    <t>missing data?</t>
  </si>
  <si>
    <t>shot3_clubcode</t>
  </si>
  <si>
    <t>hook</t>
  </si>
  <si>
    <t>shot3_aimstatus</t>
  </si>
  <si>
    <t>good</t>
  </si>
  <si>
    <t>shot3_groundtype</t>
  </si>
  <si>
    <t>great</t>
  </si>
  <si>
    <t>shot3_aimpoint</t>
  </si>
  <si>
    <t>perfect</t>
  </si>
  <si>
    <t>shot3_lastpoint</t>
  </si>
  <si>
    <t>?</t>
  </si>
  <si>
    <t>shot3_windanglemilli</t>
  </si>
  <si>
    <t>shot3_windforcemilli</t>
  </si>
  <si>
    <t>shot3_yardmilli</t>
  </si>
  <si>
    <t>shot3_relativeforcemilli</t>
  </si>
  <si>
    <t>shot3_elapsedtimemilli</t>
  </si>
  <si>
    <t>shot4_clubcode</t>
  </si>
  <si>
    <t>shot4_aimstatus</t>
  </si>
  <si>
    <t>shot4_groundtype</t>
  </si>
  <si>
    <t>shot4_aimpoint</t>
  </si>
  <si>
    <t>shot4_lastpoint</t>
  </si>
  <si>
    <t>shot4_windanglemilli</t>
  </si>
  <si>
    <t>shot4_windforcemilli</t>
  </si>
  <si>
    <t>shot4_yardmilli</t>
  </si>
  <si>
    <t>shot4_relativeforcemilli</t>
  </si>
  <si>
    <t>shot4_elapsedtimemilli</t>
  </si>
  <si>
    <t>shot5_clubcode</t>
  </si>
  <si>
    <t>shot5_aimstatus</t>
  </si>
  <si>
    <t>shot5_groundtype</t>
  </si>
  <si>
    <t>shot5_aimpoint</t>
  </si>
  <si>
    <t>shot5_lastpoint</t>
  </si>
  <si>
    <t>shot5_windanglemilli</t>
  </si>
  <si>
    <t>shot5_windforcemilli</t>
  </si>
  <si>
    <t>shot5_yardmilli</t>
  </si>
  <si>
    <t>shot5_relativeforcemilli</t>
  </si>
  <si>
    <t>shot5_elapsedtimemilli</t>
  </si>
  <si>
    <t>shot6_clubcode</t>
  </si>
  <si>
    <t>shot6_aimstatus</t>
  </si>
  <si>
    <t>shot6_groundtype</t>
  </si>
  <si>
    <t>shot6_aimpoint</t>
  </si>
  <si>
    <t>shot6_lastpoint</t>
  </si>
  <si>
    <t>shot6_windanglemilli</t>
  </si>
  <si>
    <t>shot6_windforcemilli</t>
  </si>
  <si>
    <t>shot6_yardmilli</t>
  </si>
  <si>
    <t>shot6_relativeforcemilli</t>
  </si>
  <si>
    <t>shot6_elapsedtimemilli</t>
  </si>
  <si>
    <t>shot7_clubcode</t>
  </si>
  <si>
    <t>shot7_aimstatus</t>
  </si>
  <si>
    <t>shot7_groundtype</t>
  </si>
  <si>
    <t>shot7_aimpoint</t>
  </si>
  <si>
    <t>shot7_lastpoint</t>
  </si>
  <si>
    <t>shot7_windanglemilli</t>
  </si>
  <si>
    <t>shot7_windforcemilli</t>
  </si>
  <si>
    <t>shot7_yardmilli</t>
  </si>
  <si>
    <t>shot7_relativeforcemilli</t>
  </si>
  <si>
    <t>shot7_elapsedtimemilli</t>
  </si>
  <si>
    <t>shot8_clubcode</t>
  </si>
  <si>
    <t>shot8_aimstatus</t>
  </si>
  <si>
    <t>shot8_groundtype</t>
  </si>
  <si>
    <t>shot8_aimpoint</t>
  </si>
  <si>
    <t>ㅑ</t>
  </si>
  <si>
    <t>shot8_lastpoint</t>
  </si>
  <si>
    <t>shot8_windanglemilli</t>
  </si>
  <si>
    <t>shot8_windforcemilli</t>
  </si>
  <si>
    <t>shot8_yardmilli</t>
  </si>
  <si>
    <t>shot8_relativeforcemilli</t>
  </si>
  <si>
    <t>shot8_elapsedtimemilli</t>
  </si>
  <si>
    <t>유저별 map 다운로드 현황</t>
  </si>
  <si>
    <t>version</t>
  </si>
  <si>
    <t>버전</t>
  </si>
  <si>
    <t>map_type</t>
  </si>
  <si>
    <t>맵 type</t>
  </si>
  <si>
    <t>map_id</t>
  </si>
  <si>
    <t>맵 ID</t>
  </si>
  <si>
    <t>download_time</t>
  </si>
  <si>
    <t>맵 다운로드 시간</t>
  </si>
  <si>
    <t>is_finished</t>
  </si>
  <si>
    <t> http_type</t>
  </si>
  <si>
    <t> numeric(25)</t>
  </si>
  <si>
    <t> amount</t>
  </si>
  <si>
    <t> numeric(10)</t>
  </si>
  <si>
    <t> sp</t>
  </si>
  <si>
    <t> Type</t>
  </si>
  <si>
    <t> info</t>
  </si>
  <si>
    <t> varchar(150)</t>
  </si>
  <si>
    <t> quantity</t>
  </si>
  <si>
    <t> numeric(38)</t>
  </si>
  <si>
    <t> Consumption is recorded as -10^8 for crystals (1 crystal = 100000000)</t>
  </si>
  <si>
    <t> Stroke/Consumption Type</t>
  </si>
  <si>
    <t> 1: Payment via mail, 79: Daily mission, 82: Shop purchase 86: crystal to s2 87: s2 to crystal 88: rollback crystal to s2 89: Special offer purchase 90: Tour mission reward 91: Tour mission purchase</t>
  </si>
  <si>
    <t> nwmob.d_cgi_crystal_act_type</t>
  </si>
  <si>
    <t> More information</t>
  </si>
  <si>
    <t> varchar(400)</t>
  </si>
  <si>
    <t> Additional information</t>
  </si>
  <si>
    <t> item_type</t>
  </si>
  <si>
    <t> Item Type</t>
  </si>
  <si>
    <t xml:space="preserve"> 100: crystal 110: crypto_pass 120: crypto_sponsor</t>
  </si>
  <si>
    <t> item_code</t>
  </si>
  <si>
    <t> Item Code</t>
  </si>
  <si>
    <t> Currently all 0</t>
  </si>
  <si>
    <t> count</t>
  </si>
  <si>
    <t> Acquisition/Consumption Time</t>
  </si>
  <si>
    <t> act_gubun</t>
  </si>
  <si>
    <t> act_type</t>
  </si>
  <si>
    <t> act_type_name</t>
  </si>
  <si>
    <t> act_paid_code</t>
  </si>
  <si>
    <t> ingame_yn</t>
  </si>
  <si>
    <t> acquisition</t>
  </si>
  <si>
    <t> Postal payment</t>
  </si>
  <si>
    <t> F</t>
  </si>
  <si>
    <t> Y</t>
  </si>
  <si>
    <t> Daily Mission</t>
  </si>
  <si>
    <t> consumption</t>
  </si>
  <si>
    <t> Shop Purchase</t>
  </si>
  <si>
    <t> U</t>
  </si>
  <si>
    <t> Crystal2S2</t>
  </si>
  <si>
    <t> N</t>
  </si>
  <si>
    <t>S2 to Crystal</t>
  </si>
  <si>
    <t> P</t>
  </si>
  <si>
    <t> Rollback Crystal to S2</t>
  </si>
  <si>
    <t> Tour Mission Reward</t>
  </si>
  <si>
    <t> Purchase tour mission</t>
  </si>
  <si>
    <t> Limited edition</t>
  </si>
  <si>
    <t> Golf Club Acquisition/Usage Data</t>
  </si>
  <si>
    <t> nwmob.d_cgi_act_type</t>
  </si>
  <si>
    <t> Item Rarity</t>
  </si>
  <si>
    <t> nwmob.d_cgi_item</t>
  </si>
  <si>
    <t> Type</t>
  </si>
  <si>
    <t xml:space="preserve"> Type name</t>
  </si>
  <si>
    <t> In addition, Clubs, Golf Balls, and even Golf Bags have rarities. The rarer the item, the higher the chance of winning on the greens. Each level of rarity comes with its own unique color, with white being the most common and gold being the rarest of all items.</t>
  </si>
  <si>
    <t> mailbox</t>
  </si>
  <si>
    <t> White: Starters</t>
  </si>
  <si>
    <t> Number: Cards acquired/spending data</t>
  </si>
  <si>
    <t> Tour</t>
  </si>
  <si>
    <t> Blue: Common</t>
  </si>
  <si>
    <t> Golf Club Type</t>
  </si>
  <si>
    <t> Upgrade</t>
  </si>
  <si>
    <t> Yellow: Rare</t>
  </si>
  <si>
    <t> varchar(50)</t>
  </si>
  <si>
    <t> Golf Bag ID</t>
  </si>
  <si>
    <t> Open the golf bag</t>
  </si>
  <si>
    <t> Purple: Epic</t>
  </si>
  <si>
    <t> code</t>
  </si>
  <si>
    <t> Open Golf Bag (Free)</t>
  </si>
  <si>
    <t> Gold: Legendary</t>
  </si>
  <si>
    <t> level</t>
  </si>
  <si>
    <t> Level</t>
  </si>
  <si>
    <t> Skip_Box</t>
  </si>
  <si>
    <t> Cards</t>
  </si>
  <si>
    <t> League</t>
  </si>
  <si>
    <t> Acquisition/Use Time</t>
  </si>
  <si>
    <t> Championship</t>
  </si>
  <si>
    <t> Shop Purchase (Golf Bag)</t>
  </si>
  <si>
    <t> Shop Purchase (Ball)</t>
  </si>
  <si>
    <t>Shop Purchase (Gold)</t>
  </si>
  <si>
    <t> Shop Purchase (Special Gold)</t>
  </si>
  <si>
    <t> Shop Purchases</t>
  </si>
  <si>
    <t> Trophy Quest</t>
  </si>
  <si>
    <t> item_gubun</t>
  </si>
  <si>
    <t> item_name</t>
  </si>
  <si>
    <t> item_grade</t>
  </si>
  <si>
    <t> Advertising Rewards</t>
  </si>
  <si>
    <t> Club</t>
  </si>
  <si>
    <t> Jet ski</t>
  </si>
  <si>
    <t> screwdriver</t>
  </si>
  <si>
    <t> Rare</t>
  </si>
  <si>
    <t> FreeGame Fee</t>
  </si>
  <si>
    <t> Punch</t>
  </si>
  <si>
    <t> common</t>
  </si>
  <si>
    <t> Tour Trophy Reward</t>
  </si>
  <si>
    <t> Drone</t>
  </si>
  <si>
    <t> Wood</t>
  </si>
  <si>
    <t> Distance Hit Reward</t>
  </si>
  <si>
    <t> white bear</t>
  </si>
  <si>
    <t> Long iron</t>
  </si>
  <si>
    <t> hero</t>
  </si>
  <si>
    <t> Shop Blue Bag</t>
  </si>
  <si>
    <t> hippocampus</t>
  </si>
  <si>
    <t> Short iron</t>
  </si>
  <si>
    <t> Shop Purchases (Special Club)</t>
  </si>
  <si>
    <t> Sea leopard</t>
  </si>
  <si>
    <t> Selling in slot A</t>
  </si>
  <si>
    <t> cactus</t>
  </si>
  <si>
    <t> Sand wedge</t>
  </si>
  <si>
    <t> Training Golf Club</t>
  </si>
  <si>
    <t> Impact Reward</t>
  </si>
  <si>
    <t> Pass_Gain_Bonus</t>
  </si>
  <si>
    <t> For Club, it is ABCD 4 digits A: Club usage (1: Tour club, 2: Long shot, 3: Tutorial, 4: Putting challenge) B: Club type (Driver, Wood, Long iron, Short iron, Wedge, Rough iron, Sand wedge, Putter) D: Tour number (0 is for beginners)</t>
  </si>
  <si>
    <t> Pass_Tier_Buy</t>
  </si>
  <si>
    <t> Putter: seems to be 1800</t>
  </si>
  <si>
    <t> Welcome Reward</t>
  </si>
  <si>
    <t>Purchase a training package</t>
  </si>
  <si>
    <t> Tutorial Reward</t>
  </si>
  <si>
    <t> Use shot</t>
  </si>
  <si>
    <t> Jam from a shot</t>
  </si>
  <si>
    <t> Create a clan</t>
  </si>
  <si>
    <t> Clan Quest Items</t>
  </si>
  <si>
    <t> Shop Ticket (ShotGuide)</t>
  </si>
  <si>
    <t> Purchase Impact Pass</t>
  </si>
  <si>
    <t> Targeted offer after trial (12.99)</t>
  </si>
  <si>
    <t xml:space="preserve"> note: trial does not seem to be recorded here.</t>
  </si>
  <si>
    <t> Golf ball acquisition/consumption data not currently loaded.</t>
  </si>
  <si>
    <t> Quantity acquired/consumed</t>
  </si>
  <si>
    <t> Details</t>
  </si>
  <si>
    <t xml:space="preserve"> 2002 : Feather 2003 : Rose 2006 : Speaker 7301 : Snow</t>
  </si>
  <si>
    <t> Date of acquisition/consumption</t>
  </si>
  <si>
    <t xml:space="preserve"> type = 50?</t>
  </si>
  <si>
    <t> Freq.</t>
  </si>
  <si>
    <t> Percent</t>
  </si>
  <si>
    <t> gems</t>
  </si>
  <si>
    <t> Total Remaining Amount</t>
  </si>
  <si>
    <t> pay_gems</t>
  </si>
  <si>
    <t> Current holdings (paid)</t>
  </si>
  <si>
    <t> Paid Total Remaining Amount</t>
  </si>
  <si>
    <t> play_date</t>
  </si>
  <si>
    <t> date</t>
  </si>
  <si>
    <t> max_tour</t>
  </si>
  <si>
    <t> Top Tour</t>
  </si>
  <si>
    <t> The highest tour that the user can play (Tour 1-12)</t>
  </si>
  <si>
    <t> Number of flashes per day</t>
  </si>
  <si>
    <t> Cumulative number of plays</t>
  </si>
  <si>
    <t> tour1_trophy</t>
  </si>
  <si>
    <t> Tour 1 Trophy Number</t>
  </si>
  <si>
    <t> tour1_today_win</t>
  </si>
  <si>
    <t> Number of wins on Tour 1 day</t>
  </si>
  <si>
    <t> tour1_total_win</t>
  </si>
  <si>
    <t> Tour 1 Cumulative Wins</t>
  </si>
  <si>
    <t>tour1_today_lose</t>
  </si>
  <si>
    <t> Number of losses on Tour 1 day</t>
  </si>
  <si>
    <t> tour1_total_lose</t>
  </si>
  <si>
    <t> Tour 1 Cumulative number of losses</t>
  </si>
  <si>
    <t> tour2_trophy</t>
  </si>
  <si>
    <t> Tour 2 Trophy Number</t>
  </si>
  <si>
    <t> tour2_today_win</t>
  </si>
  <si>
    <t> Number of wins on Tour 2 day</t>
  </si>
  <si>
    <t> tour2_total_win</t>
  </si>
  <si>
    <t> Tour 2 cumulative wins</t>
  </si>
  <si>
    <t> tour2_today_lose</t>
  </si>
  <si>
    <t> Number of losses on Tour 2 day</t>
  </si>
  <si>
    <t> tour2_total_lose</t>
  </si>
  <si>
    <t> Tour 2 Cumulative number of losses</t>
  </si>
  <si>
    <t> tour3_trophy</t>
  </si>
  <si>
    <t> tour3_today_win</t>
  </si>
  <si>
    <t> tour3_total_win</t>
  </si>
  <si>
    <t> tour3_today_lose</t>
  </si>
  <si>
    <t> tour3_total_lose</t>
  </si>
  <si>
    <t> tour4_trophy</t>
  </si>
  <si>
    <t> tour4_today_win</t>
  </si>
  <si>
    <t> tour4_total_win</t>
  </si>
  <si>
    <t> tour4_today_lose</t>
  </si>
  <si>
    <t> tour4_total_lose</t>
  </si>
  <si>
    <t> tour5_trophy</t>
  </si>
  <si>
    <t> tour5_today_win</t>
  </si>
  <si>
    <t> tour5_total_win</t>
  </si>
  <si>
    <t> tour5_today_lose</t>
  </si>
  <si>
    <t> tour5_total_lose</t>
  </si>
  <si>
    <t> tour6_trophy</t>
  </si>
  <si>
    <t> tour6_today_win</t>
  </si>
  <si>
    <t> tour6_total_win</t>
  </si>
  <si>
    <t> tour6_today_lose</t>
  </si>
  <si>
    <t> tour6_total_lose</t>
  </si>
  <si>
    <t> tour7_trophy</t>
  </si>
  <si>
    <t> tour7_today_win</t>
  </si>
  <si>
    <t> tour7_total_win</t>
  </si>
  <si>
    <t> tour7_today_lose</t>
  </si>
  <si>
    <t> tour7_total_lose</t>
  </si>
  <si>
    <t> tour8_trophy</t>
  </si>
  <si>
    <t> tour8_today_win</t>
  </si>
  <si>
    <t> tour8_total_win</t>
  </si>
  <si>
    <t> tour8_today_lose</t>
  </si>
  <si>
    <t>tour8_total_lose</t>
  </si>
  <si>
    <t> tour9_trophy</t>
  </si>
  <si>
    <t> tour9_today_win</t>
  </si>
  <si>
    <t> tour9_total_win</t>
  </si>
  <si>
    <t> tour9_today_lose</t>
  </si>
  <si>
    <t> tour9_total_lose</t>
  </si>
  <si>
    <t> tour10_trophy</t>
  </si>
  <si>
    <t> tour10_today_win</t>
  </si>
  <si>
    <t> tour10_total_win</t>
  </si>
  <si>
    <t> tour10_today_lose</t>
  </si>
  <si>
    <t> tour10_total_lose</t>
  </si>
  <si>
    <t> tour11_trophy</t>
  </si>
  <si>
    <t> tour11_today_win</t>
  </si>
  <si>
    <t> tour11_total_win</t>
  </si>
  <si>
    <t> tour11_today_lose</t>
  </si>
  <si>
    <t> tour11_total_lose</t>
  </si>
  <si>
    <t> tour12_trophy</t>
  </si>
  <si>
    <t> tour12_today_win</t>
  </si>
  <si>
    <t> tour12_total_win</t>
  </si>
  <si>
    <t> tour12_today_lose</t>
  </si>
  <si>
    <t> tour12_total_lose</t>
  </si>
  <si>
    <t> Crystal, S2 token exchange data</t>
  </si>
  <si>
    <t> txid</t>
  </si>
  <si>
    <t> Transaction ID</t>
  </si>
  <si>
    <t> Exchange Type</t>
  </si>
  <si>
    <t> Exchange date and time</t>
  </si>
  <si>
    <t> Consumption is recorded as -</t>
  </si>
  <si>
    <t> coins</t>
  </si>
  <si>
    <t> pay_coins</t>
  </si>
  <si>
    <t> Play statistics by user and tour (cumulative)</t>
  </si>
  <si>
    <t> channel</t>
  </si>
  <si>
    <t> total_games</t>
  </si>
  <si>
    <t> Total number of games</t>
  </si>
  <si>
    <t> total_earned</t>
  </si>
  <si>
    <t> trophies</t>
  </si>
  <si>
    <t> Number of trophies</t>
  </si>
  <si>
    <t> win</t>
  </si>
  <si>
    <t> Number of wins</t>
  </si>
  <si>
    <t> lose</t>
  </si>
  <si>
    <t> Number of defeats</t>
  </si>
  <si>
    <t> longest_drive</t>
  </si>
  <si>
    <t> holes_in_one</t>
  </si>
  <si>
    <t> eagles</t>
  </si>
  <si>
    <t xml:space="preserve"> eagles</t>
  </si>
  <si>
    <t> birdies</t>
  </si>
  <si>
    <t> pars</t>
  </si>
  <si>
    <t> bogeys</t>
  </si>
  <si>
    <t> winningshots</t>
  </si>
  <si>
    <t> winningshot_avg</t>
  </si>
  <si>
    <t> reward_status</t>
  </si>
  <si>
    <t>win_streak</t>
  </si>
  <si>
    <t> lose_streak</t>
  </si>
  <si>
    <t> The users who have withdrawn have - as a prefix. When joining with other tables, Typer can occur, so join only int values with the condition join regexp_substr(id, '^-?[0-9]+$') &gt;0, excluding those who have withdrawn.</t>
  </si>
  <si>
    <t> membership_type</t>
  </si>
  <si>
    <t> profile_image_url</t>
  </si>
  <si>
    <t> Profile URL</t>
  </si>
  <si>
    <t> You can link your Facebook profile</t>
  </si>
  <si>
    <t> profile_image_toggle</t>
  </si>
  <si>
    <t> Amount of coins held</t>
  </si>
  <si>
    <t> sanctions</t>
  </si>
  <si>
    <t> sanctions_start</t>
  </si>
  <si>
    <t> sanctions_end</t>
  </si>
  <si>
    <t> Amount of gems (jams) held</t>
  </si>
  <si>
    <t> Amount of Paid Gems (Jam) Held</t>
  </si>
  <si>
    <t> Amount of jam purchased with cash</t>
  </si>
  <si>
    <t> max_trophies</t>
  </si>
  <si>
    <t> Highest number of trophies</t>
  </si>
  <si>
    <t> elo</t>
  </si>
  <si>
    <t> last_league</t>
  </si>
  <si>
    <t> current_league</t>
  </si>
  <si>
    <t> Current language</t>
  </si>
  <si>
    <t> max_division</t>
  </si>
  <si>
    <t> last_champs</t>
  </si>
  <si>
    <t> current_champs</t>
  </si>
  <si>
    <t> clan_id</t>
  </si>
  <si>
    <t> join_date</t>
  </si>
  <si>
    <t> Account creation date and time</t>
  </si>
  <si>
    <t> login_date</t>
  </si>
  <si>
    <t> Game access date and time</t>
  </si>
  <si>
    <t> Game play time</t>
  </si>
  <si>
    <t> rewarded_video_cnt</t>
  </si>
  <si>
    <t> rewarded_video_date</t>
  </si>
  <si>
    <t> time_zone</t>
  </si>
  <si>
    <t> nation</t>
  </si>
  <si>
    <t> varchar(200</t>
  </si>
  <si>
    <t> reviewed</t>
  </si>
  <si>
    <t> push</t>
  </si>
  <si>
    <t> os</t>
  </si>
  <si>
    <t>varchar(20)</t>
  </si>
  <si>
    <t> link_reward</t>
  </si>
  <si>
    <t> link_rewarded_date</t>
  </si>
  <si>
    <t> champs_shard</t>
  </si>
  <si>
    <t> champs_end_date</t>
  </si>
  <si>
    <t> today_login_count</t>
  </si>
  <si>
    <t> Number of connections on the day</t>
  </si>
  <si>
    <t> total_login_count</t>
  </si>
  <si>
    <t> Cumulative number of connections</t>
  </si>
  <si>
    <t> login_day</t>
  </si>
  <si>
    <t> Number of days connected</t>
  </si>
  <si>
    <t> Number of days logged in after signing up</t>
  </si>
  <si>
    <t> cow_link_status</t>
  </si>
  <si>
    <t> 0: Linkage not possible, 1: Linkage possible, 2: Linkage complete</t>
  </si>
  <si>
    <t> withdraw_date</t>
  </si>
  <si>
    <t> Account deletion date</t>
  </si>
  <si>
    <t> config_type</t>
  </si>
  <si>
    <t> Type</t>
  </si>
  <si>
    <t> mission</t>
  </si>
  <si>
    <t> Mission ID</t>
  </si>
  <si>
    <t> cost</t>
  </si>
  <si>
    <t> Mission Activation Cost</t>
  </si>
  <si>
    <t> reward</t>
  </si>
  <si>
    <t> Mission Completion Reward</t>
  </si>
  <si>
    <t> Tour Mission Information</t>
  </si>
  <si>
    <t> sponsor_reward</t>
  </si>
  <si>
    <t> sponsor_nerf_reward</t>
  </si>
  <si>
    <t> mission_target_count</t>
  </si>
  <si>
    <t> Number of missions</t>
  </si>
  <si>
    <t> active_tour_mission</t>
  </si>
  <si>
    <t> Activated tour mission</t>
  </si>
  <si>
    <t> Start date</t>
  </si>
  <si>
    <t> End date</t>
  </si>
  <si>
    <t> User-by-user, daily tour mission data</t>
  </si>
  <si>
    <t> Mission</t>
  </si>
  <si>
    <t> mission_date</t>
  </si>
  <si>
    <t> Mission day</t>
  </si>
  <si>
    <t> number</t>
  </si>
  <si>
    <t> compensation</t>
  </si>
  <si>
    <t> Differential rewards are given when 5 wins are achieved for each tour. Refer to the cgi_mgp_gt_tourmission_spec table for rewards for each tour.</t>
  </si>
  <si>
    <t> shop_id</t>
  </si>
  <si>
    <t>100: crystal 110: crypto_pass 120: crypto_sponsor</t>
  </si>
  <si>
    <t> Item Code</t>
  </si>
  <si>
    <t> Item Name</t>
  </si>
  <si>
    <t> item_count</t>
  </si>
  <si>
    <t> Number of items</t>
  </si>
  <si>
    <t> crystal</t>
  </si>
  <si>
    <t> Crystal Quantity</t>
  </si>
  <si>
    <t> iosinappid</t>
  </si>
  <si>
    <t> ios in-app product id</t>
  </si>
  <si>
    <t> androidinappid</t>
  </si>
  <si>
    <t> aos in-app product id</t>
  </si>
  <si>
    <t> pricetier</t>
  </si>
  <si>
    <t> option_desc</t>
  </si>
  <si>
    <t> If it's crytal, the number of purchases per day, if it's pass/sponsor, the period of validity (days)</t>
  </si>
  <si>
    <t> Product sales period</t>
  </si>
  <si>
    <t> sponsor</t>
  </si>
  <si>
    <t> gem</t>
  </si>
  <si>
    <t> pass</t>
  </si>
  <si>
    <t> nwz_cryptogolimpact_cryptopass_w3_i</t>
  </si>
  <si>
    <t> nwz_cryptogolimpact_cryptopass_w3_a</t>
  </si>
  <si>
    <t> For crystals, 10^8 = 1 crystal</t>
  </si>
  <si>
    <t> expire_date</t>
  </si>
  <si>
    <t> Expiration date</t>
  </si>
  <si>
    <t> For pass/sponsor validity periods of 110 and 120, only the expiration date increases and the count remains at 1.</t>
  </si>
  <si>
    <t> mission_id</t>
  </si>
  <si>
    <t> mission_type</t>
  </si>
  <si>
    <t> Mission Type</t>
  </si>
  <si>
    <t> reward_gold</t>
  </si>
  <si>
    <t> Gold Reward Amount</t>
  </si>
  <si>
    <t> reward_pass</t>
  </si>
  <si>
    <t> Crystal Reward Amount (If you have a pass)</t>
  </si>
  <si>
    <t> reward_sponsor</t>
  </si>
  <si>
    <t> Crystal Reward Amount (If you have sponsor)</t>
  </si>
  <si>
    <t> reward_pass_sponsor</t>
  </si>
  <si>
    <t>Crystal Reward Amount (When holding Pass + Sponsor)</t>
  </si>
  <si>
    <t> Daily mission completion period</t>
  </si>
  <si>
    <t> Daily mission execution status by user and date</t>
  </si>
  <si>
    <t> Mission day</t>
  </si>
  <si>
    <t> Number of missions executed</t>
  </si>
  <si>
    <t> Number of missions performed on that day</t>
  </si>
  <si>
    <t> Gold Rewarded</t>
  </si>
  <si>
    <t> Record when you complete the mission and receive a reward</t>
  </si>
  <si>
    <t> reward_crystal</t>
  </si>
  <si>
    <t> Rewarded Crystals</t>
  </si>
  <si>
    <t> reward_date</t>
  </si>
  <si>
    <t> Compensated time</t>
  </si>
  <si>
    <t> sequential idx</t>
  </si>
  <si>
    <t> txid (unique) issued by cow</t>
  </si>
  <si>
    <t> Game Sequenct ID</t>
  </si>
  <si>
    <t> cgi_amount</t>
  </si>
  <si>
    <t> Number of crystals</t>
  </si>
  <si>
    <t> crystal amount multiplied by 10^8</t>
  </si>
  <si>
    <t> cow_amount</t>
  </si>
  <si>
    <t> Number of S2 tokens</t>
  </si>
  <si>
    <t> S2 amount multiplied by 10^8</t>
  </si>
  <si>
    <t> Fee</t>
  </si>
  <si>
    <t> charge</t>
  </si>
  <si>
    <t> When log_type is 86, it is crystal, and when it is 87, it is s2. The value multiplied by 10^8</t>
  </si>
  <si>
    <t> cgi_status</t>
  </si>
  <si>
    <t> CGI status</t>
  </si>
  <si>
    <t> smallint</t>
  </si>
  <si>
    <t> Crystal Payment Status 1: READY 2: DONE 3: ROLLBACKED</t>
  </si>
  <si>
    <t> cow_status</t>
  </si>
  <si>
    <t> COW status</t>
  </si>
  <si>
    <t> cow transaction status 1: COMMITED 2: CONFIRMED 3: DENIED</t>
  </si>
  <si>
    <t> Log type</t>
  </si>
  <si>
    <t xml:space="preserve">86: Crystal-&gt;S2 87: S2 -&gt; Crystal 88: Crystal -&gt; S2 rollback</t>
  </si>
  <si>
    <t> 86 withdrawals, 87 deposits</t>
  </si>
  <si>
    <t> Additional information</t>
  </si>
  <si>
    <t> json, exchange rate, fee, etc {"crystalToS2ExchangeRate":"1"}</t>
  </si>
  <si>
    <t> created_at</t>
  </si>
  <si>
    <t> Log creation time</t>
  </si>
  <si>
    <t> Creation time</t>
  </si>
  <si>
    <t> updated_at</t>
  </si>
  <si>
    <t> Log Modification Time</t>
  </si>
  <si>
    <t> Renewal time</t>
  </si>
  <si>
    <t> key_name</t>
  </si>
  <si>
    <t> varchar</t>
  </si>
  <si>
    <t> value</t>
  </si>
  <si>
    <t> bigint</t>
  </si>
  <si>
    <t> crystal_to_ps2_fee</t>
  </si>
  <si>
    <t> ps2_to_crystal_fee</t>
  </si>
  <si>
    <t> crystal_to_ps2_exchange_rate</t>
  </si>
  <si>
    <t> crystal_to_ps2_min</t>
  </si>
  <si>
    <t> Minimum transfer quantity</t>
  </si>
  <si>
    <t> crystal_to_ps2_max</t>
  </si>
  <si>
    <t> Maximum transfer quantity</t>
  </si>
  <si>
    <t> crystal_to_ps2_blocked</t>
  </si>
  <si>
    <t> No transfer</t>
  </si>
  <si>
    <t> ps2_to_crystal_blocked</t>
  </si>
  <si>
    <t> champs_match_remove_count</t>
  </si>
  <si>
    <t> clanquest_settle_count</t>
  </si>
  <si>
    <t> ld_max_video_count</t>
  </si>
  <si>
    <t> wc_asset</t>
  </si>
  <si>
    <t> chams_statistics</t>
  </si>
  <si>
    <t> clan_join_request_old_days</t>
  </si>
  <si>
    <t> es_aws_old_days</t>
  </si>
  <si>
    <t> golfclub_rent_tour_count</t>
  </si>
  <si>
    <t> impactpass_double_pass_start_season</t>
  </si>
  <si>
    <t> impactpass_min_next_season_num</t>
  </si>
  <si>
    <t> impactpass_point_buff</t>
  </si>
  <si>
    <t> impactpass_tier_per_day</t>
  </si>
  <si>
    <t>newpass_season</t>
  </si>
  <si>
    <t>training_cooltime</t>
  </si>
  <si>
    <t>training_max_loop_count</t>
  </si>
  <si>
    <t>Continued_defeat_Count2</t>
  </si>
  <si>
    <t>ads_retrytime</t>
  </si>
  <si>
    <t>clan_check_inactive_master_days</t>
  </si>
  <si>
    <t>clan_league_tallying_hours</t>
  </si>
  <si>
    <t>clan_league_tallying_page_count</t>
  </si>
  <si>
    <t>ld_max_bot_add_count_1</t>
  </si>
  <si>
    <t>league_checktime</t>
  </si>
  <si>
    <t>match_remove_count</t>
  </si>
  <si>
    <t>pass_type</t>
  </si>
  <si>
    <t>tutorial_reward_amount</t>
  </si>
  <si>
    <t>Continued_defeat_Count1</t>
  </si>
  <si>
    <t>clan_create_price</t>
  </si>
  <si>
    <t>gem_max_video_count</t>
  </si>
  <si>
    <t>golbal_matching_min_ping_ms</t>
  </si>
  <si>
    <t>impactpass_season_days</t>
  </si>
  <si>
    <t>prematch_check_count</t>
  </si>
  <si>
    <t>putt_max_video_count</t>
  </si>
  <si>
    <t>training_slot_time</t>
  </si>
  <si>
    <t>type_test</t>
  </si>
  <si>
    <t>Continued_defeat_DailyLimit2</t>
  </si>
  <si>
    <t>champs_match_remove_day</t>
  </si>
  <si>
    <t>es_elastic</t>
  </si>
  <si>
    <t>es_old_days</t>
  </si>
  <si>
    <t>gem_loop_count</t>
  </si>
  <si>
    <t>gem_video_cool_time</t>
  </si>
  <si>
    <t>impactpass_season_personal</t>
  </si>
  <si>
    <t>ld_loop_count</t>
  </si>
  <si>
    <t>ld_max_bot</t>
  </si>
  <si>
    <t>putt_video_cool_time</t>
  </si>
  <si>
    <t>clanleague_tallying_update_season</t>
  </si>
  <si>
    <t>es_max_put_count</t>
  </si>
  <si>
    <t>gem_reward_amount</t>
  </si>
  <si>
    <t>golfclub_rent_club_lv</t>
  </si>
  <si>
    <t>golfclub_rent_training_lv</t>
  </si>
  <si>
    <t>impactpass_personal_tier_buff</t>
  </si>
  <si>
    <t>ld_max_bot_add_count_0</t>
  </si>
  <si>
    <t>ld_max_bot_add_count_2</t>
  </si>
  <si>
    <t>ld_video_cool_time</t>
  </si>
  <si>
    <t>match_remove_max_channel</t>
  </si>
  <si>
    <t>putt_loop_count</t>
  </si>
  <si>
    <t>shot_guide_max_use_count</t>
  </si>
  <si>
    <t>training_decrease_time</t>
  </si>
  <si>
    <t>Continued_defeat_DailyLimit1</t>
  </si>
  <si>
    <t>golfclub_rent_period</t>
  </si>
  <si>
    <t>impactpass_point</t>
  </si>
  <si>
    <t>impactpass_point_per_tier</t>
  </si>
  <si>
    <t>ld_max_user</t>
  </si>
  <si>
    <t>match_remove_day</t>
  </si>
  <si>
    <t>new_clan_search_day</t>
  </si>
  <si>
    <t>nine_hole_persent</t>
  </si>
  <si>
    <t>active_arrow_balance</t>
  </si>
  <si>
    <t>batch_clanleague_season</t>
  </si>
  <si>
    <t>clan_rejoin_hour</t>
  </si>
  <si>
    <t>es_max_delete_count</t>
  </si>
  <si>
    <t>ld_max_ranker</t>
  </si>
  <si>
    <t>training_target_count</t>
  </si>
  <si>
    <t>win_gi</t>
  </si>
  <si>
    <t>lose_gi</t>
  </si>
  <si>
    <t>*note: cgi= needs to win more to level up</t>
  </si>
  <si>
    <t>act_name</t>
  </si>
  <si>
    <t>.g., amateur ranking, etc</t>
  </si>
  <si>
    <t>15: 샵 구매 골드 패키지 투어비</t>
  </si>
  <si>
    <t>샵 구매(gem, $)</t>
  </si>
  <si>
    <t>51: A slot legendary golf club</t>
  </si>
  <si>
    <t>50: A slot glof ball shop supper rookie..shop ball? need to check. very likely.</t>
  </si>
  <si>
    <t> slot epic club (e.g., epic long iron: -225).</t>
  </si>
  <si>
    <t xml:space="preserve">(to reduce training time in the training slot)</t>
  </si>
  <si>
    <t>purchase directly with money:</t>
  </si>
  <si>
    <t>championship deals (hot deal/bigdeal/megasale/fantasticsale) + tour offer (basic 4.99 plans)</t>
  </si>
  <si>
    <t>62: com.neowiz.golflegends.selectlegendaryclub01.ios 19.99</t>
  </si>
  <si>
    <t>64: targeted golfclub trial deal: com.neowiz.golflegends.clubmeteor.aos 12.99</t>
  </si>
  <si>
    <t>putting shot</t>
  </si>
  <si>
    <t>55: impact pass, double pass, etc...</t>
  </si>
  <si>
    <t>54: legends offer purchase (9.99 discount after trial)</t>
  </si>
  <si>
    <t>(not sure.. skip golfbag opening wait time..?)</t>
  </si>
  <si>
    <t>(clubs in special slot)</t>
  </si>
  <si>
    <t>챔피언쉽</t>
  </si>
  <si>
    <t>type =1 is not pay gem</t>
  </si>
  <si>
    <t xml:space="preserve">paid gem:</t>
  </si>
  <si>
    <t>special gems (note: if the amt is 5, not recorded in the iap log)... = pay gems</t>
  </si>
  <si>
    <t>**special gems : 750 gems-$2.99 , 5 then not paid gem.</t>
  </si>
  <si>
    <t>type 16: gems (store) 750-$9.99</t>
  </si>
  <si>
    <t>if amount&gt;=500 then impact pass</t>
  </si>
  <si>
    <t>75?</t>
  </si>
  <si>
    <t>**type 75: longdrive or putting reward..? (350, 1000 gems) unsure..(not recorded in iap log.) categorize as unknown for now.</t>
  </si>
  <si>
    <t>56 (after completing tier 37?)</t>
  </si>
  <si>
    <t xml:space="preserve">after completing tier 37 of impact pass.</t>
  </si>
  <si>
    <t xml:space="preserve"> type 60: training pack</t>
  </si>
  <si>
    <t>47: a slot shop gold. eg, pay 68 = 30,000 etc...</t>
  </si>
  <si>
    <t> check_type</t>
  </si>
  <si>
    <t> check_name</t>
  </si>
  <si>
    <t> sub_type</t>
  </si>
  <si>
    <t> sub_name</t>
  </si>
  <si>
    <t> crystal_limit</t>
  </si>
  <si>
    <t> accumulate_limit</t>
  </si>
  <si>
    <t> support_limit</t>
  </si>
  <si>
    <t> Daily Mission</t>
  </si>
  <si>
    <t> Daily Mission Rewards</t>
  </si>
  <si>
    <t> Tour unlock</t>
  </si>
  <si>
    <t> tour unlock_3</t>
  </si>
  <si>
    <t> tour unlock_4</t>
  </si>
  <si>
    <t> tour unlock_5</t>
  </si>
  <si>
    <t> Tour Mission</t>
  </si>
  <si>
    <t> Tour Mission Rewards (Sponsor)</t>
  </si>
  <si>
    <t> Tour Mission Reward_1</t>
  </si>
  <si>
    <t> Tour Mission Reward_2</t>
  </si>
  <si>
    <t> Tour Mission Reward_3</t>
  </si>
  <si>
    <t> Tour Mission Reward_4</t>
  </si>
  <si>
    <t> Tour Mission Reward_5</t>
  </si>
  <si>
    <t> tour unlock_2</t>
  </si>
  <si>
    <t> tour unlock_6</t>
  </si>
  <si>
    <t> Tour Mission Rewards (Total)</t>
  </si>
  <si>
    <t> Tour Mission Reward_6</t>
  </si>
  <si>
    <t> Ball</t>
  </si>
  <si>
    <t> Basic ball</t>
  </si>
  <si>
    <t> Store sales</t>
  </si>
  <si>
    <t> Feather</t>
  </si>
  <si>
    <t> Rose</t>
  </si>
  <si>
    <t> clover</t>
  </si>
  <si>
    <t> Vega</t>
  </si>
  <si>
    <t> Speaker</t>
  </si>
  <si>
    <t> Basic</t>
  </si>
  <si>
    <t> Super Rookie</t>
  </si>
  <si>
    <t> Driver</t>
  </si>
  <si>
    <t> Special ball</t>
  </si>
  <si>
    <t> Special Shot</t>
  </si>
  <si>
    <t> Wood</t>
  </si>
  <si>
    <t> Champions</t>
  </si>
  <si>
    <t> LongIron</t>
  </si>
  <si>
    <t> Dragon</t>
  </si>
  <si>
    <t> MidIron</t>
  </si>
  <si>
    <t> Aurora</t>
  </si>
  <si>
    <t> ShortIron</t>
  </si>
  <si>
    <t> volleyball</t>
  </si>
  <si>
    <t> Wedge</t>
  </si>
  <si>
    <t> desert</t>
  </si>
  <si>
    <t> SandWedge</t>
  </si>
  <si>
    <t> france</t>
  </si>
  <si>
    <t> Putt</t>
  </si>
  <si>
    <t>Maldive Islands</t>
  </si>
  <si>
    <t> New York</t>
  </si>
  <si>
    <t> Fiji</t>
  </si>
  <si>
    <t> Taj Mahal</t>
  </si>
  <si>
    <t> Canyon</t>
  </si>
  <si>
    <t> japan</t>
  </si>
  <si>
    <t> Egypt</t>
  </si>
  <si>
    <t> Moscow</t>
  </si>
  <si>
    <t> Rudolph</t>
  </si>
  <si>
    <t> Event Shot</t>
  </si>
  <si>
    <t> Snow</t>
  </si>
  <si>
    <t> Rare_1</t>
  </si>
  <si>
    <t> Common_1</t>
  </si>
  <si>
    <t> Meteor</t>
  </si>
  <si>
    <t> Legend_0</t>
  </si>
  <si>
    <t> bulldozer</t>
  </si>
  <si>
    <t> Epic_1</t>
  </si>
  <si>
    <t> speed racer</t>
  </si>
  <si>
    <t> Rare_2</t>
  </si>
  <si>
    <t> ambulance</t>
  </si>
  <si>
    <t> Common_2</t>
  </si>
  <si>
    <t> F-22</t>
  </si>
  <si>
    <t> Epic_2</t>
  </si>
  <si>
    <t> train</t>
  </si>
  <si>
    <t> Rare_3</t>
  </si>
  <si>
    <t> Glider</t>
  </si>
  <si>
    <t> Common_3</t>
  </si>
  <si>
    <t> Hellfire</t>
  </si>
  <si>
    <t> Bike</t>
  </si>
  <si>
    <t> Viper</t>
  </si>
  <si>
    <t> Sniper</t>
  </si>
  <si>
    <t> tank</t>
  </si>
  <si>
    <t> Apache</t>
  </si>
  <si>
    <t> submarine</t>
  </si>
  <si>
    <t> Tomahawk</t>
  </si>
  <si>
    <t> Epic_3</t>
  </si>
  <si>
    <t> puma</t>
  </si>
  <si>
    <t> wolf</t>
  </si>
  <si>
    <t> Phoenix</t>
  </si>
  <si>
    <t> Raptor</t>
  </si>
  <si>
    <t> tiger</t>
  </si>
  <si>
    <t> gorilla</t>
  </si>
  <si>
    <t> Mammoth</t>
  </si>
  <si>
    <t> Tyranno</t>
  </si>
  <si>
    <t> Komodo</t>
  </si>
  <si>
    <t> Mid Iron</t>
  </si>
  <si>
    <t> chameleon</t>
  </si>
  <si>
    <t> owl</t>
  </si>
  <si>
    <t> cobra</t>
  </si>
  <si>
    <t> crocodile</t>
  </si>
  <si>
    <t> hawk</t>
  </si>
  <si>
    <t> Lightning Storm</t>
  </si>
  <si>
    <t> anaconda</t>
  </si>
  <si>
    <t> hippo</t>
  </si>
  <si>
    <t> dolphin</t>
  </si>
  <si>
    <t> Screw</t>
  </si>
  <si>
    <t> Blue whale</t>
  </si>
  <si>
    <t> Great White Shark</t>
  </si>
  <si>
    <t> anchor</t>
  </si>
  <si>
    <t> Fire Storm</t>
  </si>
  <si>
    <t> pirate ship</t>
  </si>
  <si>
    <t> dart</t>
  </si>
  <si>
    <t> Wedge</t>
  </si>
  <si>
    <t> hammer</t>
  </si>
  <si>
    <t> boomerang</t>
  </si>
  <si>
    <t>Archery</t>
  </si>
  <si>
    <t> tornado</t>
  </si>
  <si>
    <t> shooting</t>
  </si>
  <si>
    <t> ax</t>
  </si>
  <si>
    <t> Drill</t>
  </si>
  <si>
    <t> Radar</t>
  </si>
  <si>
    <t> message</t>
  </si>
  <si>
    <t> Anubis</t>
  </si>
  <si>
    <t> pyramid</t>
  </si>
  <si>
    <t> Camel</t>
  </si>
  <si>
    <t> Earth Quake</t>
  </si>
  <si>
    <t> Pharaoh</t>
  </si>
  <si>
    <t> sphinx</t>
  </si>
  <si>
    <t> Mummy</t>
  </si>
  <si>
    <t> group_id</t>
  </si>
  <si>
    <t> group_name</t>
  </si>
  <si>
    <t> cgi_kpi_id</t>
  </si>
  <si>
    <t> cgi_kpi_name</t>
  </si>
  <si>
    <t> Crystal possession</t>
  </si>
  <si>
    <t> Residual amount</t>
  </si>
  <si>
    <t> Average residual per person</t>
  </si>
  <si>
    <t> Acquire crystals</t>
  </si>
  <si>
    <t> Daily Mission Reward</t>
  </si>
  <si>
    <t> etc…</t>
  </si>
  <si>
    <t> User Status</t>
  </si>
  <si>
    <t> DAU</t>
  </si>
  <si>
    <t> Number of users who cleared the mission</t>
  </si>
  <si>
    <t> Number of sponsorship contract purchasers</t>
  </si>
  <si>
    <t> Residual rate</t>
  </si>
  <si>
    <t> Based on new user criteria</t>
  </si>
  <si>
    <t> CryptoPass Purchase Criteria</t>
  </si>
  <si>
    <t> CryptoPass First Purchase Criteria</t>
  </si>
  <si>
    <t> NRU</t>
  </si>
  <si>
    <t> Crystal consumption</t>
  </si>
  <si>
    <t> Register Cryptopass</t>
  </si>
  <si>
    <t> Common KPIs</t>
  </si>
  <si>
    <t> Sales (CryptoPass)</t>
  </si>
  <si>
    <t> BU (CryptoPass)</t>
  </si>
  <si>
    <t> Number of CryptoPass registrants</t>
  </si>
  <si>
    <t> Obtaining Crystals (in-game)</t>
  </si>
  <si>
    <t> Crystal Consumption (In-Game)</t>
  </si>
  <si>
    <t> Crystal Exchange</t>
  </si>
  <si>
    <t> Crystal withdrawal</t>
  </si>
  <si>
    <t> Crystal withdrawal users</t>
  </si>
  <si>
    <t> Crystal deposit</t>
  </si>
  <si>
    <t>Number of Crystal Deposit Users</t>
  </si>
  <si>
    <t> Crystal Acquisition (Total)</t>
  </si>
  <si>
    <t> Crystal Consumption (Total)</t>
  </si>
  <si>
    <t> Sales (Total)</t>
  </si>
  <si>
    <t> BU (all)</t>
  </si>
  <si>
    <t> Crystal Consumption In-Game Sponsor Purchase</t>
  </si>
  <si>
    <t> Crystal Consumption In-Game Tour Unlock</t>
  </si>
  <si>
    <t> Crystal Consumption In-game Gem Purchase</t>
  </si>
  <si>
    <t> item_id</t>
  </si>
  <si>
    <t> Gold Golf Bag</t>
  </si>
  <si>
    <t> hero golf bag</t>
  </si>
  <si>
    <t> Basic Compensation</t>
  </si>
  <si>
    <t> Free golf bag</t>
  </si>
  <si>
    <t> Tour Win Rewards</t>
  </si>
  <si>
    <t> Green Golf Bag</t>
  </si>
  <si>
    <t> Blue Golf Bag</t>
  </si>
  <si>
    <t> Royal Golf Bag</t>
  </si>
  <si>
    <t> Tour Completion Reward</t>
  </si>
  <si>
    <t> Trophy cumulative rewards</t>
  </si>
  <si>
    <t> Tour 2 Gold Golf Bag</t>
  </si>
  <si>
    <t> Tour 3 Blue Golf Bag</t>
  </si>
  <si>
    <t> Tour 3 Gold Golf Bag</t>
  </si>
  <si>
    <t> Tour 4 Blue Golf Bag</t>
  </si>
  <si>
    <t> Tour 4 Gold Golf Bag</t>
  </si>
  <si>
    <t> Tour 5 Blue Golf Bag</t>
  </si>
  <si>
    <t> Tour 5 Gold Golf Bag</t>
  </si>
  <si>
    <t> Tour 6 Blue Golf Bag</t>
  </si>
  <si>
    <t> Tour 6 Gold Golf Bag</t>
  </si>
  <si>
    <t> Tour 6 Royal Golf Bag</t>
  </si>
  <si>
    <t> Tour 7 Blue Golf Bag</t>
  </si>
  <si>
    <t> Tour 7 Gold Golf Bag</t>
  </si>
  <si>
    <t> Tour 7 Royal Golf Bag</t>
  </si>
  <si>
    <t> Tour 8 Blue Golf Bag</t>
  </si>
  <si>
    <t>Tour 8 Gold Golf Bag</t>
  </si>
  <si>
    <t> Tour 8 Royal Golf Bag</t>
  </si>
  <si>
    <t> Trophy Final Reward</t>
  </si>
  <si>
    <t> Legend Club</t>
  </si>
  <si>
    <t> Clan War Ranking Rewards</t>
  </si>
  <si>
    <t> Clan War: 1st Place</t>
  </si>
  <si>
    <t> Clan Wars: 2nd Place</t>
  </si>
  <si>
    <t> Clan War: 3rd Place</t>
  </si>
  <si>
    <t> Clan Wars: 4th Place</t>
  </si>
  <si>
    <t> Clan Wars: 5th Place</t>
  </si>
  <si>
    <t> Clan Wars: 6th Place</t>
  </si>
  <si>
    <t> Clan War: 7th Place</t>
  </si>
  <si>
    <t> Clan Wars: 8th Place</t>
  </si>
  <si>
    <t> Clan Wars: 9th Place</t>
  </si>
  <si>
    <t> Clan Wars: 10th Place</t>
  </si>
  <si>
    <t> Clan Wars: Within 3%</t>
  </si>
  <si>
    <t> Clan Wars: Within 5%</t>
  </si>
  <si>
    <t> Clan Wars: Within 10%</t>
  </si>
  <si>
    <t> Clan Wars: Within 40%</t>
  </si>
  <si>
    <t> Clan Wars: Within 100%</t>
  </si>
  <si>
    <t> Distance compensation for long throw</t>
  </si>
  <si>
    <t> Distance: Distance Reward: 1st place</t>
  </si>
  <si>
    <t> Distance: Distance Reward: 2nd place</t>
  </si>
  <si>
    <t> Distance: Distance Reward: 3rd Place</t>
  </si>
  <si>
    <t> Distance: Distance Reward: 4th place</t>
  </si>
  <si>
    <t> Distance: Distance Reward: 5th</t>
  </si>
  <si>
    <t> Long throw amateur</t>
  </si>
  <si>
    <t> Distance: Ranking Reward: 1st Place</t>
  </si>
  <si>
    <t> Distance: Ranking Reward: 2nd Place</t>
  </si>
  <si>
    <t> Distance: Ranking Reward: 3rd Place</t>
  </si>
  <si>
    <t> Distance: Ranking Reward: 4th place</t>
  </si>
  <si>
    <t> Distance: Ranking Reward: 5th place</t>
  </si>
  <si>
    <t> Distance: Ranking Reward: 6th place</t>
  </si>
  <si>
    <t> Distance: Ranking Reward: 7th place</t>
  </si>
  <si>
    <t>Distance: Ranking Reward: 8th place</t>
  </si>
  <si>
    <t> Distance: Ranking Reward: 9th place</t>
  </si>
  <si>
    <t> Distance: Ranking Reward: 10th place</t>
  </si>
  <si>
    <t> Long throw pro</t>
  </si>
  <si>
    <t> Long throw legend</t>
  </si>
  <si>
    <t> Special offer store number 1</t>
  </si>
  <si>
    <t> Tour Win: Blue</t>
  </si>
  <si>
    <t> Tour Win: Gold</t>
  </si>
  <si>
    <t> Tour Win: Royale</t>
  </si>
  <si>
    <t> Special offer stores 2, 4, 5</t>
  </si>
  <si>
    <t> Driver Golf Bag</t>
  </si>
  <si>
    <t> Wood Golf Bag</t>
  </si>
  <si>
    <t> Long Iron Golf Bag</t>
  </si>
  <si>
    <t> Middle Iron Golf Bag</t>
  </si>
  <si>
    <t> Short Iron Golf Bag</t>
  </si>
  <si>
    <t> Wedge Golf Bag</t>
  </si>
  <si>
    <t> Sand Wedge Golf Bag</t>
  </si>
  <si>
    <t> from: nwremote_mgp_lt_iap data: unique product_id-price pair (617,027 obs)</t>
  </si>
  <si>
    <t> price</t>
  </si>
  <si>
    <t> product_id</t>
  </si>
  <si>
    <t> cnt</t>
  </si>
  <si>
    <t> pct</t>
  </si>
  <si>
    <t> first_transaction</t>
  </si>
  <si>
    <t> last_transaction</t>
  </si>
  <si>
    <t> 15% championship offer</t>
  </si>
  <si>
    <t> com.neowiz.golflegends.champs01.aos</t>
  </si>
  <si>
    <t> com.neowiz.golflegends.champs01.ios</t>
  </si>
  <si>
    <t> com.neowiz.golflegends.champs01_1.aos</t>
  </si>
  <si>
    <t> com.neowiz.golflegends.champs01_1.ios</t>
  </si>
  <si>
    <t> com.neowiz.golflegends.champs02.aos</t>
  </si>
  <si>
    <t> com.neowiz.golflegends.champs02.ios</t>
  </si>
  <si>
    <t> com.neowiz.golflegends.champs02_1.aos</t>
  </si>
  <si>
    <t>com.neowiz.golflegends.champs02_1.ios</t>
  </si>
  <si>
    <t>com.neowiz.golflegends.champs03.aos</t>
  </si>
  <si>
    <t>com.neowiz.golflegends.champs03.ios</t>
  </si>
  <si>
    <t>com.neowiz.golflegends.champs03_1.aos</t>
  </si>
  <si>
    <t>15% impact pass</t>
  </si>
  <si>
    <t>com.neowiz.golflegends.champs03_1.ios</t>
  </si>
  <si>
    <t>com.neowiz.golflegends.champs05.aos</t>
  </si>
  <si>
    <t>com.neowiz.golflegends.champs05.ios</t>
  </si>
  <si>
    <t>com.neowiz.golflegends.champs05_1.aos</t>
  </si>
  <si>
    <t>com.neowiz.golflegends.champs05_1.ios</t>
  </si>
  <si>
    <t>com.neowiz.golflegends.clubearthquake.aos</t>
  </si>
  <si>
    <t>com.neowiz.golflegends.clubearthquake.ios</t>
  </si>
  <si>
    <t>com.neowiz.golflegends.clubhellfire.aos</t>
  </si>
  <si>
    <t>com.neowiz.golflegends.clubhellfire.ios</t>
  </si>
  <si>
    <t>com.neowiz.golflegends.clublfirestorm.aos</t>
  </si>
  <si>
    <t>5% buying gems</t>
  </si>
  <si>
    <t>com.neowiz.golflegends.clublfirestorm.ios</t>
  </si>
  <si>
    <t>com.neowiz.golflegends.clublightstorm.aos</t>
  </si>
  <si>
    <t>com.neowiz.golflegends.clublightstorm.ios</t>
  </si>
  <si>
    <t>com.neowiz.golflegends.clubmeteor.aos</t>
  </si>
  <si>
    <t>com.neowiz.golflegends.clubmeteor.ios</t>
  </si>
  <si>
    <t>com.neowiz.golflegends.clubphoenix.aos</t>
  </si>
  <si>
    <t>com.neowiz.golflegends.clubphoenix.ios</t>
  </si>
  <si>
    <t>com.neowiz.golflegends.clubtornado.aos</t>
  </si>
  <si>
    <t> com.neowiz.golflegends.clubtornado.ios</t>
  </si>
  <si>
    <t> com.neowiz.golflegends.doublepass.aos</t>
  </si>
  <si>
    <t> com.neowiz.golflegends.doublepass.ios</t>
  </si>
  <si>
    <t> com.neowiz.golflegends.doublepass2_1.aos</t>
  </si>
  <si>
    <t> com.neowiz.golflegends.doublepass2_1.ios</t>
  </si>
  <si>
    <t> com.neowiz.golflegends.gems01.aos</t>
  </si>
  <si>
    <t> com.neowiz.golflegends.gems01.ios</t>
  </si>
  <si>
    <t> com.neowiz.golflegends.gems02.aos</t>
  </si>
  <si>
    <t> com.neowiz.golflegends.gems02.ios</t>
  </si>
  <si>
    <t> com.neowiz.golflegends.gems03.aos</t>
  </si>
  <si>
    <t> com.neowiz.golflegends.gems03.ios</t>
  </si>
  <si>
    <t> com.neowiz.golflegends.gems04.aos</t>
  </si>
  <si>
    <t> com.neowiz.golflegends.gems04.ios</t>
  </si>
  <si>
    <t xml:space="preserve"> club purchase... less than 2%?</t>
  </si>
  <si>
    <t> com.neowiz.golflegends.gems05.aos</t>
  </si>
  <si>
    <t> com.neowiz.golflegends.gems05.ios</t>
  </si>
  <si>
    <t> com.neowiz.golflegends.gems06.aos</t>
  </si>
  <si>
    <t> com.neowiz.golflegends.gems06.ios</t>
  </si>
  <si>
    <t> com.neowiz.golflegends.impactpass.aos</t>
  </si>
  <si>
    <t> com.neowiz.golflegends.impactpass.ios</t>
  </si>
  <si>
    <t> com.neowiz.golflegends.impactpass2_1.aos</t>
  </si>
  <si>
    <t> com.neowiz.golflegends.impactpass2_1.ios</t>
  </si>
  <si>
    <t> com.neowiz.golflegends.legendsoffer01.ios</t>
  </si>
  <si>
    <t>com.neowiz.golflegends.legendsoffer02.aos</t>
  </si>
  <si>
    <t> com.neowiz.golflegends.legendsoffer02_1.aos</t>
  </si>
  <si>
    <t> com.neowiz.golflegends.legendsoffer02_1.ios</t>
  </si>
  <si>
    <t> com.neowiz.golflegends.legendsoffer03.ios</t>
  </si>
  <si>
    <t> com.neowiz.golflegends.legendsoffer03_1.aos</t>
  </si>
  <si>
    <t> com.neowiz.golflegends.legendsoffer03_1.ios</t>
  </si>
  <si>
    <t> com.neowiz.golflegends.limitedoffer01.aos</t>
  </si>
  <si>
    <t> com.neowiz.golflegends.limitedoffer01.ios</t>
  </si>
  <si>
    <t> com.neowiz.golflegends.limitedoffer01_1.aos</t>
  </si>
  <si>
    <t> com.neowiz.golflegends.limitedoffer01_1.ios</t>
  </si>
  <si>
    <t> com.neowiz.golflegends.longdrive01.aos</t>
  </si>
  <si>
    <t> com.neowiz.golflegends.longdrive01.ios</t>
  </si>
  <si>
    <t> com.neowiz.golflegends.longdrive06.aos</t>
  </si>
  <si>
    <t> com.neowiz.golflegends.longdrive06.ios</t>
  </si>
  <si>
    <t> com.neowiz.golflegends.luxuryoffer.aos</t>
  </si>
  <si>
    <t> com.neowiz.golflegends.luxuryoffer.ios</t>
  </si>
  <si>
    <t> com.neowiz.golflegends.pass01.aos</t>
  </si>
  <si>
    <t> com.neowiz.golflegends.pass01.ios</t>
  </si>
  <si>
    <t> com.neowiz.golflegends.pass02.aos</t>
  </si>
  <si>
    <t> com.neowiz.golflegends.pass02.ios</t>
  </si>
  <si>
    <t> com.neowiz.golflegends.puttchallenge01.aos</t>
  </si>
  <si>
    <t> com.neowiz.golflegends.puttchallenge01.ios</t>
  </si>
  <si>
    <t>com.neowiz.golflegends.puttchallenge06.aos</t>
  </si>
  <si>
    <t> com.neowiz.golflegends.puttchallenge06.ios</t>
  </si>
  <si>
    <t> com.neowiz.golflegends.selectlegendaryclub01.aos</t>
  </si>
  <si>
    <t> com.neowiz.golflegends.selectlegendaryclub01.ios</t>
  </si>
  <si>
    <t> com.neowiz.golflegends.specialgems01.aos</t>
  </si>
  <si>
    <t> com.neowiz.golflegends.specialgems01.ios</t>
  </si>
  <si>
    <t> com.neowiz.golflegends.startpackage01.aos</t>
  </si>
  <si>
    <t> com.neowiz.golflegends.startpackage01.ios</t>
  </si>
  <si>
    <t> com.neowiz.golflegends.trainingpack.aos</t>
  </si>
  <si>
    <t> com.neowiz.golflegends.trainingpack.ios</t>
  </si>
  <si>
    <t> com.neowiz.golflegends.unlock03h.aos</t>
  </si>
  <si>
    <t> com.neowiz.golflegends.unlock03h.ios</t>
  </si>
  <si>
    <t> com.neowiz.golflegends.unlock03l.aos</t>
  </si>
  <si>
    <t> com.neowiz.golflegends.unlock03l.ios</t>
  </si>
  <si>
    <t> com.neowiz.golflegends.unlock04h.aos</t>
  </si>
  <si>
    <t> com.neowiz.golflegends.unlock04h.ios</t>
  </si>
  <si>
    <t> com.neowiz.golflegends.unlock04h_1.aos</t>
  </si>
  <si>
    <t> com.neowiz.golflegends.unlock04h_1.ios</t>
  </si>
  <si>
    <t> com.neowiz.golflegends.unlock04l.aos</t>
  </si>
  <si>
    <t> com.neowiz.golflegends.unlock04l.ios</t>
  </si>
  <si>
    <t> com.neowiz.golflegends.unlock05h.aos</t>
  </si>
  <si>
    <t> com.neowiz.golflegends.unlock05h.ios</t>
  </si>
  <si>
    <t>com.neowiz.golflegends.unlock05h_1.aos</t>
  </si>
  <si>
    <t> com.neowiz.golflegends.unlock05h_1.ios</t>
  </si>
  <si>
    <t> com.neowiz.golflegends.unlock05l.aos</t>
  </si>
  <si>
    <t> com.neowiz.golflegends.unlock05l.ios</t>
  </si>
  <si>
    <t> com.neowiz.golflegends.unlock06h_1.aos</t>
  </si>
  <si>
    <t> com.neowiz.golflegends.unlock06h_1.ios</t>
  </si>
  <si>
    <t> com.neowiz.golflegends.unlock06l.aos</t>
  </si>
  <si>
    <t> com.neowiz.golflegends.unlock06l.ios</t>
  </si>
  <si>
    <t> com.neowiz.golflegends.unlock07h.aos</t>
  </si>
  <si>
    <t> com.neowiz.golflegends.unlock07h_1.aos</t>
  </si>
  <si>
    <t> com.neowiz.golflegends.unlock07h_1.ios</t>
  </si>
  <si>
    <t> com.neowiz.golflegends.unlock07l.aos</t>
  </si>
  <si>
    <t> com.neowiz.golflegends.unlock07l.ios</t>
  </si>
  <si>
    <t> com.neowiz.golflegends.unlock08h_1.aos</t>
  </si>
  <si>
    <t> com.neowiz.golflegends.unlock08h_1.ios</t>
  </si>
  <si>
    <t> com.neowiz.golflegends.unlock08l.aos</t>
  </si>
  <si>
    <t> com.neowiz.golflegends.unlock08l.ios</t>
  </si>
  <si>
    <t> com.neowiz.golflegends.unlock09h.ios</t>
  </si>
  <si>
    <t> com.neowiz.golflegends.unlock09h_1.aos</t>
  </si>
  <si>
    <t> com.neowiz.golflegends.unlock09h_1.ios</t>
  </si>
  <si>
    <t> com.neowiz.golflegends.unlock09l.aos</t>
  </si>
  <si>
    <t> com.neowiz.golflegends.unlock09l.ios</t>
  </si>
  <si>
    <t> in this order...</t>
  </si>
  <si>
    <t> white:starters</t>
  </si>
  <si>
    <t> blue:common</t>
  </si>
  <si>
    <t>yellow:rare</t>
  </si>
  <si>
    <t>purple:epic</t>
  </si>
  <si>
    <t>gold:legendary</t>
  </si>
  <si>
    <t xml:space="preserve">driver</t>
  </si>
  <si>
    <t>wood</t>
  </si>
  <si>
    <t>longiron</t>
  </si>
  <si>
    <t>midiron</t>
  </si>
  <si>
    <t>shortiron</t>
  </si>
  <si>
    <t>wedge</t>
  </si>
  <si>
    <t>sandwedge</t>
  </si>
  <si>
    <t>meteor</t>
  </si>
  <si>
    <t>hellfire</t>
  </si>
  <si>
    <t>phoenix</t>
  </si>
  <si>
    <t>lightstorm</t>
  </si>
  <si>
    <t>firestorm</t>
  </si>
  <si>
    <t>tornado</t>
  </si>
  <si>
    <t>earthquake</t>
  </si>
  <si>
    <t>item_cat</t>
  </si>
  <si>
    <t>JetSki</t>
  </si>
  <si>
    <t>Punch</t>
  </si>
  <si>
    <t>Meteor</t>
  </si>
  <si>
    <t>Bulldozer</t>
  </si>
  <si>
    <t>SpeedRacer</t>
  </si>
  <si>
    <t>Ambulance</t>
  </si>
  <si>
    <t>Train</t>
  </si>
  <si>
    <t>Gilder</t>
  </si>
  <si>
    <t>Drone</t>
  </si>
  <si>
    <t>Hellfire</t>
  </si>
  <si>
    <t>Bike</t>
  </si>
  <si>
    <t>Viper</t>
  </si>
  <si>
    <t>Sniper</t>
  </si>
  <si>
    <t>Tank</t>
  </si>
  <si>
    <t>Apache</t>
  </si>
  <si>
    <t>Submarine</t>
  </si>
  <si>
    <t>Tomahawk</t>
  </si>
  <si>
    <t>PolarBear</t>
  </si>
  <si>
    <t>Puma</t>
  </si>
  <si>
    <t>Wolf</t>
  </si>
  <si>
    <t>Phoenix</t>
  </si>
  <si>
    <t>Raptor</t>
  </si>
  <si>
    <t>Tiger</t>
  </si>
  <si>
    <t>Gorilla</t>
  </si>
  <si>
    <t>Mammoth</t>
  </si>
  <si>
    <t>T-Rex</t>
  </si>
  <si>
    <t>KomodoDragon</t>
  </si>
  <si>
    <t>Cameleon</t>
  </si>
  <si>
    <t>Owl</t>
  </si>
  <si>
    <t>Cobra</t>
  </si>
  <si>
    <t>Alligator</t>
  </si>
  <si>
    <t>Hawk</t>
  </si>
  <si>
    <t>LightingStorm</t>
  </si>
  <si>
    <t>Anaconda</t>
  </si>
  <si>
    <t>Hippo</t>
  </si>
  <si>
    <t>SeaHorse</t>
  </si>
  <si>
    <t>Dolphin</t>
  </si>
  <si>
    <t>Seal</t>
  </si>
  <si>
    <t>Screw</t>
  </si>
  <si>
    <t>BlueWhale</t>
  </si>
  <si>
    <t>GreatWhale</t>
  </si>
  <si>
    <t>Anchor</t>
  </si>
  <si>
    <t>Firestrom</t>
  </si>
  <si>
    <t>Pirateship</t>
  </si>
  <si>
    <t>Dart</t>
  </si>
  <si>
    <t>Hammer</t>
  </si>
  <si>
    <t>Boomerang</t>
  </si>
  <si>
    <t>Archery</t>
  </si>
  <si>
    <t>Tornado</t>
  </si>
  <si>
    <t>Shooting</t>
  </si>
  <si>
    <t>Axe</t>
  </si>
  <si>
    <t>Drill</t>
  </si>
  <si>
    <t>Radar</t>
  </si>
  <si>
    <t>Scorpion</t>
  </si>
  <si>
    <t>Sand Wedge</t>
  </si>
  <si>
    <t>Cactus</t>
  </si>
  <si>
    <t>Anubis</t>
  </si>
  <si>
    <t>Pyramid</t>
  </si>
  <si>
    <t>Earthquake</t>
  </si>
  <si>
    <t>Pharaoh</t>
  </si>
  <si>
    <t>Sphinx</t>
  </si>
  <si>
    <t>Mummy</t>
  </si>
  <si>
    <t>power(yd)</t>
  </si>
  <si>
    <t>ball guide (%)</t>
  </si>
  <si>
    <t>power_lvl2</t>
  </si>
  <si>
    <t>power_lvl3</t>
  </si>
  <si>
    <t>power_lvl4</t>
  </si>
  <si>
    <t>power_lvl5</t>
  </si>
  <si>
    <t>power_lvl6</t>
  </si>
  <si>
    <t>power_lvl7</t>
  </si>
  <si>
    <t>power_lvl8</t>
  </si>
  <si>
    <t>power_lvl9</t>
  </si>
  <si>
    <t>power_lvl10</t>
  </si>
  <si>
    <t>BeginnerDriver</t>
  </si>
  <si>
    <t>Starter_Club</t>
  </si>
  <si>
    <t>power</t>
  </si>
  <si>
    <t>wind</t>
  </si>
  <si>
    <t>arrow speed</t>
  </si>
  <si>
    <t>spin</t>
  </si>
  <si>
    <t>blue: championship bundles</t>
  </si>
  <si>
    <t>Sell Order</t>
  </si>
  <si>
    <t>Observed Date</t>
  </si>
  <si>
    <t>End Time</t>
  </si>
  <si>
    <t>Paris</t>
  </si>
  <si>
    <t>5d, 10h, 25m</t>
  </si>
  <si>
    <t>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</si>
</sst>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m\-dd\ h:mm:ss"/>
    <numFmt numFmtId="166" formatCode="m\-d"/>
  </numFmts>
  <fonts count="45">
    <font>
      <sz val="10"/>
      <color rgb="FF000000"/>
      <name val="Arial"/>
      <scheme val="minor"/>
    </font>
    <font>
      <sz val="9"/>
      <color theme="1"/>
      <name val="돋움"/>
      <family val="2"/>
      <charset val="129"/>
    </font>
    <font>
      <b/>
      <sz val="9"/>
      <color theme="1"/>
      <name val="&quot;맑은 고딕&quot;"/>
    </font>
    <font>
      <b/>
      <sz val="9"/>
      <color rgb="FFFFFFFF"/>
      <name val="&quot;맑은 고딕&quot;"/>
    </font>
    <font>
      <sz val="9"/>
      <color theme="1"/>
      <name val="&quot;맑은 고딕&quot;"/>
    </font>
    <font>
      <sz val="10"/>
      <color theme="1"/>
      <name val="Arial"/>
      <family val="2"/>
      <scheme val="minor"/>
    </font>
    <font>
      <sz val="9"/>
      <color theme="1"/>
      <name val="Arial"/>
      <family val="2"/>
      <scheme val="minor"/>
    </font>
    <font>
      <u/>
      <sz val="9"/>
      <color rgb="FF0000FF"/>
      <name val="&quot;맑은 고딕&quot;"/>
    </font>
    <font>
      <sz val="9"/>
      <color rgb="FF000000"/>
      <name val="&quot;맑은 고딕&quot;"/>
    </font>
    <font>
      <u/>
      <sz val="9"/>
      <color rgb="FF0000FF"/>
      <name val="&quot;맑은 고딕&quot;"/>
    </font>
    <font>
      <u/>
      <sz val="9"/>
      <color rgb="FF0000FF"/>
      <name val="&quot;맑은 고딕&quot;"/>
    </font>
    <font>
      <sz val="10"/>
      <color theme="1"/>
      <name val="&quot;Malgun Gothic&quot;"/>
    </font>
    <font>
      <sz val="11"/>
      <color theme="1"/>
      <name val="Calibri"/>
      <family val="2"/>
    </font>
    <font>
      <sz val="9"/>
      <color theme="1"/>
      <name val="&quot;Malgun Gothic&quot;"/>
    </font>
    <font>
      <u/>
      <sz val="9"/>
      <color rgb="FF0000FF"/>
      <name val="Dotum"/>
      <family val="2"/>
      <charset val="129"/>
    </font>
    <font>
      <sz val="9"/>
      <color theme="1"/>
      <name val="Dotum"/>
      <family val="2"/>
      <charset val="129"/>
    </font>
    <font>
      <sz val="10"/>
      <color theme="1"/>
      <name val="Malgun Gothic"/>
      <family val="2"/>
      <charset val="129"/>
    </font>
    <font>
      <sz val="10"/>
      <color theme="1"/>
      <name val="Malgun Gothic"/>
      <family val="2"/>
      <charset val="129"/>
    </font>
    <font>
      <sz val="10"/>
      <color rgb="FF0000FF"/>
      <name val="&quot;Malgun Gothic&quot;"/>
    </font>
    <font>
      <sz val="10"/>
      <color rgb="FF000000"/>
      <name val="Arial"/>
      <family val="2"/>
      <scheme val="minor"/>
    </font>
    <font>
      <b/>
      <sz val="10"/>
      <color rgb="FFFFFFFF"/>
      <name val="Arial"/>
      <family val="2"/>
      <scheme val="minor"/>
    </font>
    <font>
      <u/>
      <sz val="10"/>
      <color rgb="FF1155CC"/>
      <name val="Calibri"/>
      <family val="2"/>
    </font>
    <font>
      <u/>
      <sz val="10"/>
      <color rgb="FF1155CC"/>
      <name val="Calibri"/>
      <family val="2"/>
    </font>
    <font>
      <sz val="10"/>
      <color theme="1"/>
      <name val="Calibri"/>
      <family val="2"/>
    </font>
    <font>
      <u/>
      <sz val="10"/>
      <color rgb="FF1155CC"/>
      <name val="Calibri"/>
      <family val="2"/>
    </font>
    <font>
      <sz val="10"/>
      <color rgb="FF000000"/>
      <name val="Calibri"/>
      <family val="2"/>
    </font>
    <font>
      <sz val="11"/>
      <color rgb="FF000000"/>
      <name val="Arial"/>
      <family val="2"/>
    </font>
    <font>
      <sz val="11"/>
      <color rgb="FF000000"/>
      <name val="&quot;맑은 고딕&quot;"/>
    </font>
    <font>
      <sz val="10"/>
      <color rgb="FF000000"/>
      <name val="Roboto"/>
    </font>
    <font>
      <sz val="10"/>
      <color theme="1"/>
      <name val="Arial"/>
      <family val="2"/>
    </font>
    <font>
      <b/>
      <sz val="10"/>
      <color rgb="FFFFFFFF"/>
      <name val="&quot;Malgun Gothic&quot;"/>
    </font>
    <font>
      <b/>
      <sz val="11"/>
      <color theme="1"/>
      <name val="Calibri"/>
      <family val="2"/>
    </font>
    <font>
      <b/>
      <sz val="10"/>
      <color theme="1"/>
      <name val="Arial"/>
      <family val="2"/>
      <scheme val="minor"/>
    </font>
    <font>
      <sz val="10"/>
      <name val="Arial"/>
      <family val="2"/>
    </font>
    <font>
      <b/>
      <u/>
      <sz val="9"/>
      <color rgb="FF0000FF"/>
      <name val="&quot;맑은 고딕&quot;"/>
    </font>
    <font>
      <sz val="9"/>
      <color rgb="FFFF0000"/>
      <name val="&quot;맑은 고딕&quot;"/>
    </font>
    <font>
      <b/>
      <u/>
      <sz val="9"/>
      <color rgb="FF0000FF"/>
      <name val="&quot;맑은 고딕&quot;"/>
    </font>
    <font>
      <b/>
      <sz val="10"/>
      <color theme="1"/>
      <name val="Arial"/>
      <family val="2"/>
      <scheme val="minor"/>
    </font>
    <font>
      <sz val="11"/>
      <color rgb="FF202124"/>
      <name val="Roboto"/>
    </font>
    <font>
      <b/>
      <u/>
      <sz val="10"/>
      <color rgb="FF0000FF"/>
      <name val="&quot;맑은 고딕&quot;"/>
    </font>
    <font>
      <sz val="10"/>
      <color theme="1"/>
      <name val="&quot;맑은 고딕&quot;"/>
    </font>
    <font>
      <sz val="10"/>
      <color rgb="FF000000"/>
      <name val="&quot;맑은 고딕&quot;"/>
    </font>
    <font>
      <sz val="10"/>
      <color rgb="FF000000"/>
      <name val="&quot;맑은 고딕&quot;"/>
    </font>
    <font>
      <sz val="9"/>
      <color rgb="FF000000"/>
      <name val="Arial"/>
      <family val="2"/>
    </font>
    <font>
      <b/>
      <sz val="10"/>
      <color theme="1"/>
      <name val="Arial"/>
      <family val="2"/>
    </font>
  </fonts>
  <fills count="16">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D9EAD3"/>
        <bgColor rgb="FFD9EAD3"/>
      </patternFill>
    </fill>
    <fill>
      <patternFill patternType="solid">
        <fgColor rgb="FFFF9900"/>
        <bgColor rgb="FFFF9900"/>
      </patternFill>
    </fill>
    <fill>
      <patternFill patternType="solid">
        <fgColor rgb="FFF3F3F3"/>
        <bgColor rgb="FFF3F3F3"/>
      </patternFill>
    </fill>
    <fill>
      <patternFill patternType="solid">
        <fgColor rgb="FFFCE5CD"/>
        <bgColor rgb="FFFCE5CD"/>
      </patternFill>
    </fill>
    <fill>
      <patternFill patternType="solid">
        <fgColor rgb="FF3C78D8"/>
        <bgColor rgb="FF3C78D8"/>
      </patternFill>
    </fill>
    <fill>
      <patternFill patternType="solid">
        <fgColor rgb="FFE8F2FE"/>
        <bgColor rgb="FFE8F2FE"/>
      </patternFill>
    </fill>
    <fill>
      <patternFill patternType="solid">
        <fgColor rgb="FF0B5394"/>
        <bgColor rgb="FF0B5394"/>
      </patternFill>
    </fill>
    <fill>
      <patternFill patternType="solid">
        <fgColor rgb="FFF2F2F2"/>
        <bgColor rgb="FFF2F2F2"/>
      </patternFill>
    </fill>
    <fill>
      <patternFill patternType="solid">
        <fgColor rgb="FFB6D7A8"/>
        <bgColor rgb="FFB6D7A8"/>
      </patternFill>
    </fill>
    <fill>
      <patternFill patternType="solid">
        <fgColor rgb="FFD9D2E9"/>
        <bgColor rgb="FFD9D2E9"/>
      </patternFill>
    </fill>
    <fill>
      <patternFill patternType="solid">
        <fgColor rgb="FFEAD1DC"/>
        <bgColor rgb="FFEAD1DC"/>
      </patternFill>
    </fill>
    <fill>
      <patternFill patternType="solid">
        <fgColor rgb="FFCFE2F3"/>
        <bgColor rgb="FFCFE2F3"/>
      </patternFill>
    </fill>
  </fills>
  <borders count="31">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right style="thin">
        <color rgb="FF000000"/>
      </right>
      <top style="thin">
        <color rgb="FF000000"/>
      </top>
      <bottom/>
      <diagonal/>
    </border>
    <border>
      <left style="thin">
        <color rgb="FF000000"/>
      </left>
      <right/>
      <top/>
      <bottom/>
      <diagonal/>
    </border>
    <border>
      <left style="thin">
        <color rgb="FFFF0000"/>
      </left>
      <right/>
      <top/>
      <bottom/>
      <diagonal/>
    </border>
    <border>
      <left/>
      <right style="thin">
        <color rgb="FFFF0000"/>
      </right>
      <top/>
      <bottom/>
      <diagonal/>
    </border>
    <border>
      <left/>
      <right style="thin">
        <color rgb="FF00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right style="thin">
        <color rgb="FFFFFFFF"/>
      </right>
      <top/>
      <bottom style="thin">
        <color rgb="FFFFFFFF"/>
      </bottom>
      <diagonal/>
    </border>
    <border>
      <left/>
      <right style="thin">
        <color rgb="FFFFFFFF"/>
      </right>
      <top/>
      <bottom/>
      <diagonal/>
    </border>
    <border>
      <left/>
      <right/>
      <top/>
      <bottom style="thin">
        <color rgb="FFFFFFFF"/>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bottom style="thin">
        <color rgb="FF000000"/>
      </bottom>
      <diagonal/>
    </border>
    <border>
      <left/>
      <right style="thin">
        <color rgb="FFFFFFFF"/>
      </right>
      <top style="thin">
        <color rgb="FFFFFFFF"/>
      </top>
      <bottom style="thin">
        <color rgb="FFFFFFFF"/>
      </bottom>
      <diagonal/>
    </border>
    <border>
      <left style="thin">
        <color rgb="FF000000"/>
      </left>
      <right style="thin">
        <color rgb="FF000000"/>
      </right>
      <top/>
      <bottom/>
      <diagonal/>
    </border>
  </borders>
  <cellStyleXfs count="1">
    <xf numFmtId="0" fontId="0" fillId="0" borderId="0"/>
  </cellStyleXfs>
  <cellXfs count="241">
    <xf numFmtId="0" fontId="0" fillId="0" borderId="0" xfId="0"/>
    <xf numFmtId="0" fontId="1" fillId="2" borderId="0" xfId="0" applyFont="1" applyFill="1"/>
    <xf numFmtId="0" fontId="2" fillId="2" borderId="0" xfId="0" applyFont="1" applyFill="1"/>
    <xf numFmtId="0" fontId="3" fillId="3" borderId="1" xfId="0" applyFont="1" applyFill="1" applyBorder="1" applyAlignment="1">
      <alignment horizontal="center"/>
    </xf>
    <xf numFmtId="0" fontId="3" fillId="3" borderId="2" xfId="0" applyFont="1" applyFill="1" applyBorder="1" applyAlignment="1">
      <alignment horizontal="center"/>
    </xf>
    <xf numFmtId="164" fontId="4" fillId="0" borderId="1" xfId="0" applyNumberFormat="1" applyFont="1" applyBorder="1" applyAlignment="1">
      <alignment horizontal="center"/>
    </xf>
    <xf numFmtId="0" fontId="4" fillId="0" borderId="2" xfId="0" applyFont="1" applyBorder="1" applyAlignment="1">
      <alignment horizontal="center"/>
    </xf>
    <xf numFmtId="0" fontId="5" fillId="0" borderId="1" xfId="0" applyFont="1" applyBorder="1"/>
    <xf numFmtId="0" fontId="6" fillId="0" borderId="0" xfId="0" applyFont="1"/>
    <xf numFmtId="0" fontId="6" fillId="0" borderId="0" xfId="0" applyFont="1" applyAlignment="1">
      <alignment horizontal="center"/>
    </xf>
    <xf numFmtId="0" fontId="5" fillId="0" borderId="0" xfId="0" applyFont="1" applyAlignment="1">
      <alignment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7" fillId="0" borderId="5" xfId="0" applyFont="1" applyBorder="1" applyAlignment="1">
      <alignment vertical="center"/>
    </xf>
    <xf numFmtId="0" fontId="8" fillId="0" borderId="5" xfId="0" applyFont="1" applyBorder="1" applyAlignment="1">
      <alignment horizontal="center" vertical="center"/>
    </xf>
    <xf numFmtId="0" fontId="8" fillId="0" borderId="5" xfId="0" applyFont="1" applyBorder="1" applyAlignment="1">
      <alignment vertical="center"/>
    </xf>
    <xf numFmtId="0" fontId="9" fillId="0" borderId="2" xfId="0" applyFont="1" applyBorder="1" applyAlignment="1">
      <alignment horizontal="left" vertical="center"/>
    </xf>
    <xf numFmtId="0" fontId="4" fillId="0" borderId="2" xfId="0" applyFont="1" applyBorder="1" applyAlignment="1">
      <alignment horizontal="left" vertical="center"/>
    </xf>
    <xf numFmtId="0" fontId="4" fillId="0" borderId="0" xfId="0" applyFont="1" applyAlignment="1">
      <alignment horizontal="left"/>
    </xf>
    <xf numFmtId="0" fontId="4" fillId="0" borderId="5" xfId="0" applyFont="1" applyBorder="1" applyAlignment="1">
      <alignment vertical="center"/>
    </xf>
    <xf numFmtId="0" fontId="4" fillId="0" borderId="6" xfId="0" applyFont="1" applyBorder="1" applyAlignment="1">
      <alignment vertical="center"/>
    </xf>
    <xf numFmtId="0" fontId="4" fillId="2" borderId="5" xfId="0" applyFont="1" applyFill="1" applyBorder="1" applyAlignment="1">
      <alignment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10" fillId="2" borderId="5" xfId="0" applyFont="1" applyFill="1" applyBorder="1" applyAlignment="1">
      <alignment vertical="center"/>
    </xf>
    <xf numFmtId="0" fontId="8" fillId="2" borderId="5" xfId="0" applyFont="1" applyFill="1" applyBorder="1" applyAlignment="1">
      <alignment horizontal="center" vertical="center"/>
    </xf>
    <xf numFmtId="0" fontId="4" fillId="2" borderId="6" xfId="0" applyFont="1" applyFill="1" applyBorder="1" applyAlignment="1">
      <alignment vertical="center"/>
    </xf>
    <xf numFmtId="0" fontId="4" fillId="2" borderId="4" xfId="0" applyFont="1" applyFill="1" applyBorder="1" applyAlignment="1">
      <alignment vertical="center"/>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2" borderId="3" xfId="0" applyFont="1" applyFill="1" applyBorder="1"/>
    <xf numFmtId="0" fontId="12" fillId="2" borderId="3" xfId="0" applyFont="1" applyFill="1" applyBorder="1" applyAlignment="1">
      <alignment horizontal="center"/>
    </xf>
    <xf numFmtId="0" fontId="13" fillId="2" borderId="3" xfId="0" applyFont="1" applyFill="1" applyBorder="1"/>
    <xf numFmtId="0" fontId="11" fillId="0" borderId="2" xfId="0" applyFont="1" applyBorder="1"/>
    <xf numFmtId="0" fontId="12" fillId="2" borderId="3" xfId="0" applyFont="1" applyFill="1" applyBorder="1"/>
    <xf numFmtId="0" fontId="11" fillId="0" borderId="4" xfId="0" applyFont="1" applyBorder="1"/>
    <xf numFmtId="0" fontId="12" fillId="2" borderId="5" xfId="0" applyFont="1" applyFill="1" applyBorder="1" applyAlignment="1">
      <alignment horizontal="center"/>
    </xf>
    <xf numFmtId="0" fontId="12" fillId="2" borderId="5" xfId="0" applyFont="1" applyFill="1" applyBorder="1"/>
    <xf numFmtId="0" fontId="11" fillId="0" borderId="7" xfId="0" applyFont="1" applyBorder="1"/>
    <xf numFmtId="0" fontId="11" fillId="4" borderId="4" xfId="0" applyFont="1" applyFill="1" applyBorder="1"/>
    <xf numFmtId="0" fontId="11" fillId="4" borderId="5" xfId="0" applyFont="1" applyFill="1" applyBorder="1" applyAlignment="1">
      <alignment horizontal="center"/>
    </xf>
    <xf numFmtId="0" fontId="12" fillId="4" borderId="5" xfId="0" applyFont="1" applyFill="1" applyBorder="1"/>
    <xf numFmtId="0" fontId="11" fillId="5" borderId="4" xfId="0" applyFont="1" applyFill="1" applyBorder="1"/>
    <xf numFmtId="0" fontId="12" fillId="5" borderId="5" xfId="0" applyFont="1" applyFill="1" applyBorder="1" applyAlignment="1">
      <alignment horizontal="center"/>
    </xf>
    <xf numFmtId="0" fontId="11" fillId="5" borderId="5" xfId="0" applyFont="1" applyFill="1" applyBorder="1"/>
    <xf numFmtId="0" fontId="12" fillId="5" borderId="5" xfId="0" applyFont="1" applyFill="1" applyBorder="1"/>
    <xf numFmtId="0" fontId="11" fillId="2" borderId="5" xfId="0" applyFont="1" applyFill="1" applyBorder="1" applyAlignment="1">
      <alignment horizontal="center"/>
    </xf>
    <xf numFmtId="0" fontId="11" fillId="2" borderId="5" xfId="0" applyFont="1" applyFill="1" applyBorder="1"/>
    <xf numFmtId="0" fontId="14" fillId="2" borderId="6" xfId="0" applyFont="1" applyFill="1" applyBorder="1"/>
    <xf numFmtId="0" fontId="15" fillId="2" borderId="5" xfId="0" applyFont="1" applyFill="1" applyBorder="1"/>
    <xf numFmtId="0" fontId="11" fillId="6" borderId="4" xfId="0" applyFont="1" applyFill="1" applyBorder="1"/>
    <xf numFmtId="0" fontId="12" fillId="6" borderId="5" xfId="0" applyFont="1" applyFill="1" applyBorder="1" applyAlignment="1">
      <alignment horizontal="center"/>
    </xf>
    <xf numFmtId="0" fontId="11" fillId="6" borderId="5" xfId="0" applyFont="1" applyFill="1" applyBorder="1"/>
    <xf numFmtId="0" fontId="12" fillId="6" borderId="5" xfId="0" applyFont="1" applyFill="1" applyBorder="1"/>
    <xf numFmtId="0" fontId="5" fillId="0" borderId="0" xfId="0" applyFont="1"/>
    <xf numFmtId="0" fontId="16" fillId="0" borderId="2" xfId="0" applyFont="1" applyBorder="1"/>
    <xf numFmtId="0" fontId="16" fillId="0" borderId="4" xfId="0" applyFont="1" applyBorder="1"/>
    <xf numFmtId="0" fontId="11" fillId="2" borderId="4" xfId="0" applyFont="1" applyFill="1" applyBorder="1"/>
    <xf numFmtId="0" fontId="17" fillId="2" borderId="5" xfId="0" applyFont="1" applyFill="1" applyBorder="1"/>
    <xf numFmtId="0" fontId="18" fillId="0" borderId="4" xfId="0" applyFont="1" applyBorder="1"/>
    <xf numFmtId="0" fontId="19" fillId="7" borderId="0" xfId="0" applyFont="1" applyFill="1" applyAlignment="1">
      <alignment horizontal="center"/>
    </xf>
    <xf numFmtId="0" fontId="20" fillId="8" borderId="0" xfId="0" applyFont="1" applyFill="1" applyAlignment="1">
      <alignment horizontal="center"/>
    </xf>
    <xf numFmtId="0" fontId="5" fillId="9" borderId="0" xfId="0" applyFont="1" applyFill="1" applyAlignment="1">
      <alignment vertical="center"/>
    </xf>
    <xf numFmtId="0" fontId="5" fillId="9" borderId="0" xfId="0" applyFont="1" applyFill="1"/>
    <xf numFmtId="0" fontId="21" fillId="0" borderId="0" xfId="0" applyFont="1"/>
    <xf numFmtId="0" fontId="22" fillId="0" borderId="2" xfId="0" applyFont="1" applyBorder="1"/>
    <xf numFmtId="0" fontId="23" fillId="2" borderId="3" xfId="0" applyFont="1" applyFill="1" applyBorder="1"/>
    <xf numFmtId="0" fontId="24" fillId="0" borderId="4" xfId="0" applyFont="1" applyBorder="1"/>
    <xf numFmtId="0" fontId="23" fillId="2" borderId="5" xfId="0" applyFont="1" applyFill="1" applyBorder="1"/>
    <xf numFmtId="0" fontId="23" fillId="0" borderId="0" xfId="0" applyFont="1"/>
    <xf numFmtId="0" fontId="23" fillId="0" borderId="4" xfId="0" applyFont="1" applyBorder="1"/>
    <xf numFmtId="0" fontId="25" fillId="2" borderId="0" xfId="0" applyFont="1" applyFill="1" applyAlignment="1">
      <alignment horizontal="left"/>
    </xf>
    <xf numFmtId="0" fontId="25" fillId="2" borderId="6" xfId="0" applyFont="1" applyFill="1" applyBorder="1" applyAlignment="1">
      <alignment horizontal="left"/>
    </xf>
    <xf numFmtId="0" fontId="16" fillId="2" borderId="5" xfId="0" applyFont="1" applyFill="1" applyBorder="1"/>
    <xf numFmtId="164" fontId="5" fillId="7" borderId="0" xfId="0" applyNumberFormat="1" applyFont="1" applyFill="1" applyAlignment="1">
      <alignment horizontal="center"/>
    </xf>
    <xf numFmtId="0" fontId="5" fillId="7" borderId="0" xfId="0" applyFont="1" applyFill="1"/>
    <xf numFmtId="0" fontId="26" fillId="0" borderId="0" xfId="0" applyFont="1"/>
    <xf numFmtId="0" fontId="27" fillId="0" borderId="0" xfId="0" applyFont="1"/>
    <xf numFmtId="0" fontId="27" fillId="0" borderId="0" xfId="0" applyFont="1" applyAlignment="1">
      <alignment horizontal="right"/>
    </xf>
    <xf numFmtId="10" fontId="27" fillId="0" borderId="0" xfId="0" applyNumberFormat="1" applyFont="1" applyAlignment="1">
      <alignment horizontal="right"/>
    </xf>
    <xf numFmtId="0" fontId="26" fillId="0" borderId="0" xfId="0" applyFont="1" applyAlignment="1">
      <alignment horizontal="left" vertical="top" wrapText="1"/>
    </xf>
    <xf numFmtId="0" fontId="26" fillId="0" borderId="2" xfId="0" applyFont="1" applyBorder="1" applyAlignment="1">
      <alignment horizontal="left" vertical="top" wrapText="1"/>
    </xf>
    <xf numFmtId="0" fontId="26" fillId="0" borderId="2" xfId="0" applyFont="1" applyBorder="1" applyAlignment="1">
      <alignment horizontal="left" wrapText="1"/>
    </xf>
    <xf numFmtId="0" fontId="26" fillId="0" borderId="0" xfId="0" applyFont="1" applyAlignment="1">
      <alignment horizontal="left" wrapText="1"/>
    </xf>
    <xf numFmtId="3" fontId="26" fillId="0" borderId="2" xfId="0" applyNumberFormat="1" applyFont="1" applyBorder="1" applyAlignment="1">
      <alignment horizontal="left" wrapText="1"/>
    </xf>
    <xf numFmtId="0" fontId="26" fillId="0" borderId="0" xfId="0" applyFont="1" applyAlignment="1">
      <alignment horizontal="left"/>
    </xf>
    <xf numFmtId="0" fontId="28" fillId="2" borderId="0" xfId="0" applyFont="1" applyFill="1"/>
    <xf numFmtId="0" fontId="5" fillId="4" borderId="8" xfId="0" applyFont="1" applyFill="1" applyBorder="1"/>
    <xf numFmtId="0" fontId="5" fillId="4" borderId="9" xfId="0" applyFont="1" applyFill="1" applyBorder="1"/>
    <xf numFmtId="0" fontId="5" fillId="4" borderId="10" xfId="0" applyFont="1" applyFill="1" applyBorder="1"/>
    <xf numFmtId="0" fontId="5" fillId="4" borderId="11" xfId="0" applyFont="1" applyFill="1" applyBorder="1"/>
    <xf numFmtId="0" fontId="5" fillId="4" borderId="12" xfId="0" applyFont="1" applyFill="1" applyBorder="1"/>
    <xf numFmtId="0" fontId="5" fillId="4" borderId="13" xfId="0" applyFont="1" applyFill="1" applyBorder="1"/>
    <xf numFmtId="164" fontId="5" fillId="0" borderId="0" xfId="0" applyNumberFormat="1" applyFont="1"/>
    <xf numFmtId="0" fontId="5" fillId="0" borderId="14" xfId="0" applyFont="1" applyBorder="1"/>
    <xf numFmtId="0" fontId="5" fillId="0" borderId="15" xfId="0" applyFont="1" applyBorder="1"/>
    <xf numFmtId="0" fontId="5" fillId="0" borderId="16" xfId="0" applyFont="1" applyBorder="1"/>
    <xf numFmtId="0" fontId="5" fillId="0" borderId="17" xfId="0" applyFont="1" applyBorder="1"/>
    <xf numFmtId="0" fontId="29" fillId="0" borderId="0" xfId="0" applyFont="1"/>
    <xf numFmtId="0" fontId="5" fillId="0" borderId="7" xfId="0" applyFont="1" applyBorder="1"/>
    <xf numFmtId="0" fontId="5" fillId="0" borderId="6" xfId="0" applyFont="1" applyBorder="1"/>
    <xf numFmtId="0" fontId="5" fillId="0" borderId="18" xfId="0" applyFont="1" applyBorder="1"/>
    <xf numFmtId="0" fontId="5" fillId="0" borderId="19" xfId="0" applyFont="1" applyBorder="1"/>
    <xf numFmtId="0" fontId="5" fillId="0" borderId="20" xfId="0" applyFont="1" applyBorder="1"/>
    <xf numFmtId="0" fontId="5" fillId="0" borderId="5" xfId="0" applyFont="1" applyBorder="1"/>
    <xf numFmtId="0" fontId="30" fillId="10" borderId="0" xfId="0" applyFont="1" applyFill="1" applyAlignment="1">
      <alignment horizontal="center"/>
    </xf>
    <xf numFmtId="0" fontId="31" fillId="0" borderId="0" xfId="0" applyFont="1"/>
    <xf numFmtId="0" fontId="32" fillId="0" borderId="0" xfId="0" applyFont="1"/>
    <xf numFmtId="0" fontId="11" fillId="0" borderId="0" xfId="0" applyFont="1"/>
    <xf numFmtId="0" fontId="12" fillId="0" borderId="0" xfId="0" applyFont="1"/>
    <xf numFmtId="0" fontId="11" fillId="0" borderId="0" xfId="0" applyFont="1" applyAlignment="1">
      <alignment horizontal="right"/>
    </xf>
    <xf numFmtId="165" fontId="11" fillId="0" borderId="0" xfId="0" applyNumberFormat="1" applyFont="1" applyAlignment="1">
      <alignment horizontal="right"/>
    </xf>
    <xf numFmtId="0" fontId="11" fillId="2" borderId="0" xfId="0" applyFont="1" applyFill="1"/>
    <xf numFmtId="0" fontId="11" fillId="2" borderId="0" xfId="0" applyFont="1" applyFill="1" applyAlignment="1">
      <alignment horizontal="right"/>
    </xf>
    <xf numFmtId="0" fontId="12" fillId="0" borderId="0" xfId="0" applyFont="1" applyAlignment="1">
      <alignment horizontal="right"/>
    </xf>
    <xf numFmtId="0" fontId="8" fillId="0" borderId="21" xfId="0" applyFont="1" applyBorder="1"/>
    <xf numFmtId="0" fontId="8" fillId="0" borderId="23" xfId="0" applyFont="1" applyBorder="1"/>
    <xf numFmtId="0" fontId="2" fillId="11" borderId="24" xfId="0" applyFont="1" applyFill="1" applyBorder="1" applyAlignment="1">
      <alignment horizontal="center"/>
    </xf>
    <xf numFmtId="0" fontId="2" fillId="11" borderId="2" xfId="0" applyFont="1" applyFill="1" applyBorder="1" applyAlignment="1">
      <alignment horizontal="center"/>
    </xf>
    <xf numFmtId="0" fontId="2" fillId="11" borderId="3" xfId="0" applyFont="1" applyFill="1" applyBorder="1" applyAlignment="1">
      <alignment horizontal="center"/>
    </xf>
    <xf numFmtId="0" fontId="4" fillId="0" borderId="6" xfId="0" applyFont="1" applyBorder="1"/>
    <xf numFmtId="0" fontId="4" fillId="0" borderId="5" xfId="0" applyFont="1" applyBorder="1" applyAlignment="1">
      <alignment horizontal="center"/>
    </xf>
    <xf numFmtId="0" fontId="8" fillId="0" borderId="3" xfId="0" applyFont="1" applyBorder="1"/>
    <xf numFmtId="0" fontId="4" fillId="0" borderId="5" xfId="0" applyFont="1" applyBorder="1" applyAlignment="1">
      <alignment horizontal="left"/>
    </xf>
    <xf numFmtId="0" fontId="8" fillId="0" borderId="2" xfId="0" applyFont="1" applyBorder="1"/>
    <xf numFmtId="0" fontId="8" fillId="0" borderId="25" xfId="0" applyFont="1" applyBorder="1"/>
    <xf numFmtId="0" fontId="4" fillId="0" borderId="7" xfId="0" applyFont="1" applyBorder="1" applyAlignment="1">
      <alignment horizontal="left"/>
    </xf>
    <xf numFmtId="0" fontId="8" fillId="0" borderId="5" xfId="0" applyFont="1" applyBorder="1"/>
    <xf numFmtId="0" fontId="4" fillId="0" borderId="6" xfId="0" applyFont="1" applyBorder="1" applyAlignment="1">
      <alignment horizontal="left"/>
    </xf>
    <xf numFmtId="0" fontId="4" fillId="0" borderId="2" xfId="0" applyFont="1" applyBorder="1" applyAlignment="1">
      <alignment horizontal="left"/>
    </xf>
    <xf numFmtId="0" fontId="8" fillId="0" borderId="23" xfId="0" applyFont="1" applyBorder="1" applyAlignment="1">
      <alignment vertical="center"/>
    </xf>
    <xf numFmtId="0" fontId="8" fillId="0" borderId="2" xfId="0" applyFont="1" applyBorder="1" applyAlignment="1">
      <alignment vertical="center"/>
    </xf>
    <xf numFmtId="0" fontId="4" fillId="0" borderId="6" xfId="0" applyFont="1" applyBorder="1" applyAlignment="1">
      <alignment horizontal="left" vertical="center"/>
    </xf>
    <xf numFmtId="0" fontId="8" fillId="0" borderId="4" xfId="0" applyFont="1" applyBorder="1"/>
    <xf numFmtId="0" fontId="8" fillId="0" borderId="0" xfId="0" applyFont="1"/>
    <xf numFmtId="0" fontId="4" fillId="0" borderId="3" xfId="0" applyFont="1" applyBorder="1" applyAlignment="1">
      <alignment horizontal="left"/>
    </xf>
    <xf numFmtId="0" fontId="8" fillId="0" borderId="26" xfId="0" applyFont="1" applyBorder="1"/>
    <xf numFmtId="0" fontId="2" fillId="11" borderId="5" xfId="0" applyFont="1" applyFill="1" applyBorder="1" applyAlignment="1">
      <alignment horizontal="center"/>
    </xf>
    <xf numFmtId="0" fontId="8" fillId="0" borderId="27" xfId="0" applyFont="1" applyBorder="1"/>
    <xf numFmtId="0" fontId="8" fillId="0" borderId="5" xfId="0" applyFont="1" applyBorder="1" applyAlignment="1">
      <alignment horizontal="center"/>
    </xf>
    <xf numFmtId="0" fontId="8" fillId="0" borderId="28" xfId="0" applyFont="1" applyBorder="1"/>
    <xf numFmtId="0" fontId="8" fillId="0" borderId="6" xfId="0" applyFont="1" applyBorder="1"/>
    <xf numFmtId="0" fontId="4" fillId="0" borderId="4" xfId="0" applyFont="1" applyBorder="1" applyAlignment="1">
      <alignment horizontal="left"/>
    </xf>
    <xf numFmtId="0" fontId="4" fillId="0" borderId="17" xfId="0" applyFont="1" applyBorder="1" applyAlignment="1">
      <alignment horizontal="left"/>
    </xf>
    <xf numFmtId="0" fontId="8" fillId="0" borderId="4" xfId="0" applyFont="1" applyBorder="1" applyAlignment="1">
      <alignment vertical="center"/>
    </xf>
    <xf numFmtId="0" fontId="29" fillId="12" borderId="2" xfId="0" applyFont="1" applyFill="1" applyBorder="1" applyAlignment="1">
      <alignment horizontal="center"/>
    </xf>
    <xf numFmtId="0" fontId="29" fillId="12" borderId="3" xfId="0" applyFont="1" applyFill="1" applyBorder="1"/>
    <xf numFmtId="0" fontId="29" fillId="0" borderId="4" xfId="0" applyFont="1" applyBorder="1" applyAlignment="1">
      <alignment horizontal="center"/>
    </xf>
    <xf numFmtId="0" fontId="29" fillId="7" borderId="5" xfId="0" applyFont="1" applyFill="1" applyBorder="1"/>
    <xf numFmtId="166" fontId="6" fillId="0" borderId="0" xfId="0" applyNumberFormat="1" applyFont="1"/>
    <xf numFmtId="0" fontId="8" fillId="0" borderId="29" xfId="0" applyFont="1" applyBorder="1"/>
    <xf numFmtId="0" fontId="35" fillId="0" borderId="21" xfId="0" applyFont="1" applyBorder="1"/>
    <xf numFmtId="0" fontId="8" fillId="0" borderId="21" xfId="0" applyFont="1" applyBorder="1" applyAlignment="1">
      <alignment vertical="center"/>
    </xf>
    <xf numFmtId="0" fontId="6" fillId="0" borderId="0" xfId="0" applyFont="1" applyAlignment="1">
      <alignment vertical="center"/>
    </xf>
    <xf numFmtId="0" fontId="2" fillId="11" borderId="24" xfId="0" applyFont="1" applyFill="1" applyBorder="1" applyAlignment="1">
      <alignment horizontal="center" vertical="center"/>
    </xf>
    <xf numFmtId="0" fontId="2" fillId="11" borderId="2" xfId="0" applyFont="1" applyFill="1" applyBorder="1" applyAlignment="1">
      <alignment horizontal="center" vertical="center"/>
    </xf>
    <xf numFmtId="0" fontId="2" fillId="11" borderId="3" xfId="0" applyFont="1" applyFill="1" applyBorder="1" applyAlignment="1">
      <alignment horizontal="center" vertical="center"/>
    </xf>
    <xf numFmtId="0" fontId="8" fillId="0" borderId="0" xfId="0" applyFont="1" applyAlignment="1">
      <alignment vertical="center"/>
    </xf>
    <xf numFmtId="0" fontId="4" fillId="0" borderId="7" xfId="0" applyFont="1" applyBorder="1" applyAlignment="1">
      <alignment horizontal="left" vertical="center"/>
    </xf>
    <xf numFmtId="0" fontId="8" fillId="0" borderId="25" xfId="0" applyFont="1" applyBorder="1" applyAlignment="1">
      <alignment vertical="center"/>
    </xf>
    <xf numFmtId="0" fontId="4" fillId="0" borderId="5" xfId="0" applyFont="1" applyBorder="1" applyAlignment="1">
      <alignment horizontal="left" vertical="center"/>
    </xf>
    <xf numFmtId="0" fontId="8" fillId="0" borderId="3" xfId="0" applyFont="1" applyBorder="1" applyAlignment="1">
      <alignment vertical="center"/>
    </xf>
    <xf numFmtId="0" fontId="4" fillId="0" borderId="3" xfId="0" applyFont="1" applyBorder="1" applyAlignment="1">
      <alignment horizontal="left" vertical="center"/>
    </xf>
    <xf numFmtId="0" fontId="8" fillId="0" borderId="26" xfId="0" applyFont="1" applyBorder="1" applyAlignment="1">
      <alignment vertical="center"/>
    </xf>
    <xf numFmtId="0" fontId="2" fillId="11" borderId="5" xfId="0" applyFont="1" applyFill="1" applyBorder="1" applyAlignment="1">
      <alignment horizontal="center" vertical="center"/>
    </xf>
    <xf numFmtId="0" fontId="8" fillId="0" borderId="27" xfId="0" applyFont="1" applyBorder="1" applyAlignment="1">
      <alignment vertical="center"/>
    </xf>
    <xf numFmtId="0" fontId="8" fillId="0" borderId="28" xfId="0" applyFont="1" applyBorder="1" applyAlignment="1">
      <alignment vertical="center"/>
    </xf>
    <xf numFmtId="0" fontId="8" fillId="0" borderId="6" xfId="0" applyFont="1" applyBorder="1" applyAlignment="1">
      <alignment vertical="center"/>
    </xf>
    <xf numFmtId="165" fontId="5" fillId="0" borderId="0" xfId="0" applyNumberFormat="1" applyFont="1"/>
    <xf numFmtId="0" fontId="37" fillId="0" borderId="0" xfId="0" applyFont="1"/>
    <xf numFmtId="0" fontId="38" fillId="0" borderId="0" xfId="0" applyFont="1"/>
    <xf numFmtId="0" fontId="27" fillId="0" borderId="0" xfId="0" applyFont="1" applyAlignment="1">
      <alignment horizontal="left"/>
    </xf>
    <xf numFmtId="0" fontId="27" fillId="0" borderId="0" xfId="0" applyFont="1" applyAlignment="1">
      <alignment horizontal="right" vertical="center"/>
    </xf>
    <xf numFmtId="0" fontId="27" fillId="0" borderId="0" xfId="0" applyFont="1" applyAlignment="1">
      <alignment vertical="center"/>
    </xf>
    <xf numFmtId="0" fontId="40" fillId="0" borderId="5" xfId="0" applyFont="1" applyBorder="1" applyAlignment="1">
      <alignment horizontal="center"/>
    </xf>
    <xf numFmtId="0" fontId="41" fillId="0" borderId="0" xfId="0" applyFont="1"/>
    <xf numFmtId="0" fontId="40" fillId="0" borderId="7" xfId="0" applyFont="1" applyBorder="1" applyAlignment="1">
      <alignment horizontal="left"/>
    </xf>
    <xf numFmtId="0" fontId="41" fillId="0" borderId="25" xfId="0" applyFont="1" applyBorder="1"/>
    <xf numFmtId="0" fontId="40" fillId="0" borderId="5" xfId="0" applyFont="1" applyBorder="1" applyAlignment="1">
      <alignment horizontal="left"/>
    </xf>
    <xf numFmtId="0" fontId="41" fillId="0" borderId="3" xfId="0" applyFont="1" applyBorder="1"/>
    <xf numFmtId="0" fontId="40" fillId="0" borderId="6" xfId="0" applyFont="1" applyBorder="1" applyAlignment="1">
      <alignment horizontal="left"/>
    </xf>
    <xf numFmtId="0" fontId="41" fillId="0" borderId="2" xfId="0" applyFont="1" applyBorder="1"/>
    <xf numFmtId="0" fontId="41" fillId="0" borderId="5" xfId="0" applyFont="1" applyBorder="1"/>
    <xf numFmtId="0" fontId="41" fillId="0" borderId="4" xfId="0" applyFont="1" applyBorder="1"/>
    <xf numFmtId="3" fontId="5" fillId="0" borderId="0" xfId="0" applyNumberFormat="1" applyFont="1"/>
    <xf numFmtId="0" fontId="42" fillId="0" borderId="2" xfId="0" applyFont="1" applyBorder="1"/>
    <xf numFmtId="0" fontId="40" fillId="0" borderId="3" xfId="0" applyFont="1" applyBorder="1" applyAlignment="1">
      <alignment horizontal="left"/>
    </xf>
    <xf numFmtId="0" fontId="40" fillId="0" borderId="0" xfId="0" applyFont="1" applyAlignment="1">
      <alignment horizontal="left"/>
    </xf>
    <xf numFmtId="0" fontId="8" fillId="0" borderId="24" xfId="0" applyFont="1" applyBorder="1"/>
    <xf numFmtId="0" fontId="8" fillId="0" borderId="17" xfId="0" applyFont="1" applyBorder="1"/>
    <xf numFmtId="0" fontId="8" fillId="0" borderId="13" xfId="0" applyFont="1" applyBorder="1"/>
    <xf numFmtId="165" fontId="6" fillId="0" borderId="0" xfId="0" applyNumberFormat="1" applyFont="1"/>
    <xf numFmtId="0" fontId="8" fillId="0" borderId="13" xfId="0" applyFont="1" applyBorder="1" applyAlignment="1">
      <alignment vertical="center"/>
    </xf>
    <xf numFmtId="0" fontId="2" fillId="11" borderId="13" xfId="0" applyFont="1" applyFill="1" applyBorder="1" applyAlignment="1">
      <alignment horizontal="center"/>
    </xf>
    <xf numFmtId="0" fontId="43" fillId="0" borderId="3" xfId="0" applyFont="1" applyBorder="1"/>
    <xf numFmtId="0" fontId="43" fillId="0" borderId="5" xfId="0" applyFont="1" applyBorder="1"/>
    <xf numFmtId="0" fontId="43" fillId="0" borderId="0" xfId="0" applyFont="1"/>
    <xf numFmtId="0" fontId="44" fillId="0" borderId="0" xfId="0" applyFont="1" applyAlignment="1">
      <alignment horizontal="right"/>
    </xf>
    <xf numFmtId="0" fontId="44" fillId="0" borderId="0" xfId="0" applyFont="1"/>
    <xf numFmtId="0" fontId="29" fillId="0" borderId="0" xfId="0" applyFont="1" applyAlignment="1">
      <alignment horizontal="right"/>
    </xf>
    <xf numFmtId="0" fontId="5" fillId="4" borderId="0" xfId="0" applyFont="1" applyFill="1"/>
    <xf numFmtId="0" fontId="5" fillId="13" borderId="0" xfId="0" applyFont="1" applyFill="1"/>
    <xf numFmtId="0" fontId="5" fillId="14" borderId="0" xfId="0" applyFont="1" applyFill="1"/>
    <xf numFmtId="165" fontId="29" fillId="0" borderId="0" xfId="0" applyNumberFormat="1" applyFont="1" applyAlignment="1">
      <alignment horizontal="right"/>
    </xf>
    <xf numFmtId="9" fontId="5" fillId="0" borderId="0" xfId="0" applyNumberFormat="1" applyFont="1"/>
    <xf numFmtId="0" fontId="5" fillId="15" borderId="0" xfId="0" applyFont="1" applyFill="1"/>
    <xf numFmtId="9" fontId="5" fillId="15" borderId="0" xfId="0" applyNumberFormat="1" applyFont="1" applyFill="1"/>
    <xf numFmtId="0" fontId="6" fillId="0" borderId="0" xfId="0" applyFont="1"/>
    <xf numFmtId="0" fontId="0" fillId="0" borderId="0" xfId="0"/>
    <xf numFmtId="0" fontId="6" fillId="0" borderId="6" xfId="0" applyFont="1" applyBorder="1"/>
    <xf numFmtId="0" fontId="33" fillId="0" borderId="6" xfId="0" applyFont="1" applyBorder="1"/>
    <xf numFmtId="0" fontId="2" fillId="0" borderId="6" xfId="0" applyFont="1" applyBorder="1" applyAlignment="1">
      <alignment horizontal="left"/>
    </xf>
    <xf numFmtId="0" fontId="33" fillId="0" borderId="5" xfId="0" applyFont="1" applyBorder="1"/>
    <xf numFmtId="0" fontId="4" fillId="0" borderId="17" xfId="0" applyFont="1" applyBorder="1" applyAlignment="1">
      <alignment horizontal="center" vertical="center"/>
    </xf>
    <xf numFmtId="0" fontId="33" fillId="0" borderId="17" xfId="0" applyFont="1" applyBorder="1"/>
    <xf numFmtId="0" fontId="5" fillId="0" borderId="0" xfId="0" applyFont="1"/>
    <xf numFmtId="0" fontId="33" fillId="0" borderId="22" xfId="0" applyFont="1" applyBorder="1"/>
    <xf numFmtId="0" fontId="2" fillId="11" borderId="24" xfId="0" applyFont="1" applyFill="1" applyBorder="1" applyAlignment="1">
      <alignment horizontal="center"/>
    </xf>
    <xf numFmtId="0" fontId="33" fillId="0" borderId="3" xfId="0" applyFont="1" applyBorder="1"/>
    <xf numFmtId="0" fontId="4" fillId="0" borderId="24" xfId="0" applyFont="1" applyBorder="1" applyAlignment="1">
      <alignment horizontal="left"/>
    </xf>
    <xf numFmtId="0" fontId="33" fillId="0" borderId="24" xfId="0" applyFont="1" applyBorder="1"/>
    <xf numFmtId="0" fontId="34" fillId="0" borderId="24" xfId="0" applyFont="1" applyBorder="1" applyAlignment="1">
      <alignment horizontal="center"/>
    </xf>
    <xf numFmtId="0" fontId="2" fillId="11" borderId="9" xfId="0" applyFont="1" applyFill="1" applyBorder="1" applyAlignment="1">
      <alignment horizontal="center"/>
    </xf>
    <xf numFmtId="0" fontId="33" fillId="0" borderId="13" xfId="0" applyFont="1" applyBorder="1"/>
    <xf numFmtId="0" fontId="4" fillId="0" borderId="17" xfId="0" applyFont="1" applyBorder="1" applyAlignment="1">
      <alignment horizontal="center"/>
    </xf>
    <xf numFmtId="0" fontId="8" fillId="0" borderId="6" xfId="0" applyFont="1" applyBorder="1"/>
    <xf numFmtId="0" fontId="6" fillId="0" borderId="0" xfId="0" applyFont="1" applyAlignment="1">
      <alignment vertical="center"/>
    </xf>
    <xf numFmtId="0" fontId="6" fillId="0" borderId="6" xfId="0" applyFont="1" applyBorder="1" applyAlignment="1">
      <alignment vertical="center"/>
    </xf>
    <xf numFmtId="0" fontId="2" fillId="0" borderId="6" xfId="0" applyFont="1" applyBorder="1" applyAlignment="1">
      <alignment horizontal="left" vertical="center"/>
    </xf>
    <xf numFmtId="0" fontId="2" fillId="11" borderId="24" xfId="0" applyFont="1" applyFill="1" applyBorder="1" applyAlignment="1">
      <alignment horizontal="center" vertical="center"/>
    </xf>
    <xf numFmtId="0" fontId="4" fillId="0" borderId="24" xfId="0" applyFont="1" applyBorder="1" applyAlignment="1">
      <alignment horizontal="left" vertical="center"/>
    </xf>
    <xf numFmtId="0" fontId="36" fillId="0" borderId="24" xfId="0" applyFont="1" applyBorder="1" applyAlignment="1">
      <alignment horizontal="center" vertical="center"/>
    </xf>
    <xf numFmtId="0" fontId="2" fillId="11" borderId="9" xfId="0" applyFont="1" applyFill="1" applyBorder="1" applyAlignment="1">
      <alignment horizontal="center" vertical="center"/>
    </xf>
    <xf numFmtId="0" fontId="4" fillId="0" borderId="30" xfId="0" applyFont="1" applyBorder="1" applyAlignment="1">
      <alignment horizontal="center"/>
    </xf>
    <xf numFmtId="0" fontId="33" fillId="0" borderId="30" xfId="0" applyFont="1" applyBorder="1"/>
    <xf numFmtId="0" fontId="33" fillId="0" borderId="4" xfId="0" applyFont="1" applyBorder="1"/>
    <xf numFmtId="0" fontId="5" fillId="0" borderId="6" xfId="0" applyFont="1" applyBorder="1"/>
    <xf numFmtId="0" fontId="39" fillId="0" borderId="2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17</xdr:col>
      <xdr:colOff>400050</xdr:colOff>
      <xdr:row>6</xdr:row>
      <xdr:rowOff>47625</xdr:rowOff>
    </xdr:from>
    <xdr:ext cx="3333750" cy="1019175"/>
    <xdr:pic>
      <xdr:nvPicPr>
        <xdr:cNvPr id="2" name="image1.png" title="Image">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76200</xdr:colOff>
      <xdr:row>2</xdr:row>
      <xdr:rowOff>38100</xdr:rowOff>
    </xdr:from>
    <xdr:ext cx="7810500" cy="1809750"/>
    <xdr:pic>
      <xdr:nvPicPr>
        <xdr:cNvPr id="2" name="image4.png" title="Image">
          <a:extLst>
            <a:ext uri="{FF2B5EF4-FFF2-40B4-BE49-F238E27FC236}">
              <a16:creationId xmlns:a16="http://schemas.microsoft.com/office/drawing/2014/main" id="{00000000-0008-0000-2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161925</xdr:colOff>
      <xdr:row>13</xdr:row>
      <xdr:rowOff>47625</xdr:rowOff>
    </xdr:from>
    <xdr:ext cx="3609975" cy="2181225"/>
    <xdr:pic>
      <xdr:nvPicPr>
        <xdr:cNvPr id="3" name="image3.png" title="Image">
          <a:extLst>
            <a:ext uri="{FF2B5EF4-FFF2-40B4-BE49-F238E27FC236}">
              <a16:creationId xmlns:a16="http://schemas.microsoft.com/office/drawing/2014/main" id="{00000000-0008-0000-2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295275</xdr:colOff>
      <xdr:row>39</xdr:row>
      <xdr:rowOff>19050</xdr:rowOff>
    </xdr:from>
    <xdr:ext cx="1914525" cy="2238375"/>
    <xdr:pic>
      <xdr:nvPicPr>
        <xdr:cNvPr id="4" name="image2.png" title="Image">
          <a:extLst>
            <a:ext uri="{FF2B5EF4-FFF2-40B4-BE49-F238E27FC236}">
              <a16:creationId xmlns:a16="http://schemas.microsoft.com/office/drawing/2014/main" id="{00000000-0008-0000-2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228600</xdr:colOff>
      <xdr:row>24</xdr:row>
      <xdr:rowOff>171450</xdr:rowOff>
    </xdr:from>
    <xdr:ext cx="1914525" cy="2466975"/>
    <xdr:pic>
      <xdr:nvPicPr>
        <xdr:cNvPr id="5" name="image5.png" title="Image">
          <a:extLst>
            <a:ext uri="{FF2B5EF4-FFF2-40B4-BE49-F238E27FC236}">
              <a16:creationId xmlns:a16="http://schemas.microsoft.com/office/drawing/2014/main" id="{00000000-0008-0000-24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l.cgi.pmang.cloud/NoticeImage/CGI_CryptoPass_Sale_50_Small.jpg" TargetMode="Externa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
  <sheetViews>
    <sheetView showGridLines="0" tabSelected="1" workbookViewId="0"/>
  </sheetViews>
  <sheetFormatPr baseColWidth="10" defaultColWidth="12.6640625" defaultRowHeight="15.75" customHeight="1"/>
  <sheetData>
    <row r="1" spans="1:11" ht="15.75" customHeight="1">
      <c r="A1" s="1"/>
      <c r="B1" s="1"/>
      <c r="C1" s="1"/>
      <c r="D1" s="1"/>
      <c r="E1" s="1"/>
      <c r="F1" s="1"/>
      <c r="G1" s="1"/>
      <c r="H1" s="1"/>
      <c r="I1" s="1"/>
      <c r="J1" s="1"/>
      <c r="K1" s="1"/>
    </row>
    <row r="2" spans="1:11" ht="15.75" customHeight="1">
      <c r="A2" s="1"/>
      <c r="B2" s="1"/>
      <c r="C2" s="1"/>
      <c r="D2" s="1"/>
      <c r="E2" s="1"/>
      <c r="F2" s="1"/>
      <c r="G2" s="1"/>
      <c r="H2" s="1"/>
      <c r="I2" s="1"/>
      <c r="J2" s="1"/>
      <c r="K2" s="1"/>
    </row>
    <row r="3" spans="1:11" ht="15.75" customHeight="1">
      <c r="A3" s="1"/>
      <c r="B3" s="2" t="s">
        <v>0</v>
      </c>
      <c r="C3" s="1"/>
      <c r="D3" s="1"/>
      <c r="E3" s="1"/>
      <c r="F3" s="1"/>
      <c r="G3" s="1"/>
      <c r="H3" s="1"/>
      <c r="I3" s="1"/>
      <c r="J3" s="1"/>
      <c r="K3" s="1"/>
    </row>
    <row r="4" spans="1:11" ht="15.75" customHeight="1">
      <c r="A4" s="1"/>
      <c r="B4" s="3" t="s">
        <v>1</v>
      </c>
      <c r="C4" s="4" t="s">
        <v>2</v>
      </c>
      <c r="D4" s="4" t="s">
        <v>3</v>
      </c>
      <c r="E4" s="4" t="s">
        <v>4</v>
      </c>
      <c r="F4" s="1"/>
      <c r="G4" s="1"/>
      <c r="H4" s="1"/>
      <c r="I4" s="1"/>
      <c r="J4" s="1"/>
      <c r="K4" s="1"/>
    </row>
    <row r="5" spans="1:11" ht="15.75" customHeight="1">
      <c r="A5" s="1"/>
      <c r="B5" s="5">
        <v>44901</v>
      </c>
      <c r="C5" s="6" t="s">
        <v>5</v>
      </c>
      <c r="D5" s="6" t="s">
        <v>6</v>
      </c>
      <c r="E5" s="6"/>
      <c r="F5" s="1"/>
      <c r="G5" s="1"/>
      <c r="H5" s="1"/>
      <c r="I5" s="1"/>
      <c r="J5" s="1"/>
      <c r="K5" s="1"/>
    </row>
    <row r="6" spans="1:11" ht="15.75" customHeight="1">
      <c r="A6" s="1"/>
      <c r="B6" s="7"/>
      <c r="C6" s="6"/>
      <c r="D6" s="6"/>
      <c r="E6" s="6"/>
      <c r="F6" s="1"/>
      <c r="G6" s="1"/>
      <c r="H6" s="1"/>
      <c r="I6" s="1"/>
      <c r="J6" s="1"/>
      <c r="K6" s="1"/>
    </row>
    <row r="7" spans="1:11" ht="15.75" customHeight="1">
      <c r="A7" s="1"/>
      <c r="B7" s="7"/>
      <c r="C7" s="6"/>
      <c r="D7" s="6"/>
      <c r="E7" s="6"/>
      <c r="F7" s="1"/>
      <c r="G7" s="1"/>
      <c r="H7" s="1"/>
      <c r="I7" s="1"/>
      <c r="J7" s="1"/>
      <c r="K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28"/>
  <sheetViews>
    <sheetView showGridLines="0" workbookViewId="0"/>
  </sheetViews>
  <sheetFormatPr baseColWidth="10" defaultColWidth="12.6640625" defaultRowHeight="15.75" customHeight="1"/>
  <cols>
    <col min="1" max="1" width="5.6640625" customWidth="1"/>
    <col min="2" max="2" width="7.6640625" customWidth="1"/>
  </cols>
  <sheetData>
    <row r="1" spans="1:9" ht="15.75" customHeight="1">
      <c r="A1" s="118"/>
      <c r="B1" s="218"/>
      <c r="C1" s="211"/>
      <c r="D1" s="211"/>
      <c r="E1" s="211"/>
      <c r="F1" s="211"/>
      <c r="G1" s="211"/>
      <c r="H1" s="211"/>
      <c r="I1" s="219"/>
    </row>
    <row r="2" spans="1:9" ht="15.75" customHeight="1">
      <c r="A2" s="119"/>
      <c r="B2" s="220" t="s">
        <v>399</v>
      </c>
      <c r="C2" s="221"/>
      <c r="D2" s="222" t="s">
        <v>61</v>
      </c>
      <c r="E2" s="223"/>
      <c r="F2" s="221"/>
      <c r="G2" s="121" t="s">
        <v>400</v>
      </c>
      <c r="H2" s="224" t="s">
        <v>401</v>
      </c>
      <c r="I2" s="223"/>
    </row>
    <row r="3" spans="1:9" ht="15.75" customHeight="1">
      <c r="A3" s="119"/>
      <c r="B3" s="220" t="s">
        <v>276</v>
      </c>
      <c r="C3" s="221"/>
      <c r="D3" s="212" t="s">
        <v>647</v>
      </c>
      <c r="E3" s="213"/>
      <c r="F3" s="215"/>
      <c r="G3" s="122" t="s">
        <v>403</v>
      </c>
      <c r="H3" s="123"/>
      <c r="I3" s="123"/>
    </row>
    <row r="4" spans="1:9" ht="15.75" customHeight="1">
      <c r="A4" s="119"/>
      <c r="B4" s="225" t="s">
        <v>404</v>
      </c>
      <c r="C4" s="226"/>
      <c r="D4" s="210"/>
      <c r="E4" s="211"/>
      <c r="F4" s="211"/>
      <c r="G4" s="211"/>
      <c r="H4" s="211"/>
      <c r="I4" s="211"/>
    </row>
    <row r="5" spans="1:9" ht="15.75" customHeight="1">
      <c r="A5" s="119"/>
      <c r="B5" s="122" t="s">
        <v>405</v>
      </c>
      <c r="C5" s="122" t="s">
        <v>406</v>
      </c>
      <c r="D5" s="122" t="s">
        <v>407</v>
      </c>
      <c r="E5" s="122" t="s">
        <v>408</v>
      </c>
      <c r="F5" s="122" t="s">
        <v>409</v>
      </c>
      <c r="G5" s="122" t="s">
        <v>410</v>
      </c>
      <c r="H5" s="122" t="s">
        <v>411</v>
      </c>
      <c r="I5" s="120" t="s">
        <v>412</v>
      </c>
    </row>
    <row r="6" spans="1:9" ht="15.75" customHeight="1">
      <c r="A6" s="119"/>
      <c r="B6" s="124">
        <v>1</v>
      </c>
      <c r="C6" s="137" t="s">
        <v>391</v>
      </c>
      <c r="D6" s="129"/>
      <c r="E6" s="137" t="s">
        <v>414</v>
      </c>
      <c r="F6" s="128"/>
      <c r="G6" s="126"/>
      <c r="H6" s="137"/>
      <c r="I6" s="129"/>
    </row>
    <row r="7" spans="1:9" ht="15.75" customHeight="1">
      <c r="A7" s="119"/>
      <c r="B7" s="124">
        <v>2</v>
      </c>
      <c r="C7" s="125" t="s">
        <v>278</v>
      </c>
      <c r="D7" s="131" t="s">
        <v>450</v>
      </c>
      <c r="E7" s="127" t="s">
        <v>414</v>
      </c>
      <c r="F7" s="125"/>
      <c r="G7" s="131"/>
      <c r="H7" s="127"/>
      <c r="I7" s="131"/>
    </row>
    <row r="8" spans="1:9" ht="15.75" customHeight="1">
      <c r="A8" s="119"/>
      <c r="B8" s="124">
        <v>3</v>
      </c>
      <c r="C8" s="130" t="s">
        <v>453</v>
      </c>
      <c r="D8" s="131" t="s">
        <v>454</v>
      </c>
      <c r="E8" s="136" t="s">
        <v>455</v>
      </c>
      <c r="F8" s="130"/>
      <c r="G8" s="131"/>
      <c r="H8" s="136"/>
      <c r="I8" s="131"/>
    </row>
    <row r="9" spans="1:9" ht="15.75" customHeight="1">
      <c r="A9" s="119"/>
      <c r="B9" s="124">
        <v>4</v>
      </c>
      <c r="C9" s="130" t="s">
        <v>456</v>
      </c>
      <c r="D9" s="131"/>
      <c r="E9" s="136" t="s">
        <v>455</v>
      </c>
      <c r="F9" s="130"/>
      <c r="G9" s="131"/>
      <c r="H9" s="136"/>
      <c r="I9" s="131"/>
    </row>
    <row r="10" spans="1:9" ht="15.75" customHeight="1">
      <c r="A10" s="119"/>
      <c r="B10" s="124">
        <v>5</v>
      </c>
      <c r="C10" s="130" t="s">
        <v>648</v>
      </c>
      <c r="D10" s="131" t="s">
        <v>649</v>
      </c>
      <c r="E10" s="136" t="s">
        <v>414</v>
      </c>
      <c r="F10" s="130"/>
      <c r="G10" s="131"/>
      <c r="H10" s="136"/>
      <c r="I10" s="131"/>
    </row>
    <row r="11" spans="1:9" ht="15.75" customHeight="1">
      <c r="A11" s="119"/>
      <c r="B11" s="124">
        <v>6</v>
      </c>
      <c r="C11" s="130" t="s">
        <v>650</v>
      </c>
      <c r="D11" s="131" t="s">
        <v>651</v>
      </c>
      <c r="E11" s="136" t="s">
        <v>414</v>
      </c>
      <c r="F11" s="130"/>
      <c r="G11" s="131"/>
      <c r="H11" s="136"/>
      <c r="I11" s="131"/>
    </row>
    <row r="12" spans="1:9" ht="15.75" customHeight="1">
      <c r="A12" s="119"/>
      <c r="B12" s="124">
        <v>7</v>
      </c>
      <c r="C12" s="130" t="s">
        <v>652</v>
      </c>
      <c r="D12" s="131" t="s">
        <v>653</v>
      </c>
      <c r="E12" s="136" t="s">
        <v>414</v>
      </c>
      <c r="F12" s="130"/>
      <c r="G12" s="131"/>
      <c r="H12" s="136"/>
      <c r="I12" s="131"/>
    </row>
    <row r="13" spans="1:9" ht="15.75" customHeight="1">
      <c r="A13" s="119"/>
      <c r="B13" s="124">
        <v>8</v>
      </c>
      <c r="C13" s="130" t="s">
        <v>654</v>
      </c>
      <c r="D13" s="131" t="s">
        <v>655</v>
      </c>
      <c r="E13" s="136" t="s">
        <v>414</v>
      </c>
      <c r="F13" s="130"/>
      <c r="G13" s="131"/>
      <c r="H13" s="136"/>
      <c r="I13" s="131"/>
    </row>
    <row r="14" spans="1:9" ht="15.75" customHeight="1">
      <c r="A14" s="119"/>
      <c r="B14" s="124">
        <v>9</v>
      </c>
      <c r="C14" s="130" t="s">
        <v>656</v>
      </c>
      <c r="D14" s="131"/>
      <c r="E14" s="136" t="s">
        <v>414</v>
      </c>
      <c r="F14" s="130"/>
      <c r="G14" s="131"/>
      <c r="H14" s="136"/>
      <c r="I14" s="131"/>
    </row>
    <row r="15" spans="1:9" ht="15.75" customHeight="1">
      <c r="A15" s="119"/>
      <c r="B15" s="124">
        <v>10</v>
      </c>
      <c r="C15" s="130" t="s">
        <v>657</v>
      </c>
      <c r="D15" s="131"/>
      <c r="E15" s="136" t="s">
        <v>414</v>
      </c>
      <c r="F15" s="130"/>
      <c r="G15" s="131"/>
      <c r="H15" s="136"/>
      <c r="I15" s="137"/>
    </row>
    <row r="16" spans="1:9" ht="15.75" customHeight="1">
      <c r="A16" s="119"/>
      <c r="B16" s="124">
        <v>11</v>
      </c>
      <c r="C16" s="130" t="s">
        <v>447</v>
      </c>
      <c r="D16" s="130"/>
      <c r="E16" s="130" t="s">
        <v>434</v>
      </c>
      <c r="F16" s="130"/>
      <c r="G16" s="131"/>
      <c r="H16" s="136"/>
      <c r="I16" s="137"/>
    </row>
    <row r="17" spans="1:9" ht="15.75" customHeight="1">
      <c r="A17" s="119"/>
      <c r="B17" s="124">
        <v>12</v>
      </c>
      <c r="C17" s="130" t="s">
        <v>432</v>
      </c>
      <c r="D17" s="130" t="s">
        <v>433</v>
      </c>
      <c r="E17" s="130" t="s">
        <v>434</v>
      </c>
      <c r="F17" s="130"/>
      <c r="G17" s="131"/>
      <c r="H17" s="136"/>
      <c r="I17" s="131"/>
    </row>
    <row r="18" spans="1:9" ht="15.75" customHeight="1">
      <c r="A18" s="119"/>
      <c r="B18" s="124">
        <v>13</v>
      </c>
      <c r="C18" s="130"/>
      <c r="D18" s="130"/>
      <c r="E18" s="130"/>
      <c r="F18" s="130"/>
      <c r="G18" s="131"/>
      <c r="H18" s="136"/>
      <c r="I18" s="131"/>
    </row>
    <row r="19" spans="1:9" ht="15.75" customHeight="1">
      <c r="A19" s="119"/>
      <c r="B19" s="124">
        <v>14</v>
      </c>
      <c r="C19" s="130"/>
      <c r="D19" s="130"/>
      <c r="E19" s="130"/>
      <c r="F19" s="130"/>
      <c r="G19" s="126"/>
      <c r="H19" s="137"/>
      <c r="I19" s="129"/>
    </row>
    <row r="20" spans="1:9" ht="15.75" customHeight="1">
      <c r="A20" s="119"/>
      <c r="B20" s="124">
        <v>15</v>
      </c>
      <c r="C20" s="130"/>
      <c r="D20" s="126"/>
      <c r="E20" s="126"/>
      <c r="F20" s="130"/>
      <c r="G20" s="126"/>
      <c r="H20" s="138"/>
      <c r="I20" s="21"/>
    </row>
    <row r="21" spans="1:9" ht="15.75" customHeight="1">
      <c r="A21" s="119"/>
      <c r="B21" s="122" t="s">
        <v>435</v>
      </c>
      <c r="C21" s="212"/>
      <c r="D21" s="213"/>
      <c r="E21" s="213"/>
      <c r="F21" s="213"/>
      <c r="G21" s="213"/>
      <c r="H21" s="213"/>
      <c r="I21" s="213"/>
    </row>
    <row r="22" spans="1:9" ht="15.75" customHeight="1">
      <c r="A22" s="119"/>
      <c r="B22" s="124">
        <v>1</v>
      </c>
      <c r="C22" s="214" t="s">
        <v>436</v>
      </c>
      <c r="D22" s="213"/>
      <c r="E22" s="213"/>
      <c r="F22" s="213"/>
      <c r="G22" s="213"/>
      <c r="H22" s="213"/>
      <c r="I22" s="215"/>
    </row>
    <row r="23" spans="1:9" ht="15.75" customHeight="1">
      <c r="A23" s="139"/>
      <c r="B23" s="227">
        <v>2</v>
      </c>
      <c r="C23" s="140"/>
      <c r="D23" s="140"/>
      <c r="E23" s="139"/>
      <c r="F23" s="118"/>
      <c r="G23" s="118"/>
      <c r="H23" s="118"/>
      <c r="I23" s="119"/>
    </row>
    <row r="24" spans="1:9" ht="15.75" customHeight="1">
      <c r="A24" s="141"/>
      <c r="B24" s="217"/>
      <c r="C24" s="142"/>
      <c r="D24" s="130"/>
      <c r="E24" s="139"/>
      <c r="F24" s="118"/>
      <c r="G24" s="118"/>
      <c r="H24" s="118"/>
      <c r="I24" s="119"/>
    </row>
    <row r="25" spans="1:9" ht="15.75" customHeight="1">
      <c r="A25" s="141"/>
      <c r="B25" s="217"/>
      <c r="C25" s="142"/>
      <c r="D25" s="130"/>
      <c r="E25" s="139"/>
      <c r="F25" s="118"/>
      <c r="G25" s="118"/>
      <c r="H25" s="118"/>
      <c r="I25" s="119"/>
    </row>
    <row r="26" spans="1:9" ht="15.75" customHeight="1">
      <c r="A26" s="141"/>
      <c r="B26" s="217"/>
      <c r="C26" s="142"/>
      <c r="D26" s="130"/>
      <c r="E26" s="139"/>
      <c r="F26" s="118"/>
      <c r="G26" s="118"/>
      <c r="H26" s="118"/>
      <c r="I26" s="119"/>
    </row>
    <row r="27" spans="1:9" ht="15.75" customHeight="1">
      <c r="A27" s="141"/>
      <c r="B27" s="217"/>
      <c r="C27" s="142"/>
      <c r="D27" s="130"/>
      <c r="E27" s="139"/>
      <c r="F27" s="118"/>
      <c r="G27" s="118"/>
      <c r="H27" s="118"/>
      <c r="I27" s="119"/>
    </row>
    <row r="28" spans="1:9" ht="15.75" customHeight="1">
      <c r="A28" s="141"/>
      <c r="B28" s="215"/>
      <c r="C28" s="142"/>
      <c r="D28" s="130"/>
      <c r="E28" s="143"/>
      <c r="F28" s="143"/>
      <c r="G28" s="143"/>
      <c r="H28" s="143"/>
      <c r="I28" s="144"/>
    </row>
  </sheetData>
  <mergeCells count="11">
    <mergeCell ref="D4:I4"/>
    <mergeCell ref="C21:I21"/>
    <mergeCell ref="C22:I22"/>
    <mergeCell ref="B23:B28"/>
    <mergeCell ref="B1:I1"/>
    <mergeCell ref="B2:C2"/>
    <mergeCell ref="D2:F2"/>
    <mergeCell ref="H2:I2"/>
    <mergeCell ref="B3:C3"/>
    <mergeCell ref="D3:F3"/>
    <mergeCell ref="B4:C4"/>
  </mergeCells>
  <hyperlinks>
    <hyperlink ref="H2" location="'테이블목록_ODS'!A1" display="Table List"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showGridLines="0" workbookViewId="0"/>
  </sheetViews>
  <sheetFormatPr baseColWidth="10" defaultColWidth="12.6640625" defaultRowHeight="15.75" customHeight="1"/>
  <cols>
    <col min="1" max="1" width="6.83203125" customWidth="1"/>
    <col min="2" max="2" width="6.1640625" customWidth="1"/>
  </cols>
  <sheetData>
    <row r="1" spans="1:26" ht="15.75" customHeight="1">
      <c r="A1" s="118"/>
      <c r="B1" s="210"/>
      <c r="C1" s="211"/>
      <c r="D1" s="211"/>
      <c r="E1" s="211"/>
      <c r="F1" s="211"/>
      <c r="G1" s="211"/>
      <c r="H1" s="211"/>
      <c r="I1" s="219"/>
      <c r="J1" s="153"/>
      <c r="K1" s="8"/>
      <c r="L1" s="8"/>
      <c r="M1" s="8"/>
      <c r="N1" s="8"/>
      <c r="O1" s="8"/>
      <c r="P1" s="8"/>
      <c r="Q1" s="8"/>
      <c r="R1" s="8"/>
      <c r="S1" s="8"/>
      <c r="T1" s="8"/>
      <c r="U1" s="8"/>
      <c r="V1" s="8"/>
      <c r="W1" s="8"/>
      <c r="X1" s="8"/>
      <c r="Y1" s="8"/>
      <c r="Z1" s="8"/>
    </row>
    <row r="2" spans="1:26" ht="15.75" customHeight="1">
      <c r="A2" s="119"/>
      <c r="B2" s="220" t="s">
        <v>399</v>
      </c>
      <c r="C2" s="221"/>
      <c r="D2" s="222" t="s">
        <v>59</v>
      </c>
      <c r="E2" s="223"/>
      <c r="F2" s="221"/>
      <c r="G2" s="121" t="s">
        <v>400</v>
      </c>
      <c r="H2" s="224" t="s">
        <v>401</v>
      </c>
      <c r="I2" s="223"/>
      <c r="J2" s="118"/>
      <c r="K2" s="8"/>
      <c r="L2" s="8"/>
      <c r="M2" s="8"/>
      <c r="N2" s="8"/>
      <c r="O2" s="8"/>
      <c r="P2" s="8"/>
      <c r="Q2" s="8"/>
      <c r="R2" s="8"/>
      <c r="S2" s="8"/>
      <c r="T2" s="8"/>
      <c r="U2" s="8"/>
      <c r="V2" s="8"/>
      <c r="W2" s="8"/>
      <c r="X2" s="8"/>
      <c r="Y2" s="8"/>
      <c r="Z2" s="8"/>
    </row>
    <row r="3" spans="1:26" ht="15.75" customHeight="1">
      <c r="A3" s="119"/>
      <c r="B3" s="220" t="s">
        <v>276</v>
      </c>
      <c r="C3" s="221"/>
      <c r="D3" s="222"/>
      <c r="E3" s="223"/>
      <c r="F3" s="221"/>
      <c r="G3" s="122" t="s">
        <v>403</v>
      </c>
      <c r="H3" s="123"/>
      <c r="I3" s="123"/>
      <c r="J3" s="118"/>
      <c r="K3" s="8"/>
      <c r="L3" s="8"/>
      <c r="M3" s="8"/>
      <c r="N3" s="8"/>
      <c r="O3" s="8"/>
      <c r="P3" s="8"/>
      <c r="Q3" s="8"/>
      <c r="R3" s="8"/>
      <c r="S3" s="8"/>
      <c r="T3" s="8"/>
      <c r="U3" s="8"/>
      <c r="V3" s="8"/>
      <c r="W3" s="8"/>
      <c r="X3" s="8"/>
      <c r="Y3" s="8"/>
      <c r="Z3" s="8"/>
    </row>
    <row r="4" spans="1:26" ht="15.75" customHeight="1">
      <c r="A4" s="119"/>
      <c r="B4" s="225" t="s">
        <v>404</v>
      </c>
      <c r="C4" s="226"/>
      <c r="D4" s="210"/>
      <c r="E4" s="211"/>
      <c r="F4" s="211"/>
      <c r="G4" s="211"/>
      <c r="H4" s="211"/>
      <c r="I4" s="211"/>
      <c r="J4" s="119"/>
      <c r="K4" s="8"/>
      <c r="L4" s="8"/>
      <c r="M4" s="8"/>
      <c r="N4" s="8"/>
      <c r="O4" s="8"/>
      <c r="P4" s="8"/>
      <c r="Q4" s="8"/>
      <c r="R4" s="8"/>
      <c r="S4" s="8"/>
      <c r="T4" s="8"/>
      <c r="U4" s="8"/>
      <c r="V4" s="8"/>
      <c r="W4" s="8"/>
      <c r="X4" s="8"/>
      <c r="Y4" s="8"/>
      <c r="Z4" s="8"/>
    </row>
    <row r="5" spans="1:26" ht="15.75" customHeight="1">
      <c r="A5" s="119"/>
      <c r="B5" s="122" t="s">
        <v>405</v>
      </c>
      <c r="C5" s="122" t="s">
        <v>406</v>
      </c>
      <c r="D5" s="122" t="s">
        <v>407</v>
      </c>
      <c r="E5" s="122" t="s">
        <v>408</v>
      </c>
      <c r="F5" s="122" t="s">
        <v>409</v>
      </c>
      <c r="G5" s="122" t="s">
        <v>410</v>
      </c>
      <c r="H5" s="122" t="s">
        <v>411</v>
      </c>
      <c r="I5" s="120" t="s">
        <v>412</v>
      </c>
      <c r="J5" s="118"/>
      <c r="K5" s="8"/>
      <c r="L5" s="8"/>
      <c r="M5" s="8"/>
      <c r="N5" s="8"/>
      <c r="O5" s="8"/>
      <c r="P5" s="8"/>
      <c r="Q5" s="8"/>
      <c r="R5" s="8"/>
      <c r="S5" s="8"/>
      <c r="T5" s="8"/>
      <c r="U5" s="8"/>
      <c r="V5" s="8"/>
      <c r="W5" s="8"/>
      <c r="X5" s="8"/>
      <c r="Y5" s="8"/>
      <c r="Z5" s="8"/>
    </row>
    <row r="6" spans="1:26" ht="15.75" customHeight="1">
      <c r="A6" s="119"/>
      <c r="B6" s="124">
        <v>1</v>
      </c>
      <c r="C6" s="137" t="s">
        <v>391</v>
      </c>
      <c r="D6" s="129"/>
      <c r="E6" s="137" t="s">
        <v>658</v>
      </c>
      <c r="F6" s="128"/>
      <c r="G6" s="126"/>
      <c r="H6" s="137"/>
      <c r="I6" s="129"/>
      <c r="J6" s="118"/>
      <c r="K6" s="8"/>
      <c r="L6" s="8"/>
      <c r="M6" s="8"/>
      <c r="N6" s="8"/>
      <c r="O6" s="8"/>
      <c r="P6" s="8"/>
      <c r="Q6" s="8"/>
      <c r="R6" s="8"/>
      <c r="S6" s="8"/>
      <c r="T6" s="8"/>
      <c r="U6" s="8"/>
      <c r="V6" s="8"/>
      <c r="W6" s="8"/>
      <c r="X6" s="8"/>
      <c r="Y6" s="8"/>
      <c r="Z6" s="8"/>
    </row>
    <row r="7" spans="1:26" ht="15.75" customHeight="1">
      <c r="A7" s="119"/>
      <c r="B7" s="124">
        <v>2</v>
      </c>
      <c r="C7" s="125" t="s">
        <v>278</v>
      </c>
      <c r="D7" s="131" t="s">
        <v>450</v>
      </c>
      <c r="E7" s="127" t="s">
        <v>658</v>
      </c>
      <c r="F7" s="125"/>
      <c r="G7" s="131"/>
      <c r="H7" s="127"/>
      <c r="I7" s="131"/>
      <c r="J7" s="118"/>
      <c r="K7" s="8"/>
      <c r="L7" s="8"/>
      <c r="M7" s="8"/>
      <c r="N7" s="8"/>
      <c r="O7" s="8"/>
      <c r="P7" s="8"/>
      <c r="Q7" s="8"/>
      <c r="R7" s="8"/>
      <c r="S7" s="8"/>
      <c r="T7" s="8"/>
      <c r="U7" s="8"/>
      <c r="V7" s="8"/>
      <c r="W7" s="8"/>
      <c r="X7" s="8"/>
      <c r="Y7" s="8"/>
      <c r="Z7" s="8"/>
    </row>
    <row r="8" spans="1:26" ht="15.75" customHeight="1">
      <c r="A8" s="119"/>
      <c r="B8" s="124">
        <v>3</v>
      </c>
      <c r="C8" s="130" t="s">
        <v>659</v>
      </c>
      <c r="D8" s="131"/>
      <c r="E8" s="136" t="s">
        <v>660</v>
      </c>
      <c r="F8" s="130"/>
      <c r="G8" s="131"/>
      <c r="H8" s="136"/>
      <c r="I8" s="131"/>
      <c r="J8" s="118"/>
      <c r="K8" s="8"/>
      <c r="L8" s="8"/>
      <c r="M8" s="8"/>
      <c r="N8" s="8"/>
      <c r="O8" s="8"/>
      <c r="P8" s="8"/>
      <c r="Q8" s="8"/>
      <c r="R8" s="8"/>
      <c r="S8" s="8"/>
      <c r="T8" s="8"/>
      <c r="U8" s="8"/>
      <c r="V8" s="8"/>
      <c r="W8" s="8"/>
      <c r="X8" s="8"/>
      <c r="Y8" s="8"/>
      <c r="Z8" s="8"/>
    </row>
    <row r="9" spans="1:26" ht="15.75" customHeight="1">
      <c r="A9" s="119"/>
      <c r="B9" s="124">
        <v>4</v>
      </c>
      <c r="C9" s="130" t="s">
        <v>661</v>
      </c>
      <c r="D9" s="131"/>
      <c r="E9" s="136" t="s">
        <v>660</v>
      </c>
      <c r="F9" s="130"/>
      <c r="G9" s="131"/>
      <c r="H9" s="136"/>
      <c r="I9" s="131"/>
      <c r="J9" s="154"/>
      <c r="K9" s="8"/>
      <c r="L9" s="8"/>
      <c r="M9" s="8"/>
      <c r="N9" s="8"/>
      <c r="O9" s="8"/>
      <c r="P9" s="8"/>
      <c r="Q9" s="8"/>
      <c r="R9" s="8"/>
      <c r="S9" s="8"/>
      <c r="T9" s="8"/>
      <c r="U9" s="8"/>
      <c r="V9" s="8"/>
      <c r="W9" s="8"/>
      <c r="X9" s="8"/>
      <c r="Y9" s="8"/>
      <c r="Z9" s="8"/>
    </row>
    <row r="10" spans="1:26" ht="15.75" customHeight="1">
      <c r="A10" s="119"/>
      <c r="B10" s="124">
        <v>5</v>
      </c>
      <c r="C10" s="130" t="s">
        <v>662</v>
      </c>
      <c r="D10" s="131"/>
      <c r="E10" s="136" t="s">
        <v>660</v>
      </c>
      <c r="F10" s="130"/>
      <c r="G10" s="131"/>
      <c r="H10" s="136"/>
      <c r="I10" s="131"/>
      <c r="J10" s="118"/>
      <c r="K10" s="8"/>
      <c r="L10" s="8"/>
      <c r="M10" s="8"/>
      <c r="N10" s="8"/>
      <c r="O10" s="8"/>
      <c r="P10" s="8"/>
      <c r="Q10" s="8"/>
      <c r="R10" s="8"/>
      <c r="S10" s="8"/>
      <c r="T10" s="8"/>
      <c r="U10" s="8"/>
      <c r="V10" s="8"/>
      <c r="W10" s="8"/>
      <c r="X10" s="8"/>
      <c r="Y10" s="8"/>
      <c r="Z10" s="8"/>
    </row>
    <row r="11" spans="1:26" ht="15.75" customHeight="1">
      <c r="A11" s="119"/>
      <c r="B11" s="124">
        <v>6</v>
      </c>
      <c r="C11" s="130" t="s">
        <v>663</v>
      </c>
      <c r="D11" s="131"/>
      <c r="E11" s="136" t="s">
        <v>664</v>
      </c>
      <c r="F11" s="130"/>
      <c r="G11" s="131"/>
      <c r="H11" s="136"/>
      <c r="I11" s="131"/>
      <c r="J11" s="118"/>
      <c r="K11" s="8"/>
      <c r="L11" s="8"/>
      <c r="M11" s="8"/>
      <c r="N11" s="8"/>
      <c r="O11" s="8"/>
      <c r="P11" s="8"/>
      <c r="Q11" s="8"/>
      <c r="R11" s="8"/>
      <c r="S11" s="8"/>
      <c r="T11" s="8"/>
      <c r="U11" s="8"/>
      <c r="V11" s="8"/>
      <c r="W11" s="8"/>
      <c r="X11" s="8"/>
      <c r="Y11" s="8"/>
      <c r="Z11" s="8"/>
    </row>
    <row r="12" spans="1:26" ht="15.75" customHeight="1">
      <c r="A12" s="119"/>
      <c r="B12" s="124">
        <v>7</v>
      </c>
      <c r="C12" s="130" t="s">
        <v>447</v>
      </c>
      <c r="D12" s="130"/>
      <c r="E12" s="130" t="s">
        <v>434</v>
      </c>
      <c r="F12" s="130"/>
      <c r="G12" s="131"/>
      <c r="H12" s="136"/>
      <c r="I12" s="131"/>
      <c r="J12" s="154"/>
      <c r="K12" s="8"/>
      <c r="L12" s="8"/>
      <c r="M12" s="8"/>
      <c r="N12" s="8"/>
      <c r="O12" s="8"/>
      <c r="P12" s="8"/>
      <c r="Q12" s="8"/>
      <c r="R12" s="8"/>
      <c r="S12" s="8"/>
      <c r="T12" s="8"/>
      <c r="U12" s="8"/>
      <c r="V12" s="8"/>
      <c r="W12" s="8"/>
      <c r="X12" s="8"/>
      <c r="Y12" s="8"/>
      <c r="Z12" s="8"/>
    </row>
    <row r="13" spans="1:26" ht="15.75" customHeight="1">
      <c r="A13" s="119"/>
      <c r="B13" s="124">
        <v>8</v>
      </c>
      <c r="C13" s="130" t="s">
        <v>432</v>
      </c>
      <c r="D13" s="130" t="s">
        <v>433</v>
      </c>
      <c r="E13" s="130" t="s">
        <v>434</v>
      </c>
      <c r="F13" s="130"/>
      <c r="G13" s="131"/>
      <c r="H13" s="136"/>
      <c r="I13" s="131"/>
      <c r="J13" s="118"/>
      <c r="K13" s="8"/>
      <c r="L13" s="8"/>
      <c r="M13" s="8"/>
      <c r="N13" s="8"/>
      <c r="O13" s="8"/>
      <c r="P13" s="8"/>
      <c r="Q13" s="8"/>
      <c r="R13" s="8"/>
      <c r="S13" s="8"/>
      <c r="T13" s="8"/>
      <c r="U13" s="8"/>
      <c r="V13" s="8"/>
      <c r="W13" s="8"/>
      <c r="X13" s="8"/>
      <c r="Y13" s="8"/>
      <c r="Z13" s="8"/>
    </row>
    <row r="14" spans="1:26" ht="15.75" customHeight="1">
      <c r="A14" s="119"/>
      <c r="B14" s="124"/>
      <c r="C14" s="130"/>
      <c r="D14" s="130"/>
      <c r="E14" s="130"/>
      <c r="F14" s="130"/>
      <c r="G14" s="126"/>
      <c r="H14" s="137"/>
      <c r="I14" s="129"/>
      <c r="J14" s="118"/>
      <c r="K14" s="8"/>
      <c r="L14" s="8"/>
      <c r="M14" s="8"/>
      <c r="N14" s="8"/>
      <c r="O14" s="8"/>
      <c r="P14" s="8"/>
      <c r="Q14" s="8"/>
      <c r="R14" s="8"/>
      <c r="S14" s="8"/>
      <c r="T14" s="8"/>
      <c r="U14" s="8"/>
      <c r="V14" s="8"/>
      <c r="W14" s="8"/>
      <c r="X14" s="8"/>
      <c r="Y14" s="8"/>
      <c r="Z14" s="8"/>
    </row>
    <row r="15" spans="1:26" ht="15.75" customHeight="1">
      <c r="A15" s="119"/>
      <c r="B15" s="124"/>
      <c r="C15" s="130"/>
      <c r="D15" s="126"/>
      <c r="E15" s="126"/>
      <c r="F15" s="130"/>
      <c r="G15" s="126"/>
      <c r="H15" s="138"/>
      <c r="I15" s="21"/>
      <c r="J15" s="118"/>
      <c r="K15" s="8"/>
      <c r="L15" s="8"/>
      <c r="M15" s="8"/>
      <c r="N15" s="8"/>
      <c r="O15" s="8"/>
      <c r="P15" s="8"/>
      <c r="Q15" s="8"/>
      <c r="R15" s="8"/>
      <c r="S15" s="8"/>
      <c r="T15" s="8"/>
      <c r="U15" s="8"/>
      <c r="V15" s="8"/>
      <c r="W15" s="8"/>
      <c r="X15" s="8"/>
      <c r="Y15" s="8"/>
      <c r="Z15" s="8"/>
    </row>
    <row r="16" spans="1:26" ht="15.75" customHeight="1">
      <c r="A16" s="119"/>
      <c r="B16" s="122" t="s">
        <v>435</v>
      </c>
      <c r="C16" s="228"/>
      <c r="D16" s="213"/>
      <c r="E16" s="213"/>
      <c r="F16" s="213"/>
      <c r="G16" s="213"/>
      <c r="H16" s="213"/>
      <c r="I16" s="215"/>
      <c r="J16" s="118"/>
      <c r="K16" s="8"/>
      <c r="L16" s="8"/>
      <c r="M16" s="8"/>
      <c r="N16" s="8"/>
      <c r="O16" s="8"/>
      <c r="P16" s="8"/>
      <c r="Q16" s="8"/>
      <c r="R16" s="8"/>
      <c r="S16" s="8"/>
      <c r="T16" s="8"/>
      <c r="U16" s="8"/>
      <c r="V16" s="8"/>
      <c r="W16" s="8"/>
      <c r="X16" s="8"/>
      <c r="Y16" s="8"/>
      <c r="Z16" s="8"/>
    </row>
    <row r="17" spans="1:26" ht="15.75" customHeight="1">
      <c r="A17" s="119"/>
      <c r="B17" s="124">
        <v>1</v>
      </c>
      <c r="C17" s="214" t="s">
        <v>436</v>
      </c>
      <c r="D17" s="213"/>
      <c r="E17" s="213"/>
      <c r="F17" s="213"/>
      <c r="G17" s="213"/>
      <c r="H17" s="213"/>
      <c r="I17" s="215"/>
      <c r="J17" s="118"/>
      <c r="K17" s="8"/>
      <c r="L17" s="8"/>
      <c r="M17" s="8"/>
      <c r="N17" s="8"/>
      <c r="O17" s="8"/>
      <c r="P17" s="8"/>
      <c r="Q17" s="8"/>
      <c r="R17" s="8"/>
      <c r="S17" s="8"/>
      <c r="T17" s="8"/>
      <c r="U17" s="8"/>
      <c r="V17" s="8"/>
      <c r="W17" s="8"/>
      <c r="X17" s="8"/>
      <c r="Y17" s="8"/>
      <c r="Z17" s="8"/>
    </row>
    <row r="18" spans="1:26" ht="15.75" customHeight="1">
      <c r="A18" s="139"/>
      <c r="B18" s="227">
        <v>2</v>
      </c>
      <c r="C18" s="140"/>
      <c r="D18" s="140"/>
      <c r="E18" s="139"/>
      <c r="F18" s="118"/>
      <c r="G18" s="118"/>
      <c r="H18" s="118"/>
      <c r="I18" s="119"/>
      <c r="J18" s="154"/>
      <c r="K18" s="8"/>
      <c r="L18" s="8"/>
      <c r="M18" s="8"/>
      <c r="N18" s="8"/>
      <c r="O18" s="8"/>
      <c r="P18" s="8"/>
      <c r="Q18" s="8"/>
      <c r="R18" s="8"/>
      <c r="S18" s="8"/>
      <c r="T18" s="8"/>
      <c r="U18" s="8"/>
      <c r="V18" s="8"/>
      <c r="W18" s="8"/>
      <c r="X18" s="8"/>
      <c r="Y18" s="8"/>
      <c r="Z18" s="8"/>
    </row>
    <row r="19" spans="1:26" ht="15.75" customHeight="1">
      <c r="A19" s="141"/>
      <c r="B19" s="217"/>
      <c r="C19" s="142"/>
      <c r="D19" s="130"/>
      <c r="E19" s="139"/>
      <c r="F19" s="118"/>
      <c r="G19" s="118"/>
      <c r="H19" s="118"/>
      <c r="I19" s="119"/>
      <c r="J19" s="118"/>
      <c r="K19" s="8"/>
      <c r="L19" s="8"/>
      <c r="M19" s="8"/>
      <c r="N19" s="8"/>
      <c r="O19" s="8"/>
      <c r="P19" s="8"/>
      <c r="Q19" s="8"/>
      <c r="R19" s="8"/>
      <c r="S19" s="8"/>
      <c r="T19" s="8"/>
      <c r="U19" s="8"/>
      <c r="V19" s="8"/>
      <c r="W19" s="8"/>
      <c r="X19" s="8"/>
      <c r="Y19" s="8"/>
      <c r="Z19" s="8"/>
    </row>
    <row r="20" spans="1:26" ht="15.75" customHeight="1">
      <c r="A20" s="141"/>
      <c r="B20" s="217"/>
      <c r="C20" s="142"/>
      <c r="D20" s="130"/>
      <c r="E20" s="139"/>
      <c r="F20" s="118"/>
      <c r="G20" s="118"/>
      <c r="H20" s="118"/>
      <c r="I20" s="119"/>
      <c r="J20" s="118"/>
      <c r="K20" s="8"/>
      <c r="L20" s="8"/>
      <c r="M20" s="8"/>
      <c r="N20" s="8"/>
      <c r="O20" s="8"/>
      <c r="P20" s="8"/>
      <c r="Q20" s="8"/>
      <c r="R20" s="8"/>
      <c r="S20" s="8"/>
      <c r="T20" s="8"/>
      <c r="U20" s="8"/>
      <c r="V20" s="8"/>
      <c r="W20" s="8"/>
      <c r="X20" s="8"/>
      <c r="Y20" s="8"/>
      <c r="Z20" s="8"/>
    </row>
    <row r="21" spans="1:26" ht="15.75" customHeight="1">
      <c r="A21" s="141"/>
      <c r="B21" s="217"/>
      <c r="C21" s="142"/>
      <c r="D21" s="130"/>
      <c r="E21" s="139"/>
      <c r="F21" s="118"/>
      <c r="G21" s="118"/>
      <c r="H21" s="118"/>
      <c r="I21" s="119"/>
      <c r="J21" s="118"/>
      <c r="K21" s="8"/>
      <c r="L21" s="8"/>
      <c r="M21" s="8"/>
      <c r="N21" s="8"/>
      <c r="O21" s="8"/>
      <c r="P21" s="8"/>
      <c r="Q21" s="8"/>
      <c r="R21" s="8"/>
      <c r="S21" s="8"/>
      <c r="T21" s="8"/>
      <c r="U21" s="8"/>
      <c r="V21" s="8"/>
      <c r="W21" s="8"/>
      <c r="X21" s="8"/>
      <c r="Y21" s="8"/>
      <c r="Z21" s="8"/>
    </row>
    <row r="22" spans="1:26" ht="15.75" customHeight="1">
      <c r="A22" s="141"/>
      <c r="B22" s="217"/>
      <c r="C22" s="142"/>
      <c r="D22" s="130"/>
      <c r="E22" s="139"/>
      <c r="F22" s="118"/>
      <c r="G22" s="118"/>
      <c r="H22" s="118"/>
      <c r="I22" s="119"/>
      <c r="J22" s="118"/>
      <c r="K22" s="8"/>
      <c r="L22" s="8"/>
      <c r="M22" s="8"/>
      <c r="N22" s="8"/>
      <c r="O22" s="8"/>
      <c r="P22" s="8"/>
      <c r="Q22" s="8"/>
      <c r="R22" s="8"/>
      <c r="S22" s="8"/>
      <c r="T22" s="8"/>
      <c r="U22" s="8"/>
      <c r="V22" s="8"/>
      <c r="W22" s="8"/>
      <c r="X22" s="8"/>
      <c r="Y22" s="8"/>
      <c r="Z22" s="8"/>
    </row>
    <row r="23" spans="1:26" ht="15.75" customHeight="1">
      <c r="A23" s="141"/>
      <c r="B23" s="215"/>
      <c r="C23" s="142"/>
      <c r="D23" s="130"/>
      <c r="E23" s="143"/>
      <c r="F23" s="143"/>
      <c r="G23" s="143"/>
      <c r="H23" s="143"/>
      <c r="I23" s="144"/>
      <c r="J23" s="118"/>
      <c r="K23" s="8"/>
      <c r="L23" s="8"/>
      <c r="M23" s="8"/>
      <c r="N23" s="8"/>
      <c r="O23" s="8"/>
      <c r="P23" s="8"/>
      <c r="Q23" s="8"/>
      <c r="R23" s="8"/>
      <c r="S23" s="8"/>
      <c r="T23" s="8"/>
      <c r="U23" s="8"/>
      <c r="V23" s="8"/>
      <c r="W23" s="8"/>
      <c r="X23" s="8"/>
      <c r="Y23" s="8"/>
      <c r="Z23" s="8"/>
    </row>
    <row r="24" spans="1:26" ht="15.75" customHeight="1">
      <c r="A24" s="141"/>
      <c r="B24" s="139"/>
      <c r="C24" s="118"/>
      <c r="D24" s="118"/>
      <c r="E24" s="118"/>
      <c r="F24" s="118"/>
      <c r="G24" s="118"/>
      <c r="H24" s="118"/>
      <c r="I24" s="119"/>
      <c r="J24" s="118"/>
      <c r="K24" s="8"/>
      <c r="L24" s="8"/>
      <c r="M24" s="8"/>
      <c r="N24" s="8"/>
      <c r="O24" s="8"/>
      <c r="P24" s="8"/>
      <c r="Q24" s="8"/>
      <c r="R24" s="8"/>
      <c r="S24" s="8"/>
      <c r="T24" s="8"/>
      <c r="U24" s="8"/>
      <c r="V24" s="8"/>
      <c r="W24" s="8"/>
      <c r="X24" s="8"/>
      <c r="Y24" s="8"/>
      <c r="Z24" s="8"/>
    </row>
    <row r="25" spans="1:26" ht="15.75" customHeight="1">
      <c r="A25" s="139"/>
      <c r="B25" s="118"/>
      <c r="C25" s="118"/>
      <c r="D25" s="118"/>
      <c r="E25" s="118"/>
      <c r="F25" s="118"/>
      <c r="G25" s="118"/>
      <c r="H25" s="118"/>
      <c r="I25" s="119"/>
      <c r="J25" s="118"/>
      <c r="K25" s="8"/>
      <c r="L25" s="8"/>
      <c r="M25" s="8"/>
      <c r="N25" s="8"/>
      <c r="O25" s="8"/>
      <c r="P25" s="8"/>
      <c r="Q25" s="8"/>
      <c r="R25" s="8"/>
      <c r="S25" s="8"/>
      <c r="T25" s="8"/>
      <c r="U25" s="8"/>
      <c r="V25" s="8"/>
      <c r="W25" s="8"/>
      <c r="X25" s="8"/>
      <c r="Y25" s="8"/>
      <c r="Z25" s="8"/>
    </row>
    <row r="26" spans="1:26" ht="15.75" customHeight="1">
      <c r="A26" s="139"/>
      <c r="B26" s="118"/>
      <c r="C26" s="118"/>
      <c r="D26" s="118"/>
      <c r="E26" s="118"/>
      <c r="F26" s="118"/>
      <c r="G26" s="118"/>
      <c r="H26" s="118"/>
      <c r="I26" s="119"/>
      <c r="J26" s="118"/>
      <c r="K26" s="8"/>
      <c r="L26" s="8"/>
      <c r="M26" s="8"/>
      <c r="N26" s="8"/>
      <c r="O26" s="8"/>
      <c r="P26" s="8"/>
      <c r="Q26" s="8"/>
      <c r="R26" s="8"/>
      <c r="S26" s="8"/>
      <c r="T26" s="8"/>
      <c r="U26" s="8"/>
      <c r="V26" s="8"/>
      <c r="W26" s="8"/>
      <c r="X26" s="8"/>
      <c r="Y26" s="8"/>
      <c r="Z26" s="8"/>
    </row>
    <row r="27" spans="1:26" ht="15.75" customHeight="1">
      <c r="A27" s="139"/>
      <c r="B27" s="118"/>
      <c r="C27" s="118"/>
      <c r="D27" s="118"/>
      <c r="E27" s="118"/>
      <c r="F27" s="118"/>
      <c r="G27" s="118"/>
      <c r="H27" s="118"/>
      <c r="I27" s="119"/>
      <c r="J27" s="118"/>
      <c r="K27" s="8"/>
      <c r="L27" s="8"/>
      <c r="M27" s="8"/>
      <c r="N27" s="8"/>
      <c r="O27" s="8"/>
      <c r="P27" s="8"/>
      <c r="Q27" s="8"/>
      <c r="R27" s="8"/>
      <c r="S27" s="8"/>
      <c r="T27" s="8"/>
      <c r="U27" s="8"/>
      <c r="V27" s="8"/>
      <c r="W27" s="8"/>
      <c r="X27" s="8"/>
      <c r="Y27" s="8"/>
      <c r="Z27" s="8"/>
    </row>
    <row r="28" spans="1:26" ht="15.75" customHeight="1">
      <c r="A28" s="139"/>
      <c r="B28" s="118"/>
      <c r="C28" s="118"/>
      <c r="D28" s="118"/>
      <c r="E28" s="118"/>
      <c r="F28" s="118"/>
      <c r="G28" s="118"/>
      <c r="H28" s="118"/>
      <c r="I28" s="119"/>
      <c r="J28" s="118"/>
      <c r="K28" s="8"/>
      <c r="L28" s="8"/>
      <c r="M28" s="8"/>
      <c r="N28" s="8"/>
      <c r="O28" s="8"/>
      <c r="P28" s="8"/>
      <c r="Q28" s="8"/>
      <c r="R28" s="8"/>
      <c r="S28" s="8"/>
      <c r="T28" s="8"/>
      <c r="U28" s="8"/>
      <c r="V28" s="8"/>
      <c r="W28" s="8"/>
      <c r="X28" s="8"/>
      <c r="Y28" s="8"/>
      <c r="Z28" s="8"/>
    </row>
    <row r="29" spans="1:26" ht="15.75" customHeight="1">
      <c r="A29" s="139"/>
      <c r="B29" s="118"/>
      <c r="C29" s="118"/>
      <c r="D29" s="118"/>
      <c r="E29" s="118"/>
      <c r="F29" s="118"/>
      <c r="G29" s="118"/>
      <c r="H29" s="118"/>
      <c r="I29" s="119"/>
      <c r="J29" s="118"/>
      <c r="K29" s="8"/>
      <c r="L29" s="8"/>
      <c r="M29" s="8"/>
      <c r="N29" s="8"/>
      <c r="O29" s="8"/>
      <c r="P29" s="8"/>
      <c r="Q29" s="8"/>
      <c r="R29" s="8"/>
      <c r="S29" s="8"/>
      <c r="T29" s="8"/>
      <c r="U29" s="8"/>
      <c r="V29" s="8"/>
      <c r="W29" s="8"/>
      <c r="X29" s="8"/>
      <c r="Y29" s="8"/>
      <c r="Z29" s="8"/>
    </row>
    <row r="30" spans="1:26" ht="15.75" customHeight="1">
      <c r="A30" s="139"/>
      <c r="B30" s="118"/>
      <c r="C30" s="118"/>
      <c r="D30" s="118"/>
      <c r="E30" s="118"/>
      <c r="F30" s="118"/>
      <c r="G30" s="118"/>
      <c r="H30" s="118"/>
      <c r="I30" s="119"/>
      <c r="J30" s="118"/>
      <c r="K30" s="8"/>
      <c r="L30" s="8"/>
      <c r="M30" s="8"/>
      <c r="N30" s="8"/>
      <c r="O30" s="8"/>
      <c r="P30" s="8"/>
      <c r="Q30" s="8"/>
      <c r="R30" s="8"/>
      <c r="S30" s="8"/>
      <c r="T30" s="8"/>
      <c r="U30" s="8"/>
      <c r="V30" s="8"/>
      <c r="W30" s="8"/>
      <c r="X30" s="8"/>
      <c r="Y30" s="8"/>
      <c r="Z30" s="8"/>
    </row>
    <row r="31" spans="1:26"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3">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3">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3">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3">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3">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3">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3">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3">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3">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3">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3">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3">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3">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3">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3">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3">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3">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3">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3">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3">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3">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3">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3">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3">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3">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3">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1">
    <mergeCell ref="D4:I4"/>
    <mergeCell ref="C16:I16"/>
    <mergeCell ref="C17:I17"/>
    <mergeCell ref="B18:B23"/>
    <mergeCell ref="B1:I1"/>
    <mergeCell ref="B2:C2"/>
    <mergeCell ref="D2:F2"/>
    <mergeCell ref="H2:I2"/>
    <mergeCell ref="B3:C3"/>
    <mergeCell ref="D3:F3"/>
    <mergeCell ref="B4:C4"/>
  </mergeCells>
  <hyperlinks>
    <hyperlink ref="H2" location="'테이블목록_ODS'!A1" display="Table List"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showGridLines="0" workbookViewId="0"/>
  </sheetViews>
  <sheetFormatPr baseColWidth="10" defaultColWidth="12.6640625" defaultRowHeight="15.75" customHeight="1"/>
  <cols>
    <col min="1" max="1" width="6.1640625" customWidth="1"/>
    <col min="2" max="2" width="7.1640625" customWidth="1"/>
    <col min="4" max="4" width="15.6640625" customWidth="1"/>
    <col min="8" max="8" width="28.1640625" customWidth="1"/>
    <col min="9" max="9" width="25.1640625" customWidth="1"/>
  </cols>
  <sheetData>
    <row r="1" spans="1:26" ht="15.75" customHeight="1">
      <c r="A1" s="155"/>
      <c r="B1" s="229"/>
      <c r="C1" s="211"/>
      <c r="D1" s="211"/>
      <c r="E1" s="211"/>
      <c r="F1" s="211"/>
      <c r="G1" s="211"/>
      <c r="H1" s="211"/>
      <c r="I1" s="219"/>
      <c r="J1" s="156"/>
      <c r="K1" s="156"/>
      <c r="L1" s="156"/>
      <c r="M1" s="156"/>
      <c r="N1" s="156"/>
      <c r="O1" s="156"/>
      <c r="P1" s="156"/>
      <c r="Q1" s="156"/>
      <c r="R1" s="156"/>
      <c r="S1" s="156"/>
      <c r="T1" s="156"/>
      <c r="U1" s="156"/>
      <c r="V1" s="156"/>
      <c r="W1" s="156"/>
      <c r="X1" s="156"/>
      <c r="Y1" s="156"/>
      <c r="Z1" s="156"/>
    </row>
    <row r="2" spans="1:26" ht="15.75" customHeight="1">
      <c r="A2" s="133"/>
      <c r="B2" s="232" t="s">
        <v>399</v>
      </c>
      <c r="C2" s="221"/>
      <c r="D2" s="233" t="s">
        <v>56</v>
      </c>
      <c r="E2" s="223"/>
      <c r="F2" s="221"/>
      <c r="G2" s="158" t="s">
        <v>400</v>
      </c>
      <c r="H2" s="234" t="s">
        <v>401</v>
      </c>
      <c r="I2" s="223"/>
      <c r="J2" s="156"/>
      <c r="K2" s="156"/>
      <c r="L2" s="156"/>
      <c r="M2" s="156"/>
      <c r="N2" s="156"/>
      <c r="O2" s="156"/>
      <c r="P2" s="156"/>
      <c r="Q2" s="156"/>
      <c r="R2" s="156"/>
      <c r="S2" s="156"/>
      <c r="T2" s="156"/>
      <c r="U2" s="156"/>
      <c r="V2" s="156"/>
      <c r="W2" s="156"/>
      <c r="X2" s="156"/>
      <c r="Y2" s="156"/>
      <c r="Z2" s="156"/>
    </row>
    <row r="3" spans="1:26" ht="15.75" customHeight="1">
      <c r="A3" s="133"/>
      <c r="B3" s="232" t="s">
        <v>276</v>
      </c>
      <c r="C3" s="221"/>
      <c r="D3" s="233" t="s">
        <v>57</v>
      </c>
      <c r="E3" s="223"/>
      <c r="F3" s="221"/>
      <c r="G3" s="159" t="s">
        <v>403</v>
      </c>
      <c r="H3" s="23"/>
      <c r="I3" s="23"/>
      <c r="J3" s="156"/>
      <c r="K3" s="156"/>
      <c r="L3" s="156"/>
      <c r="M3" s="156"/>
      <c r="N3" s="156"/>
      <c r="O3" s="156"/>
      <c r="P3" s="156"/>
      <c r="Q3" s="156"/>
      <c r="R3" s="156"/>
      <c r="S3" s="156"/>
      <c r="T3" s="156"/>
      <c r="U3" s="156"/>
      <c r="V3" s="156"/>
      <c r="W3" s="156"/>
      <c r="X3" s="156"/>
      <c r="Y3" s="156"/>
      <c r="Z3" s="156"/>
    </row>
    <row r="4" spans="1:26" ht="15.75" customHeight="1">
      <c r="A4" s="133"/>
      <c r="B4" s="235" t="s">
        <v>404</v>
      </c>
      <c r="C4" s="226"/>
      <c r="D4" s="229"/>
      <c r="E4" s="211"/>
      <c r="F4" s="211"/>
      <c r="G4" s="211"/>
      <c r="H4" s="211"/>
      <c r="I4" s="211"/>
      <c r="J4" s="156"/>
      <c r="K4" s="156"/>
      <c r="L4" s="156"/>
      <c r="M4" s="156"/>
      <c r="N4" s="156"/>
      <c r="O4" s="156"/>
      <c r="P4" s="156"/>
      <c r="Q4" s="156"/>
      <c r="R4" s="156"/>
      <c r="S4" s="156"/>
      <c r="T4" s="156"/>
      <c r="U4" s="156"/>
      <c r="V4" s="156"/>
      <c r="W4" s="156"/>
      <c r="X4" s="156"/>
      <c r="Y4" s="156"/>
      <c r="Z4" s="156"/>
    </row>
    <row r="5" spans="1:26" ht="15.75" customHeight="1">
      <c r="A5" s="133"/>
      <c r="B5" s="159" t="s">
        <v>405</v>
      </c>
      <c r="C5" s="159" t="s">
        <v>406</v>
      </c>
      <c r="D5" s="159" t="s">
        <v>407</v>
      </c>
      <c r="E5" s="159" t="s">
        <v>408</v>
      </c>
      <c r="F5" s="159" t="s">
        <v>409</v>
      </c>
      <c r="G5" s="159" t="s">
        <v>410</v>
      </c>
      <c r="H5" s="159" t="s">
        <v>411</v>
      </c>
      <c r="I5" s="157" t="s">
        <v>412</v>
      </c>
      <c r="J5" s="156"/>
      <c r="K5" s="156"/>
      <c r="L5" s="156"/>
      <c r="M5" s="156"/>
      <c r="N5" s="156"/>
      <c r="O5" s="156"/>
      <c r="P5" s="156"/>
      <c r="Q5" s="156"/>
      <c r="R5" s="156"/>
      <c r="S5" s="156"/>
      <c r="T5" s="156"/>
      <c r="U5" s="156"/>
      <c r="V5" s="156"/>
      <c r="W5" s="156"/>
      <c r="X5" s="156"/>
      <c r="Y5" s="156"/>
      <c r="Z5" s="156"/>
    </row>
    <row r="6" spans="1:26" ht="15.75" customHeight="1">
      <c r="A6" s="133"/>
      <c r="B6" s="15">
        <v>1</v>
      </c>
      <c r="C6" s="160" t="s">
        <v>391</v>
      </c>
      <c r="D6" s="161"/>
      <c r="E6" s="160" t="s">
        <v>414</v>
      </c>
      <c r="F6" s="162"/>
      <c r="G6" s="163"/>
      <c r="H6" s="160"/>
      <c r="I6" s="161"/>
      <c r="J6" s="156"/>
      <c r="K6" s="156"/>
      <c r="L6" s="156"/>
      <c r="M6" s="156"/>
      <c r="N6" s="156"/>
      <c r="O6" s="156"/>
      <c r="P6" s="156"/>
      <c r="Q6" s="156"/>
      <c r="R6" s="156"/>
      <c r="S6" s="156"/>
      <c r="T6" s="156"/>
      <c r="U6" s="156"/>
      <c r="V6" s="156"/>
      <c r="W6" s="156"/>
      <c r="X6" s="156"/>
      <c r="Y6" s="156"/>
      <c r="Z6" s="156"/>
    </row>
    <row r="7" spans="1:26" ht="15.75" customHeight="1">
      <c r="A7" s="133"/>
      <c r="B7" s="15">
        <v>2</v>
      </c>
      <c r="C7" s="164" t="s">
        <v>278</v>
      </c>
      <c r="D7" s="135" t="s">
        <v>450</v>
      </c>
      <c r="E7" s="134" t="s">
        <v>414</v>
      </c>
      <c r="F7" s="164"/>
      <c r="G7" s="135"/>
      <c r="H7" s="134"/>
      <c r="I7" s="135"/>
      <c r="J7" s="156"/>
      <c r="K7" s="156"/>
      <c r="L7" s="156"/>
      <c r="M7" s="156"/>
      <c r="N7" s="156"/>
      <c r="O7" s="156"/>
      <c r="P7" s="156"/>
      <c r="Q7" s="156"/>
      <c r="R7" s="156"/>
      <c r="S7" s="156"/>
      <c r="T7" s="156"/>
      <c r="U7" s="156"/>
      <c r="V7" s="156"/>
      <c r="W7" s="156"/>
      <c r="X7" s="156"/>
      <c r="Y7" s="156"/>
      <c r="Z7" s="156"/>
    </row>
    <row r="8" spans="1:26" ht="15.75" customHeight="1">
      <c r="A8" s="133"/>
      <c r="B8" s="15">
        <v>3</v>
      </c>
      <c r="C8" s="18" t="s">
        <v>659</v>
      </c>
      <c r="D8" s="135" t="s">
        <v>665</v>
      </c>
      <c r="E8" s="147" t="s">
        <v>666</v>
      </c>
      <c r="F8" s="18"/>
      <c r="G8" s="135"/>
      <c r="H8" s="147" t="s">
        <v>667</v>
      </c>
      <c r="I8" s="135"/>
      <c r="J8" s="156"/>
      <c r="K8" s="156"/>
      <c r="L8" s="156"/>
      <c r="M8" s="156"/>
      <c r="N8" s="156"/>
      <c r="O8" s="156"/>
      <c r="P8" s="156"/>
      <c r="Q8" s="156"/>
      <c r="R8" s="156"/>
      <c r="S8" s="156"/>
      <c r="T8" s="156"/>
      <c r="U8" s="156"/>
      <c r="V8" s="156"/>
      <c r="W8" s="156"/>
      <c r="X8" s="156"/>
      <c r="Y8" s="156"/>
      <c r="Z8" s="156"/>
    </row>
    <row r="9" spans="1:26" ht="15.75" customHeight="1">
      <c r="A9" s="133"/>
      <c r="B9" s="15">
        <v>4</v>
      </c>
      <c r="C9" s="18" t="s">
        <v>444</v>
      </c>
      <c r="D9" s="135" t="s">
        <v>668</v>
      </c>
      <c r="E9" s="147" t="s">
        <v>414</v>
      </c>
      <c r="F9" s="18"/>
      <c r="G9" s="135"/>
      <c r="H9" s="147" t="s">
        <v>669</v>
      </c>
      <c r="I9" s="135" t="s">
        <v>670</v>
      </c>
      <c r="J9" s="156"/>
      <c r="K9" s="156"/>
      <c r="L9" s="156"/>
      <c r="M9" s="156"/>
      <c r="N9" s="156"/>
      <c r="O9" s="156"/>
      <c r="P9" s="156"/>
      <c r="Q9" s="156"/>
      <c r="R9" s="156"/>
      <c r="S9" s="156"/>
      <c r="T9" s="156"/>
      <c r="U9" s="156"/>
      <c r="V9" s="156"/>
      <c r="W9" s="156"/>
      <c r="X9" s="156"/>
      <c r="Y9" s="156"/>
      <c r="Z9" s="156"/>
    </row>
    <row r="10" spans="1:26" ht="15.75" customHeight="1">
      <c r="A10" s="133"/>
      <c r="B10" s="15">
        <v>5</v>
      </c>
      <c r="C10" s="18" t="s">
        <v>663</v>
      </c>
      <c r="D10" s="135" t="s">
        <v>671</v>
      </c>
      <c r="E10" s="147" t="s">
        <v>672</v>
      </c>
      <c r="F10" s="18"/>
      <c r="G10" s="135"/>
      <c r="H10" s="147" t="s">
        <v>673</v>
      </c>
      <c r="I10" s="135"/>
      <c r="J10" s="156"/>
      <c r="K10" s="156"/>
      <c r="L10" s="156"/>
      <c r="M10" s="156"/>
      <c r="N10" s="156"/>
      <c r="O10" s="156"/>
      <c r="P10" s="156"/>
      <c r="Q10" s="156"/>
      <c r="R10" s="156"/>
      <c r="S10" s="156"/>
      <c r="T10" s="156"/>
      <c r="U10" s="156"/>
      <c r="V10" s="156"/>
      <c r="W10" s="156"/>
      <c r="X10" s="156"/>
      <c r="Y10" s="156"/>
      <c r="Z10" s="156"/>
    </row>
    <row r="11" spans="1:26" ht="15.75" customHeight="1">
      <c r="A11" s="133"/>
      <c r="B11" s="15">
        <v>6</v>
      </c>
      <c r="C11" s="18" t="s">
        <v>674</v>
      </c>
      <c r="D11" s="135" t="s">
        <v>675</v>
      </c>
      <c r="E11" s="147" t="s">
        <v>414</v>
      </c>
      <c r="F11" s="18"/>
      <c r="G11" s="135"/>
      <c r="H11" s="147" t="s">
        <v>676</v>
      </c>
      <c r="I11" s="135"/>
      <c r="J11" s="156"/>
      <c r="K11" s="156"/>
      <c r="L11" s="156"/>
      <c r="M11" s="156"/>
      <c r="N11" s="156"/>
      <c r="O11" s="156"/>
      <c r="P11" s="156"/>
      <c r="Q11" s="156"/>
      <c r="R11" s="156"/>
      <c r="S11" s="156"/>
      <c r="T11" s="156"/>
      <c r="U11" s="156"/>
      <c r="V11" s="156"/>
      <c r="W11" s="156"/>
      <c r="X11" s="156"/>
      <c r="Y11" s="156"/>
      <c r="Z11" s="156"/>
    </row>
    <row r="12" spans="1:26" ht="15.75" customHeight="1">
      <c r="A12" s="133"/>
      <c r="B12" s="15">
        <v>7</v>
      </c>
      <c r="C12" s="18" t="s">
        <v>677</v>
      </c>
      <c r="D12" s="135" t="s">
        <v>678</v>
      </c>
      <c r="E12" s="147" t="s">
        <v>414</v>
      </c>
      <c r="F12" s="18"/>
      <c r="G12" s="135"/>
      <c r="H12" s="147" t="s">
        <v>679</v>
      </c>
      <c r="I12" s="135"/>
      <c r="J12" s="156"/>
      <c r="K12" s="156"/>
      <c r="L12" s="156"/>
      <c r="M12" s="156"/>
      <c r="N12" s="156"/>
      <c r="O12" s="156"/>
      <c r="P12" s="156"/>
      <c r="Q12" s="156"/>
      <c r="R12" s="156"/>
      <c r="S12" s="156"/>
      <c r="T12" s="156"/>
      <c r="U12" s="156"/>
      <c r="V12" s="156"/>
      <c r="W12" s="156"/>
      <c r="X12" s="156"/>
      <c r="Y12" s="156"/>
      <c r="Z12" s="156"/>
    </row>
    <row r="13" spans="1:26" ht="15.75" customHeight="1">
      <c r="A13" s="133"/>
      <c r="B13" s="15">
        <v>8</v>
      </c>
      <c r="C13" s="18" t="s">
        <v>680</v>
      </c>
      <c r="D13" s="135" t="s">
        <v>28</v>
      </c>
      <c r="E13" s="147" t="s">
        <v>414</v>
      </c>
      <c r="F13" s="18"/>
      <c r="G13" s="135"/>
      <c r="H13" s="147"/>
      <c r="I13" s="135"/>
      <c r="J13" s="156"/>
      <c r="K13" s="156"/>
      <c r="L13" s="156"/>
      <c r="M13" s="156"/>
      <c r="N13" s="156"/>
      <c r="O13" s="156"/>
      <c r="P13" s="156"/>
      <c r="Q13" s="156"/>
      <c r="R13" s="156"/>
      <c r="S13" s="156"/>
      <c r="T13" s="156"/>
      <c r="U13" s="156"/>
      <c r="V13" s="156"/>
      <c r="W13" s="156"/>
      <c r="X13" s="156"/>
      <c r="Y13" s="156"/>
      <c r="Z13" s="156"/>
    </row>
    <row r="14" spans="1:26" ht="15.75" customHeight="1">
      <c r="A14" s="133"/>
      <c r="B14" s="15">
        <v>9</v>
      </c>
      <c r="C14" s="18" t="s">
        <v>447</v>
      </c>
      <c r="D14" s="135" t="s">
        <v>681</v>
      </c>
      <c r="E14" s="147" t="s">
        <v>434</v>
      </c>
      <c r="F14" s="18"/>
      <c r="G14" s="135"/>
      <c r="H14" s="147"/>
      <c r="I14" s="135"/>
      <c r="J14" s="156"/>
      <c r="K14" s="156"/>
      <c r="L14" s="156"/>
      <c r="M14" s="156"/>
      <c r="N14" s="156"/>
      <c r="O14" s="156"/>
      <c r="P14" s="156"/>
      <c r="Q14" s="156"/>
      <c r="R14" s="156"/>
      <c r="S14" s="156"/>
      <c r="T14" s="156"/>
      <c r="U14" s="156"/>
      <c r="V14" s="156"/>
      <c r="W14" s="156"/>
      <c r="X14" s="156"/>
      <c r="Y14" s="156"/>
      <c r="Z14" s="156"/>
    </row>
    <row r="15" spans="1:26" ht="15.75" customHeight="1">
      <c r="A15" s="133"/>
      <c r="B15" s="15">
        <v>10</v>
      </c>
      <c r="C15" s="18" t="s">
        <v>432</v>
      </c>
      <c r="D15" s="18" t="s">
        <v>433</v>
      </c>
      <c r="E15" s="18" t="s">
        <v>434</v>
      </c>
      <c r="F15" s="18"/>
      <c r="G15" s="135"/>
      <c r="H15" s="147"/>
      <c r="I15" s="135"/>
      <c r="J15" s="156"/>
      <c r="K15" s="156"/>
      <c r="L15" s="156"/>
      <c r="M15" s="156"/>
      <c r="N15" s="156"/>
      <c r="O15" s="156"/>
      <c r="P15" s="156"/>
      <c r="Q15" s="156"/>
      <c r="R15" s="156"/>
      <c r="S15" s="156"/>
      <c r="T15" s="156"/>
      <c r="U15" s="156"/>
      <c r="V15" s="156"/>
      <c r="W15" s="156"/>
      <c r="X15" s="156"/>
      <c r="Y15" s="156"/>
      <c r="Z15" s="156"/>
    </row>
    <row r="16" spans="1:26" ht="15.75" customHeight="1">
      <c r="A16" s="133"/>
      <c r="B16" s="15"/>
      <c r="C16" s="18"/>
      <c r="D16" s="18"/>
      <c r="E16" s="18"/>
      <c r="F16" s="18"/>
      <c r="G16" s="163"/>
      <c r="H16" s="160"/>
      <c r="I16" s="161"/>
      <c r="J16" s="156"/>
      <c r="K16" s="156"/>
      <c r="L16" s="156"/>
      <c r="M16" s="156"/>
      <c r="N16" s="156"/>
      <c r="O16" s="156"/>
      <c r="P16" s="156"/>
      <c r="Q16" s="156"/>
      <c r="R16" s="156"/>
      <c r="S16" s="156"/>
      <c r="T16" s="156"/>
      <c r="U16" s="156"/>
      <c r="V16" s="156"/>
      <c r="W16" s="156"/>
      <c r="X16" s="156"/>
      <c r="Y16" s="156"/>
      <c r="Z16" s="156"/>
    </row>
    <row r="17" spans="1:26" ht="15.75" customHeight="1">
      <c r="A17" s="133"/>
      <c r="B17" s="15"/>
      <c r="C17" s="18"/>
      <c r="D17" s="163"/>
      <c r="E17" s="163"/>
      <c r="F17" s="18"/>
      <c r="G17" s="163"/>
      <c r="H17" s="165"/>
      <c r="I17" s="161"/>
      <c r="J17" s="156"/>
      <c r="K17" s="156"/>
      <c r="L17" s="156"/>
      <c r="M17" s="156"/>
      <c r="N17" s="156"/>
      <c r="O17" s="156"/>
      <c r="P17" s="156"/>
      <c r="Q17" s="156"/>
      <c r="R17" s="156"/>
      <c r="S17" s="156"/>
      <c r="T17" s="156"/>
      <c r="U17" s="156"/>
      <c r="V17" s="156"/>
      <c r="W17" s="156"/>
      <c r="X17" s="156"/>
      <c r="Y17" s="156"/>
      <c r="Z17" s="156"/>
    </row>
    <row r="18" spans="1:26" ht="15.75" customHeight="1">
      <c r="A18" s="133"/>
      <c r="B18" s="159" t="s">
        <v>435</v>
      </c>
      <c r="C18" s="230"/>
      <c r="D18" s="213"/>
      <c r="E18" s="213"/>
      <c r="F18" s="213"/>
      <c r="G18" s="213"/>
      <c r="H18" s="213"/>
      <c r="I18" s="213"/>
      <c r="J18" s="156"/>
      <c r="K18" s="156"/>
      <c r="L18" s="156"/>
      <c r="M18" s="156"/>
      <c r="N18" s="156"/>
      <c r="O18" s="156"/>
      <c r="P18" s="156"/>
      <c r="Q18" s="156"/>
      <c r="R18" s="156"/>
      <c r="S18" s="156"/>
      <c r="T18" s="156"/>
      <c r="U18" s="156"/>
      <c r="V18" s="156"/>
      <c r="W18" s="156"/>
      <c r="X18" s="156"/>
      <c r="Y18" s="156"/>
      <c r="Z18" s="156"/>
    </row>
    <row r="19" spans="1:26" ht="15.75" customHeight="1">
      <c r="A19" s="133"/>
      <c r="B19" s="15">
        <v>1</v>
      </c>
      <c r="C19" s="231" t="s">
        <v>436</v>
      </c>
      <c r="D19" s="213"/>
      <c r="E19" s="213"/>
      <c r="F19" s="213"/>
      <c r="G19" s="213"/>
      <c r="H19" s="213"/>
      <c r="I19" s="215"/>
      <c r="J19" s="156"/>
      <c r="K19" s="156"/>
      <c r="L19" s="156"/>
      <c r="M19" s="156"/>
      <c r="N19" s="156"/>
      <c r="O19" s="156"/>
      <c r="P19" s="156"/>
      <c r="Q19" s="156"/>
      <c r="R19" s="156"/>
      <c r="S19" s="156"/>
      <c r="T19" s="156"/>
      <c r="U19" s="156"/>
      <c r="V19" s="156"/>
      <c r="W19" s="156"/>
      <c r="X19" s="156"/>
      <c r="Y19" s="156"/>
      <c r="Z19" s="156"/>
    </row>
    <row r="20" spans="1:26" ht="15.75" customHeight="1">
      <c r="A20" s="166"/>
      <c r="B20" s="216">
        <v>2</v>
      </c>
      <c r="C20" s="167"/>
      <c r="D20" s="167"/>
      <c r="E20" s="166"/>
      <c r="F20" s="155"/>
      <c r="G20" s="155"/>
      <c r="H20" s="155"/>
      <c r="I20" s="133"/>
      <c r="J20" s="156"/>
      <c r="K20" s="156"/>
      <c r="L20" s="156"/>
      <c r="M20" s="156"/>
      <c r="N20" s="156"/>
      <c r="O20" s="156"/>
      <c r="P20" s="156"/>
      <c r="Q20" s="156"/>
      <c r="R20" s="156"/>
      <c r="S20" s="156"/>
      <c r="T20" s="156"/>
      <c r="U20" s="156"/>
      <c r="V20" s="156"/>
      <c r="W20" s="156"/>
      <c r="X20" s="156"/>
      <c r="Y20" s="156"/>
      <c r="Z20" s="156"/>
    </row>
    <row r="21" spans="1:26" ht="15.75" customHeight="1">
      <c r="A21" s="168"/>
      <c r="B21" s="217"/>
      <c r="C21" s="17"/>
      <c r="D21" s="18"/>
      <c r="E21" s="166"/>
      <c r="F21" s="155"/>
      <c r="G21" s="155"/>
      <c r="H21" s="155"/>
      <c r="I21" s="133"/>
      <c r="J21" s="156"/>
      <c r="K21" s="156"/>
      <c r="L21" s="156"/>
      <c r="M21" s="156"/>
      <c r="N21" s="156"/>
      <c r="O21" s="156"/>
      <c r="P21" s="156"/>
      <c r="Q21" s="156"/>
      <c r="R21" s="156"/>
      <c r="S21" s="156"/>
      <c r="T21" s="156"/>
      <c r="U21" s="156"/>
      <c r="V21" s="156"/>
      <c r="W21" s="156"/>
      <c r="X21" s="156"/>
      <c r="Y21" s="156"/>
      <c r="Z21" s="156"/>
    </row>
    <row r="22" spans="1:26" ht="15.75" customHeight="1">
      <c r="A22" s="168"/>
      <c r="B22" s="217"/>
      <c r="C22" s="17"/>
      <c r="D22" s="18"/>
      <c r="E22" s="166"/>
      <c r="F22" s="155"/>
      <c r="G22" s="155"/>
      <c r="H22" s="155"/>
      <c r="I22" s="133"/>
      <c r="J22" s="156"/>
      <c r="K22" s="156"/>
      <c r="L22" s="156"/>
      <c r="M22" s="156"/>
      <c r="N22" s="156"/>
      <c r="O22" s="156"/>
      <c r="P22" s="156"/>
      <c r="Q22" s="156"/>
      <c r="R22" s="156"/>
      <c r="S22" s="156"/>
      <c r="T22" s="156"/>
      <c r="U22" s="156"/>
      <c r="V22" s="156"/>
      <c r="W22" s="156"/>
      <c r="X22" s="156"/>
      <c r="Y22" s="156"/>
      <c r="Z22" s="156"/>
    </row>
    <row r="23" spans="1:26" ht="15.75" customHeight="1">
      <c r="A23" s="168"/>
      <c r="B23" s="217"/>
      <c r="C23" s="17"/>
      <c r="D23" s="18"/>
      <c r="E23" s="166"/>
      <c r="F23" s="155"/>
      <c r="G23" s="155"/>
      <c r="H23" s="155"/>
      <c r="I23" s="133"/>
      <c r="J23" s="156"/>
      <c r="K23" s="156"/>
      <c r="L23" s="156"/>
      <c r="M23" s="156"/>
      <c r="N23" s="156"/>
      <c r="O23" s="156"/>
      <c r="P23" s="156"/>
      <c r="Q23" s="156"/>
      <c r="R23" s="156"/>
      <c r="S23" s="156"/>
      <c r="T23" s="156"/>
      <c r="U23" s="156"/>
      <c r="V23" s="156"/>
      <c r="W23" s="156"/>
      <c r="X23" s="156"/>
      <c r="Y23" s="156"/>
      <c r="Z23" s="156"/>
    </row>
    <row r="24" spans="1:26" ht="15.75" customHeight="1">
      <c r="A24" s="168"/>
      <c r="B24" s="217"/>
      <c r="C24" s="17"/>
      <c r="D24" s="18"/>
      <c r="E24" s="166"/>
      <c r="F24" s="155"/>
      <c r="G24" s="155"/>
      <c r="H24" s="155"/>
      <c r="I24" s="133"/>
      <c r="J24" s="156"/>
      <c r="K24" s="156"/>
      <c r="L24" s="156"/>
      <c r="M24" s="156"/>
      <c r="N24" s="156"/>
      <c r="O24" s="156"/>
      <c r="P24" s="156"/>
      <c r="Q24" s="156"/>
      <c r="R24" s="156"/>
      <c r="S24" s="156"/>
      <c r="T24" s="156"/>
      <c r="U24" s="156"/>
      <c r="V24" s="156"/>
      <c r="W24" s="156"/>
      <c r="X24" s="156"/>
      <c r="Y24" s="156"/>
      <c r="Z24" s="156"/>
    </row>
    <row r="25" spans="1:26" ht="15.75" customHeight="1">
      <c r="A25" s="168"/>
      <c r="B25" s="215"/>
      <c r="C25" s="17"/>
      <c r="D25" s="18"/>
      <c r="E25" s="169"/>
      <c r="F25" s="169"/>
      <c r="G25" s="169"/>
      <c r="H25" s="169"/>
      <c r="I25" s="170"/>
      <c r="J25" s="156"/>
      <c r="K25" s="156"/>
      <c r="L25" s="156"/>
      <c r="M25" s="156"/>
      <c r="N25" s="156"/>
      <c r="O25" s="156"/>
      <c r="P25" s="156"/>
      <c r="Q25" s="156"/>
      <c r="R25" s="156"/>
      <c r="S25" s="156"/>
      <c r="T25" s="156"/>
      <c r="U25" s="156"/>
      <c r="V25" s="156"/>
      <c r="W25" s="156"/>
      <c r="X25" s="156"/>
      <c r="Y25" s="156"/>
      <c r="Z25" s="156"/>
    </row>
    <row r="26" spans="1:26" ht="15.75" customHeight="1">
      <c r="A26" s="141"/>
      <c r="B26" s="139"/>
      <c r="C26" s="118"/>
      <c r="D26" s="118"/>
      <c r="E26" s="118"/>
      <c r="F26" s="118"/>
      <c r="G26" s="118"/>
      <c r="H26" s="118"/>
      <c r="I26" s="119"/>
      <c r="J26" s="8"/>
      <c r="K26" s="8"/>
      <c r="L26" s="8"/>
      <c r="M26" s="8"/>
      <c r="N26" s="8"/>
      <c r="O26" s="8"/>
      <c r="P26" s="8"/>
      <c r="Q26" s="8"/>
      <c r="R26" s="8"/>
      <c r="S26" s="8"/>
      <c r="T26" s="8"/>
      <c r="U26" s="8"/>
      <c r="V26" s="8"/>
      <c r="W26" s="8"/>
      <c r="X26" s="8"/>
      <c r="Y26" s="8"/>
      <c r="Z26" s="8"/>
    </row>
    <row r="27" spans="1:26" ht="15.75" customHeight="1">
      <c r="A27" s="139"/>
      <c r="B27" s="118"/>
      <c r="C27" s="118"/>
      <c r="D27" s="118"/>
      <c r="E27" s="118"/>
      <c r="F27" s="118"/>
      <c r="G27" s="118"/>
      <c r="H27" s="118"/>
      <c r="I27" s="119"/>
      <c r="J27" s="8"/>
      <c r="K27" s="8"/>
      <c r="L27" s="8"/>
      <c r="M27" s="8"/>
      <c r="N27" s="8"/>
      <c r="O27" s="8"/>
      <c r="P27" s="8"/>
      <c r="Q27" s="8"/>
      <c r="R27" s="8"/>
      <c r="S27" s="8"/>
      <c r="T27" s="8"/>
      <c r="U27" s="8"/>
      <c r="V27" s="8"/>
      <c r="W27" s="8"/>
      <c r="X27" s="8"/>
      <c r="Y27" s="8"/>
      <c r="Z27" s="8"/>
    </row>
    <row r="28" spans="1:26" ht="15.75" customHeight="1">
      <c r="A28" s="139"/>
      <c r="B28" s="118"/>
      <c r="C28" s="118"/>
      <c r="D28" s="118"/>
      <c r="E28" s="118"/>
      <c r="F28" s="118"/>
      <c r="G28" s="118"/>
      <c r="H28" s="118"/>
      <c r="I28" s="119"/>
      <c r="J28" s="8"/>
      <c r="K28" s="8"/>
      <c r="L28" s="8"/>
      <c r="M28" s="8"/>
      <c r="N28" s="8"/>
      <c r="O28" s="8"/>
      <c r="P28" s="8"/>
      <c r="Q28" s="8"/>
      <c r="R28" s="8"/>
      <c r="S28" s="8"/>
      <c r="T28" s="8"/>
      <c r="U28" s="8"/>
      <c r="V28" s="8"/>
      <c r="W28" s="8"/>
      <c r="X28" s="8"/>
      <c r="Y28" s="8"/>
      <c r="Z28" s="8"/>
    </row>
    <row r="29" spans="1:26"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3">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3">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3">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3">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3">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3">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3">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3">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3">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3">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3">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3">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3">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3">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3">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3">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3">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3">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3">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3">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3">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3">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3">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3">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3">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3">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1">
    <mergeCell ref="D4:I4"/>
    <mergeCell ref="C18:I18"/>
    <mergeCell ref="C19:I19"/>
    <mergeCell ref="B20:B25"/>
    <mergeCell ref="B1:I1"/>
    <mergeCell ref="B2:C2"/>
    <mergeCell ref="D2:F2"/>
    <mergeCell ref="H2:I2"/>
    <mergeCell ref="B3:C3"/>
    <mergeCell ref="D3:F3"/>
    <mergeCell ref="B4:C4"/>
  </mergeCells>
  <hyperlinks>
    <hyperlink ref="H2" location="'테이블목록_ODS'!A1" display="Table List"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F10"/>
  <sheetViews>
    <sheetView workbookViewId="0"/>
  </sheetViews>
  <sheetFormatPr baseColWidth="10" defaultColWidth="12.6640625" defaultRowHeight="15.75" customHeight="1"/>
  <sheetData>
    <row r="1" spans="1:6" ht="15.75" customHeight="1">
      <c r="A1" s="57" t="s">
        <v>682</v>
      </c>
      <c r="B1" s="57" t="s">
        <v>683</v>
      </c>
      <c r="C1" s="57" t="s">
        <v>684</v>
      </c>
      <c r="D1" s="57" t="s">
        <v>685</v>
      </c>
      <c r="E1" s="57" t="s">
        <v>686</v>
      </c>
      <c r="F1" s="57" t="s">
        <v>432</v>
      </c>
    </row>
    <row r="2" spans="1:6" ht="15.75" customHeight="1">
      <c r="A2" s="57" t="s">
        <v>687</v>
      </c>
      <c r="B2" s="57">
        <v>1</v>
      </c>
      <c r="C2" s="57" t="s">
        <v>688</v>
      </c>
      <c r="D2" s="57" t="s">
        <v>689</v>
      </c>
      <c r="E2" s="57" t="s">
        <v>690</v>
      </c>
      <c r="F2" s="171">
        <v>44657.453148148146</v>
      </c>
    </row>
    <row r="3" spans="1:6" ht="15.75" customHeight="1">
      <c r="A3" s="57" t="s">
        <v>687</v>
      </c>
      <c r="B3" s="57">
        <v>79</v>
      </c>
      <c r="C3" s="57" t="s">
        <v>691</v>
      </c>
      <c r="D3" s="57" t="s">
        <v>689</v>
      </c>
      <c r="E3" s="57" t="s">
        <v>690</v>
      </c>
      <c r="F3" s="171">
        <v>44657.453206018516</v>
      </c>
    </row>
    <row r="4" spans="1:6" ht="15.75" customHeight="1">
      <c r="A4" s="57" t="s">
        <v>692</v>
      </c>
      <c r="B4" s="57">
        <v>82</v>
      </c>
      <c r="C4" s="57" t="s">
        <v>693</v>
      </c>
      <c r="D4" s="57" t="s">
        <v>694</v>
      </c>
      <c r="E4" s="57" t="s">
        <v>690</v>
      </c>
      <c r="F4" s="171">
        <v>44657.453206018516</v>
      </c>
    </row>
    <row r="5" spans="1:6" ht="15.75" customHeight="1">
      <c r="A5" s="57" t="s">
        <v>692</v>
      </c>
      <c r="B5" s="57">
        <v>86</v>
      </c>
      <c r="C5" s="57" t="s">
        <v>695</v>
      </c>
      <c r="D5" s="57" t="s">
        <v>694</v>
      </c>
      <c r="E5" s="57" t="s">
        <v>696</v>
      </c>
      <c r="F5" s="171">
        <v>44657.453206018516</v>
      </c>
    </row>
    <row r="6" spans="1:6" ht="15.75" customHeight="1">
      <c r="A6" s="57" t="s">
        <v>687</v>
      </c>
      <c r="B6" s="57">
        <v>87</v>
      </c>
      <c r="C6" s="57" t="s">
        <v>697</v>
      </c>
      <c r="D6" s="57" t="s">
        <v>698</v>
      </c>
      <c r="E6" s="57" t="s">
        <v>696</v>
      </c>
      <c r="F6" s="171">
        <v>44657.453206018516</v>
      </c>
    </row>
    <row r="7" spans="1:6" ht="15.75" customHeight="1">
      <c r="A7" s="57" t="s">
        <v>687</v>
      </c>
      <c r="B7" s="57">
        <v>88</v>
      </c>
      <c r="C7" s="57" t="s">
        <v>699</v>
      </c>
      <c r="D7" s="57" t="s">
        <v>698</v>
      </c>
      <c r="E7" s="57" t="s">
        <v>696</v>
      </c>
      <c r="F7" s="171">
        <v>44657.453206018516</v>
      </c>
    </row>
    <row r="8" spans="1:6" ht="15.75" customHeight="1">
      <c r="A8" s="57" t="s">
        <v>687</v>
      </c>
      <c r="B8" s="57">
        <v>90</v>
      </c>
      <c r="C8" s="57" t="s">
        <v>700</v>
      </c>
      <c r="D8" s="57" t="s">
        <v>689</v>
      </c>
      <c r="E8" s="57" t="s">
        <v>690</v>
      </c>
      <c r="F8" s="171">
        <v>44691.484525462962</v>
      </c>
    </row>
    <row r="9" spans="1:6" ht="15.75" customHeight="1">
      <c r="A9" s="57" t="s">
        <v>692</v>
      </c>
      <c r="B9" s="57">
        <v>91</v>
      </c>
      <c r="C9" s="57" t="s">
        <v>701</v>
      </c>
      <c r="D9" s="57" t="s">
        <v>694</v>
      </c>
      <c r="E9" s="57" t="s">
        <v>690</v>
      </c>
      <c r="F9" s="171">
        <v>44691.484525462962</v>
      </c>
    </row>
    <row r="10" spans="1:6" ht="15.75" customHeight="1">
      <c r="A10" s="57" t="s">
        <v>692</v>
      </c>
      <c r="B10" s="57">
        <v>89</v>
      </c>
      <c r="C10" s="57" t="s">
        <v>702</v>
      </c>
      <c r="D10" s="57" t="s">
        <v>694</v>
      </c>
      <c r="E10" s="57" t="s">
        <v>690</v>
      </c>
      <c r="F10" s="171">
        <v>44657.453206018516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1000"/>
  <sheetViews>
    <sheetView showGridLines="0" workbookViewId="0"/>
  </sheetViews>
  <sheetFormatPr baseColWidth="10" defaultColWidth="12.6640625" defaultRowHeight="15.75" customHeight="1"/>
  <cols>
    <col min="1" max="1" width="5.83203125" customWidth="1"/>
    <col min="2" max="2" width="8" customWidth="1"/>
    <col min="4" max="4" width="19.83203125" customWidth="1"/>
    <col min="9" max="9" width="16.33203125" customWidth="1"/>
  </cols>
  <sheetData>
    <row r="1" spans="1:26" ht="15.75" customHeight="1">
      <c r="A1" s="118"/>
      <c r="B1" s="210"/>
      <c r="C1" s="211"/>
      <c r="D1" s="211"/>
      <c r="E1" s="211"/>
      <c r="F1" s="211"/>
      <c r="G1" s="211"/>
      <c r="H1" s="211"/>
      <c r="I1" s="219"/>
      <c r="J1" s="8"/>
      <c r="K1" s="8"/>
      <c r="L1" s="8"/>
      <c r="M1" s="8"/>
      <c r="N1" s="8"/>
      <c r="O1" s="8"/>
      <c r="P1" s="8"/>
      <c r="Q1" s="8"/>
      <c r="R1" s="8"/>
      <c r="S1" s="8"/>
      <c r="T1" s="8"/>
      <c r="U1" s="8"/>
      <c r="V1" s="8"/>
      <c r="W1" s="8"/>
      <c r="X1" s="8"/>
      <c r="Y1" s="8"/>
      <c r="Z1" s="8"/>
    </row>
    <row r="2" spans="1:26" ht="15.75" customHeight="1">
      <c r="A2" s="119"/>
      <c r="B2" s="220" t="s">
        <v>399</v>
      </c>
      <c r="C2" s="221"/>
      <c r="D2" s="222" t="s">
        <v>54</v>
      </c>
      <c r="E2" s="223"/>
      <c r="F2" s="221"/>
      <c r="G2" s="121" t="s">
        <v>400</v>
      </c>
      <c r="H2" s="224" t="s">
        <v>401</v>
      </c>
      <c r="I2" s="223"/>
      <c r="J2" s="8"/>
      <c r="K2" s="8"/>
      <c r="L2" s="8"/>
      <c r="M2" s="8"/>
      <c r="N2" s="8"/>
      <c r="O2" s="8"/>
      <c r="P2" s="8"/>
      <c r="Q2" s="8"/>
      <c r="R2" s="8"/>
      <c r="S2" s="8"/>
      <c r="T2" s="8"/>
      <c r="U2" s="8"/>
      <c r="V2" s="8"/>
      <c r="W2" s="8"/>
      <c r="X2" s="8"/>
      <c r="Y2" s="8"/>
      <c r="Z2" s="8"/>
    </row>
    <row r="3" spans="1:26" ht="15.75" customHeight="1">
      <c r="A3" s="119"/>
      <c r="B3" s="220" t="s">
        <v>276</v>
      </c>
      <c r="C3" s="221"/>
      <c r="D3" s="222" t="s">
        <v>703</v>
      </c>
      <c r="E3" s="223"/>
      <c r="F3" s="221"/>
      <c r="G3" s="122" t="s">
        <v>403</v>
      </c>
      <c r="H3" s="123"/>
      <c r="I3" s="123"/>
      <c r="J3" s="8"/>
      <c r="K3" s="8"/>
      <c r="L3" s="8"/>
      <c r="M3" s="8"/>
      <c r="N3" s="8"/>
      <c r="O3" s="8"/>
      <c r="P3" s="8"/>
      <c r="Q3" s="8"/>
      <c r="R3" s="8"/>
      <c r="S3" s="8"/>
      <c r="T3" s="8"/>
      <c r="U3" s="8"/>
      <c r="V3" s="8"/>
      <c r="W3" s="8"/>
      <c r="X3" s="8"/>
      <c r="Y3" s="8"/>
      <c r="Z3" s="8"/>
    </row>
    <row r="4" spans="1:26" ht="15.75" customHeight="1">
      <c r="A4" s="119"/>
      <c r="B4" s="225" t="s">
        <v>404</v>
      </c>
      <c r="C4" s="226"/>
      <c r="D4" s="210"/>
      <c r="E4" s="211"/>
      <c r="F4" s="211"/>
      <c r="G4" s="211"/>
      <c r="H4" s="211"/>
      <c r="I4" s="211"/>
      <c r="J4" s="8"/>
      <c r="K4" s="8"/>
      <c r="L4" s="8"/>
      <c r="M4" s="8"/>
      <c r="N4" s="8"/>
      <c r="O4" s="8"/>
      <c r="P4" s="8"/>
      <c r="Q4" s="8"/>
      <c r="R4" s="8"/>
      <c r="S4" s="8"/>
      <c r="T4" s="8"/>
      <c r="U4" s="8"/>
      <c r="V4" s="8"/>
      <c r="W4" s="8"/>
      <c r="X4" s="8"/>
      <c r="Y4" s="8"/>
      <c r="Z4" s="8"/>
    </row>
    <row r="5" spans="1:26" ht="15.75" customHeight="1">
      <c r="A5" s="119"/>
      <c r="B5" s="122" t="s">
        <v>405</v>
      </c>
      <c r="C5" s="122" t="s">
        <v>406</v>
      </c>
      <c r="D5" s="122" t="s">
        <v>407</v>
      </c>
      <c r="E5" s="122" t="s">
        <v>408</v>
      </c>
      <c r="F5" s="122" t="s">
        <v>409</v>
      </c>
      <c r="G5" s="122" t="s">
        <v>410</v>
      </c>
      <c r="H5" s="122" t="s">
        <v>411</v>
      </c>
      <c r="I5" s="120" t="s">
        <v>412</v>
      </c>
      <c r="J5" s="8"/>
      <c r="K5" s="57" t="s">
        <v>704</v>
      </c>
      <c r="M5" s="8"/>
      <c r="N5" s="8"/>
      <c r="O5" s="8"/>
      <c r="P5" s="172" t="s">
        <v>705</v>
      </c>
      <c r="Q5" s="8"/>
      <c r="R5" s="8"/>
      <c r="S5" s="8"/>
      <c r="T5" s="8"/>
      <c r="U5" s="8"/>
      <c r="V5" s="8"/>
      <c r="W5" s="8"/>
      <c r="X5" s="8"/>
      <c r="Y5" s="8"/>
      <c r="Z5" s="8"/>
    </row>
    <row r="6" spans="1:26" ht="15.75" customHeight="1">
      <c r="A6" s="119"/>
      <c r="B6" s="124">
        <v>1</v>
      </c>
      <c r="C6" s="137" t="s">
        <v>391</v>
      </c>
      <c r="D6" s="129"/>
      <c r="E6" s="137" t="s">
        <v>414</v>
      </c>
      <c r="F6" s="128"/>
      <c r="G6" s="126"/>
      <c r="H6" s="137"/>
      <c r="I6" s="129" t="s">
        <v>706</v>
      </c>
      <c r="J6" s="8"/>
      <c r="K6" s="57" t="s">
        <v>707</v>
      </c>
      <c r="L6" s="57" t="s">
        <v>708</v>
      </c>
      <c r="M6" s="8"/>
      <c r="N6" s="8"/>
      <c r="O6" s="8"/>
      <c r="P6" s="172" t="s">
        <v>709</v>
      </c>
      <c r="Q6" s="8"/>
      <c r="R6" s="8"/>
      <c r="S6" s="8"/>
      <c r="T6" s="8"/>
      <c r="U6" s="8"/>
      <c r="V6" s="8"/>
      <c r="W6" s="8"/>
      <c r="X6" s="8"/>
      <c r="Y6" s="8"/>
      <c r="Z6" s="8"/>
    </row>
    <row r="7" spans="1:26" ht="15.75" customHeight="1">
      <c r="A7" s="119"/>
      <c r="B7" s="124">
        <v>2</v>
      </c>
      <c r="C7" s="125" t="s">
        <v>278</v>
      </c>
      <c r="D7" s="131" t="s">
        <v>413</v>
      </c>
      <c r="E7" s="127" t="s">
        <v>414</v>
      </c>
      <c r="F7" s="125"/>
      <c r="G7" s="131"/>
      <c r="H7" s="127"/>
      <c r="I7" s="131"/>
      <c r="J7" s="8"/>
      <c r="K7" s="81">
        <v>1</v>
      </c>
      <c r="L7" s="80" t="s">
        <v>710</v>
      </c>
      <c r="M7" s="8"/>
      <c r="N7" s="8"/>
      <c r="O7" s="8"/>
      <c r="P7" s="172" t="s">
        <v>711</v>
      </c>
      <c r="Q7" s="8"/>
      <c r="R7" s="8"/>
      <c r="S7" s="8"/>
      <c r="T7" s="8"/>
      <c r="U7" s="8"/>
      <c r="V7" s="8"/>
      <c r="W7" s="8"/>
      <c r="X7" s="8"/>
      <c r="Y7" s="8"/>
      <c r="Z7" s="8"/>
    </row>
    <row r="8" spans="1:26" ht="15.75" customHeight="1">
      <c r="A8" s="119"/>
      <c r="B8" s="124">
        <v>3</v>
      </c>
      <c r="C8" s="130" t="s">
        <v>659</v>
      </c>
      <c r="D8" s="131" t="s">
        <v>712</v>
      </c>
      <c r="E8" s="136" t="s">
        <v>414</v>
      </c>
      <c r="F8" s="130"/>
      <c r="G8" s="131"/>
      <c r="H8" s="136"/>
      <c r="I8" s="131"/>
      <c r="J8" s="8"/>
      <c r="K8" s="81">
        <v>3</v>
      </c>
      <c r="L8" s="80" t="s">
        <v>713</v>
      </c>
      <c r="M8" s="8"/>
      <c r="N8" s="8"/>
      <c r="O8" s="8"/>
      <c r="P8" s="172" t="s">
        <v>714</v>
      </c>
      <c r="Q8" s="8"/>
      <c r="R8" s="8"/>
      <c r="S8" s="8"/>
      <c r="T8" s="8"/>
      <c r="U8" s="8"/>
      <c r="V8" s="8"/>
      <c r="W8" s="8"/>
      <c r="X8" s="8"/>
      <c r="Y8" s="8"/>
      <c r="Z8" s="8"/>
    </row>
    <row r="9" spans="1:26" ht="15.75" customHeight="1">
      <c r="A9" s="119"/>
      <c r="B9" s="124">
        <v>4</v>
      </c>
      <c r="C9" s="130" t="s">
        <v>662</v>
      </c>
      <c r="D9" s="131" t="s">
        <v>715</v>
      </c>
      <c r="E9" s="136" t="s">
        <v>414</v>
      </c>
      <c r="F9" s="130"/>
      <c r="G9" s="131"/>
      <c r="H9" s="136"/>
      <c r="I9" s="131" t="s">
        <v>704</v>
      </c>
      <c r="J9" s="8"/>
      <c r="K9" s="81">
        <v>4</v>
      </c>
      <c r="L9" s="80" t="s">
        <v>716</v>
      </c>
      <c r="M9" s="8"/>
      <c r="N9" s="8"/>
      <c r="O9" s="8"/>
      <c r="P9" s="172" t="s">
        <v>717</v>
      </c>
      <c r="Q9" s="8"/>
      <c r="R9" s="8"/>
      <c r="S9" s="8"/>
      <c r="T9" s="8"/>
      <c r="U9" s="8"/>
      <c r="V9" s="8"/>
      <c r="W9" s="8"/>
      <c r="X9" s="8"/>
      <c r="Y9" s="8"/>
      <c r="Z9" s="8"/>
    </row>
    <row r="10" spans="1:26" ht="15.75" customHeight="1">
      <c r="A10" s="119"/>
      <c r="B10" s="124">
        <v>5</v>
      </c>
      <c r="C10" s="130" t="s">
        <v>663</v>
      </c>
      <c r="D10" s="131" t="s">
        <v>673</v>
      </c>
      <c r="E10" s="136" t="s">
        <v>718</v>
      </c>
      <c r="F10" s="130"/>
      <c r="G10" s="131"/>
      <c r="H10" s="136"/>
      <c r="I10" s="57" t="s">
        <v>719</v>
      </c>
      <c r="J10" s="8"/>
      <c r="K10" s="81">
        <v>5</v>
      </c>
      <c r="L10" s="80" t="s">
        <v>720</v>
      </c>
      <c r="M10" s="8"/>
      <c r="N10" s="8"/>
      <c r="O10" s="8"/>
      <c r="P10" s="172" t="s">
        <v>721</v>
      </c>
      <c r="Q10" s="8"/>
      <c r="R10" s="8"/>
      <c r="S10" s="8"/>
      <c r="T10" s="8"/>
      <c r="U10" s="8"/>
      <c r="V10" s="8"/>
      <c r="W10" s="8"/>
      <c r="X10" s="8"/>
      <c r="Y10" s="8"/>
      <c r="Z10" s="8"/>
    </row>
    <row r="11" spans="1:26" ht="15.75" customHeight="1">
      <c r="A11" s="119"/>
      <c r="B11" s="124">
        <v>6</v>
      </c>
      <c r="C11" s="130" t="s">
        <v>722</v>
      </c>
      <c r="D11" s="131" t="s">
        <v>678</v>
      </c>
      <c r="E11" s="136" t="s">
        <v>414</v>
      </c>
      <c r="F11" s="130"/>
      <c r="G11" s="131"/>
      <c r="H11" s="136"/>
      <c r="I11" s="131"/>
      <c r="J11" s="8"/>
      <c r="K11" s="81">
        <v>6</v>
      </c>
      <c r="L11" s="80" t="s">
        <v>723</v>
      </c>
      <c r="M11" s="8"/>
      <c r="N11" s="8"/>
      <c r="O11" s="8"/>
      <c r="P11" s="172" t="s">
        <v>724</v>
      </c>
      <c r="Q11" s="8"/>
      <c r="R11" s="8"/>
      <c r="S11" s="8"/>
      <c r="T11" s="8"/>
      <c r="U11" s="8"/>
      <c r="V11" s="8"/>
      <c r="W11" s="8"/>
      <c r="X11" s="8"/>
      <c r="Y11" s="8"/>
      <c r="Z11" s="8"/>
    </row>
    <row r="12" spans="1:26" ht="15.75" customHeight="1">
      <c r="A12" s="119"/>
      <c r="B12" s="124">
        <v>7</v>
      </c>
      <c r="C12" s="130" t="s">
        <v>725</v>
      </c>
      <c r="D12" s="131" t="s">
        <v>726</v>
      </c>
      <c r="E12" s="136" t="s">
        <v>414</v>
      </c>
      <c r="F12" s="130"/>
      <c r="G12" s="131"/>
      <c r="H12" s="136"/>
      <c r="I12" s="131"/>
      <c r="J12" s="8"/>
      <c r="K12" s="81">
        <v>8</v>
      </c>
      <c r="L12" s="80" t="s">
        <v>727</v>
      </c>
      <c r="M12" s="8"/>
      <c r="N12" s="8"/>
      <c r="O12" s="8"/>
      <c r="P12" s="8"/>
      <c r="Q12" s="8"/>
      <c r="R12" s="8"/>
      <c r="S12" s="8"/>
      <c r="T12" s="8"/>
      <c r="U12" s="8"/>
      <c r="V12" s="8"/>
      <c r="W12" s="8"/>
      <c r="X12" s="8"/>
      <c r="Y12" s="8"/>
      <c r="Z12" s="8"/>
    </row>
    <row r="13" spans="1:26" ht="15.75" customHeight="1">
      <c r="A13" s="119"/>
      <c r="B13" s="124">
        <v>8</v>
      </c>
      <c r="C13" s="130" t="s">
        <v>728</v>
      </c>
      <c r="D13" s="130"/>
      <c r="E13" s="130" t="s">
        <v>414</v>
      </c>
      <c r="F13" s="130"/>
      <c r="G13" s="131"/>
      <c r="H13" s="136"/>
      <c r="I13" s="131"/>
      <c r="J13" s="8"/>
      <c r="K13" s="81">
        <v>9</v>
      </c>
      <c r="L13" s="80" t="s">
        <v>729</v>
      </c>
      <c r="M13" s="8"/>
      <c r="N13" s="8"/>
      <c r="O13" s="8"/>
      <c r="P13" s="8"/>
      <c r="Q13" s="8"/>
      <c r="R13" s="8"/>
      <c r="S13" s="8"/>
      <c r="T13" s="8"/>
      <c r="U13" s="8"/>
      <c r="V13" s="8"/>
      <c r="W13" s="8"/>
      <c r="X13" s="8"/>
      <c r="Y13" s="8"/>
      <c r="Z13" s="8"/>
    </row>
    <row r="14" spans="1:26" ht="15.75" customHeight="1">
      <c r="A14" s="119"/>
      <c r="B14" s="124">
        <v>9</v>
      </c>
      <c r="C14" s="130" t="s">
        <v>447</v>
      </c>
      <c r="D14" s="130" t="s">
        <v>730</v>
      </c>
      <c r="E14" s="130" t="s">
        <v>434</v>
      </c>
      <c r="F14" s="130"/>
      <c r="G14" s="131"/>
      <c r="H14" s="136"/>
      <c r="I14" s="131"/>
      <c r="J14" s="8"/>
      <c r="K14" s="57">
        <v>10</v>
      </c>
      <c r="L14" s="57" t="s">
        <v>731</v>
      </c>
      <c r="M14" s="8"/>
      <c r="N14" s="8"/>
      <c r="O14" s="8"/>
      <c r="P14" s="8"/>
      <c r="Q14" s="8"/>
      <c r="R14" s="8"/>
      <c r="S14" s="8"/>
      <c r="T14" s="8"/>
      <c r="U14" s="8"/>
      <c r="V14" s="8"/>
      <c r="W14" s="8"/>
      <c r="X14" s="8"/>
      <c r="Y14" s="8"/>
      <c r="Z14" s="8"/>
    </row>
    <row r="15" spans="1:26" ht="15.75" customHeight="1">
      <c r="A15" s="119"/>
      <c r="B15" s="124">
        <v>10</v>
      </c>
      <c r="C15" s="130" t="s">
        <v>432</v>
      </c>
      <c r="D15" s="130" t="s">
        <v>433</v>
      </c>
      <c r="E15" s="130" t="s">
        <v>434</v>
      </c>
      <c r="F15" s="130"/>
      <c r="G15" s="131"/>
      <c r="H15" s="136"/>
      <c r="I15" s="131"/>
      <c r="J15" s="8"/>
      <c r="K15" s="81">
        <v>12</v>
      </c>
      <c r="L15" s="80" t="s">
        <v>732</v>
      </c>
      <c r="M15" s="8"/>
      <c r="N15" s="8"/>
      <c r="O15" s="8"/>
      <c r="P15" s="8"/>
      <c r="Q15" s="8"/>
      <c r="R15" s="8"/>
      <c r="S15" s="8"/>
      <c r="T15" s="8"/>
      <c r="U15" s="8"/>
      <c r="V15" s="8"/>
      <c r="W15" s="8"/>
      <c r="X15" s="8"/>
      <c r="Y15" s="8"/>
      <c r="Z15" s="8"/>
    </row>
    <row r="16" spans="1:26" ht="15.75" customHeight="1">
      <c r="A16" s="119"/>
      <c r="B16" s="124"/>
      <c r="C16" s="130"/>
      <c r="D16" s="130"/>
      <c r="E16" s="130"/>
      <c r="F16" s="130"/>
      <c r="G16" s="131"/>
      <c r="H16" s="136"/>
      <c r="I16" s="131"/>
      <c r="J16" s="8"/>
      <c r="K16" s="81">
        <v>13</v>
      </c>
      <c r="L16" s="80" t="s">
        <v>733</v>
      </c>
      <c r="M16" s="8"/>
      <c r="N16" s="8"/>
      <c r="O16" s="8"/>
      <c r="P16" s="8"/>
      <c r="Q16" s="8"/>
      <c r="R16" s="8"/>
      <c r="S16" s="8"/>
      <c r="T16" s="8"/>
      <c r="U16" s="8"/>
      <c r="V16" s="8"/>
      <c r="W16" s="8"/>
      <c r="X16" s="8"/>
      <c r="Y16" s="8"/>
      <c r="Z16" s="8"/>
    </row>
    <row r="17" spans="1:26" ht="15.75" customHeight="1">
      <c r="A17" s="119"/>
      <c r="B17" s="124"/>
      <c r="C17" s="130"/>
      <c r="D17" s="130"/>
      <c r="E17" s="130"/>
      <c r="F17" s="130"/>
      <c r="G17" s="131"/>
      <c r="H17" s="136"/>
      <c r="I17" s="131"/>
      <c r="J17" s="8"/>
      <c r="K17" s="81">
        <v>14</v>
      </c>
      <c r="L17" s="80" t="s">
        <v>734</v>
      </c>
      <c r="M17" s="8"/>
      <c r="N17" s="8"/>
      <c r="O17" s="8"/>
      <c r="P17" s="8"/>
      <c r="Q17" s="8"/>
      <c r="R17" s="8"/>
      <c r="S17" s="8"/>
      <c r="T17" s="8"/>
      <c r="U17" s="8"/>
      <c r="V17" s="8"/>
      <c r="W17" s="8"/>
      <c r="X17" s="8"/>
      <c r="Y17" s="8"/>
      <c r="Z17" s="8"/>
    </row>
    <row r="18" spans="1:26" ht="15.75" customHeight="1">
      <c r="A18" s="119"/>
      <c r="B18" s="124">
        <v>15</v>
      </c>
      <c r="C18" s="130"/>
      <c r="D18" s="126"/>
      <c r="E18" s="126"/>
      <c r="F18" s="130"/>
      <c r="G18" s="126"/>
      <c r="H18" s="126"/>
      <c r="I18" s="21"/>
      <c r="J18" s="8"/>
      <c r="K18" s="81">
        <v>15</v>
      </c>
      <c r="L18" s="80" t="s">
        <v>735</v>
      </c>
      <c r="M18" s="8"/>
      <c r="N18" s="8"/>
      <c r="O18" s="8"/>
      <c r="P18" s="8"/>
      <c r="Q18" s="8"/>
      <c r="R18" s="8"/>
      <c r="S18" s="8"/>
      <c r="T18" s="8"/>
      <c r="U18" s="8"/>
      <c r="V18" s="8"/>
      <c r="W18" s="8"/>
      <c r="X18" s="8"/>
      <c r="Y18" s="8"/>
      <c r="Z18" s="8"/>
    </row>
    <row r="19" spans="1:26" ht="15.75" customHeight="1">
      <c r="A19" s="119"/>
      <c r="B19" s="122" t="s">
        <v>435</v>
      </c>
      <c r="C19" s="212"/>
      <c r="D19" s="213"/>
      <c r="E19" s="213"/>
      <c r="F19" s="213"/>
      <c r="G19" s="213"/>
      <c r="H19" s="213"/>
      <c r="I19" s="213"/>
      <c r="J19" s="8"/>
      <c r="K19" s="81">
        <v>16</v>
      </c>
      <c r="L19" s="80" t="s">
        <v>736</v>
      </c>
      <c r="M19" s="8"/>
      <c r="N19" s="8"/>
      <c r="O19" s="8"/>
      <c r="P19" s="8"/>
      <c r="Q19" s="8"/>
      <c r="R19" s="8"/>
      <c r="S19" s="8"/>
      <c r="T19" s="8"/>
      <c r="U19" s="8"/>
      <c r="V19" s="8"/>
      <c r="W19" s="8"/>
      <c r="X19" s="8"/>
      <c r="Y19" s="8"/>
      <c r="Z19" s="8"/>
    </row>
    <row r="20" spans="1:26" ht="15.75" customHeight="1">
      <c r="A20" s="119"/>
      <c r="B20" s="124">
        <v>1</v>
      </c>
      <c r="C20" s="214" t="s">
        <v>436</v>
      </c>
      <c r="D20" s="213"/>
      <c r="E20" s="213"/>
      <c r="F20" s="213"/>
      <c r="G20" s="213"/>
      <c r="H20" s="213"/>
      <c r="I20" s="215"/>
      <c r="J20" s="8"/>
      <c r="K20" s="81">
        <v>18</v>
      </c>
      <c r="L20" s="80" t="s">
        <v>737</v>
      </c>
      <c r="M20" s="8"/>
      <c r="N20" s="8"/>
      <c r="O20" s="8"/>
      <c r="P20" s="8"/>
      <c r="Q20" s="8"/>
      <c r="R20" s="8"/>
      <c r="S20" s="8"/>
      <c r="T20" s="8"/>
      <c r="U20" s="8"/>
      <c r="V20" s="8"/>
      <c r="W20" s="8"/>
      <c r="X20" s="8"/>
      <c r="Y20" s="8"/>
      <c r="Z20" s="8"/>
    </row>
    <row r="21" spans="1:26" ht="15.75" customHeight="1">
      <c r="A21" s="141"/>
      <c r="B21" s="236">
        <v>2</v>
      </c>
      <c r="C21" s="140" t="s">
        <v>738</v>
      </c>
      <c r="D21" s="140" t="s">
        <v>677</v>
      </c>
      <c r="E21" s="140" t="s">
        <v>739</v>
      </c>
      <c r="F21" s="140" t="s">
        <v>674</v>
      </c>
      <c r="G21" s="140" t="s">
        <v>740</v>
      </c>
      <c r="H21" s="118"/>
      <c r="I21" s="119"/>
      <c r="J21" s="8"/>
      <c r="K21" s="81">
        <v>19</v>
      </c>
      <c r="L21" s="80" t="s">
        <v>741</v>
      </c>
      <c r="M21" s="8"/>
      <c r="N21" s="8"/>
      <c r="O21" s="8"/>
      <c r="P21" s="8"/>
      <c r="Q21" s="8"/>
      <c r="R21" s="8"/>
      <c r="S21" s="8"/>
      <c r="T21" s="8"/>
      <c r="U21" s="8"/>
      <c r="V21" s="8"/>
      <c r="W21" s="8"/>
      <c r="X21" s="8"/>
      <c r="Y21" s="8"/>
      <c r="Z21" s="8"/>
    </row>
    <row r="22" spans="1:26" ht="15.75" customHeight="1">
      <c r="A22" s="141"/>
      <c r="B22" s="237"/>
      <c r="C22" s="142" t="s">
        <v>742</v>
      </c>
      <c r="D22" s="142">
        <v>1101</v>
      </c>
      <c r="E22" s="142" t="s">
        <v>743</v>
      </c>
      <c r="F22" s="142" t="s">
        <v>744</v>
      </c>
      <c r="G22" s="142" t="s">
        <v>745</v>
      </c>
      <c r="H22" s="118"/>
      <c r="I22" s="119"/>
      <c r="J22" s="8"/>
      <c r="K22" s="81">
        <v>20</v>
      </c>
      <c r="L22" s="80" t="s">
        <v>746</v>
      </c>
      <c r="M22" s="8"/>
      <c r="N22" s="8"/>
      <c r="O22" s="8"/>
      <c r="P22" s="8"/>
      <c r="Q22" s="8"/>
      <c r="R22" s="8"/>
      <c r="S22" s="8"/>
      <c r="T22" s="8"/>
      <c r="U22" s="8"/>
      <c r="V22" s="8"/>
      <c r="W22" s="8"/>
      <c r="X22" s="8"/>
      <c r="Y22" s="8"/>
      <c r="Z22" s="8"/>
    </row>
    <row r="23" spans="1:26" ht="15.75" customHeight="1">
      <c r="A23" s="141"/>
      <c r="B23" s="237"/>
      <c r="C23" s="142" t="s">
        <v>742</v>
      </c>
      <c r="D23" s="142">
        <v>1102</v>
      </c>
      <c r="E23" s="142" t="s">
        <v>747</v>
      </c>
      <c r="F23" s="142" t="s">
        <v>744</v>
      </c>
      <c r="G23" s="142" t="s">
        <v>748</v>
      </c>
      <c r="H23" s="118"/>
      <c r="I23" s="119"/>
      <c r="J23" s="8"/>
      <c r="K23" s="81">
        <v>27</v>
      </c>
      <c r="L23" s="80" t="s">
        <v>749</v>
      </c>
      <c r="M23" s="8"/>
      <c r="N23" s="8"/>
      <c r="O23" s="8"/>
      <c r="P23" s="8"/>
      <c r="Q23" s="8"/>
      <c r="R23" s="8"/>
      <c r="S23" s="8"/>
      <c r="T23" s="8"/>
      <c r="U23" s="8"/>
      <c r="V23" s="8"/>
      <c r="W23" s="8"/>
      <c r="X23" s="8"/>
      <c r="Y23" s="8"/>
      <c r="Z23" s="8"/>
    </row>
    <row r="24" spans="1:26" ht="15.75" customHeight="1">
      <c r="A24" s="141"/>
      <c r="B24" s="237"/>
      <c r="C24" s="142" t="s">
        <v>742</v>
      </c>
      <c r="D24" s="142">
        <v>1201</v>
      </c>
      <c r="E24" s="142" t="s">
        <v>750</v>
      </c>
      <c r="F24" s="142" t="s">
        <v>751</v>
      </c>
      <c r="G24" s="142"/>
      <c r="H24" s="118"/>
      <c r="I24" s="119"/>
      <c r="J24" s="8"/>
      <c r="K24" s="81">
        <v>42</v>
      </c>
      <c r="L24" s="80" t="s">
        <v>752</v>
      </c>
      <c r="M24" s="8"/>
      <c r="N24" s="8"/>
      <c r="O24" s="8"/>
      <c r="P24" s="8"/>
      <c r="Q24" s="8"/>
      <c r="R24" s="8"/>
      <c r="S24" s="8"/>
      <c r="T24" s="8"/>
      <c r="U24" s="8"/>
      <c r="V24" s="8"/>
      <c r="W24" s="8"/>
      <c r="X24" s="8"/>
      <c r="Y24" s="8"/>
      <c r="Z24" s="8"/>
    </row>
    <row r="25" spans="1:26" ht="15.75" customHeight="1">
      <c r="A25" s="141"/>
      <c r="B25" s="237"/>
      <c r="C25" s="142" t="s">
        <v>742</v>
      </c>
      <c r="D25" s="142">
        <v>1301</v>
      </c>
      <c r="E25" s="142" t="s">
        <v>753</v>
      </c>
      <c r="F25" s="142" t="s">
        <v>754</v>
      </c>
      <c r="G25" s="142" t="s">
        <v>755</v>
      </c>
      <c r="H25" s="118"/>
      <c r="I25" s="119"/>
      <c r="J25" s="8"/>
      <c r="K25" s="81">
        <v>49</v>
      </c>
      <c r="L25" s="80" t="s">
        <v>756</v>
      </c>
      <c r="M25" s="8"/>
      <c r="N25" s="8"/>
      <c r="O25" s="8"/>
      <c r="P25" s="8"/>
      <c r="Q25" s="8"/>
      <c r="R25" s="8"/>
      <c r="S25" s="8"/>
      <c r="T25" s="8"/>
      <c r="U25" s="8"/>
      <c r="V25" s="8"/>
      <c r="W25" s="8"/>
      <c r="X25" s="8"/>
      <c r="Y25" s="8"/>
      <c r="Z25" s="8"/>
    </row>
    <row r="26" spans="1:26" ht="15.75" customHeight="1">
      <c r="A26" s="141"/>
      <c r="B26" s="237"/>
      <c r="C26" s="142" t="s">
        <v>742</v>
      </c>
      <c r="D26" s="142">
        <v>1501</v>
      </c>
      <c r="E26" s="142" t="s">
        <v>757</v>
      </c>
      <c r="F26" s="142" t="s">
        <v>758</v>
      </c>
      <c r="G26" s="142" t="s">
        <v>748</v>
      </c>
      <c r="H26" s="143"/>
      <c r="I26" s="144"/>
      <c r="J26" s="8"/>
      <c r="K26" s="81">
        <v>51</v>
      </c>
      <c r="L26" s="80" t="s">
        <v>759</v>
      </c>
      <c r="M26" s="8"/>
      <c r="N26" s="8"/>
      <c r="O26" s="8"/>
      <c r="P26" s="8"/>
      <c r="Q26" s="8"/>
      <c r="R26" s="8"/>
      <c r="S26" s="8"/>
      <c r="T26" s="8"/>
      <c r="U26" s="8"/>
      <c r="V26" s="8"/>
      <c r="W26" s="8"/>
      <c r="X26" s="8"/>
      <c r="Y26" s="8"/>
      <c r="Z26" s="8"/>
    </row>
    <row r="27" spans="1:26" ht="15.75" customHeight="1">
      <c r="A27" s="141"/>
      <c r="B27" s="237"/>
      <c r="C27" s="142" t="s">
        <v>742</v>
      </c>
      <c r="D27" s="142">
        <v>1503</v>
      </c>
      <c r="E27" s="142" t="s">
        <v>760</v>
      </c>
      <c r="F27" s="142" t="s">
        <v>744</v>
      </c>
      <c r="G27" s="142"/>
      <c r="H27" s="118"/>
      <c r="I27" s="119"/>
      <c r="J27" s="8"/>
      <c r="K27" s="81">
        <v>52</v>
      </c>
      <c r="L27" s="80" t="s">
        <v>761</v>
      </c>
      <c r="M27" s="8"/>
      <c r="N27" s="8"/>
      <c r="O27" s="8"/>
      <c r="P27" s="8"/>
      <c r="Q27" s="8"/>
      <c r="R27" s="8"/>
      <c r="S27" s="8"/>
      <c r="T27" s="8"/>
      <c r="U27" s="8"/>
      <c r="V27" s="8"/>
      <c r="W27" s="8"/>
      <c r="X27" s="8"/>
      <c r="Y27" s="8"/>
      <c r="Z27" s="8"/>
    </row>
    <row r="28" spans="1:26" ht="15.75" customHeight="1">
      <c r="A28" s="141"/>
      <c r="B28" s="238"/>
      <c r="C28" s="142" t="s">
        <v>742</v>
      </c>
      <c r="D28" s="142">
        <v>1702</v>
      </c>
      <c r="E28" s="142" t="s">
        <v>762</v>
      </c>
      <c r="F28" s="142" t="s">
        <v>763</v>
      </c>
      <c r="G28" s="142"/>
      <c r="H28" s="118"/>
      <c r="I28" s="119"/>
      <c r="J28" s="8"/>
      <c r="K28" s="81">
        <v>53</v>
      </c>
      <c r="L28" s="80" t="s">
        <v>764</v>
      </c>
      <c r="M28" s="8"/>
      <c r="N28" s="8"/>
      <c r="O28" s="8"/>
      <c r="P28" s="8"/>
      <c r="Q28" s="8"/>
      <c r="R28" s="8"/>
      <c r="S28" s="8"/>
      <c r="T28" s="8"/>
      <c r="U28" s="8"/>
      <c r="V28" s="8"/>
      <c r="W28" s="8"/>
      <c r="X28" s="8"/>
      <c r="Y28" s="8"/>
      <c r="Z28" s="8"/>
    </row>
    <row r="29" spans="1:26" ht="15.75" customHeight="1">
      <c r="A29" s="139"/>
      <c r="B29" s="118"/>
      <c r="C29" s="118"/>
      <c r="D29" s="118"/>
      <c r="E29" s="118"/>
      <c r="F29" s="118"/>
      <c r="G29" s="118"/>
      <c r="H29" s="118"/>
      <c r="I29" s="119"/>
      <c r="J29" s="8"/>
      <c r="K29" s="81">
        <v>55</v>
      </c>
      <c r="L29" s="80" t="s">
        <v>765</v>
      </c>
      <c r="M29" s="8"/>
      <c r="N29" s="8"/>
      <c r="O29" s="8"/>
      <c r="P29" s="8"/>
      <c r="Q29" s="8"/>
      <c r="R29" s="8"/>
      <c r="S29" s="8"/>
      <c r="T29" s="8"/>
      <c r="U29" s="8"/>
      <c r="V29" s="8"/>
      <c r="W29" s="8"/>
      <c r="X29" s="8"/>
      <c r="Y29" s="8"/>
      <c r="Z29" s="8"/>
    </row>
    <row r="30" spans="1:26" ht="15.75" customHeight="1">
      <c r="A30" s="139"/>
      <c r="B30" s="118"/>
      <c r="C30" s="118"/>
      <c r="D30" s="118"/>
      <c r="E30" s="118"/>
      <c r="F30" s="118"/>
      <c r="G30" s="118"/>
      <c r="H30" s="118"/>
      <c r="I30" s="119"/>
      <c r="J30" s="8"/>
      <c r="K30" s="81">
        <v>56</v>
      </c>
      <c r="L30" s="80" t="s">
        <v>766</v>
      </c>
      <c r="M30" s="8"/>
      <c r="N30" s="8"/>
      <c r="O30" s="8"/>
      <c r="P30" s="8"/>
      <c r="Q30" s="8"/>
      <c r="R30" s="8"/>
      <c r="S30" s="8"/>
      <c r="T30" s="8"/>
      <c r="U30" s="8"/>
      <c r="V30" s="8"/>
      <c r="W30" s="8"/>
      <c r="X30" s="8"/>
      <c r="Y30" s="8"/>
      <c r="Z30" s="8"/>
    </row>
    <row r="31" spans="1:26">
      <c r="A31" s="8"/>
      <c r="B31" s="8"/>
      <c r="C31" s="173" t="s">
        <v>767</v>
      </c>
      <c r="D31" s="8"/>
      <c r="E31" s="8"/>
      <c r="F31" s="8"/>
      <c r="G31" s="8"/>
      <c r="H31" s="8"/>
      <c r="I31" s="8"/>
      <c r="J31" s="8"/>
      <c r="K31" s="81">
        <v>57</v>
      </c>
      <c r="L31" s="80" t="s">
        <v>768</v>
      </c>
      <c r="M31" s="8"/>
      <c r="N31" s="8"/>
      <c r="O31" s="8"/>
      <c r="P31" s="8"/>
      <c r="Q31" s="8"/>
      <c r="R31" s="8"/>
      <c r="S31" s="8"/>
      <c r="T31" s="8"/>
      <c r="U31" s="8"/>
      <c r="V31" s="8"/>
      <c r="W31" s="8"/>
      <c r="X31" s="8"/>
      <c r="Y31" s="8"/>
      <c r="Z31" s="8"/>
    </row>
    <row r="32" spans="1:26" ht="15.75" customHeight="1">
      <c r="A32" s="8"/>
      <c r="B32" s="8"/>
      <c r="C32" s="8"/>
      <c r="D32" s="8" t="s">
        <v>769</v>
      </c>
      <c r="E32" s="8"/>
      <c r="F32" s="8"/>
      <c r="G32" s="8"/>
      <c r="H32" s="8"/>
      <c r="I32" s="8"/>
      <c r="J32" s="8"/>
      <c r="K32" s="81">
        <v>58</v>
      </c>
      <c r="L32" s="174" t="s">
        <v>770</v>
      </c>
      <c r="M32" s="8"/>
      <c r="N32" s="8"/>
      <c r="O32" s="8"/>
      <c r="P32" s="8"/>
      <c r="Q32" s="8"/>
      <c r="R32" s="8"/>
      <c r="S32" s="8"/>
      <c r="T32" s="8"/>
      <c r="U32" s="8"/>
      <c r="V32" s="8"/>
      <c r="W32" s="8"/>
      <c r="X32" s="8"/>
      <c r="Y32" s="8"/>
      <c r="Z32" s="8"/>
    </row>
    <row r="33" spans="1:26" ht="15.75" customHeight="1">
      <c r="A33" s="8"/>
      <c r="B33" s="8"/>
      <c r="C33" s="8"/>
      <c r="D33" s="8"/>
      <c r="E33" s="8"/>
      <c r="F33" s="8"/>
      <c r="G33" s="8"/>
      <c r="H33" s="8"/>
      <c r="I33" s="8"/>
      <c r="J33" s="8"/>
      <c r="K33" s="81">
        <v>60</v>
      </c>
      <c r="L33" s="80" t="s">
        <v>771</v>
      </c>
      <c r="M33" s="8"/>
      <c r="N33" s="8"/>
      <c r="O33" s="8"/>
      <c r="P33" s="8"/>
      <c r="Q33" s="8"/>
      <c r="R33" s="8"/>
      <c r="S33" s="8"/>
      <c r="T33" s="8"/>
      <c r="U33" s="8"/>
      <c r="V33" s="8"/>
      <c r="W33" s="8"/>
      <c r="X33" s="8"/>
      <c r="Y33" s="8"/>
      <c r="Z33" s="8"/>
    </row>
    <row r="34" spans="1:26" ht="15.75" customHeight="1">
      <c r="A34" s="8"/>
      <c r="B34" s="8"/>
      <c r="C34" s="8"/>
      <c r="D34" s="8"/>
      <c r="E34" s="8"/>
      <c r="F34" s="8"/>
      <c r="G34" s="8"/>
      <c r="H34" s="8"/>
      <c r="I34" s="8"/>
      <c r="J34" s="8"/>
      <c r="K34" s="81">
        <v>63</v>
      </c>
      <c r="L34" s="80" t="s">
        <v>772</v>
      </c>
      <c r="M34" s="8"/>
      <c r="N34" s="8"/>
      <c r="O34" s="8"/>
      <c r="P34" s="8"/>
      <c r="Q34" s="8"/>
      <c r="R34" s="8"/>
      <c r="S34" s="8"/>
      <c r="T34" s="8"/>
      <c r="U34" s="8"/>
      <c r="V34" s="8"/>
      <c r="W34" s="8"/>
      <c r="X34" s="8"/>
      <c r="Y34" s="8"/>
      <c r="Z34" s="8"/>
    </row>
    <row r="35" spans="1:26" ht="15.75" customHeight="1">
      <c r="A35" s="8"/>
      <c r="B35" s="8"/>
      <c r="C35" s="8"/>
      <c r="D35" s="8"/>
      <c r="E35" s="8"/>
      <c r="F35" s="8"/>
      <c r="G35" s="8"/>
      <c r="H35" s="8"/>
      <c r="I35" s="8"/>
      <c r="J35" s="8"/>
      <c r="K35" s="81">
        <v>66</v>
      </c>
      <c r="L35" s="80" t="s">
        <v>773</v>
      </c>
      <c r="M35" s="8"/>
      <c r="N35" s="8"/>
      <c r="O35" s="8"/>
      <c r="P35" s="8"/>
      <c r="Q35" s="8"/>
      <c r="R35" s="8"/>
      <c r="S35" s="8"/>
      <c r="T35" s="8"/>
      <c r="U35" s="8"/>
      <c r="V35" s="8"/>
      <c r="W35" s="8"/>
      <c r="X35" s="8"/>
      <c r="Y35" s="8"/>
      <c r="Z35" s="8"/>
    </row>
    <row r="36" spans="1:26" ht="15.75" customHeight="1">
      <c r="A36" s="8"/>
      <c r="B36" s="8"/>
      <c r="C36" s="8"/>
      <c r="D36" s="8"/>
      <c r="E36" s="8"/>
      <c r="F36" s="8"/>
      <c r="G36" s="8"/>
      <c r="H36" s="8"/>
      <c r="I36" s="8"/>
      <c r="J36" s="8"/>
      <c r="K36" s="81">
        <v>67</v>
      </c>
      <c r="L36" s="80" t="s">
        <v>773</v>
      </c>
      <c r="M36" s="8"/>
      <c r="N36" s="8"/>
      <c r="O36" s="8"/>
      <c r="P36" s="8"/>
      <c r="Q36" s="8"/>
      <c r="R36" s="8"/>
      <c r="S36" s="8"/>
      <c r="T36" s="8"/>
      <c r="U36" s="8"/>
      <c r="V36" s="8"/>
      <c r="W36" s="8"/>
      <c r="X36" s="8"/>
      <c r="Y36" s="8"/>
      <c r="Z36" s="8"/>
    </row>
    <row r="37" spans="1:26" ht="15.75" customHeight="1">
      <c r="A37" s="8"/>
      <c r="B37" s="8"/>
      <c r="C37" s="8"/>
      <c r="D37" s="8"/>
      <c r="E37" s="8"/>
      <c r="F37" s="8"/>
      <c r="G37" s="8"/>
      <c r="H37" s="8"/>
      <c r="I37" s="8"/>
      <c r="J37" s="8"/>
      <c r="K37" s="81">
        <v>68</v>
      </c>
      <c r="L37" s="80" t="s">
        <v>774</v>
      </c>
      <c r="M37" s="8"/>
      <c r="N37" s="8"/>
      <c r="O37" s="8"/>
      <c r="P37" s="8"/>
      <c r="Q37" s="8"/>
      <c r="R37" s="8"/>
      <c r="S37" s="8"/>
      <c r="T37" s="8"/>
      <c r="U37" s="8"/>
      <c r="V37" s="8"/>
      <c r="W37" s="8"/>
      <c r="X37" s="8"/>
      <c r="Y37" s="8"/>
      <c r="Z37" s="8"/>
    </row>
    <row r="38" spans="1:26" ht="15.75" customHeight="1">
      <c r="A38" s="8"/>
      <c r="B38" s="8"/>
      <c r="C38" s="8"/>
      <c r="D38" s="8"/>
      <c r="E38" s="8"/>
      <c r="F38" s="8"/>
      <c r="G38" s="8"/>
      <c r="H38" s="8"/>
      <c r="I38" s="8"/>
      <c r="J38" s="8"/>
      <c r="K38" s="81">
        <v>69</v>
      </c>
      <c r="L38" s="80" t="s">
        <v>775</v>
      </c>
      <c r="M38" s="8"/>
      <c r="N38" s="8"/>
      <c r="O38" s="8"/>
      <c r="P38" s="8"/>
      <c r="Q38" s="8"/>
      <c r="R38" s="8"/>
      <c r="S38" s="8"/>
      <c r="T38" s="8"/>
      <c r="U38" s="8"/>
      <c r="V38" s="8"/>
      <c r="W38" s="8"/>
      <c r="X38" s="8"/>
      <c r="Y38" s="8"/>
      <c r="Z38" s="8"/>
    </row>
    <row r="39" spans="1:26" ht="15.75" customHeight="1">
      <c r="A39" s="8"/>
      <c r="B39" s="8"/>
      <c r="C39" s="8"/>
      <c r="D39" s="8"/>
      <c r="E39" s="8"/>
      <c r="F39" s="8"/>
      <c r="G39" s="8"/>
      <c r="H39" s="8"/>
      <c r="I39" s="8"/>
      <c r="J39" s="8"/>
      <c r="K39" s="81">
        <v>70</v>
      </c>
      <c r="L39" s="80" t="s">
        <v>776</v>
      </c>
      <c r="M39" s="8"/>
      <c r="N39" s="8"/>
      <c r="O39" s="8"/>
      <c r="P39" s="8"/>
      <c r="Q39" s="8"/>
      <c r="R39" s="8"/>
      <c r="S39" s="8"/>
      <c r="T39" s="8"/>
      <c r="U39" s="8"/>
      <c r="V39" s="8"/>
      <c r="W39" s="8"/>
      <c r="X39" s="8"/>
      <c r="Y39" s="8"/>
      <c r="Z39" s="8"/>
    </row>
    <row r="40" spans="1:26" ht="15.75" customHeight="1">
      <c r="A40" s="8"/>
      <c r="B40" s="8"/>
      <c r="C40" s="8"/>
      <c r="D40" s="8"/>
      <c r="E40" s="8"/>
      <c r="F40" s="8"/>
      <c r="G40" s="8"/>
      <c r="H40" s="8"/>
      <c r="I40" s="8"/>
      <c r="J40" s="8"/>
      <c r="K40" s="81">
        <v>78</v>
      </c>
      <c r="L40" s="80" t="s">
        <v>777</v>
      </c>
      <c r="M40" s="8"/>
      <c r="N40" s="8"/>
      <c r="O40" s="8"/>
      <c r="P40" s="8"/>
      <c r="Q40" s="8"/>
      <c r="R40" s="8"/>
      <c r="S40" s="8"/>
      <c r="T40" s="8"/>
      <c r="U40" s="8"/>
      <c r="V40" s="8"/>
      <c r="W40" s="8"/>
      <c r="X40" s="8"/>
      <c r="Y40" s="8"/>
      <c r="Z40" s="8"/>
    </row>
    <row r="41" spans="1:26" ht="15.75" customHeight="1">
      <c r="A41" s="8"/>
      <c r="B41" s="8"/>
      <c r="C41" s="8"/>
      <c r="D41" s="8"/>
      <c r="E41" s="8"/>
      <c r="F41" s="8"/>
      <c r="G41" s="8"/>
      <c r="H41" s="8"/>
      <c r="I41" s="8"/>
      <c r="J41" s="8"/>
      <c r="K41" s="81">
        <v>79</v>
      </c>
      <c r="L41" s="80" t="s">
        <v>691</v>
      </c>
      <c r="M41" s="8"/>
      <c r="N41" s="8"/>
      <c r="O41" s="8"/>
      <c r="P41" s="8"/>
      <c r="Q41" s="8"/>
      <c r="R41" s="8"/>
      <c r="S41" s="8"/>
      <c r="T41" s="8"/>
      <c r="U41" s="8"/>
      <c r="V41" s="8"/>
      <c r="W41" s="8"/>
      <c r="X41" s="8"/>
      <c r="Y41" s="8"/>
      <c r="Z41" s="8"/>
    </row>
    <row r="42" spans="1:26" ht="15.75" customHeight="1">
      <c r="A42" s="8"/>
      <c r="B42" s="8"/>
      <c r="C42" s="8"/>
      <c r="D42" s="8"/>
      <c r="E42" s="8"/>
      <c r="F42" s="8"/>
      <c r="G42" s="8"/>
      <c r="H42" s="8"/>
      <c r="I42" s="8"/>
      <c r="J42" s="8"/>
      <c r="K42" s="81">
        <v>82</v>
      </c>
      <c r="L42" s="80" t="s">
        <v>778</v>
      </c>
      <c r="M42" s="8"/>
      <c r="N42" s="8"/>
      <c r="O42" s="8"/>
      <c r="P42" s="8"/>
      <c r="Q42" s="8"/>
      <c r="R42" s="8"/>
      <c r="S42" s="8"/>
      <c r="T42" s="8"/>
      <c r="U42" s="8"/>
      <c r="V42" s="8"/>
      <c r="W42" s="8"/>
      <c r="X42" s="8"/>
      <c r="Y42" s="8"/>
      <c r="Z42" s="8"/>
    </row>
    <row r="43" spans="1:26"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c r="A44" s="8"/>
      <c r="B44" s="8"/>
      <c r="C44" s="8"/>
      <c r="D44" s="8"/>
      <c r="E44" s="8"/>
      <c r="F44" s="8"/>
      <c r="G44" s="8"/>
      <c r="H44" s="8"/>
      <c r="I44" s="8"/>
      <c r="J44" s="8"/>
      <c r="K44" s="8">
        <v>64</v>
      </c>
      <c r="L44" s="8" t="s">
        <v>779</v>
      </c>
      <c r="M44" s="8"/>
      <c r="N44" s="8"/>
      <c r="O44" s="8"/>
      <c r="P44" s="8"/>
      <c r="Q44" s="8"/>
      <c r="R44" s="8"/>
      <c r="S44" s="8"/>
      <c r="T44" s="8"/>
      <c r="U44" s="8"/>
      <c r="V44" s="8"/>
      <c r="W44" s="8"/>
      <c r="X44" s="8"/>
      <c r="Y44" s="8"/>
      <c r="Z44" s="8"/>
    </row>
    <row r="45" spans="1:26" ht="15.75" customHeight="1">
      <c r="A45" s="8"/>
      <c r="B45" s="8"/>
      <c r="C45" s="8"/>
      <c r="D45" s="8"/>
      <c r="E45" s="8"/>
      <c r="F45" s="8"/>
      <c r="G45" s="8"/>
      <c r="H45" s="8"/>
      <c r="I45" s="8"/>
      <c r="J45" s="8"/>
      <c r="K45" s="8" t="s">
        <v>780</v>
      </c>
      <c r="L45" s="8"/>
      <c r="M45" s="8"/>
      <c r="N45" s="8"/>
      <c r="O45" s="8"/>
      <c r="P45" s="8"/>
      <c r="Q45" s="8"/>
      <c r="R45" s="8"/>
      <c r="S45" s="8"/>
      <c r="T45" s="8"/>
      <c r="U45" s="8"/>
      <c r="V45" s="8"/>
      <c r="W45" s="8"/>
      <c r="X45" s="8"/>
      <c r="Y45" s="8"/>
      <c r="Z45" s="8"/>
    </row>
    <row r="46" spans="1:2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3">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3">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3">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3">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3">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3">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3">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3">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3">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3">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3">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3">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3">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3">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3">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3">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3">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3">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3">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3">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3">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3">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3">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3">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3">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3">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1">
    <mergeCell ref="D4:I4"/>
    <mergeCell ref="C19:I19"/>
    <mergeCell ref="C20:I20"/>
    <mergeCell ref="B21:B28"/>
    <mergeCell ref="B1:I1"/>
    <mergeCell ref="B2:C2"/>
    <mergeCell ref="D2:F2"/>
    <mergeCell ref="H2:I2"/>
    <mergeCell ref="B3:C3"/>
    <mergeCell ref="D3:F3"/>
    <mergeCell ref="B4:C4"/>
  </mergeCells>
  <hyperlinks>
    <hyperlink ref="H2" location="'테이블목록_ODS'!A1" display="Table List" xr:uid="{00000000-0004-0000-0D00-00000000000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000"/>
  <sheetViews>
    <sheetView showGridLines="0" workbookViewId="0"/>
  </sheetViews>
  <sheetFormatPr baseColWidth="10" defaultColWidth="12.6640625" defaultRowHeight="15.75" customHeight="1"/>
  <cols>
    <col min="1" max="1" width="4.1640625" customWidth="1"/>
    <col min="2" max="2" width="7.6640625" customWidth="1"/>
    <col min="4" max="4" width="22.5" customWidth="1"/>
    <col min="8" max="8" width="24.83203125" customWidth="1"/>
    <col min="9" max="9" width="16.33203125" customWidth="1"/>
  </cols>
  <sheetData>
    <row r="1" spans="1:26" ht="15.75" customHeight="1">
      <c r="A1" s="118"/>
      <c r="B1" s="210"/>
      <c r="C1" s="211"/>
      <c r="D1" s="211"/>
      <c r="E1" s="211"/>
      <c r="F1" s="211"/>
      <c r="G1" s="211"/>
      <c r="H1" s="211"/>
      <c r="I1" s="219"/>
      <c r="J1" s="153"/>
      <c r="K1" s="8"/>
      <c r="L1" s="8"/>
      <c r="M1" s="8"/>
      <c r="N1" s="8"/>
      <c r="O1" s="8"/>
      <c r="P1" s="8"/>
      <c r="Q1" s="8"/>
      <c r="R1" s="8"/>
      <c r="S1" s="8"/>
      <c r="T1" s="8"/>
      <c r="U1" s="8"/>
      <c r="V1" s="8"/>
      <c r="W1" s="8"/>
      <c r="X1" s="8"/>
      <c r="Y1" s="8"/>
      <c r="Z1" s="8"/>
    </row>
    <row r="2" spans="1:26" ht="15.75" customHeight="1">
      <c r="A2" s="119"/>
      <c r="B2" s="220" t="s">
        <v>399</v>
      </c>
      <c r="C2" s="221"/>
      <c r="D2" s="222" t="s">
        <v>51</v>
      </c>
      <c r="E2" s="223"/>
      <c r="F2" s="221"/>
      <c r="G2" s="121" t="s">
        <v>400</v>
      </c>
      <c r="H2" s="224" t="s">
        <v>401</v>
      </c>
      <c r="I2" s="223"/>
      <c r="J2" s="118"/>
      <c r="K2" s="8"/>
      <c r="L2" s="8"/>
      <c r="M2" s="8"/>
      <c r="N2" s="8"/>
      <c r="O2" s="8"/>
      <c r="P2" s="8"/>
      <c r="Q2" s="8"/>
      <c r="R2" s="8"/>
      <c r="S2" s="8"/>
      <c r="T2" s="8"/>
      <c r="U2" s="8"/>
      <c r="V2" s="8"/>
      <c r="W2" s="8"/>
      <c r="X2" s="8"/>
      <c r="Y2" s="8"/>
      <c r="Z2" s="8"/>
    </row>
    <row r="3" spans="1:26" ht="15.75" customHeight="1">
      <c r="A3" s="119"/>
      <c r="B3" s="220" t="s">
        <v>276</v>
      </c>
      <c r="C3" s="221"/>
      <c r="D3" s="222" t="s">
        <v>781</v>
      </c>
      <c r="E3" s="223"/>
      <c r="F3" s="221"/>
      <c r="G3" s="122" t="s">
        <v>403</v>
      </c>
      <c r="H3" s="123"/>
      <c r="I3" s="123"/>
      <c r="J3" s="118"/>
      <c r="K3" s="8"/>
      <c r="L3" s="8"/>
      <c r="M3" s="8"/>
      <c r="N3" s="8"/>
      <c r="O3" s="8"/>
      <c r="P3" s="8"/>
      <c r="Q3" s="8"/>
      <c r="R3" s="8"/>
      <c r="S3" s="8"/>
      <c r="T3" s="8"/>
      <c r="U3" s="8"/>
      <c r="V3" s="8"/>
      <c r="W3" s="8"/>
      <c r="X3" s="8"/>
      <c r="Y3" s="8"/>
      <c r="Z3" s="8"/>
    </row>
    <row r="4" spans="1:26" ht="15.75" customHeight="1">
      <c r="A4" s="119"/>
      <c r="B4" s="225" t="s">
        <v>404</v>
      </c>
      <c r="C4" s="226"/>
      <c r="D4" s="210"/>
      <c r="E4" s="211"/>
      <c r="F4" s="211"/>
      <c r="G4" s="211"/>
      <c r="H4" s="211"/>
      <c r="I4" s="211"/>
      <c r="J4" s="119"/>
      <c r="K4" s="8"/>
      <c r="L4" s="8"/>
      <c r="M4" s="8"/>
      <c r="N4" s="8"/>
      <c r="O4" s="8"/>
      <c r="P4" s="8"/>
      <c r="Q4" s="8"/>
      <c r="R4" s="8"/>
      <c r="S4" s="8"/>
      <c r="T4" s="8"/>
      <c r="U4" s="8"/>
      <c r="V4" s="8"/>
      <c r="W4" s="8"/>
      <c r="X4" s="8"/>
      <c r="Y4" s="8"/>
      <c r="Z4" s="8"/>
    </row>
    <row r="5" spans="1:26" ht="15.75" customHeight="1">
      <c r="A5" s="119"/>
      <c r="B5" s="122" t="s">
        <v>405</v>
      </c>
      <c r="C5" s="122" t="s">
        <v>406</v>
      </c>
      <c r="D5" s="122" t="s">
        <v>407</v>
      </c>
      <c r="E5" s="122" t="s">
        <v>408</v>
      </c>
      <c r="F5" s="122" t="s">
        <v>409</v>
      </c>
      <c r="G5" s="122" t="s">
        <v>410</v>
      </c>
      <c r="H5" s="122" t="s">
        <v>411</v>
      </c>
      <c r="I5" s="120" t="s">
        <v>412</v>
      </c>
      <c r="J5" s="118"/>
      <c r="K5" s="57" t="s">
        <v>704</v>
      </c>
      <c r="M5" s="8"/>
      <c r="N5" s="8"/>
      <c r="O5" s="8"/>
      <c r="P5" s="8"/>
      <c r="Q5" s="8"/>
      <c r="R5" s="8"/>
      <c r="S5" s="8"/>
      <c r="T5" s="8"/>
      <c r="U5" s="8"/>
      <c r="V5" s="8"/>
      <c r="W5" s="8"/>
      <c r="X5" s="8"/>
      <c r="Y5" s="8"/>
      <c r="Z5" s="8"/>
    </row>
    <row r="6" spans="1:26" ht="15.75" customHeight="1">
      <c r="A6" s="119"/>
      <c r="B6" s="124">
        <v>1</v>
      </c>
      <c r="C6" s="137" t="s">
        <v>391</v>
      </c>
      <c r="D6" s="129"/>
      <c r="E6" s="137" t="s">
        <v>414</v>
      </c>
      <c r="F6" s="128"/>
      <c r="G6" s="126"/>
      <c r="H6" s="137"/>
      <c r="I6" s="129"/>
      <c r="J6" s="118"/>
      <c r="K6" s="57" t="s">
        <v>707</v>
      </c>
      <c r="L6" s="57" t="s">
        <v>708</v>
      </c>
      <c r="M6" s="8"/>
      <c r="N6" s="8"/>
      <c r="O6" s="8"/>
      <c r="P6" s="8"/>
      <c r="Q6" s="8"/>
      <c r="R6" s="8"/>
      <c r="S6" s="8"/>
      <c r="T6" s="8"/>
      <c r="U6" s="8"/>
      <c r="V6" s="8"/>
      <c r="W6" s="8"/>
      <c r="X6" s="8"/>
      <c r="Y6" s="8"/>
      <c r="Z6" s="8"/>
    </row>
    <row r="7" spans="1:26" ht="15.75" customHeight="1">
      <c r="A7" s="119"/>
      <c r="B7" s="124">
        <v>2</v>
      </c>
      <c r="C7" s="125" t="s">
        <v>278</v>
      </c>
      <c r="D7" s="131" t="s">
        <v>413</v>
      </c>
      <c r="E7" s="127" t="s">
        <v>414</v>
      </c>
      <c r="F7" s="125"/>
      <c r="G7" s="131"/>
      <c r="H7" s="127"/>
      <c r="I7" s="131"/>
      <c r="J7" s="118"/>
      <c r="K7" s="81">
        <v>1</v>
      </c>
      <c r="L7" s="80" t="s">
        <v>710</v>
      </c>
      <c r="M7" s="8"/>
      <c r="N7" s="8"/>
      <c r="O7" s="8"/>
      <c r="P7" s="8"/>
      <c r="Q7" s="8"/>
      <c r="R7" s="8"/>
      <c r="S7" s="8"/>
      <c r="T7" s="8"/>
      <c r="U7" s="8"/>
      <c r="V7" s="8"/>
      <c r="W7" s="8"/>
      <c r="X7" s="8"/>
      <c r="Y7" s="8"/>
      <c r="Z7" s="8"/>
    </row>
    <row r="8" spans="1:26" ht="15.75" customHeight="1">
      <c r="A8" s="119"/>
      <c r="B8" s="124">
        <v>3</v>
      </c>
      <c r="C8" s="130" t="s">
        <v>659</v>
      </c>
      <c r="D8" s="131" t="s">
        <v>782</v>
      </c>
      <c r="E8" s="136" t="s">
        <v>414</v>
      </c>
      <c r="F8" s="130"/>
      <c r="G8" s="131"/>
      <c r="H8" s="136"/>
      <c r="I8" s="131"/>
      <c r="J8" s="118"/>
      <c r="K8" s="81">
        <v>3</v>
      </c>
      <c r="L8" s="80" t="s">
        <v>713</v>
      </c>
      <c r="M8" s="8"/>
      <c r="N8" s="8"/>
      <c r="O8" s="8"/>
      <c r="P8" s="8"/>
      <c r="Q8" s="8"/>
      <c r="R8" s="8"/>
      <c r="S8" s="8"/>
      <c r="T8" s="8"/>
      <c r="U8" s="8"/>
      <c r="V8" s="8"/>
      <c r="W8" s="8"/>
      <c r="X8" s="8"/>
      <c r="Y8" s="8"/>
      <c r="Z8" s="8"/>
    </row>
    <row r="9" spans="1:26" ht="15.75" customHeight="1">
      <c r="A9" s="119"/>
      <c r="B9" s="124">
        <v>4</v>
      </c>
      <c r="C9" s="130" t="s">
        <v>662</v>
      </c>
      <c r="D9" s="131" t="s">
        <v>707</v>
      </c>
      <c r="E9" s="136" t="s">
        <v>414</v>
      </c>
      <c r="F9" s="130"/>
      <c r="G9" s="131"/>
      <c r="H9" s="136"/>
      <c r="I9" s="131" t="s">
        <v>704</v>
      </c>
      <c r="J9" s="154"/>
      <c r="K9" s="81">
        <v>4</v>
      </c>
      <c r="L9" s="80" t="s">
        <v>716</v>
      </c>
      <c r="M9" s="8"/>
      <c r="N9" s="8"/>
      <c r="O9" s="8"/>
      <c r="P9" s="8"/>
      <c r="Q9" s="8"/>
      <c r="R9" s="8"/>
      <c r="S9" s="8"/>
      <c r="T9" s="8"/>
      <c r="U9" s="8"/>
      <c r="V9" s="8"/>
      <c r="W9" s="8"/>
      <c r="X9" s="8"/>
      <c r="Y9" s="8"/>
      <c r="Z9" s="8"/>
    </row>
    <row r="10" spans="1:26" ht="15.75" customHeight="1">
      <c r="A10" s="119"/>
      <c r="B10" s="124">
        <v>5</v>
      </c>
      <c r="C10" s="130" t="s">
        <v>663</v>
      </c>
      <c r="D10" s="131" t="s">
        <v>783</v>
      </c>
      <c r="E10" s="136" t="s">
        <v>718</v>
      </c>
      <c r="F10" s="130"/>
      <c r="G10" s="131"/>
      <c r="H10" s="136"/>
      <c r="I10" s="131"/>
      <c r="J10" s="118"/>
      <c r="K10" s="81">
        <v>5</v>
      </c>
      <c r="L10" s="80" t="s">
        <v>720</v>
      </c>
      <c r="M10" s="8"/>
      <c r="N10" s="8"/>
      <c r="O10" s="8"/>
      <c r="P10" s="8"/>
      <c r="Q10" s="8"/>
      <c r="R10" s="8"/>
      <c r="S10" s="8"/>
      <c r="T10" s="8"/>
      <c r="U10" s="8"/>
      <c r="V10" s="8"/>
      <c r="W10" s="8"/>
      <c r="X10" s="8"/>
      <c r="Y10" s="8"/>
      <c r="Z10" s="8"/>
    </row>
    <row r="11" spans="1:26" ht="15.75" customHeight="1">
      <c r="A11" s="133"/>
      <c r="B11" s="15">
        <v>6</v>
      </c>
      <c r="C11" s="18" t="s">
        <v>722</v>
      </c>
      <c r="D11" s="135" t="s">
        <v>678</v>
      </c>
      <c r="E11" s="147" t="s">
        <v>414</v>
      </c>
      <c r="F11" s="18"/>
      <c r="G11" s="135"/>
      <c r="H11" s="147" t="s">
        <v>784</v>
      </c>
      <c r="I11" s="135"/>
      <c r="J11" s="118"/>
      <c r="K11" s="175">
        <v>6</v>
      </c>
      <c r="L11" s="176" t="s">
        <v>723</v>
      </c>
      <c r="M11" s="8"/>
      <c r="N11" s="8"/>
      <c r="O11" s="8"/>
      <c r="P11" s="8"/>
      <c r="Q11" s="8"/>
      <c r="R11" s="8"/>
      <c r="S11" s="8"/>
      <c r="T11" s="8"/>
      <c r="U11" s="8"/>
      <c r="V11" s="8"/>
      <c r="W11" s="8"/>
      <c r="X11" s="8"/>
      <c r="Y11" s="8"/>
      <c r="Z11" s="8"/>
    </row>
    <row r="12" spans="1:26" ht="15.75" customHeight="1">
      <c r="A12" s="133"/>
      <c r="B12" s="15">
        <v>7</v>
      </c>
      <c r="C12" s="18" t="s">
        <v>680</v>
      </c>
      <c r="D12" s="18" t="s">
        <v>28</v>
      </c>
      <c r="E12" s="18" t="s">
        <v>414</v>
      </c>
      <c r="F12" s="18"/>
      <c r="G12" s="135"/>
      <c r="H12" s="147"/>
      <c r="I12" s="135"/>
      <c r="J12" s="154"/>
      <c r="K12" s="81">
        <v>8</v>
      </c>
      <c r="L12" s="80" t="s">
        <v>727</v>
      </c>
      <c r="M12" s="8"/>
      <c r="N12" s="8"/>
      <c r="O12" s="8"/>
      <c r="P12" s="8"/>
      <c r="Q12" s="8"/>
      <c r="R12" s="8"/>
      <c r="S12" s="8"/>
      <c r="T12" s="8"/>
      <c r="U12" s="8"/>
      <c r="V12" s="8"/>
      <c r="W12" s="8"/>
      <c r="X12" s="8"/>
      <c r="Y12" s="8"/>
      <c r="Z12" s="8"/>
    </row>
    <row r="13" spans="1:26" ht="15.75" customHeight="1">
      <c r="A13" s="119"/>
      <c r="B13" s="124">
        <v>8</v>
      </c>
      <c r="C13" s="130" t="s">
        <v>447</v>
      </c>
      <c r="D13" s="130" t="s">
        <v>785</v>
      </c>
      <c r="E13" s="130" t="s">
        <v>414</v>
      </c>
      <c r="F13" s="130"/>
      <c r="G13" s="131"/>
      <c r="H13" s="136"/>
      <c r="I13" s="131"/>
      <c r="J13" s="118"/>
      <c r="K13" s="81">
        <v>9</v>
      </c>
      <c r="L13" s="80" t="s">
        <v>729</v>
      </c>
      <c r="M13" s="8"/>
      <c r="N13" s="8"/>
      <c r="O13" s="8"/>
      <c r="P13" s="8"/>
      <c r="Q13" s="8"/>
      <c r="R13" s="8"/>
      <c r="S13" s="8"/>
      <c r="T13" s="8"/>
      <c r="U13" s="8"/>
      <c r="V13" s="8"/>
      <c r="W13" s="8"/>
      <c r="X13" s="8"/>
      <c r="Y13" s="8"/>
      <c r="Z13" s="8"/>
    </row>
    <row r="14" spans="1:26" ht="15.75" customHeight="1">
      <c r="A14" s="119"/>
      <c r="B14" s="124">
        <v>9</v>
      </c>
      <c r="C14" s="130" t="s">
        <v>432</v>
      </c>
      <c r="D14" s="130" t="s">
        <v>433</v>
      </c>
      <c r="E14" s="130" t="s">
        <v>434</v>
      </c>
      <c r="F14" s="130"/>
      <c r="G14" s="131"/>
      <c r="H14" s="136"/>
      <c r="I14" s="131"/>
      <c r="J14" s="118"/>
      <c r="K14" s="57">
        <v>10</v>
      </c>
      <c r="L14" s="57" t="s">
        <v>731</v>
      </c>
      <c r="M14" s="8"/>
      <c r="N14" s="8"/>
      <c r="O14" s="8"/>
      <c r="P14" s="8"/>
      <c r="Q14" s="8"/>
      <c r="R14" s="8"/>
      <c r="S14" s="8"/>
      <c r="T14" s="8"/>
      <c r="U14" s="8"/>
      <c r="V14" s="8"/>
      <c r="W14" s="8"/>
      <c r="X14" s="8"/>
      <c r="Y14" s="8"/>
      <c r="Z14" s="8"/>
    </row>
    <row r="15" spans="1:26" ht="15.75" customHeight="1">
      <c r="A15" s="119"/>
      <c r="B15" s="124"/>
      <c r="C15" s="130"/>
      <c r="D15" s="130"/>
      <c r="E15" s="130"/>
      <c r="F15" s="130"/>
      <c r="G15" s="131"/>
      <c r="H15" s="136"/>
      <c r="I15" s="131"/>
      <c r="J15" s="118"/>
      <c r="K15" s="81">
        <v>12</v>
      </c>
      <c r="L15" s="80" t="s">
        <v>732</v>
      </c>
      <c r="M15" s="8"/>
      <c r="N15" s="8"/>
      <c r="O15" s="8"/>
      <c r="P15" s="8"/>
      <c r="Q15" s="8"/>
      <c r="R15" s="8"/>
      <c r="S15" s="8"/>
      <c r="T15" s="8"/>
      <c r="U15" s="8"/>
      <c r="V15" s="8"/>
      <c r="W15" s="8"/>
      <c r="X15" s="8"/>
      <c r="Y15" s="8"/>
      <c r="Z15" s="8"/>
    </row>
    <row r="16" spans="1:26" ht="15.75" customHeight="1">
      <c r="A16" s="119"/>
      <c r="B16" s="124"/>
      <c r="C16" s="130"/>
      <c r="D16" s="126"/>
      <c r="E16" s="126"/>
      <c r="F16" s="130"/>
      <c r="G16" s="126"/>
      <c r="H16" s="126"/>
      <c r="I16" s="21"/>
      <c r="J16" s="118"/>
      <c r="K16" s="81">
        <v>13</v>
      </c>
      <c r="L16" s="80" t="s">
        <v>733</v>
      </c>
      <c r="M16" s="8"/>
      <c r="N16" s="8"/>
      <c r="O16" s="8"/>
      <c r="P16" s="8"/>
      <c r="Q16" s="8"/>
      <c r="R16" s="8"/>
      <c r="S16" s="8"/>
      <c r="T16" s="8"/>
      <c r="U16" s="8"/>
      <c r="V16" s="8"/>
      <c r="W16" s="8"/>
      <c r="X16" s="8"/>
      <c r="Y16" s="8"/>
      <c r="Z16" s="8"/>
    </row>
    <row r="17" spans="1:26" ht="15.75" customHeight="1">
      <c r="A17" s="119"/>
      <c r="B17" s="122" t="s">
        <v>435</v>
      </c>
      <c r="C17" s="212"/>
      <c r="D17" s="213"/>
      <c r="E17" s="213"/>
      <c r="F17" s="213"/>
      <c r="G17" s="213"/>
      <c r="H17" s="213"/>
      <c r="I17" s="213"/>
      <c r="J17" s="154"/>
      <c r="K17" s="81">
        <v>14</v>
      </c>
      <c r="L17" s="80" t="s">
        <v>734</v>
      </c>
      <c r="M17" s="8"/>
      <c r="N17" s="8"/>
      <c r="O17" s="8"/>
      <c r="P17" s="8"/>
      <c r="Q17" s="8"/>
      <c r="R17" s="8"/>
      <c r="S17" s="8"/>
      <c r="T17" s="8"/>
      <c r="U17" s="8"/>
      <c r="V17" s="8"/>
      <c r="W17" s="8"/>
      <c r="X17" s="8"/>
      <c r="Y17" s="8"/>
      <c r="Z17" s="8"/>
    </row>
    <row r="18" spans="1:26" ht="15.75" customHeight="1">
      <c r="A18" s="119"/>
      <c r="B18" s="124">
        <v>1</v>
      </c>
      <c r="C18" s="214" t="s">
        <v>436</v>
      </c>
      <c r="D18" s="213"/>
      <c r="E18" s="213"/>
      <c r="F18" s="213"/>
      <c r="G18" s="213"/>
      <c r="H18" s="213"/>
      <c r="I18" s="215"/>
      <c r="J18" s="118"/>
      <c r="K18" s="81">
        <v>15</v>
      </c>
      <c r="L18" s="80" t="s">
        <v>735</v>
      </c>
      <c r="M18" s="8"/>
      <c r="N18" s="8"/>
      <c r="O18" s="8"/>
      <c r="P18" s="8"/>
      <c r="Q18" s="8"/>
      <c r="R18" s="8"/>
      <c r="S18" s="8"/>
      <c r="T18" s="8"/>
      <c r="U18" s="8"/>
      <c r="V18" s="8"/>
      <c r="W18" s="8"/>
      <c r="X18" s="8"/>
      <c r="Y18" s="8"/>
      <c r="Z18" s="8"/>
    </row>
    <row r="19" spans="1:26" ht="15.75" customHeight="1">
      <c r="A19" s="139"/>
      <c r="B19" s="227">
        <v>2</v>
      </c>
      <c r="C19" s="140"/>
      <c r="D19" s="140"/>
      <c r="E19" s="139"/>
      <c r="F19" s="118"/>
      <c r="G19" s="118"/>
      <c r="H19" s="118"/>
      <c r="I19" s="119"/>
      <c r="J19" s="118"/>
      <c r="K19" s="81">
        <v>16</v>
      </c>
      <c r="L19" s="80" t="s">
        <v>736</v>
      </c>
      <c r="M19" s="8"/>
      <c r="N19" s="8"/>
      <c r="O19" s="8"/>
      <c r="P19" s="8"/>
      <c r="Q19" s="8"/>
      <c r="R19" s="8"/>
      <c r="S19" s="8"/>
      <c r="T19" s="8"/>
      <c r="U19" s="8"/>
      <c r="V19" s="8"/>
      <c r="W19" s="8"/>
      <c r="X19" s="8"/>
      <c r="Y19" s="8"/>
      <c r="Z19" s="8"/>
    </row>
    <row r="20" spans="1:26" ht="15.75" customHeight="1">
      <c r="A20" s="141"/>
      <c r="B20" s="217"/>
      <c r="C20" s="142"/>
      <c r="D20" s="130"/>
      <c r="E20" s="139"/>
      <c r="F20" s="118"/>
      <c r="G20" s="118"/>
      <c r="H20" s="118"/>
      <c r="I20" s="119"/>
      <c r="J20" s="118"/>
      <c r="K20" s="81">
        <v>18</v>
      </c>
      <c r="L20" s="80" t="s">
        <v>737</v>
      </c>
      <c r="M20" s="8"/>
      <c r="N20" s="8"/>
      <c r="O20" s="8"/>
      <c r="P20" s="8"/>
      <c r="Q20" s="8"/>
      <c r="R20" s="8"/>
      <c r="S20" s="8"/>
      <c r="T20" s="8"/>
      <c r="U20" s="8"/>
      <c r="V20" s="8"/>
      <c r="W20" s="8"/>
      <c r="X20" s="8"/>
      <c r="Y20" s="8"/>
      <c r="Z20" s="8"/>
    </row>
    <row r="21" spans="1:26" ht="15.75" customHeight="1">
      <c r="A21" s="141"/>
      <c r="B21" s="217"/>
      <c r="C21" s="142"/>
      <c r="D21" s="130"/>
      <c r="E21" s="139"/>
      <c r="F21" s="118"/>
      <c r="G21" s="118"/>
      <c r="H21" s="118"/>
      <c r="I21" s="119"/>
      <c r="J21" s="118"/>
      <c r="K21" s="81">
        <v>19</v>
      </c>
      <c r="L21" s="80" t="s">
        <v>741</v>
      </c>
      <c r="M21" s="8"/>
      <c r="N21" s="8"/>
      <c r="O21" s="8"/>
      <c r="P21" s="8"/>
      <c r="Q21" s="8"/>
      <c r="R21" s="8"/>
      <c r="S21" s="8"/>
      <c r="T21" s="8"/>
      <c r="U21" s="8"/>
      <c r="V21" s="8"/>
      <c r="W21" s="8"/>
      <c r="X21" s="8"/>
      <c r="Y21" s="8"/>
      <c r="Z21" s="8"/>
    </row>
    <row r="22" spans="1:26" ht="15.75" customHeight="1">
      <c r="A22" s="141"/>
      <c r="B22" s="217"/>
      <c r="C22" s="142"/>
      <c r="D22" s="130"/>
      <c r="E22" s="139"/>
      <c r="F22" s="118"/>
      <c r="G22" s="118"/>
      <c r="H22" s="118"/>
      <c r="I22" s="119"/>
      <c r="J22" s="118"/>
      <c r="K22" s="81">
        <v>20</v>
      </c>
      <c r="L22" s="80" t="s">
        <v>746</v>
      </c>
      <c r="M22" s="8"/>
      <c r="N22" s="8"/>
      <c r="O22" s="8"/>
      <c r="P22" s="8"/>
      <c r="Q22" s="8"/>
      <c r="R22" s="8"/>
      <c r="S22" s="8"/>
      <c r="T22" s="8"/>
      <c r="U22" s="8"/>
      <c r="V22" s="8"/>
      <c r="W22" s="8"/>
      <c r="X22" s="8"/>
      <c r="Y22" s="8"/>
      <c r="Z22" s="8"/>
    </row>
    <row r="23" spans="1:26" ht="15.75" customHeight="1">
      <c r="A23" s="141"/>
      <c r="B23" s="217"/>
      <c r="C23" s="142"/>
      <c r="D23" s="130"/>
      <c r="E23" s="139"/>
      <c r="F23" s="118"/>
      <c r="G23" s="118"/>
      <c r="H23" s="118"/>
      <c r="I23" s="119"/>
      <c r="J23" s="118"/>
      <c r="K23" s="81">
        <v>27</v>
      </c>
      <c r="L23" s="80" t="s">
        <v>749</v>
      </c>
      <c r="M23" s="8"/>
      <c r="N23" s="8"/>
      <c r="O23" s="8"/>
      <c r="P23" s="8"/>
      <c r="Q23" s="8"/>
      <c r="R23" s="8"/>
      <c r="S23" s="8"/>
      <c r="T23" s="8"/>
      <c r="U23" s="8"/>
      <c r="V23" s="8"/>
      <c r="W23" s="8"/>
      <c r="X23" s="8"/>
      <c r="Y23" s="8"/>
      <c r="Z23" s="8"/>
    </row>
    <row r="24" spans="1:26" ht="15.75" customHeight="1">
      <c r="A24" s="141"/>
      <c r="B24" s="215"/>
      <c r="C24" s="142"/>
      <c r="D24" s="130"/>
      <c r="E24" s="143"/>
      <c r="F24" s="143"/>
      <c r="G24" s="143"/>
      <c r="H24" s="143"/>
      <c r="I24" s="144"/>
      <c r="J24" s="118"/>
      <c r="K24" s="81">
        <v>42</v>
      </c>
      <c r="L24" s="80" t="s">
        <v>752</v>
      </c>
      <c r="M24" s="8"/>
      <c r="N24" s="8"/>
      <c r="O24" s="8"/>
      <c r="P24" s="8"/>
      <c r="Q24" s="8"/>
      <c r="R24" s="8"/>
      <c r="S24" s="8"/>
      <c r="T24" s="8"/>
      <c r="U24" s="8"/>
      <c r="V24" s="8"/>
      <c r="W24" s="8"/>
      <c r="X24" s="8"/>
      <c r="Y24" s="8"/>
      <c r="Z24" s="8"/>
    </row>
    <row r="25" spans="1:26" ht="15.75" customHeight="1">
      <c r="A25" s="141"/>
      <c r="B25" s="139"/>
      <c r="C25" s="118"/>
      <c r="D25" s="118"/>
      <c r="E25" s="118"/>
      <c r="F25" s="118"/>
      <c r="G25" s="118"/>
      <c r="H25" s="118"/>
      <c r="I25" s="119"/>
      <c r="J25" s="118"/>
      <c r="K25" s="81">
        <v>49</v>
      </c>
      <c r="L25" s="80" t="s">
        <v>756</v>
      </c>
      <c r="M25" s="8"/>
      <c r="N25" s="8"/>
      <c r="O25" s="8"/>
      <c r="P25" s="8"/>
      <c r="Q25" s="8"/>
      <c r="R25" s="8"/>
      <c r="S25" s="8"/>
      <c r="T25" s="8"/>
      <c r="U25" s="8"/>
      <c r="V25" s="8"/>
      <c r="W25" s="8"/>
      <c r="X25" s="8"/>
      <c r="Y25" s="8"/>
      <c r="Z25" s="8"/>
    </row>
    <row r="26" spans="1:26" ht="15.75" customHeight="1">
      <c r="A26" s="139"/>
      <c r="B26" s="118"/>
      <c r="C26" s="118"/>
      <c r="D26" s="118"/>
      <c r="E26" s="118"/>
      <c r="F26" s="118"/>
      <c r="G26" s="118"/>
      <c r="H26" s="118"/>
      <c r="I26" s="119"/>
      <c r="J26" s="118"/>
      <c r="K26" s="81">
        <v>51</v>
      </c>
      <c r="L26" s="80" t="s">
        <v>759</v>
      </c>
      <c r="M26" s="8"/>
      <c r="N26" s="8"/>
      <c r="O26" s="8"/>
      <c r="P26" s="8"/>
      <c r="Q26" s="8"/>
      <c r="R26" s="8"/>
      <c r="S26" s="8"/>
      <c r="T26" s="8"/>
      <c r="U26" s="8"/>
      <c r="V26" s="8"/>
      <c r="W26" s="8"/>
      <c r="X26" s="8"/>
      <c r="Y26" s="8"/>
      <c r="Z26" s="8"/>
    </row>
    <row r="27" spans="1:26" ht="15.75" customHeight="1">
      <c r="A27" s="139"/>
      <c r="B27" s="118"/>
      <c r="C27" s="118"/>
      <c r="D27" s="118"/>
      <c r="E27" s="118"/>
      <c r="F27" s="118"/>
      <c r="G27" s="118"/>
      <c r="H27" s="118"/>
      <c r="I27" s="119"/>
      <c r="J27" s="118"/>
      <c r="K27" s="81">
        <v>52</v>
      </c>
      <c r="L27" s="80" t="s">
        <v>761</v>
      </c>
      <c r="M27" s="8"/>
      <c r="N27" s="8"/>
      <c r="O27" s="8"/>
      <c r="P27" s="8"/>
      <c r="Q27" s="8"/>
      <c r="R27" s="8"/>
      <c r="S27" s="8"/>
      <c r="T27" s="8"/>
      <c r="U27" s="8"/>
      <c r="V27" s="8"/>
      <c r="W27" s="8"/>
      <c r="X27" s="8"/>
      <c r="Y27" s="8"/>
      <c r="Z27" s="8"/>
    </row>
    <row r="28" spans="1:26" ht="15.75" customHeight="1">
      <c r="A28" s="139"/>
      <c r="B28" s="118"/>
      <c r="C28" s="118"/>
      <c r="D28" s="118"/>
      <c r="E28" s="118"/>
      <c r="F28" s="118"/>
      <c r="G28" s="118"/>
      <c r="H28" s="118"/>
      <c r="I28" s="119"/>
      <c r="J28" s="118"/>
      <c r="K28" s="81">
        <v>53</v>
      </c>
      <c r="L28" s="80" t="s">
        <v>764</v>
      </c>
      <c r="M28" s="8"/>
      <c r="N28" s="8"/>
      <c r="O28" s="8"/>
      <c r="P28" s="8"/>
      <c r="Q28" s="8"/>
      <c r="R28" s="8"/>
      <c r="S28" s="8"/>
      <c r="T28" s="8"/>
      <c r="U28" s="8"/>
      <c r="V28" s="8"/>
      <c r="W28" s="8"/>
      <c r="X28" s="8"/>
      <c r="Y28" s="8"/>
      <c r="Z28" s="8"/>
    </row>
    <row r="29" spans="1:26" ht="15.75" customHeight="1">
      <c r="A29" s="139"/>
      <c r="B29" s="118"/>
      <c r="C29" s="118"/>
      <c r="D29" s="118"/>
      <c r="E29" s="118"/>
      <c r="F29" s="118"/>
      <c r="G29" s="118"/>
      <c r="H29" s="118"/>
      <c r="I29" s="119"/>
      <c r="J29" s="118"/>
      <c r="K29" s="81">
        <v>55</v>
      </c>
      <c r="L29" s="80" t="s">
        <v>765</v>
      </c>
      <c r="M29" s="8"/>
      <c r="N29" s="8"/>
      <c r="O29" s="8"/>
      <c r="P29" s="8"/>
      <c r="Q29" s="8"/>
      <c r="R29" s="8"/>
      <c r="S29" s="8"/>
      <c r="T29" s="8"/>
      <c r="U29" s="8"/>
      <c r="V29" s="8"/>
      <c r="W29" s="8"/>
      <c r="X29" s="8"/>
      <c r="Y29" s="8"/>
      <c r="Z29" s="8"/>
    </row>
    <row r="30" spans="1:26" ht="15.75" customHeight="1">
      <c r="A30" s="8"/>
      <c r="B30" s="8"/>
      <c r="C30" s="8"/>
      <c r="D30" s="8"/>
      <c r="E30" s="8"/>
      <c r="F30" s="8"/>
      <c r="G30" s="8"/>
      <c r="H30" s="8"/>
      <c r="I30" s="8"/>
      <c r="J30" s="8"/>
      <c r="K30" s="81">
        <v>56</v>
      </c>
      <c r="L30" s="80" t="s">
        <v>766</v>
      </c>
      <c r="M30" s="8"/>
      <c r="N30" s="8"/>
      <c r="O30" s="8"/>
      <c r="P30" s="8"/>
      <c r="Q30" s="8"/>
      <c r="R30" s="8"/>
      <c r="S30" s="8"/>
      <c r="T30" s="8"/>
      <c r="U30" s="8"/>
      <c r="V30" s="8"/>
      <c r="W30" s="8"/>
      <c r="X30" s="8"/>
      <c r="Y30" s="8"/>
      <c r="Z30" s="8"/>
    </row>
    <row r="31" spans="1:26" ht="15.75" customHeight="1">
      <c r="A31" s="8"/>
      <c r="B31" s="8"/>
      <c r="C31" s="8"/>
      <c r="D31" s="8"/>
      <c r="E31" s="8"/>
      <c r="F31" s="8"/>
      <c r="G31" s="8"/>
      <c r="H31" s="8"/>
      <c r="I31" s="8"/>
      <c r="J31" s="8"/>
      <c r="K31" s="81">
        <v>57</v>
      </c>
      <c r="L31" s="80" t="s">
        <v>768</v>
      </c>
      <c r="M31" s="8"/>
      <c r="N31" s="8"/>
      <c r="O31" s="8"/>
      <c r="P31" s="8"/>
      <c r="Q31" s="8"/>
      <c r="R31" s="8"/>
      <c r="S31" s="8"/>
      <c r="T31" s="8"/>
      <c r="U31" s="8"/>
      <c r="V31" s="8"/>
      <c r="W31" s="8"/>
      <c r="X31" s="8"/>
      <c r="Y31" s="8"/>
      <c r="Z31" s="8"/>
    </row>
    <row r="32" spans="1:26" ht="15.75" customHeight="1">
      <c r="A32" s="8"/>
      <c r="B32" s="8"/>
      <c r="C32" s="8"/>
      <c r="D32" s="8"/>
      <c r="E32" s="8"/>
      <c r="F32" s="8"/>
      <c r="G32" s="8"/>
      <c r="H32" s="8"/>
      <c r="I32" s="8"/>
      <c r="J32" s="8"/>
      <c r="K32" s="81">
        <v>58</v>
      </c>
      <c r="L32" s="174" t="s">
        <v>770</v>
      </c>
      <c r="M32" s="8"/>
      <c r="N32" s="8"/>
      <c r="O32" s="8"/>
      <c r="P32" s="8"/>
      <c r="Q32" s="8"/>
      <c r="R32" s="8"/>
      <c r="S32" s="8"/>
      <c r="T32" s="8"/>
      <c r="U32" s="8"/>
      <c r="V32" s="8"/>
      <c r="W32" s="8"/>
      <c r="X32" s="8"/>
      <c r="Y32" s="8"/>
      <c r="Z32" s="8"/>
    </row>
    <row r="33" spans="1:26" ht="15.75" customHeight="1">
      <c r="A33" s="8"/>
      <c r="B33" s="8"/>
      <c r="C33" s="8"/>
      <c r="D33" s="8"/>
      <c r="E33" s="8"/>
      <c r="F33" s="8"/>
      <c r="G33" s="8"/>
      <c r="H33" s="8"/>
      <c r="I33" s="8"/>
      <c r="J33" s="8"/>
      <c r="K33" s="81">
        <v>60</v>
      </c>
      <c r="L33" s="80" t="s">
        <v>771</v>
      </c>
      <c r="M33" s="8"/>
      <c r="N33" s="8"/>
      <c r="O33" s="8"/>
      <c r="P33" s="8"/>
      <c r="Q33" s="8"/>
      <c r="R33" s="8"/>
      <c r="S33" s="8"/>
      <c r="T33" s="8"/>
      <c r="U33" s="8"/>
      <c r="V33" s="8"/>
      <c r="W33" s="8"/>
      <c r="X33" s="8"/>
      <c r="Y33" s="8"/>
      <c r="Z33" s="8"/>
    </row>
    <row r="34" spans="1:26" ht="15.75" customHeight="1">
      <c r="A34" s="8"/>
      <c r="B34" s="8"/>
      <c r="C34" s="8"/>
      <c r="D34" s="8"/>
      <c r="E34" s="8"/>
      <c r="F34" s="8"/>
      <c r="G34" s="8"/>
      <c r="H34" s="8"/>
      <c r="I34" s="8"/>
      <c r="J34" s="8"/>
      <c r="K34" s="81">
        <v>63</v>
      </c>
      <c r="L34" s="80" t="s">
        <v>772</v>
      </c>
      <c r="M34" s="8"/>
      <c r="N34" s="8"/>
      <c r="O34" s="8"/>
      <c r="P34" s="8"/>
      <c r="Q34" s="8"/>
      <c r="R34" s="8"/>
      <c r="S34" s="8"/>
      <c r="T34" s="8"/>
      <c r="U34" s="8"/>
      <c r="V34" s="8"/>
      <c r="W34" s="8"/>
      <c r="X34" s="8"/>
      <c r="Y34" s="8"/>
      <c r="Z34" s="8"/>
    </row>
    <row r="35" spans="1:26" ht="15.75" customHeight="1">
      <c r="A35" s="8"/>
      <c r="B35" s="8"/>
      <c r="C35" s="8"/>
      <c r="D35" s="8"/>
      <c r="E35" s="8"/>
      <c r="F35" s="8"/>
      <c r="G35" s="8"/>
      <c r="H35" s="8"/>
      <c r="I35" s="8"/>
      <c r="J35" s="8"/>
      <c r="K35" s="81">
        <v>66</v>
      </c>
      <c r="L35" s="80" t="s">
        <v>773</v>
      </c>
      <c r="M35" s="8"/>
      <c r="N35" s="8"/>
      <c r="O35" s="8"/>
      <c r="P35" s="8"/>
      <c r="Q35" s="8"/>
      <c r="R35" s="8"/>
      <c r="S35" s="8"/>
      <c r="T35" s="8"/>
      <c r="U35" s="8"/>
      <c r="V35" s="8"/>
      <c r="W35" s="8"/>
      <c r="X35" s="8"/>
      <c r="Y35" s="8"/>
      <c r="Z35" s="8"/>
    </row>
    <row r="36" spans="1:26" ht="15.75" customHeight="1">
      <c r="A36" s="8"/>
      <c r="B36" s="8"/>
      <c r="C36" s="8"/>
      <c r="D36" s="8"/>
      <c r="E36" s="8"/>
      <c r="F36" s="8"/>
      <c r="G36" s="8"/>
      <c r="H36" s="8"/>
      <c r="I36" s="8"/>
      <c r="J36" s="8"/>
      <c r="K36" s="81">
        <v>67</v>
      </c>
      <c r="L36" s="80" t="s">
        <v>773</v>
      </c>
      <c r="M36" s="8"/>
      <c r="N36" s="8"/>
      <c r="O36" s="8"/>
      <c r="P36" s="8"/>
      <c r="Q36" s="8"/>
      <c r="R36" s="8"/>
      <c r="S36" s="8"/>
      <c r="T36" s="8"/>
      <c r="U36" s="8"/>
      <c r="V36" s="8"/>
      <c r="W36" s="8"/>
      <c r="X36" s="8"/>
      <c r="Y36" s="8"/>
      <c r="Z36" s="8"/>
    </row>
    <row r="37" spans="1:26" ht="15.75" customHeight="1">
      <c r="A37" s="8"/>
      <c r="B37" s="8"/>
      <c r="C37" s="8"/>
      <c r="D37" s="8"/>
      <c r="E37" s="8"/>
      <c r="F37" s="8"/>
      <c r="G37" s="8"/>
      <c r="H37" s="8"/>
      <c r="I37" s="8"/>
      <c r="J37" s="8"/>
      <c r="K37" s="81">
        <v>68</v>
      </c>
      <c r="L37" s="80" t="s">
        <v>774</v>
      </c>
      <c r="M37" s="8"/>
      <c r="N37" s="8"/>
      <c r="O37" s="8"/>
      <c r="P37" s="8"/>
      <c r="Q37" s="8"/>
      <c r="R37" s="8"/>
      <c r="S37" s="8"/>
      <c r="T37" s="8"/>
      <c r="U37" s="8"/>
      <c r="V37" s="8"/>
      <c r="W37" s="8"/>
      <c r="X37" s="8"/>
      <c r="Y37" s="8"/>
      <c r="Z37" s="8"/>
    </row>
    <row r="38" spans="1:26" ht="15.75" customHeight="1">
      <c r="A38" s="8"/>
      <c r="B38" s="8"/>
      <c r="C38" s="8"/>
      <c r="D38" s="8"/>
      <c r="E38" s="8"/>
      <c r="F38" s="8"/>
      <c r="G38" s="8"/>
      <c r="H38" s="8"/>
      <c r="I38" s="8"/>
      <c r="J38" s="8"/>
      <c r="K38" s="81">
        <v>69</v>
      </c>
      <c r="L38" s="80" t="s">
        <v>775</v>
      </c>
      <c r="M38" s="8"/>
      <c r="N38" s="8"/>
      <c r="O38" s="8"/>
      <c r="P38" s="8"/>
      <c r="Q38" s="8"/>
      <c r="R38" s="8"/>
      <c r="S38" s="8"/>
      <c r="T38" s="8"/>
      <c r="U38" s="8"/>
      <c r="V38" s="8"/>
      <c r="W38" s="8"/>
      <c r="X38" s="8"/>
      <c r="Y38" s="8"/>
      <c r="Z38" s="8"/>
    </row>
    <row r="39" spans="1:26" ht="15.75" customHeight="1">
      <c r="A39" s="8"/>
      <c r="B39" s="8"/>
      <c r="C39" s="8"/>
      <c r="D39" s="8"/>
      <c r="E39" s="8"/>
      <c r="F39" s="8"/>
      <c r="G39" s="8"/>
      <c r="H39" s="8"/>
      <c r="I39" s="8"/>
      <c r="J39" s="8"/>
      <c r="K39" s="81">
        <v>70</v>
      </c>
      <c r="L39" s="80" t="s">
        <v>776</v>
      </c>
      <c r="M39" s="8"/>
      <c r="N39" s="8"/>
      <c r="O39" s="8"/>
      <c r="P39" s="8"/>
      <c r="Q39" s="8"/>
      <c r="R39" s="8"/>
      <c r="S39" s="8"/>
      <c r="T39" s="8"/>
      <c r="U39" s="8"/>
      <c r="V39" s="8"/>
      <c r="W39" s="8"/>
      <c r="X39" s="8"/>
      <c r="Y39" s="8"/>
      <c r="Z39" s="8"/>
    </row>
    <row r="40" spans="1:26" ht="15.75" customHeight="1">
      <c r="A40" s="8"/>
      <c r="B40" s="8"/>
      <c r="C40" s="8"/>
      <c r="D40" s="8"/>
      <c r="E40" s="8"/>
      <c r="F40" s="8"/>
      <c r="G40" s="8"/>
      <c r="H40" s="8"/>
      <c r="I40" s="8"/>
      <c r="J40" s="8"/>
      <c r="K40" s="81">
        <v>78</v>
      </c>
      <c r="L40" s="80" t="s">
        <v>777</v>
      </c>
      <c r="M40" s="8"/>
      <c r="N40" s="8"/>
      <c r="O40" s="8"/>
      <c r="P40" s="8"/>
      <c r="Q40" s="8"/>
      <c r="R40" s="8"/>
      <c r="S40" s="8"/>
      <c r="T40" s="8"/>
      <c r="U40" s="8"/>
      <c r="V40" s="8"/>
      <c r="W40" s="8"/>
      <c r="X40" s="8"/>
      <c r="Y40" s="8"/>
      <c r="Z40" s="8"/>
    </row>
    <row r="41" spans="1:26" ht="15.75" customHeight="1">
      <c r="A41" s="8"/>
      <c r="B41" s="8"/>
      <c r="C41" s="8"/>
      <c r="D41" s="8"/>
      <c r="E41" s="8"/>
      <c r="F41" s="8"/>
      <c r="G41" s="8"/>
      <c r="H41" s="8"/>
      <c r="I41" s="8"/>
      <c r="J41" s="8"/>
      <c r="K41" s="81">
        <v>79</v>
      </c>
      <c r="L41" s="80" t="s">
        <v>691</v>
      </c>
      <c r="M41" s="8"/>
      <c r="N41" s="8"/>
      <c r="O41" s="8"/>
      <c r="P41" s="8"/>
      <c r="Q41" s="8"/>
      <c r="R41" s="8"/>
      <c r="S41" s="8"/>
      <c r="T41" s="8"/>
      <c r="U41" s="8"/>
      <c r="V41" s="8"/>
      <c r="W41" s="8"/>
      <c r="X41" s="8"/>
      <c r="Y41" s="8"/>
      <c r="Z41" s="8"/>
    </row>
    <row r="42" spans="1:26" ht="15.75" customHeight="1">
      <c r="A42" s="8"/>
      <c r="B42" s="8"/>
      <c r="C42" s="8"/>
      <c r="D42" s="8"/>
      <c r="E42" s="8"/>
      <c r="F42" s="8"/>
      <c r="G42" s="8"/>
      <c r="H42" s="8"/>
      <c r="I42" s="8"/>
      <c r="J42" s="8"/>
      <c r="K42" s="81">
        <v>82</v>
      </c>
      <c r="L42" s="80" t="s">
        <v>778</v>
      </c>
      <c r="M42" s="8"/>
      <c r="N42" s="8"/>
      <c r="O42" s="8"/>
      <c r="P42" s="8"/>
      <c r="Q42" s="8"/>
      <c r="R42" s="8"/>
      <c r="S42" s="8"/>
      <c r="T42" s="8"/>
      <c r="U42" s="8"/>
      <c r="V42" s="8"/>
      <c r="W42" s="8"/>
      <c r="X42" s="8"/>
      <c r="Y42" s="8"/>
      <c r="Z42" s="8"/>
    </row>
    <row r="43" spans="1:26"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3">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3">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3">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3">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3">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3">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3">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3">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3">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3">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3">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3">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3">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3">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3">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3">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3">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3">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3">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3">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3">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3">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3">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3">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3">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3">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1">
    <mergeCell ref="D4:I4"/>
    <mergeCell ref="C17:I17"/>
    <mergeCell ref="C18:I18"/>
    <mergeCell ref="B19:B24"/>
    <mergeCell ref="B1:I1"/>
    <mergeCell ref="B2:C2"/>
    <mergeCell ref="D2:F2"/>
    <mergeCell ref="H2:I2"/>
    <mergeCell ref="B3:C3"/>
    <mergeCell ref="D3:F3"/>
    <mergeCell ref="B4:C4"/>
  </mergeCells>
  <hyperlinks>
    <hyperlink ref="H2" location="'테이블목록_ODS'!A1" display="Table List"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P40"/>
  <sheetViews>
    <sheetView showGridLines="0" workbookViewId="0"/>
  </sheetViews>
  <sheetFormatPr baseColWidth="10" defaultColWidth="12.6640625" defaultRowHeight="15.75" customHeight="1"/>
  <cols>
    <col min="1" max="1" width="6" customWidth="1"/>
    <col min="2" max="2" width="7" customWidth="1"/>
    <col min="4" max="4" width="20.83203125" customWidth="1"/>
  </cols>
  <sheetData>
    <row r="1" spans="1:16" ht="15.75" customHeight="1">
      <c r="A1" s="118"/>
      <c r="B1" s="218"/>
      <c r="C1" s="211"/>
      <c r="D1" s="211"/>
      <c r="E1" s="211"/>
      <c r="F1" s="211"/>
      <c r="G1" s="211"/>
      <c r="H1" s="211"/>
      <c r="I1" s="219"/>
    </row>
    <row r="2" spans="1:16" ht="15.75" customHeight="1">
      <c r="A2" s="119"/>
      <c r="B2" s="220" t="s">
        <v>399</v>
      </c>
      <c r="C2" s="221"/>
      <c r="D2" s="222" t="s">
        <v>49</v>
      </c>
      <c r="E2" s="223"/>
      <c r="F2" s="221"/>
      <c r="G2" s="121" t="s">
        <v>400</v>
      </c>
      <c r="H2" s="240" t="s">
        <v>401</v>
      </c>
      <c r="I2" s="223"/>
    </row>
    <row r="3" spans="1:16" ht="15.75" customHeight="1">
      <c r="A3" s="119"/>
      <c r="B3" s="220" t="s">
        <v>276</v>
      </c>
      <c r="C3" s="221"/>
      <c r="D3" s="222" t="s">
        <v>50</v>
      </c>
      <c r="E3" s="223"/>
      <c r="F3" s="221"/>
      <c r="G3" s="122" t="s">
        <v>403</v>
      </c>
      <c r="H3" s="123"/>
      <c r="I3" s="123"/>
      <c r="K3" s="57" t="s">
        <v>704</v>
      </c>
    </row>
    <row r="4" spans="1:16" ht="15.75" customHeight="1">
      <c r="A4" s="119"/>
      <c r="B4" s="225" t="s">
        <v>404</v>
      </c>
      <c r="C4" s="226"/>
      <c r="D4" s="211"/>
      <c r="E4" s="211"/>
      <c r="F4" s="211"/>
      <c r="G4" s="211"/>
      <c r="H4" s="211"/>
      <c r="I4" s="211"/>
      <c r="K4" s="57" t="s">
        <v>707</v>
      </c>
      <c r="L4" s="57" t="s">
        <v>708</v>
      </c>
      <c r="N4" s="57" t="s">
        <v>786</v>
      </c>
    </row>
    <row r="5" spans="1:16" ht="15.75" customHeight="1">
      <c r="A5" s="119"/>
      <c r="B5" s="122" t="s">
        <v>405</v>
      </c>
      <c r="C5" s="122" t="s">
        <v>406</v>
      </c>
      <c r="D5" s="122" t="s">
        <v>407</v>
      </c>
      <c r="E5" s="122" t="s">
        <v>408</v>
      </c>
      <c r="F5" s="122" t="s">
        <v>409</v>
      </c>
      <c r="G5" s="122" t="s">
        <v>410</v>
      </c>
      <c r="H5" s="122" t="s">
        <v>411</v>
      </c>
      <c r="I5" s="120" t="s">
        <v>412</v>
      </c>
      <c r="K5" s="81">
        <v>1</v>
      </c>
      <c r="L5" s="80" t="s">
        <v>710</v>
      </c>
    </row>
    <row r="6" spans="1:16" ht="15.75" customHeight="1">
      <c r="A6" s="119"/>
      <c r="B6" s="177">
        <v>1</v>
      </c>
      <c r="C6" s="178" t="s">
        <v>391</v>
      </c>
      <c r="D6" s="179"/>
      <c r="E6" s="178" t="s">
        <v>414</v>
      </c>
      <c r="F6" s="180"/>
      <c r="G6" s="181"/>
      <c r="H6" s="178"/>
      <c r="I6" s="179"/>
      <c r="K6" s="81">
        <v>3</v>
      </c>
      <c r="L6" s="80" t="s">
        <v>713</v>
      </c>
      <c r="N6" s="57" t="s">
        <v>659</v>
      </c>
      <c r="O6" s="57" t="s">
        <v>787</v>
      </c>
      <c r="P6" s="57" t="s">
        <v>788</v>
      </c>
    </row>
    <row r="7" spans="1:16" ht="15.75" customHeight="1">
      <c r="A7" s="119"/>
      <c r="B7" s="177">
        <v>2</v>
      </c>
      <c r="C7" s="182" t="s">
        <v>278</v>
      </c>
      <c r="D7" s="183" t="s">
        <v>413</v>
      </c>
      <c r="E7" s="184" t="s">
        <v>414</v>
      </c>
      <c r="F7" s="182"/>
      <c r="G7" s="183"/>
      <c r="H7" s="184"/>
      <c r="I7" s="183"/>
      <c r="K7" s="81">
        <v>4</v>
      </c>
      <c r="L7" s="80" t="s">
        <v>716</v>
      </c>
    </row>
    <row r="8" spans="1:16" ht="15.75" customHeight="1">
      <c r="A8" s="119"/>
      <c r="B8" s="177">
        <v>3</v>
      </c>
      <c r="C8" s="185" t="s">
        <v>659</v>
      </c>
      <c r="D8" s="183" t="s">
        <v>782</v>
      </c>
      <c r="E8" s="186" t="s">
        <v>414</v>
      </c>
      <c r="F8" s="185"/>
      <c r="G8" s="183"/>
      <c r="H8" s="186"/>
      <c r="I8" s="183"/>
      <c r="K8" s="81">
        <v>5</v>
      </c>
      <c r="L8" s="80" t="s">
        <v>720</v>
      </c>
      <c r="N8" s="57">
        <v>-140</v>
      </c>
      <c r="O8" s="187">
        <v>19780</v>
      </c>
      <c r="P8" s="57">
        <v>21.92</v>
      </c>
    </row>
    <row r="9" spans="1:16" ht="15.75" customHeight="1">
      <c r="A9" s="119"/>
      <c r="B9" s="177">
        <v>4</v>
      </c>
      <c r="C9" s="185" t="s">
        <v>662</v>
      </c>
      <c r="D9" s="183" t="s">
        <v>707</v>
      </c>
      <c r="E9" s="186" t="s">
        <v>414</v>
      </c>
      <c r="F9" s="185"/>
      <c r="G9" s="183"/>
      <c r="H9" s="186"/>
      <c r="I9" s="183" t="s">
        <v>704</v>
      </c>
      <c r="K9" s="81">
        <v>6</v>
      </c>
      <c r="L9" s="80" t="s">
        <v>723</v>
      </c>
      <c r="N9" s="57">
        <v>-105</v>
      </c>
      <c r="O9" s="187">
        <v>18765</v>
      </c>
      <c r="P9" s="57">
        <v>20.79</v>
      </c>
    </row>
    <row r="10" spans="1:16" ht="15.75" customHeight="1">
      <c r="A10" s="119"/>
      <c r="B10" s="177">
        <v>5</v>
      </c>
      <c r="C10" s="185" t="s">
        <v>663</v>
      </c>
      <c r="D10" s="183" t="s">
        <v>783</v>
      </c>
      <c r="E10" s="186" t="s">
        <v>718</v>
      </c>
      <c r="F10" s="185"/>
      <c r="G10" s="183"/>
      <c r="H10" s="186"/>
      <c r="I10" s="183"/>
      <c r="K10" s="81">
        <v>8</v>
      </c>
      <c r="L10" s="80" t="s">
        <v>727</v>
      </c>
      <c r="N10" s="57">
        <v>-50</v>
      </c>
      <c r="O10" s="187">
        <v>51702</v>
      </c>
      <c r="P10" s="57">
        <v>57.29</v>
      </c>
    </row>
    <row r="11" spans="1:16" ht="15.75" customHeight="1">
      <c r="A11" s="119"/>
      <c r="B11" s="177">
        <v>6</v>
      </c>
      <c r="C11" s="185" t="s">
        <v>789</v>
      </c>
      <c r="D11" s="183" t="s">
        <v>28</v>
      </c>
      <c r="E11" s="186" t="s">
        <v>414</v>
      </c>
      <c r="F11" s="185"/>
      <c r="G11" s="183"/>
      <c r="H11" s="188" t="s">
        <v>790</v>
      </c>
      <c r="I11" s="183"/>
      <c r="K11" s="81">
        <v>9</v>
      </c>
      <c r="L11" s="80" t="s">
        <v>729</v>
      </c>
    </row>
    <row r="12" spans="1:16" ht="15.75" customHeight="1">
      <c r="A12" s="119"/>
      <c r="B12" s="177">
        <v>7</v>
      </c>
      <c r="C12" s="185" t="s">
        <v>791</v>
      </c>
      <c r="D12" s="183" t="s">
        <v>792</v>
      </c>
      <c r="E12" s="186" t="s">
        <v>414</v>
      </c>
      <c r="F12" s="185"/>
      <c r="G12" s="183"/>
      <c r="H12" s="188" t="s">
        <v>793</v>
      </c>
      <c r="I12" s="183"/>
      <c r="K12" s="57">
        <v>10</v>
      </c>
      <c r="L12" s="57" t="s">
        <v>731</v>
      </c>
    </row>
    <row r="13" spans="1:16" ht="15.75" customHeight="1">
      <c r="A13" s="119"/>
      <c r="B13" s="177">
        <v>8</v>
      </c>
      <c r="C13" s="185" t="s">
        <v>447</v>
      </c>
      <c r="D13" s="185" t="s">
        <v>785</v>
      </c>
      <c r="E13" s="185" t="s">
        <v>434</v>
      </c>
      <c r="F13" s="185"/>
      <c r="G13" s="183"/>
      <c r="H13" s="184"/>
      <c r="I13" s="183"/>
      <c r="K13" s="81">
        <v>12</v>
      </c>
      <c r="L13" s="80" t="s">
        <v>732</v>
      </c>
    </row>
    <row r="14" spans="1:16" ht="15.75" customHeight="1">
      <c r="A14" s="119"/>
      <c r="B14" s="177">
        <v>9</v>
      </c>
      <c r="C14" s="185" t="s">
        <v>432</v>
      </c>
      <c r="D14" s="185" t="s">
        <v>433</v>
      </c>
      <c r="E14" s="185" t="s">
        <v>434</v>
      </c>
      <c r="F14" s="185"/>
      <c r="G14" s="183"/>
      <c r="H14" s="186"/>
      <c r="I14" s="183"/>
      <c r="K14" s="81">
        <v>13</v>
      </c>
      <c r="L14" s="80" t="s">
        <v>733</v>
      </c>
    </row>
    <row r="15" spans="1:16" ht="15.75" customHeight="1">
      <c r="A15" s="119"/>
      <c r="B15" s="177"/>
      <c r="C15" s="185"/>
      <c r="D15" s="185"/>
      <c r="E15" s="185"/>
      <c r="F15" s="185"/>
      <c r="G15" s="181"/>
      <c r="H15" s="178"/>
      <c r="I15" s="179"/>
      <c r="K15" s="81">
        <v>14</v>
      </c>
      <c r="L15" s="80" t="s">
        <v>734</v>
      </c>
    </row>
    <row r="16" spans="1:16" ht="15.75" customHeight="1">
      <c r="A16" s="119"/>
      <c r="B16" s="177"/>
      <c r="C16" s="185"/>
      <c r="D16" s="181"/>
      <c r="E16" s="181"/>
      <c r="F16" s="185"/>
      <c r="G16" s="181"/>
      <c r="H16" s="189"/>
      <c r="I16" s="190"/>
      <c r="K16" s="81">
        <v>15</v>
      </c>
      <c r="L16" s="80" t="s">
        <v>735</v>
      </c>
    </row>
    <row r="17" spans="1:12" ht="15.75" customHeight="1">
      <c r="A17" s="119"/>
      <c r="B17" s="122" t="s">
        <v>435</v>
      </c>
      <c r="C17" s="239"/>
      <c r="D17" s="213"/>
      <c r="E17" s="213"/>
      <c r="F17" s="213"/>
      <c r="G17" s="213"/>
      <c r="H17" s="213"/>
      <c r="I17" s="213"/>
      <c r="K17" s="81">
        <v>16</v>
      </c>
      <c r="L17" s="80" t="s">
        <v>736</v>
      </c>
    </row>
    <row r="18" spans="1:12" ht="15.75" customHeight="1">
      <c r="A18" s="119"/>
      <c r="B18" s="124">
        <v>1</v>
      </c>
      <c r="C18" s="214" t="s">
        <v>436</v>
      </c>
      <c r="D18" s="213"/>
      <c r="E18" s="213"/>
      <c r="F18" s="213"/>
      <c r="G18" s="213"/>
      <c r="H18" s="213"/>
      <c r="I18" s="215"/>
      <c r="K18" s="81">
        <v>18</v>
      </c>
      <c r="L18" s="80" t="s">
        <v>737</v>
      </c>
    </row>
    <row r="19" spans="1:12" ht="15.75" customHeight="1">
      <c r="A19" s="139"/>
      <c r="B19" s="227">
        <v>2</v>
      </c>
      <c r="C19" s="140"/>
      <c r="D19" s="140"/>
      <c r="E19" s="139"/>
      <c r="F19" s="118"/>
      <c r="G19" s="118"/>
      <c r="H19" s="118"/>
      <c r="I19" s="119"/>
      <c r="K19" s="81">
        <v>19</v>
      </c>
      <c r="L19" s="80" t="s">
        <v>741</v>
      </c>
    </row>
    <row r="20" spans="1:12" ht="15.75" customHeight="1">
      <c r="A20" s="141"/>
      <c r="B20" s="217"/>
      <c r="C20" s="142"/>
      <c r="D20" s="130"/>
      <c r="E20" s="139"/>
      <c r="F20" s="118"/>
      <c r="G20" s="118"/>
      <c r="H20" s="118"/>
      <c r="I20" s="119"/>
      <c r="K20" s="81">
        <v>20</v>
      </c>
      <c r="L20" s="80" t="s">
        <v>746</v>
      </c>
    </row>
    <row r="21" spans="1:12" ht="15.75" customHeight="1">
      <c r="A21" s="141"/>
      <c r="B21" s="217"/>
      <c r="C21" s="142"/>
      <c r="D21" s="130"/>
      <c r="E21" s="139"/>
      <c r="F21" s="118"/>
      <c r="G21" s="118"/>
      <c r="H21" s="118"/>
      <c r="I21" s="119"/>
      <c r="K21" s="81">
        <v>27</v>
      </c>
      <c r="L21" s="80" t="s">
        <v>749</v>
      </c>
    </row>
    <row r="22" spans="1:12" ht="15.75" customHeight="1">
      <c r="A22" s="141"/>
      <c r="B22" s="217"/>
      <c r="C22" s="142"/>
      <c r="D22" s="130"/>
      <c r="E22" s="139"/>
      <c r="F22" s="118"/>
      <c r="G22" s="118"/>
      <c r="H22" s="118"/>
      <c r="I22" s="119"/>
      <c r="K22" s="81">
        <v>42</v>
      </c>
      <c r="L22" s="80" t="s">
        <v>752</v>
      </c>
    </row>
    <row r="23" spans="1:12" ht="15.75" customHeight="1">
      <c r="A23" s="141"/>
      <c r="B23" s="217"/>
      <c r="C23" s="142"/>
      <c r="D23" s="130"/>
      <c r="E23" s="139"/>
      <c r="F23" s="118"/>
      <c r="G23" s="118"/>
      <c r="H23" s="118"/>
      <c r="I23" s="119"/>
      <c r="K23" s="81">
        <v>49</v>
      </c>
      <c r="L23" s="80" t="s">
        <v>756</v>
      </c>
    </row>
    <row r="24" spans="1:12" ht="15.75" customHeight="1">
      <c r="A24" s="141"/>
      <c r="B24" s="215"/>
      <c r="C24" s="142"/>
      <c r="D24" s="130"/>
      <c r="E24" s="143"/>
      <c r="F24" s="143"/>
      <c r="G24" s="143"/>
      <c r="H24" s="143"/>
      <c r="I24" s="144"/>
      <c r="K24" s="81">
        <v>51</v>
      </c>
      <c r="L24" s="80" t="s">
        <v>759</v>
      </c>
    </row>
    <row r="25" spans="1:12" ht="15.75" customHeight="1">
      <c r="A25" s="141"/>
      <c r="B25" s="139"/>
      <c r="C25" s="118"/>
      <c r="D25" s="118"/>
      <c r="E25" s="118"/>
      <c r="F25" s="118"/>
      <c r="G25" s="118"/>
      <c r="H25" s="118"/>
      <c r="I25" s="119"/>
      <c r="K25" s="81">
        <v>52</v>
      </c>
      <c r="L25" s="80" t="s">
        <v>761</v>
      </c>
    </row>
    <row r="26" spans="1:12" ht="15.75" customHeight="1">
      <c r="A26" s="139"/>
      <c r="B26" s="118"/>
      <c r="C26" s="118"/>
      <c r="D26" s="118"/>
      <c r="E26" s="118"/>
      <c r="F26" s="118"/>
      <c r="G26" s="118"/>
      <c r="H26" s="118"/>
      <c r="I26" s="119"/>
      <c r="K26" s="81">
        <v>53</v>
      </c>
      <c r="L26" s="80" t="s">
        <v>764</v>
      </c>
    </row>
    <row r="27" spans="1:12" ht="15.75" customHeight="1">
      <c r="A27" s="139"/>
      <c r="B27" s="118"/>
      <c r="C27" s="118"/>
      <c r="D27" s="118"/>
      <c r="E27" s="118"/>
      <c r="F27" s="118"/>
      <c r="G27" s="118"/>
      <c r="H27" s="118"/>
      <c r="I27" s="119"/>
      <c r="K27" s="81">
        <v>55</v>
      </c>
      <c r="L27" s="80" t="s">
        <v>765</v>
      </c>
    </row>
    <row r="28" spans="1:12" ht="15.75" customHeight="1">
      <c r="A28" s="139"/>
      <c r="B28" s="118"/>
      <c r="C28" s="118"/>
      <c r="D28" s="118"/>
      <c r="E28" s="118"/>
      <c r="F28" s="118"/>
      <c r="G28" s="118"/>
      <c r="H28" s="118"/>
      <c r="I28" s="119"/>
      <c r="K28" s="81">
        <v>56</v>
      </c>
      <c r="L28" s="80" t="s">
        <v>766</v>
      </c>
    </row>
    <row r="29" spans="1:12" ht="15.75" customHeight="1">
      <c r="K29" s="81">
        <v>57</v>
      </c>
      <c r="L29" s="80" t="s">
        <v>768</v>
      </c>
    </row>
    <row r="30" spans="1:12" ht="15.75" customHeight="1">
      <c r="K30" s="81">
        <v>58</v>
      </c>
      <c r="L30" s="174" t="s">
        <v>770</v>
      </c>
    </row>
    <row r="31" spans="1:12" ht="15.75" customHeight="1">
      <c r="K31" s="81">
        <v>60</v>
      </c>
      <c r="L31" s="80" t="s">
        <v>771</v>
      </c>
    </row>
    <row r="32" spans="1:12" ht="15.75" customHeight="1">
      <c r="K32" s="81">
        <v>63</v>
      </c>
      <c r="L32" s="80" t="s">
        <v>772</v>
      </c>
    </row>
    <row r="33" spans="11:12" ht="15.75" customHeight="1">
      <c r="K33" s="81">
        <v>66</v>
      </c>
      <c r="L33" s="80" t="s">
        <v>773</v>
      </c>
    </row>
    <row r="34" spans="11:12" ht="15.75" customHeight="1">
      <c r="K34" s="81">
        <v>67</v>
      </c>
      <c r="L34" s="80" t="s">
        <v>773</v>
      </c>
    </row>
    <row r="35" spans="11:12" ht="15.75" customHeight="1">
      <c r="K35" s="81">
        <v>68</v>
      </c>
      <c r="L35" s="80" t="s">
        <v>774</v>
      </c>
    </row>
    <row r="36" spans="11:12" ht="15.75" customHeight="1">
      <c r="K36" s="81">
        <v>69</v>
      </c>
      <c r="L36" s="80" t="s">
        <v>775</v>
      </c>
    </row>
    <row r="37" spans="11:12" ht="15.75" customHeight="1">
      <c r="K37" s="81">
        <v>70</v>
      </c>
      <c r="L37" s="80" t="s">
        <v>776</v>
      </c>
    </row>
    <row r="38" spans="11:12" ht="15.75" customHeight="1">
      <c r="K38" s="81">
        <v>78</v>
      </c>
      <c r="L38" s="80" t="s">
        <v>777</v>
      </c>
    </row>
    <row r="39" spans="11:12" ht="15.75" customHeight="1">
      <c r="K39" s="81">
        <v>79</v>
      </c>
      <c r="L39" s="80" t="s">
        <v>691</v>
      </c>
    </row>
    <row r="40" spans="11:12" ht="15.75" customHeight="1">
      <c r="K40" s="81">
        <v>82</v>
      </c>
      <c r="L40" s="80" t="s">
        <v>778</v>
      </c>
    </row>
  </sheetData>
  <mergeCells count="11">
    <mergeCell ref="D4:I4"/>
    <mergeCell ref="C17:I17"/>
    <mergeCell ref="C18:I18"/>
    <mergeCell ref="B19:B24"/>
    <mergeCell ref="B1:I1"/>
    <mergeCell ref="B2:C2"/>
    <mergeCell ref="D2:F2"/>
    <mergeCell ref="H2:I2"/>
    <mergeCell ref="B3:C3"/>
    <mergeCell ref="D3:F3"/>
    <mergeCell ref="B4:C4"/>
  </mergeCells>
  <hyperlinks>
    <hyperlink ref="H2" location="'테이블목록_ODS'!A1" display="Table List"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I1000"/>
  <sheetViews>
    <sheetView showGridLines="0" workbookViewId="0"/>
  </sheetViews>
  <sheetFormatPr baseColWidth="10" defaultColWidth="12.6640625" defaultRowHeight="15.75" customHeight="1"/>
  <cols>
    <col min="1" max="1" width="6.33203125" customWidth="1"/>
    <col min="2" max="2" width="7.6640625" customWidth="1"/>
    <col min="3" max="3" width="22.6640625" customWidth="1"/>
    <col min="4" max="4" width="22" customWidth="1"/>
    <col min="8" max="8" width="37.1640625" customWidth="1"/>
  </cols>
  <sheetData>
    <row r="1" spans="1:9" ht="15.75" customHeight="1">
      <c r="A1" s="118"/>
      <c r="B1" s="210"/>
      <c r="C1" s="211"/>
      <c r="D1" s="211"/>
      <c r="E1" s="211"/>
      <c r="F1" s="211"/>
      <c r="G1" s="211"/>
      <c r="H1" s="211"/>
      <c r="I1" s="219"/>
    </row>
    <row r="2" spans="1:9" ht="15.75" customHeight="1">
      <c r="A2" s="119"/>
      <c r="B2" s="220" t="s">
        <v>399</v>
      </c>
      <c r="C2" s="221"/>
      <c r="D2" s="222" t="s">
        <v>47</v>
      </c>
      <c r="E2" s="223"/>
      <c r="F2" s="221"/>
      <c r="G2" s="121" t="s">
        <v>400</v>
      </c>
      <c r="H2" s="224" t="s">
        <v>401</v>
      </c>
      <c r="I2" s="223"/>
    </row>
    <row r="3" spans="1:9" ht="15.75" customHeight="1">
      <c r="A3" s="119"/>
      <c r="B3" s="220" t="s">
        <v>276</v>
      </c>
      <c r="C3" s="221"/>
      <c r="D3" s="222" t="s">
        <v>48</v>
      </c>
      <c r="E3" s="223"/>
      <c r="F3" s="221"/>
      <c r="G3" s="122" t="s">
        <v>403</v>
      </c>
      <c r="H3" s="123"/>
      <c r="I3" s="123"/>
    </row>
    <row r="4" spans="1:9" ht="15.75" customHeight="1">
      <c r="A4" s="119"/>
      <c r="B4" s="225" t="s">
        <v>404</v>
      </c>
      <c r="C4" s="226"/>
      <c r="D4" s="210"/>
      <c r="E4" s="211"/>
      <c r="F4" s="211"/>
      <c r="G4" s="211"/>
      <c r="H4" s="211"/>
      <c r="I4" s="211"/>
    </row>
    <row r="5" spans="1:9" ht="15.75" customHeight="1">
      <c r="A5" s="119"/>
      <c r="B5" s="122" t="s">
        <v>405</v>
      </c>
      <c r="C5" s="122" t="s">
        <v>406</v>
      </c>
      <c r="D5" s="122" t="s">
        <v>407</v>
      </c>
      <c r="E5" s="122" t="s">
        <v>408</v>
      </c>
      <c r="F5" s="122" t="s">
        <v>409</v>
      </c>
      <c r="G5" s="122" t="s">
        <v>410</v>
      </c>
      <c r="H5" s="122" t="s">
        <v>411</v>
      </c>
      <c r="I5" s="120" t="s">
        <v>412</v>
      </c>
    </row>
    <row r="6" spans="1:9" ht="15.75" customHeight="1">
      <c r="A6" s="119"/>
      <c r="B6" s="124">
        <v>1</v>
      </c>
      <c r="C6" s="137" t="s">
        <v>278</v>
      </c>
      <c r="D6" s="127" t="s">
        <v>413</v>
      </c>
      <c r="E6" s="137" t="s">
        <v>414</v>
      </c>
      <c r="F6" s="128"/>
      <c r="G6" s="126"/>
      <c r="H6" s="137"/>
      <c r="I6" s="129"/>
    </row>
    <row r="7" spans="1:9" ht="15.75" customHeight="1">
      <c r="A7" s="119"/>
      <c r="B7" s="124">
        <v>2</v>
      </c>
      <c r="C7" s="191" t="s">
        <v>794</v>
      </c>
      <c r="D7" s="136" t="s">
        <v>1</v>
      </c>
      <c r="E7" s="125" t="s">
        <v>795</v>
      </c>
      <c r="F7" s="125"/>
      <c r="G7" s="131"/>
      <c r="H7" s="127"/>
      <c r="I7" s="131"/>
    </row>
    <row r="8" spans="1:9" ht="15.75" customHeight="1">
      <c r="A8" s="119"/>
      <c r="B8" s="124">
        <v>3</v>
      </c>
      <c r="C8" s="144" t="s">
        <v>796</v>
      </c>
      <c r="D8" s="136" t="s">
        <v>797</v>
      </c>
      <c r="E8" s="130" t="s">
        <v>414</v>
      </c>
      <c r="F8" s="130"/>
      <c r="G8" s="131"/>
      <c r="H8" s="136" t="s">
        <v>798</v>
      </c>
      <c r="I8" s="131"/>
    </row>
    <row r="9" spans="1:9" ht="15.75" customHeight="1">
      <c r="A9" s="119"/>
      <c r="B9" s="124">
        <v>4</v>
      </c>
      <c r="C9" s="144" t="s">
        <v>490</v>
      </c>
      <c r="D9" s="136" t="s">
        <v>799</v>
      </c>
      <c r="E9" s="130" t="s">
        <v>414</v>
      </c>
      <c r="F9" s="130"/>
      <c r="G9" s="131"/>
      <c r="H9" s="136"/>
      <c r="I9" s="131"/>
    </row>
    <row r="10" spans="1:9" ht="15.75" customHeight="1">
      <c r="A10" s="119"/>
      <c r="B10" s="124">
        <v>5</v>
      </c>
      <c r="C10" s="144" t="s">
        <v>493</v>
      </c>
      <c r="D10" s="136" t="s">
        <v>800</v>
      </c>
      <c r="E10" s="130" t="s">
        <v>414</v>
      </c>
      <c r="F10" s="130"/>
      <c r="G10" s="131"/>
      <c r="H10" s="136"/>
      <c r="I10" s="131"/>
    </row>
    <row r="11" spans="1:9" ht="15.75" customHeight="1">
      <c r="A11" s="119"/>
      <c r="B11" s="124">
        <v>6</v>
      </c>
      <c r="C11" s="130" t="s">
        <v>801</v>
      </c>
      <c r="D11" s="130" t="s">
        <v>802</v>
      </c>
      <c r="E11" s="130" t="s">
        <v>414</v>
      </c>
      <c r="F11" s="130"/>
      <c r="G11" s="131"/>
      <c r="H11" s="136"/>
      <c r="I11" s="131"/>
    </row>
    <row r="12" spans="1:9" ht="15.75" customHeight="1">
      <c r="A12" s="119"/>
      <c r="B12" s="124">
        <v>7</v>
      </c>
      <c r="C12" s="130" t="s">
        <v>803</v>
      </c>
      <c r="D12" s="130" t="s">
        <v>804</v>
      </c>
      <c r="E12" s="130" t="s">
        <v>414</v>
      </c>
      <c r="F12" s="130"/>
      <c r="G12" s="131"/>
      <c r="H12" s="136"/>
      <c r="I12" s="131"/>
    </row>
    <row r="13" spans="1:9" ht="15.75" customHeight="1">
      <c r="A13" s="119"/>
      <c r="B13" s="124">
        <v>8</v>
      </c>
      <c r="C13" s="130" t="s">
        <v>805</v>
      </c>
      <c r="D13" s="130" t="s">
        <v>806</v>
      </c>
      <c r="E13" s="130" t="s">
        <v>414</v>
      </c>
      <c r="F13" s="130"/>
      <c r="G13" s="131"/>
      <c r="H13" s="136"/>
      <c r="I13" s="131"/>
    </row>
    <row r="14" spans="1:9" ht="15.75" customHeight="1">
      <c r="A14" s="119"/>
      <c r="B14" s="124">
        <v>9</v>
      </c>
      <c r="C14" s="130" t="s">
        <v>807</v>
      </c>
      <c r="D14" s="130" t="s">
        <v>808</v>
      </c>
      <c r="E14" s="130" t="s">
        <v>414</v>
      </c>
      <c r="F14" s="130"/>
      <c r="G14" s="131"/>
      <c r="H14" s="136"/>
      <c r="I14" s="131"/>
    </row>
    <row r="15" spans="1:9" ht="15.75" customHeight="1">
      <c r="A15" s="119"/>
      <c r="B15" s="124">
        <v>10</v>
      </c>
      <c r="C15" s="130" t="s">
        <v>809</v>
      </c>
      <c r="D15" s="130" t="s">
        <v>810</v>
      </c>
      <c r="E15" s="130" t="s">
        <v>414</v>
      </c>
      <c r="F15" s="130"/>
      <c r="G15" s="131"/>
      <c r="H15" s="136"/>
      <c r="I15" s="131"/>
    </row>
    <row r="16" spans="1:9" ht="15.75" customHeight="1">
      <c r="A16" s="119"/>
      <c r="B16" s="124">
        <v>11</v>
      </c>
      <c r="C16" s="130" t="s">
        <v>811</v>
      </c>
      <c r="D16" s="130" t="s">
        <v>812</v>
      </c>
      <c r="E16" s="130" t="s">
        <v>414</v>
      </c>
      <c r="F16" s="130"/>
      <c r="G16" s="131"/>
      <c r="H16" s="136"/>
      <c r="I16" s="131"/>
    </row>
    <row r="17" spans="1:9" ht="15.75" customHeight="1">
      <c r="A17" s="119"/>
      <c r="B17" s="124">
        <v>12</v>
      </c>
      <c r="C17" s="130" t="s">
        <v>813</v>
      </c>
      <c r="D17" s="130" t="s">
        <v>814</v>
      </c>
      <c r="E17" s="130" t="s">
        <v>414</v>
      </c>
      <c r="F17" s="130"/>
      <c r="G17" s="131"/>
      <c r="H17" s="136"/>
      <c r="I17" s="131"/>
    </row>
    <row r="18" spans="1:9" ht="15.75" customHeight="1">
      <c r="A18" s="119"/>
      <c r="B18" s="124">
        <v>13</v>
      </c>
      <c r="C18" s="130" t="s">
        <v>815</v>
      </c>
      <c r="D18" s="130" t="s">
        <v>816</v>
      </c>
      <c r="E18" s="130" t="s">
        <v>414</v>
      </c>
      <c r="F18" s="130"/>
      <c r="G18" s="131"/>
      <c r="H18" s="136"/>
      <c r="I18" s="131"/>
    </row>
    <row r="19" spans="1:9" ht="15.75" customHeight="1">
      <c r="A19" s="119"/>
      <c r="B19" s="124">
        <v>14</v>
      </c>
      <c r="C19" s="130" t="s">
        <v>817</v>
      </c>
      <c r="D19" s="130" t="s">
        <v>818</v>
      </c>
      <c r="E19" s="130" t="s">
        <v>414</v>
      </c>
      <c r="F19" s="130"/>
      <c r="G19" s="131"/>
      <c r="H19" s="136"/>
      <c r="I19" s="131"/>
    </row>
    <row r="20" spans="1:9" ht="15.75" customHeight="1">
      <c r="A20" s="119"/>
      <c r="B20" s="124">
        <v>15</v>
      </c>
      <c r="C20" s="130" t="s">
        <v>819</v>
      </c>
      <c r="D20" s="130" t="s">
        <v>820</v>
      </c>
      <c r="E20" s="130" t="s">
        <v>414</v>
      </c>
      <c r="F20" s="130"/>
      <c r="G20" s="131"/>
      <c r="H20" s="136"/>
      <c r="I20" s="131"/>
    </row>
    <row r="21" spans="1:9" ht="15.75" customHeight="1">
      <c r="A21" s="119"/>
      <c r="B21" s="124">
        <v>16</v>
      </c>
      <c r="C21" s="130" t="s">
        <v>821</v>
      </c>
      <c r="D21" s="130"/>
      <c r="E21" s="130" t="s">
        <v>414</v>
      </c>
      <c r="F21" s="130"/>
      <c r="G21" s="131"/>
      <c r="H21" s="136"/>
      <c r="I21" s="131"/>
    </row>
    <row r="22" spans="1:9" ht="15.75" customHeight="1">
      <c r="A22" s="119"/>
      <c r="B22" s="124">
        <v>17</v>
      </c>
      <c r="C22" s="130" t="s">
        <v>822</v>
      </c>
      <c r="D22" s="130"/>
      <c r="E22" s="130" t="s">
        <v>414</v>
      </c>
      <c r="F22" s="130"/>
      <c r="G22" s="131"/>
      <c r="H22" s="136"/>
      <c r="I22" s="131"/>
    </row>
    <row r="23" spans="1:9" ht="15.75" customHeight="1">
      <c r="A23" s="119"/>
      <c r="B23" s="124">
        <v>18</v>
      </c>
      <c r="C23" s="130" t="s">
        <v>823</v>
      </c>
      <c r="D23" s="130"/>
      <c r="E23" s="130" t="s">
        <v>414</v>
      </c>
      <c r="F23" s="130"/>
      <c r="G23" s="131"/>
      <c r="H23" s="136"/>
      <c r="I23" s="131"/>
    </row>
    <row r="24" spans="1:9" ht="15.75" customHeight="1">
      <c r="A24" s="119"/>
      <c r="B24" s="124">
        <v>19</v>
      </c>
      <c r="C24" s="130" t="s">
        <v>824</v>
      </c>
      <c r="D24" s="130"/>
      <c r="E24" s="130" t="s">
        <v>414</v>
      </c>
      <c r="F24" s="130"/>
      <c r="G24" s="131"/>
      <c r="H24" s="136"/>
      <c r="I24" s="131"/>
    </row>
    <row r="25" spans="1:9" ht="15.75" customHeight="1">
      <c r="A25" s="119"/>
      <c r="B25" s="124">
        <v>20</v>
      </c>
      <c r="C25" s="130" t="s">
        <v>825</v>
      </c>
      <c r="D25" s="130"/>
      <c r="E25" s="130" t="s">
        <v>414</v>
      </c>
      <c r="F25" s="130"/>
      <c r="G25" s="131"/>
      <c r="H25" s="136"/>
      <c r="I25" s="131"/>
    </row>
    <row r="26" spans="1:9" ht="15.75" customHeight="1">
      <c r="A26" s="119"/>
      <c r="B26" s="124">
        <v>21</v>
      </c>
      <c r="C26" s="130" t="s">
        <v>826</v>
      </c>
      <c r="D26" s="130"/>
      <c r="E26" s="130" t="s">
        <v>414</v>
      </c>
      <c r="F26" s="130"/>
      <c r="G26" s="131"/>
      <c r="H26" s="136"/>
      <c r="I26" s="131"/>
    </row>
    <row r="27" spans="1:9" ht="15.75" customHeight="1">
      <c r="A27" s="119"/>
      <c r="B27" s="124">
        <v>22</v>
      </c>
      <c r="C27" s="130" t="s">
        <v>827</v>
      </c>
      <c r="D27" s="130"/>
      <c r="E27" s="130" t="s">
        <v>414</v>
      </c>
      <c r="F27" s="130"/>
      <c r="G27" s="131"/>
      <c r="H27" s="136"/>
      <c r="I27" s="131"/>
    </row>
    <row r="28" spans="1:9" ht="15.75" customHeight="1">
      <c r="A28" s="119"/>
      <c r="B28" s="124">
        <v>23</v>
      </c>
      <c r="C28" s="130" t="s">
        <v>828</v>
      </c>
      <c r="D28" s="130"/>
      <c r="E28" s="130" t="s">
        <v>414</v>
      </c>
      <c r="F28" s="130"/>
      <c r="G28" s="131"/>
      <c r="H28" s="136"/>
      <c r="I28" s="131"/>
    </row>
    <row r="29" spans="1:9" ht="15.75" customHeight="1">
      <c r="A29" s="119"/>
      <c r="B29" s="124">
        <v>24</v>
      </c>
      <c r="C29" s="130" t="s">
        <v>829</v>
      </c>
      <c r="D29" s="130"/>
      <c r="E29" s="130" t="s">
        <v>414</v>
      </c>
      <c r="F29" s="130"/>
      <c r="G29" s="131"/>
      <c r="H29" s="136"/>
      <c r="I29" s="131"/>
    </row>
    <row r="30" spans="1:9" ht="15.75" customHeight="1">
      <c r="A30" s="119"/>
      <c r="B30" s="124">
        <v>25</v>
      </c>
      <c r="C30" s="130" t="s">
        <v>830</v>
      </c>
      <c r="D30" s="130"/>
      <c r="E30" s="130" t="s">
        <v>414</v>
      </c>
      <c r="F30" s="130"/>
      <c r="G30" s="131"/>
      <c r="H30" s="136"/>
      <c r="I30" s="131"/>
    </row>
    <row r="31" spans="1:9" ht="15.75" customHeight="1">
      <c r="A31" s="119"/>
      <c r="B31" s="124">
        <v>26</v>
      </c>
      <c r="C31" s="130" t="s">
        <v>831</v>
      </c>
      <c r="D31" s="130"/>
      <c r="E31" s="130" t="s">
        <v>414</v>
      </c>
      <c r="F31" s="130"/>
      <c r="G31" s="131"/>
      <c r="H31" s="136"/>
      <c r="I31" s="131"/>
    </row>
    <row r="32" spans="1:9" ht="15.75" customHeight="1">
      <c r="A32" s="119"/>
      <c r="B32" s="124">
        <v>27</v>
      </c>
      <c r="C32" s="130" t="s">
        <v>832</v>
      </c>
      <c r="D32" s="130"/>
      <c r="E32" s="130" t="s">
        <v>414</v>
      </c>
      <c r="F32" s="130"/>
      <c r="G32" s="131"/>
      <c r="H32" s="136"/>
      <c r="I32" s="131"/>
    </row>
    <row r="33" spans="1:9" ht="15.75" customHeight="1">
      <c r="A33" s="119"/>
      <c r="B33" s="124">
        <v>28</v>
      </c>
      <c r="C33" s="130" t="s">
        <v>833</v>
      </c>
      <c r="D33" s="130"/>
      <c r="E33" s="130" t="s">
        <v>414</v>
      </c>
      <c r="F33" s="130"/>
      <c r="G33" s="131"/>
      <c r="H33" s="136"/>
      <c r="I33" s="131"/>
    </row>
    <row r="34" spans="1:9" ht="15.75" customHeight="1">
      <c r="A34" s="119"/>
      <c r="B34" s="124">
        <v>29</v>
      </c>
      <c r="C34" s="130" t="s">
        <v>834</v>
      </c>
      <c r="D34" s="130"/>
      <c r="E34" s="130" t="s">
        <v>414</v>
      </c>
      <c r="F34" s="130"/>
      <c r="G34" s="131"/>
      <c r="H34" s="136"/>
      <c r="I34" s="131"/>
    </row>
    <row r="35" spans="1:9" ht="15.75" customHeight="1">
      <c r="A35" s="119"/>
      <c r="B35" s="124">
        <v>30</v>
      </c>
      <c r="C35" s="130" t="s">
        <v>835</v>
      </c>
      <c r="D35" s="130"/>
      <c r="E35" s="130" t="s">
        <v>414</v>
      </c>
      <c r="F35" s="130"/>
      <c r="G35" s="131"/>
      <c r="H35" s="136"/>
      <c r="I35" s="131"/>
    </row>
    <row r="36" spans="1:9" ht="15.75" customHeight="1">
      <c r="A36" s="119"/>
      <c r="B36" s="124">
        <v>31</v>
      </c>
      <c r="C36" s="130" t="s">
        <v>836</v>
      </c>
      <c r="D36" s="130"/>
      <c r="E36" s="130" t="s">
        <v>414</v>
      </c>
      <c r="F36" s="130"/>
      <c r="G36" s="131"/>
      <c r="H36" s="136"/>
      <c r="I36" s="131"/>
    </row>
    <row r="37" spans="1:9" ht="15.75" customHeight="1">
      <c r="A37" s="119"/>
      <c r="B37" s="124">
        <v>32</v>
      </c>
      <c r="C37" s="130" t="s">
        <v>837</v>
      </c>
      <c r="D37" s="130"/>
      <c r="E37" s="130" t="s">
        <v>414</v>
      </c>
      <c r="F37" s="130"/>
      <c r="G37" s="131"/>
      <c r="H37" s="136"/>
      <c r="I37" s="131"/>
    </row>
    <row r="38" spans="1:9" ht="15.75" customHeight="1">
      <c r="A38" s="119"/>
      <c r="B38" s="124">
        <v>33</v>
      </c>
      <c r="C38" s="130" t="s">
        <v>838</v>
      </c>
      <c r="D38" s="130"/>
      <c r="E38" s="130" t="s">
        <v>414</v>
      </c>
      <c r="F38" s="130"/>
      <c r="G38" s="131"/>
      <c r="H38" s="136"/>
      <c r="I38" s="131"/>
    </row>
    <row r="39" spans="1:9" ht="15.75" customHeight="1">
      <c r="A39" s="119"/>
      <c r="B39" s="124">
        <v>34</v>
      </c>
      <c r="C39" s="130" t="s">
        <v>839</v>
      </c>
      <c r="D39" s="130"/>
      <c r="E39" s="130" t="s">
        <v>414</v>
      </c>
      <c r="F39" s="130"/>
      <c r="G39" s="131"/>
      <c r="H39" s="136"/>
      <c r="I39" s="131"/>
    </row>
    <row r="40" spans="1:9" ht="15.75" customHeight="1">
      <c r="A40" s="119"/>
      <c r="B40" s="124">
        <v>35</v>
      </c>
      <c r="C40" s="130" t="s">
        <v>840</v>
      </c>
      <c r="D40" s="130"/>
      <c r="E40" s="130" t="s">
        <v>414</v>
      </c>
      <c r="F40" s="130"/>
      <c r="G40" s="131"/>
      <c r="H40" s="136"/>
      <c r="I40" s="131"/>
    </row>
    <row r="41" spans="1:9" ht="15.75" customHeight="1">
      <c r="A41" s="119"/>
      <c r="B41" s="124">
        <v>36</v>
      </c>
      <c r="C41" s="130" t="s">
        <v>841</v>
      </c>
      <c r="D41" s="130"/>
      <c r="E41" s="130" t="s">
        <v>414</v>
      </c>
      <c r="F41" s="130"/>
      <c r="G41" s="131"/>
      <c r="H41" s="136"/>
      <c r="I41" s="131"/>
    </row>
    <row r="42" spans="1:9" ht="15.75" customHeight="1">
      <c r="A42" s="119"/>
      <c r="B42" s="124">
        <v>37</v>
      </c>
      <c r="C42" s="130" t="s">
        <v>842</v>
      </c>
      <c r="D42" s="130"/>
      <c r="E42" s="130" t="s">
        <v>414</v>
      </c>
      <c r="F42" s="130"/>
      <c r="G42" s="131"/>
      <c r="H42" s="136"/>
      <c r="I42" s="131"/>
    </row>
    <row r="43" spans="1:9" ht="15.75" customHeight="1">
      <c r="A43" s="119"/>
      <c r="B43" s="124">
        <v>38</v>
      </c>
      <c r="C43" s="130" t="s">
        <v>843</v>
      </c>
      <c r="D43" s="130"/>
      <c r="E43" s="130" t="s">
        <v>414</v>
      </c>
      <c r="F43" s="130"/>
      <c r="G43" s="131"/>
      <c r="H43" s="136"/>
      <c r="I43" s="131"/>
    </row>
    <row r="44" spans="1:9" ht="15.75" customHeight="1">
      <c r="A44" s="119"/>
      <c r="B44" s="124">
        <v>39</v>
      </c>
      <c r="C44" s="130" t="s">
        <v>844</v>
      </c>
      <c r="D44" s="130"/>
      <c r="E44" s="130" t="s">
        <v>414</v>
      </c>
      <c r="F44" s="130"/>
      <c r="G44" s="131"/>
      <c r="H44" s="136"/>
      <c r="I44" s="131"/>
    </row>
    <row r="45" spans="1:9" ht="15.75" customHeight="1">
      <c r="A45" s="119"/>
      <c r="B45" s="124">
        <v>40</v>
      </c>
      <c r="C45" s="130" t="s">
        <v>845</v>
      </c>
      <c r="D45" s="130"/>
      <c r="E45" s="130" t="s">
        <v>414</v>
      </c>
      <c r="F45" s="130"/>
      <c r="G45" s="131"/>
      <c r="H45" s="136"/>
      <c r="I45" s="131"/>
    </row>
    <row r="46" spans="1:9" ht="15.75" customHeight="1">
      <c r="A46" s="119"/>
      <c r="B46" s="124">
        <v>41</v>
      </c>
      <c r="C46" s="130" t="s">
        <v>846</v>
      </c>
      <c r="D46" s="130"/>
      <c r="E46" s="130" t="s">
        <v>414</v>
      </c>
      <c r="F46" s="130"/>
      <c r="G46" s="131"/>
      <c r="H46" s="136"/>
      <c r="I46" s="131"/>
    </row>
    <row r="47" spans="1:9" ht="15.75" customHeight="1">
      <c r="A47" s="119"/>
      <c r="B47" s="124">
        <v>42</v>
      </c>
      <c r="C47" s="130" t="s">
        <v>847</v>
      </c>
      <c r="D47" s="130"/>
      <c r="E47" s="130" t="s">
        <v>414</v>
      </c>
      <c r="F47" s="130"/>
      <c r="G47" s="131"/>
      <c r="H47" s="136"/>
      <c r="I47" s="131"/>
    </row>
    <row r="48" spans="1:9" ht="15.75" customHeight="1">
      <c r="A48" s="119"/>
      <c r="B48" s="124">
        <v>43</v>
      </c>
      <c r="C48" s="130" t="s">
        <v>848</v>
      </c>
      <c r="D48" s="130"/>
      <c r="E48" s="130" t="s">
        <v>414</v>
      </c>
      <c r="F48" s="130"/>
      <c r="G48" s="131"/>
      <c r="H48" s="136"/>
      <c r="I48" s="131"/>
    </row>
    <row r="49" spans="1:9" ht="15.75" customHeight="1">
      <c r="A49" s="119"/>
      <c r="B49" s="124">
        <v>44</v>
      </c>
      <c r="C49" s="130" t="s">
        <v>849</v>
      </c>
      <c r="D49" s="130"/>
      <c r="E49" s="130" t="s">
        <v>414</v>
      </c>
      <c r="F49" s="130"/>
      <c r="G49" s="131"/>
      <c r="H49" s="136"/>
      <c r="I49" s="131"/>
    </row>
    <row r="50" spans="1:9" ht="15.75" customHeight="1">
      <c r="A50" s="119"/>
      <c r="B50" s="124">
        <v>45</v>
      </c>
      <c r="C50" s="130" t="s">
        <v>850</v>
      </c>
      <c r="D50" s="130"/>
      <c r="E50" s="130" t="s">
        <v>414</v>
      </c>
      <c r="F50" s="130"/>
      <c r="G50" s="131"/>
      <c r="H50" s="136"/>
      <c r="I50" s="131"/>
    </row>
    <row r="51" spans="1:9" ht="15.75" customHeight="1">
      <c r="A51" s="119"/>
      <c r="B51" s="124">
        <v>46</v>
      </c>
      <c r="C51" s="130" t="s">
        <v>851</v>
      </c>
      <c r="D51" s="130"/>
      <c r="E51" s="130" t="s">
        <v>414</v>
      </c>
      <c r="F51" s="130"/>
      <c r="G51" s="131"/>
      <c r="H51" s="136"/>
      <c r="I51" s="131"/>
    </row>
    <row r="52" spans="1:9" ht="13">
      <c r="A52" s="119"/>
      <c r="B52" s="124">
        <v>47</v>
      </c>
      <c r="C52" s="130" t="s">
        <v>852</v>
      </c>
      <c r="D52" s="130"/>
      <c r="E52" s="130" t="s">
        <v>414</v>
      </c>
      <c r="F52" s="130"/>
      <c r="G52" s="131"/>
      <c r="H52" s="136"/>
      <c r="I52" s="131"/>
    </row>
    <row r="53" spans="1:9" ht="13">
      <c r="A53" s="119"/>
      <c r="B53" s="124">
        <v>48</v>
      </c>
      <c r="C53" s="130" t="s">
        <v>853</v>
      </c>
      <c r="D53" s="130"/>
      <c r="E53" s="130" t="s">
        <v>414</v>
      </c>
      <c r="F53" s="130"/>
      <c r="G53" s="131"/>
      <c r="H53" s="136"/>
      <c r="I53" s="131"/>
    </row>
    <row r="54" spans="1:9" ht="13">
      <c r="A54" s="119"/>
      <c r="B54" s="124">
        <v>49</v>
      </c>
      <c r="C54" s="130" t="s">
        <v>854</v>
      </c>
      <c r="D54" s="130"/>
      <c r="E54" s="130" t="s">
        <v>414</v>
      </c>
      <c r="F54" s="130"/>
      <c r="G54" s="131"/>
      <c r="H54" s="136"/>
      <c r="I54" s="131"/>
    </row>
    <row r="55" spans="1:9" ht="13">
      <c r="A55" s="119"/>
      <c r="B55" s="124">
        <v>50</v>
      </c>
      <c r="C55" s="130" t="s">
        <v>855</v>
      </c>
      <c r="D55" s="130"/>
      <c r="E55" s="130" t="s">
        <v>414</v>
      </c>
      <c r="F55" s="130"/>
      <c r="G55" s="131"/>
      <c r="H55" s="136"/>
      <c r="I55" s="131"/>
    </row>
    <row r="56" spans="1:9" ht="13">
      <c r="A56" s="119"/>
      <c r="B56" s="124">
        <v>51</v>
      </c>
      <c r="C56" s="130" t="s">
        <v>856</v>
      </c>
      <c r="D56" s="130"/>
      <c r="E56" s="130" t="s">
        <v>414</v>
      </c>
      <c r="F56" s="130"/>
      <c r="G56" s="131"/>
      <c r="H56" s="136"/>
      <c r="I56" s="131"/>
    </row>
    <row r="57" spans="1:9" ht="13">
      <c r="A57" s="119"/>
      <c r="B57" s="124">
        <v>52</v>
      </c>
      <c r="C57" s="130" t="s">
        <v>857</v>
      </c>
      <c r="D57" s="130"/>
      <c r="E57" s="130" t="s">
        <v>414</v>
      </c>
      <c r="F57" s="130"/>
      <c r="G57" s="131"/>
      <c r="H57" s="136"/>
      <c r="I57" s="131"/>
    </row>
    <row r="58" spans="1:9" ht="13">
      <c r="A58" s="119"/>
      <c r="B58" s="124">
        <v>53</v>
      </c>
      <c r="C58" s="130" t="s">
        <v>858</v>
      </c>
      <c r="D58" s="130"/>
      <c r="E58" s="130" t="s">
        <v>414</v>
      </c>
      <c r="F58" s="130"/>
      <c r="G58" s="131"/>
      <c r="H58" s="136"/>
      <c r="I58" s="131"/>
    </row>
    <row r="59" spans="1:9" ht="13">
      <c r="A59" s="119"/>
      <c r="B59" s="124">
        <v>54</v>
      </c>
      <c r="C59" s="130" t="s">
        <v>859</v>
      </c>
      <c r="D59" s="130"/>
      <c r="E59" s="130" t="s">
        <v>414</v>
      </c>
      <c r="F59" s="130"/>
      <c r="G59" s="131"/>
      <c r="H59" s="136"/>
      <c r="I59" s="131"/>
    </row>
    <row r="60" spans="1:9" ht="13">
      <c r="A60" s="119"/>
      <c r="B60" s="124">
        <v>55</v>
      </c>
      <c r="C60" s="130" t="s">
        <v>860</v>
      </c>
      <c r="D60" s="130"/>
      <c r="E60" s="130" t="s">
        <v>414</v>
      </c>
      <c r="F60" s="130"/>
      <c r="G60" s="131"/>
      <c r="H60" s="136"/>
      <c r="I60" s="131"/>
    </row>
    <row r="61" spans="1:9" ht="13">
      <c r="A61" s="119"/>
      <c r="B61" s="124">
        <v>56</v>
      </c>
      <c r="C61" s="130" t="s">
        <v>861</v>
      </c>
      <c r="D61" s="130"/>
      <c r="E61" s="130" t="s">
        <v>414</v>
      </c>
      <c r="F61" s="130"/>
      <c r="G61" s="131"/>
      <c r="H61" s="136"/>
      <c r="I61" s="131"/>
    </row>
    <row r="62" spans="1:9" ht="13">
      <c r="A62" s="119"/>
      <c r="B62" s="124">
        <v>57</v>
      </c>
      <c r="C62" s="130" t="s">
        <v>862</v>
      </c>
      <c r="D62" s="130"/>
      <c r="E62" s="130" t="s">
        <v>414</v>
      </c>
      <c r="F62" s="130"/>
      <c r="G62" s="131"/>
      <c r="H62" s="136"/>
      <c r="I62" s="131"/>
    </row>
    <row r="63" spans="1:9" ht="13">
      <c r="A63" s="119"/>
      <c r="B63" s="124">
        <v>58</v>
      </c>
      <c r="C63" s="130" t="s">
        <v>863</v>
      </c>
      <c r="D63" s="130"/>
      <c r="E63" s="130" t="s">
        <v>414</v>
      </c>
      <c r="F63" s="130"/>
      <c r="G63" s="131"/>
      <c r="H63" s="136"/>
      <c r="I63" s="131"/>
    </row>
    <row r="64" spans="1:9" ht="13">
      <c r="A64" s="119"/>
      <c r="B64" s="124">
        <v>59</v>
      </c>
      <c r="C64" s="130" t="s">
        <v>864</v>
      </c>
      <c r="D64" s="130"/>
      <c r="E64" s="130" t="s">
        <v>414</v>
      </c>
      <c r="F64" s="130"/>
      <c r="G64" s="131"/>
      <c r="H64" s="136"/>
      <c r="I64" s="131"/>
    </row>
    <row r="65" spans="1:9" ht="13">
      <c r="A65" s="119"/>
      <c r="B65" s="124">
        <v>60</v>
      </c>
      <c r="C65" s="130" t="s">
        <v>865</v>
      </c>
      <c r="D65" s="130"/>
      <c r="E65" s="130" t="s">
        <v>414</v>
      </c>
      <c r="F65" s="130"/>
      <c r="G65" s="131"/>
      <c r="H65" s="136"/>
      <c r="I65" s="131"/>
    </row>
    <row r="66" spans="1:9" ht="13">
      <c r="A66" s="119"/>
      <c r="B66" s="124">
        <v>61</v>
      </c>
      <c r="C66" s="130" t="s">
        <v>866</v>
      </c>
      <c r="D66" s="130"/>
      <c r="E66" s="130" t="s">
        <v>414</v>
      </c>
      <c r="F66" s="130"/>
      <c r="G66" s="131"/>
      <c r="H66" s="136"/>
      <c r="I66" s="131"/>
    </row>
    <row r="67" spans="1:9" ht="13">
      <c r="A67" s="119"/>
      <c r="B67" s="124">
        <v>62</v>
      </c>
      <c r="C67" s="130" t="s">
        <v>867</v>
      </c>
      <c r="D67" s="130"/>
      <c r="E67" s="130" t="s">
        <v>414</v>
      </c>
      <c r="F67" s="130"/>
      <c r="G67" s="131"/>
      <c r="H67" s="136"/>
      <c r="I67" s="131"/>
    </row>
    <row r="68" spans="1:9" ht="13">
      <c r="A68" s="119"/>
      <c r="B68" s="124">
        <v>63</v>
      </c>
      <c r="C68" s="130" t="s">
        <v>868</v>
      </c>
      <c r="D68" s="130"/>
      <c r="E68" s="130" t="s">
        <v>414</v>
      </c>
      <c r="F68" s="130"/>
      <c r="G68" s="131"/>
      <c r="H68" s="136"/>
      <c r="I68" s="131"/>
    </row>
    <row r="69" spans="1:9" ht="13">
      <c r="A69" s="119"/>
      <c r="B69" s="124">
        <v>64</v>
      </c>
      <c r="C69" s="130" t="s">
        <v>869</v>
      </c>
      <c r="D69" s="130"/>
      <c r="E69" s="130" t="s">
        <v>414</v>
      </c>
      <c r="F69" s="130"/>
      <c r="G69" s="131"/>
      <c r="H69" s="136"/>
      <c r="I69" s="131"/>
    </row>
    <row r="70" spans="1:9" ht="13">
      <c r="A70" s="119"/>
      <c r="B70" s="124">
        <v>65</v>
      </c>
      <c r="C70" s="130" t="s">
        <v>870</v>
      </c>
      <c r="D70" s="130"/>
      <c r="E70" s="130" t="s">
        <v>414</v>
      </c>
      <c r="F70" s="130"/>
      <c r="G70" s="131"/>
      <c r="H70" s="136"/>
      <c r="I70" s="131"/>
    </row>
    <row r="71" spans="1:9" ht="13">
      <c r="A71" s="119"/>
      <c r="B71" s="124">
        <v>66</v>
      </c>
      <c r="C71" s="130" t="s">
        <v>432</v>
      </c>
      <c r="D71" s="130" t="s">
        <v>433</v>
      </c>
      <c r="E71" s="130" t="s">
        <v>434</v>
      </c>
      <c r="F71" s="130"/>
      <c r="G71" s="131"/>
      <c r="H71" s="136"/>
      <c r="I71" s="137"/>
    </row>
    <row r="72" spans="1:9" ht="13">
      <c r="A72" s="119"/>
      <c r="B72" s="124"/>
      <c r="C72" s="130"/>
      <c r="D72" s="130"/>
      <c r="E72" s="130"/>
      <c r="F72" s="130"/>
      <c r="G72" s="126"/>
      <c r="H72" s="137"/>
      <c r="I72" s="129"/>
    </row>
    <row r="73" spans="1:9" ht="13">
      <c r="A73" s="119"/>
      <c r="B73" s="124"/>
      <c r="C73" s="130"/>
      <c r="D73" s="126"/>
      <c r="E73" s="126"/>
      <c r="F73" s="130"/>
      <c r="G73" s="126"/>
      <c r="H73" s="138"/>
      <c r="I73" s="21"/>
    </row>
    <row r="74" spans="1:9" ht="13">
      <c r="A74" s="119"/>
      <c r="B74" s="122" t="s">
        <v>435</v>
      </c>
      <c r="C74" s="212"/>
      <c r="D74" s="213"/>
      <c r="E74" s="213"/>
      <c r="F74" s="213"/>
      <c r="G74" s="213"/>
      <c r="H74" s="213"/>
      <c r="I74" s="213"/>
    </row>
    <row r="75" spans="1:9" ht="13">
      <c r="A75" s="119"/>
      <c r="B75" s="124">
        <v>1</v>
      </c>
      <c r="C75" s="214" t="s">
        <v>436</v>
      </c>
      <c r="D75" s="213"/>
      <c r="E75" s="213"/>
      <c r="F75" s="213"/>
      <c r="G75" s="213"/>
      <c r="H75" s="213"/>
      <c r="I75" s="215"/>
    </row>
    <row r="76" spans="1:9" ht="13">
      <c r="A76" s="139"/>
      <c r="B76" s="227">
        <v>2</v>
      </c>
      <c r="C76" s="140"/>
      <c r="D76" s="140"/>
      <c r="E76" s="139"/>
      <c r="F76" s="118"/>
      <c r="G76" s="118"/>
      <c r="H76" s="118"/>
      <c r="I76" s="119"/>
    </row>
    <row r="77" spans="1:9" ht="13">
      <c r="A77" s="141"/>
      <c r="B77" s="217"/>
      <c r="C77" s="142"/>
      <c r="D77" s="130"/>
      <c r="E77" s="139"/>
      <c r="F77" s="118"/>
      <c r="G77" s="118"/>
      <c r="H77" s="118"/>
      <c r="I77" s="119"/>
    </row>
    <row r="78" spans="1:9" ht="13">
      <c r="A78" s="141"/>
      <c r="B78" s="217"/>
      <c r="C78" s="142"/>
      <c r="D78" s="130"/>
      <c r="E78" s="139"/>
      <c r="F78" s="118"/>
      <c r="G78" s="118"/>
      <c r="H78" s="118"/>
      <c r="I78" s="119"/>
    </row>
    <row r="79" spans="1:9" ht="13">
      <c r="A79" s="141"/>
      <c r="B79" s="217"/>
      <c r="C79" s="142"/>
      <c r="D79" s="130"/>
      <c r="E79" s="139"/>
      <c r="F79" s="118"/>
      <c r="G79" s="118"/>
      <c r="H79" s="118"/>
      <c r="I79" s="119"/>
    </row>
    <row r="80" spans="1:9" ht="13">
      <c r="A80" s="141"/>
      <c r="B80" s="217"/>
      <c r="C80" s="142"/>
      <c r="D80" s="130"/>
      <c r="E80" s="139"/>
      <c r="F80" s="118"/>
      <c r="G80" s="118"/>
      <c r="H80" s="118"/>
      <c r="I80" s="119"/>
    </row>
    <row r="81" spans="1:9" ht="13">
      <c r="A81" s="141"/>
      <c r="B81" s="215"/>
      <c r="C81" s="142"/>
      <c r="D81" s="130"/>
      <c r="E81" s="143"/>
      <c r="F81" s="143"/>
      <c r="G81" s="143"/>
      <c r="H81" s="143"/>
      <c r="I81" s="144"/>
    </row>
    <row r="82" spans="1:9" ht="13">
      <c r="A82" s="141"/>
      <c r="B82" s="139"/>
      <c r="C82" s="118"/>
      <c r="D82" s="118"/>
      <c r="E82" s="118"/>
      <c r="F82" s="118"/>
      <c r="G82" s="118"/>
      <c r="H82" s="118"/>
      <c r="I82" s="119"/>
    </row>
    <row r="83" spans="1:9" ht="13">
      <c r="A83" s="139"/>
      <c r="B83" s="118"/>
      <c r="C83" s="118"/>
      <c r="D83" s="118"/>
      <c r="E83" s="118"/>
      <c r="F83" s="118"/>
      <c r="G83" s="118"/>
      <c r="H83" s="118"/>
      <c r="I83" s="119"/>
    </row>
    <row r="84" spans="1:9" ht="13">
      <c r="A84" s="139"/>
      <c r="B84" s="118"/>
      <c r="C84" s="118"/>
      <c r="D84" s="118"/>
      <c r="E84" s="118"/>
      <c r="F84" s="118"/>
      <c r="G84" s="118"/>
      <c r="H84" s="118"/>
      <c r="I84" s="119"/>
    </row>
    <row r="85" spans="1:9" ht="13">
      <c r="A85" s="139"/>
      <c r="B85" s="118"/>
      <c r="C85" s="118"/>
      <c r="D85" s="118"/>
      <c r="E85" s="118"/>
      <c r="F85" s="118"/>
      <c r="G85" s="118"/>
      <c r="H85" s="118"/>
      <c r="I85" s="119"/>
    </row>
    <row r="86" spans="1:9" ht="13">
      <c r="A86" s="139"/>
      <c r="B86" s="118"/>
      <c r="C86" s="118"/>
      <c r="D86" s="118"/>
      <c r="E86" s="118"/>
      <c r="F86" s="118"/>
      <c r="G86" s="118"/>
      <c r="H86" s="118"/>
      <c r="I86" s="119"/>
    </row>
    <row r="87" spans="1:9" ht="13">
      <c r="A87" s="8"/>
      <c r="B87" s="8"/>
      <c r="C87" s="8"/>
      <c r="D87" s="8"/>
      <c r="E87" s="8"/>
      <c r="F87" s="8"/>
      <c r="G87" s="8"/>
      <c r="H87" s="8"/>
      <c r="I87" s="8"/>
    </row>
    <row r="88" spans="1:9" ht="13">
      <c r="A88" s="8"/>
      <c r="B88" s="8"/>
      <c r="C88" s="8"/>
      <c r="D88" s="8"/>
      <c r="E88" s="8"/>
      <c r="F88" s="8"/>
      <c r="G88" s="8"/>
      <c r="H88" s="8"/>
      <c r="I88" s="8"/>
    </row>
    <row r="89" spans="1:9" ht="13">
      <c r="A89" s="8"/>
      <c r="B89" s="8"/>
      <c r="C89" s="8"/>
      <c r="D89" s="8"/>
      <c r="E89" s="8"/>
      <c r="F89" s="8"/>
      <c r="G89" s="8"/>
      <c r="H89" s="8"/>
      <c r="I89" s="8"/>
    </row>
    <row r="90" spans="1:9" ht="13">
      <c r="A90" s="8"/>
      <c r="B90" s="8"/>
      <c r="C90" s="8"/>
      <c r="D90" s="8"/>
      <c r="E90" s="8"/>
      <c r="F90" s="8"/>
      <c r="G90" s="8"/>
      <c r="H90" s="8"/>
      <c r="I90" s="8"/>
    </row>
    <row r="91" spans="1:9" ht="13">
      <c r="A91" s="8"/>
      <c r="B91" s="8"/>
      <c r="C91" s="8"/>
      <c r="D91" s="8"/>
      <c r="E91" s="8"/>
      <c r="F91" s="8"/>
      <c r="G91" s="8"/>
      <c r="H91" s="8"/>
      <c r="I91" s="8"/>
    </row>
    <row r="92" spans="1:9" ht="13">
      <c r="A92" s="8"/>
      <c r="B92" s="8"/>
      <c r="C92" s="8"/>
      <c r="D92" s="8"/>
      <c r="E92" s="8"/>
      <c r="F92" s="8"/>
      <c r="G92" s="8"/>
      <c r="H92" s="8"/>
      <c r="I92" s="8"/>
    </row>
    <row r="93" spans="1:9" ht="13">
      <c r="A93" s="8"/>
      <c r="B93" s="8"/>
      <c r="C93" s="8"/>
      <c r="D93" s="8"/>
      <c r="E93" s="8"/>
      <c r="F93" s="8"/>
      <c r="G93" s="8"/>
      <c r="H93" s="8"/>
      <c r="I93" s="8"/>
    </row>
    <row r="94" spans="1:9" ht="13">
      <c r="A94" s="8"/>
      <c r="B94" s="8"/>
      <c r="C94" s="8"/>
      <c r="D94" s="8"/>
      <c r="E94" s="8"/>
      <c r="F94" s="8"/>
      <c r="G94" s="8"/>
      <c r="H94" s="8"/>
      <c r="I94" s="8"/>
    </row>
    <row r="95" spans="1:9" ht="13">
      <c r="A95" s="8"/>
      <c r="B95" s="8"/>
      <c r="C95" s="8"/>
      <c r="D95" s="8"/>
      <c r="E95" s="8"/>
      <c r="F95" s="8"/>
      <c r="G95" s="8"/>
      <c r="H95" s="8"/>
      <c r="I95" s="8"/>
    </row>
    <row r="96" spans="1:9" ht="13">
      <c r="A96" s="8"/>
      <c r="B96" s="8"/>
      <c r="C96" s="8"/>
      <c r="D96" s="8"/>
      <c r="E96" s="8"/>
      <c r="F96" s="8"/>
      <c r="G96" s="8"/>
      <c r="H96" s="8"/>
      <c r="I96" s="8"/>
    </row>
    <row r="97" spans="1:9" ht="13">
      <c r="A97" s="8"/>
      <c r="B97" s="8"/>
      <c r="C97" s="8"/>
      <c r="D97" s="8"/>
      <c r="E97" s="8"/>
      <c r="F97" s="8"/>
      <c r="G97" s="8"/>
      <c r="H97" s="8"/>
      <c r="I97" s="8"/>
    </row>
    <row r="98" spans="1:9" ht="13">
      <c r="A98" s="8"/>
      <c r="B98" s="8"/>
      <c r="C98" s="8"/>
      <c r="D98" s="8"/>
      <c r="E98" s="8"/>
      <c r="F98" s="8"/>
      <c r="G98" s="8"/>
      <c r="H98" s="8"/>
      <c r="I98" s="8"/>
    </row>
    <row r="99" spans="1:9" ht="13">
      <c r="A99" s="8"/>
      <c r="B99" s="8"/>
      <c r="C99" s="8"/>
      <c r="D99" s="8"/>
      <c r="E99" s="8"/>
      <c r="F99" s="8"/>
      <c r="G99" s="8"/>
      <c r="H99" s="8"/>
      <c r="I99" s="8"/>
    </row>
    <row r="100" spans="1:9" ht="13">
      <c r="A100" s="8"/>
      <c r="B100" s="8"/>
      <c r="C100" s="8"/>
      <c r="D100" s="8"/>
      <c r="E100" s="8"/>
      <c r="F100" s="8"/>
      <c r="G100" s="8"/>
      <c r="H100" s="8"/>
      <c r="I100" s="8"/>
    </row>
    <row r="101" spans="1:9" ht="13">
      <c r="A101" s="8"/>
      <c r="B101" s="8"/>
      <c r="C101" s="8"/>
      <c r="D101" s="8"/>
      <c r="E101" s="8"/>
      <c r="F101" s="8"/>
      <c r="G101" s="8"/>
      <c r="H101" s="8"/>
      <c r="I101" s="8"/>
    </row>
    <row r="102" spans="1:9" ht="13">
      <c r="A102" s="8"/>
      <c r="B102" s="8"/>
      <c r="C102" s="8"/>
      <c r="D102" s="8"/>
      <c r="E102" s="8"/>
      <c r="F102" s="8"/>
      <c r="G102" s="8"/>
      <c r="H102" s="8"/>
      <c r="I102" s="8"/>
    </row>
    <row r="103" spans="1:9" ht="13">
      <c r="A103" s="8"/>
      <c r="B103" s="8"/>
      <c r="C103" s="8"/>
      <c r="D103" s="8"/>
      <c r="E103" s="8"/>
      <c r="F103" s="8"/>
      <c r="G103" s="8"/>
      <c r="H103" s="8"/>
      <c r="I103" s="8"/>
    </row>
    <row r="104" spans="1:9" ht="13">
      <c r="A104" s="8"/>
      <c r="B104" s="8"/>
      <c r="C104" s="8"/>
      <c r="D104" s="8"/>
      <c r="E104" s="8"/>
      <c r="F104" s="8"/>
      <c r="G104" s="8"/>
      <c r="H104" s="8"/>
      <c r="I104" s="8"/>
    </row>
    <row r="105" spans="1:9" ht="13">
      <c r="A105" s="8"/>
      <c r="B105" s="8"/>
      <c r="C105" s="8"/>
      <c r="D105" s="8"/>
      <c r="E105" s="8"/>
      <c r="F105" s="8"/>
      <c r="G105" s="8"/>
      <c r="H105" s="8"/>
      <c r="I105" s="8"/>
    </row>
    <row r="106" spans="1:9" ht="13">
      <c r="A106" s="8"/>
      <c r="B106" s="8"/>
      <c r="C106" s="8"/>
      <c r="D106" s="8"/>
      <c r="E106" s="8"/>
      <c r="F106" s="8"/>
      <c r="G106" s="8"/>
      <c r="H106" s="8"/>
      <c r="I106" s="8"/>
    </row>
    <row r="107" spans="1:9" ht="13">
      <c r="A107" s="8"/>
      <c r="B107" s="8"/>
      <c r="C107" s="8"/>
      <c r="D107" s="8"/>
      <c r="E107" s="8"/>
      <c r="F107" s="8"/>
      <c r="G107" s="8"/>
      <c r="H107" s="8"/>
      <c r="I107" s="8"/>
    </row>
    <row r="108" spans="1:9" ht="13">
      <c r="A108" s="8"/>
      <c r="B108" s="8"/>
      <c r="C108" s="8"/>
      <c r="D108" s="8"/>
      <c r="E108" s="8"/>
      <c r="F108" s="8"/>
      <c r="G108" s="8"/>
      <c r="H108" s="8"/>
      <c r="I108" s="8"/>
    </row>
    <row r="109" spans="1:9" ht="13">
      <c r="A109" s="8"/>
      <c r="B109" s="8"/>
      <c r="C109" s="8"/>
      <c r="D109" s="8"/>
      <c r="E109" s="8"/>
      <c r="F109" s="8"/>
      <c r="G109" s="8"/>
      <c r="H109" s="8"/>
      <c r="I109" s="8"/>
    </row>
    <row r="110" spans="1:9" ht="13">
      <c r="A110" s="8"/>
      <c r="B110" s="8"/>
      <c r="C110" s="8"/>
      <c r="D110" s="8"/>
      <c r="E110" s="8"/>
      <c r="F110" s="8"/>
      <c r="G110" s="8"/>
      <c r="H110" s="8"/>
      <c r="I110" s="8"/>
    </row>
    <row r="111" spans="1:9" ht="13">
      <c r="A111" s="8"/>
      <c r="B111" s="8"/>
      <c r="C111" s="8"/>
      <c r="D111" s="8"/>
      <c r="E111" s="8"/>
      <c r="F111" s="8"/>
      <c r="G111" s="8"/>
      <c r="H111" s="8"/>
      <c r="I111" s="8"/>
    </row>
    <row r="112" spans="1:9" ht="13">
      <c r="A112" s="8"/>
      <c r="B112" s="8"/>
      <c r="C112" s="8"/>
      <c r="D112" s="8"/>
      <c r="E112" s="8"/>
      <c r="F112" s="8"/>
      <c r="G112" s="8"/>
      <c r="H112" s="8"/>
      <c r="I112" s="8"/>
    </row>
    <row r="113" spans="1:9" ht="13">
      <c r="A113" s="8"/>
      <c r="B113" s="8"/>
      <c r="C113" s="8"/>
      <c r="D113" s="8"/>
      <c r="E113" s="8"/>
      <c r="F113" s="8"/>
      <c r="G113" s="8"/>
      <c r="H113" s="8"/>
      <c r="I113" s="8"/>
    </row>
    <row r="114" spans="1:9" ht="13">
      <c r="A114" s="8"/>
      <c r="B114" s="8"/>
      <c r="C114" s="8"/>
      <c r="D114" s="8"/>
      <c r="E114" s="8"/>
      <c r="F114" s="8"/>
      <c r="G114" s="8"/>
      <c r="H114" s="8"/>
      <c r="I114" s="8"/>
    </row>
    <row r="115" spans="1:9" ht="13">
      <c r="A115" s="8"/>
      <c r="B115" s="8"/>
      <c r="C115" s="8"/>
      <c r="D115" s="8"/>
      <c r="E115" s="8"/>
      <c r="F115" s="8"/>
      <c r="G115" s="8"/>
      <c r="H115" s="8"/>
      <c r="I115" s="8"/>
    </row>
    <row r="116" spans="1:9" ht="13">
      <c r="A116" s="8"/>
      <c r="B116" s="8"/>
      <c r="C116" s="8"/>
      <c r="D116" s="8"/>
      <c r="E116" s="8"/>
      <c r="F116" s="8"/>
      <c r="G116" s="8"/>
      <c r="H116" s="8"/>
      <c r="I116" s="8"/>
    </row>
    <row r="117" spans="1:9" ht="13">
      <c r="A117" s="8"/>
      <c r="B117" s="8"/>
      <c r="C117" s="8"/>
      <c r="D117" s="8"/>
      <c r="E117" s="8"/>
      <c r="F117" s="8"/>
      <c r="G117" s="8"/>
      <c r="H117" s="8"/>
      <c r="I117" s="8"/>
    </row>
    <row r="118" spans="1:9" ht="13">
      <c r="A118" s="8"/>
      <c r="B118" s="8"/>
      <c r="C118" s="8"/>
      <c r="D118" s="8"/>
      <c r="E118" s="8"/>
      <c r="F118" s="8"/>
      <c r="G118" s="8"/>
      <c r="H118" s="8"/>
      <c r="I118" s="8"/>
    </row>
    <row r="119" spans="1:9" ht="13">
      <c r="A119" s="8"/>
      <c r="B119" s="8"/>
      <c r="C119" s="8"/>
      <c r="D119" s="8"/>
      <c r="E119" s="8"/>
      <c r="F119" s="8"/>
      <c r="G119" s="8"/>
      <c r="H119" s="8"/>
      <c r="I119" s="8"/>
    </row>
    <row r="120" spans="1:9" ht="13">
      <c r="A120" s="8"/>
      <c r="B120" s="8"/>
      <c r="C120" s="8"/>
      <c r="D120" s="8"/>
      <c r="E120" s="8"/>
      <c r="F120" s="8"/>
      <c r="G120" s="8"/>
      <c r="H120" s="8"/>
      <c r="I120" s="8"/>
    </row>
    <row r="121" spans="1:9" ht="13">
      <c r="A121" s="8"/>
      <c r="B121" s="8"/>
      <c r="C121" s="8"/>
      <c r="D121" s="8"/>
      <c r="E121" s="8"/>
      <c r="F121" s="8"/>
      <c r="G121" s="8"/>
      <c r="H121" s="8"/>
      <c r="I121" s="8"/>
    </row>
    <row r="122" spans="1:9" ht="13">
      <c r="A122" s="8"/>
      <c r="B122" s="8"/>
      <c r="C122" s="8"/>
      <c r="D122" s="8"/>
      <c r="E122" s="8"/>
      <c r="F122" s="8"/>
      <c r="G122" s="8"/>
      <c r="H122" s="8"/>
      <c r="I122" s="8"/>
    </row>
    <row r="123" spans="1:9" ht="13">
      <c r="A123" s="8"/>
      <c r="B123" s="8"/>
      <c r="C123" s="8"/>
      <c r="D123" s="8"/>
      <c r="E123" s="8"/>
      <c r="F123" s="8"/>
      <c r="G123" s="8"/>
      <c r="H123" s="8"/>
      <c r="I123" s="8"/>
    </row>
    <row r="124" spans="1:9" ht="13">
      <c r="A124" s="8"/>
      <c r="B124" s="8"/>
      <c r="C124" s="8"/>
      <c r="D124" s="8"/>
      <c r="E124" s="8"/>
      <c r="F124" s="8"/>
      <c r="G124" s="8"/>
      <c r="H124" s="8"/>
      <c r="I124" s="8"/>
    </row>
    <row r="125" spans="1:9" ht="13">
      <c r="A125" s="8"/>
      <c r="B125" s="8"/>
      <c r="C125" s="8"/>
      <c r="D125" s="8"/>
      <c r="E125" s="8"/>
      <c r="F125" s="8"/>
      <c r="G125" s="8"/>
      <c r="H125" s="8"/>
      <c r="I125" s="8"/>
    </row>
    <row r="126" spans="1:9" ht="13">
      <c r="A126" s="8"/>
      <c r="B126" s="8"/>
      <c r="C126" s="8"/>
      <c r="D126" s="8"/>
      <c r="E126" s="8"/>
      <c r="F126" s="8"/>
      <c r="G126" s="8"/>
      <c r="H126" s="8"/>
      <c r="I126" s="8"/>
    </row>
    <row r="127" spans="1:9" ht="13">
      <c r="A127" s="8"/>
      <c r="B127" s="8"/>
      <c r="C127" s="8"/>
      <c r="D127" s="8"/>
      <c r="E127" s="8"/>
      <c r="F127" s="8"/>
      <c r="G127" s="8"/>
      <c r="H127" s="8"/>
      <c r="I127" s="8"/>
    </row>
    <row r="128" spans="1:9" ht="13">
      <c r="A128" s="8"/>
      <c r="B128" s="8"/>
      <c r="C128" s="8"/>
      <c r="D128" s="8"/>
      <c r="E128" s="8"/>
      <c r="F128" s="8"/>
      <c r="G128" s="8"/>
      <c r="H128" s="8"/>
      <c r="I128" s="8"/>
    </row>
    <row r="129" spans="1:9" ht="13">
      <c r="A129" s="8"/>
      <c r="B129" s="8"/>
      <c r="C129" s="8"/>
      <c r="D129" s="8"/>
      <c r="E129" s="8"/>
      <c r="F129" s="8"/>
      <c r="G129" s="8"/>
      <c r="H129" s="8"/>
      <c r="I129" s="8"/>
    </row>
    <row r="130" spans="1:9" ht="13">
      <c r="A130" s="8"/>
      <c r="B130" s="8"/>
      <c r="C130" s="8"/>
      <c r="D130" s="8"/>
      <c r="E130" s="8"/>
      <c r="F130" s="8"/>
      <c r="G130" s="8"/>
      <c r="H130" s="8"/>
      <c r="I130" s="8"/>
    </row>
    <row r="131" spans="1:9" ht="13">
      <c r="A131" s="8"/>
      <c r="B131" s="8"/>
      <c r="C131" s="8"/>
      <c r="D131" s="8"/>
      <c r="E131" s="8"/>
      <c r="F131" s="8"/>
      <c r="G131" s="8"/>
      <c r="H131" s="8"/>
      <c r="I131" s="8"/>
    </row>
    <row r="132" spans="1:9" ht="13">
      <c r="A132" s="8"/>
      <c r="B132" s="8"/>
      <c r="C132" s="8"/>
      <c r="D132" s="8"/>
      <c r="E132" s="8"/>
      <c r="F132" s="8"/>
      <c r="G132" s="8"/>
      <c r="H132" s="8"/>
      <c r="I132" s="8"/>
    </row>
    <row r="133" spans="1:9" ht="13">
      <c r="A133" s="8"/>
      <c r="B133" s="8"/>
      <c r="C133" s="8"/>
      <c r="D133" s="8"/>
      <c r="E133" s="8"/>
      <c r="F133" s="8"/>
      <c r="G133" s="8"/>
      <c r="H133" s="8"/>
      <c r="I133" s="8"/>
    </row>
    <row r="134" spans="1:9" ht="13">
      <c r="A134" s="8"/>
      <c r="B134" s="8"/>
      <c r="C134" s="8"/>
      <c r="D134" s="8"/>
      <c r="E134" s="8"/>
      <c r="F134" s="8"/>
      <c r="G134" s="8"/>
      <c r="H134" s="8"/>
      <c r="I134" s="8"/>
    </row>
    <row r="135" spans="1:9" ht="13">
      <c r="A135" s="8"/>
      <c r="B135" s="8"/>
      <c r="C135" s="8"/>
      <c r="D135" s="8"/>
      <c r="E135" s="8"/>
      <c r="F135" s="8"/>
      <c r="G135" s="8"/>
      <c r="H135" s="8"/>
      <c r="I135" s="8"/>
    </row>
    <row r="136" spans="1:9" ht="13">
      <c r="A136" s="8"/>
      <c r="B136" s="8"/>
      <c r="C136" s="8"/>
      <c r="D136" s="8"/>
      <c r="E136" s="8"/>
      <c r="F136" s="8"/>
      <c r="G136" s="8"/>
      <c r="H136" s="8"/>
      <c r="I136" s="8"/>
    </row>
    <row r="137" spans="1:9" ht="13">
      <c r="A137" s="8"/>
      <c r="B137" s="8"/>
      <c r="C137" s="8"/>
      <c r="D137" s="8"/>
      <c r="E137" s="8"/>
      <c r="F137" s="8"/>
      <c r="G137" s="8"/>
      <c r="H137" s="8"/>
      <c r="I137" s="8"/>
    </row>
    <row r="138" spans="1:9" ht="13">
      <c r="A138" s="8"/>
      <c r="B138" s="8"/>
      <c r="C138" s="8"/>
      <c r="D138" s="8"/>
      <c r="E138" s="8"/>
      <c r="F138" s="8"/>
      <c r="G138" s="8"/>
      <c r="H138" s="8"/>
      <c r="I138" s="8"/>
    </row>
    <row r="139" spans="1:9" ht="13">
      <c r="A139" s="8"/>
      <c r="B139" s="8"/>
      <c r="C139" s="8"/>
      <c r="D139" s="8"/>
      <c r="E139" s="8"/>
      <c r="F139" s="8"/>
      <c r="G139" s="8"/>
      <c r="H139" s="8"/>
      <c r="I139" s="8"/>
    </row>
    <row r="140" spans="1:9" ht="13">
      <c r="A140" s="8"/>
      <c r="B140" s="8"/>
      <c r="C140" s="8"/>
      <c r="D140" s="8"/>
      <c r="E140" s="8"/>
      <c r="F140" s="8"/>
      <c r="G140" s="8"/>
      <c r="H140" s="8"/>
      <c r="I140" s="8"/>
    </row>
    <row r="141" spans="1:9" ht="13">
      <c r="A141" s="8"/>
      <c r="B141" s="8"/>
      <c r="C141" s="8"/>
      <c r="D141" s="8"/>
      <c r="E141" s="8"/>
      <c r="F141" s="8"/>
      <c r="G141" s="8"/>
      <c r="H141" s="8"/>
      <c r="I141" s="8"/>
    </row>
    <row r="142" spans="1:9" ht="13">
      <c r="A142" s="8"/>
      <c r="B142" s="8"/>
      <c r="C142" s="8"/>
      <c r="D142" s="8"/>
      <c r="E142" s="8"/>
      <c r="F142" s="8"/>
      <c r="G142" s="8"/>
      <c r="H142" s="8"/>
      <c r="I142" s="8"/>
    </row>
    <row r="143" spans="1:9" ht="13">
      <c r="A143" s="8"/>
      <c r="B143" s="8"/>
      <c r="C143" s="8"/>
      <c r="D143" s="8"/>
      <c r="E143" s="8"/>
      <c r="F143" s="8"/>
      <c r="G143" s="8"/>
      <c r="H143" s="8"/>
      <c r="I143" s="8"/>
    </row>
    <row r="144" spans="1:9" ht="13">
      <c r="A144" s="8"/>
      <c r="B144" s="8"/>
      <c r="C144" s="8"/>
      <c r="D144" s="8"/>
      <c r="E144" s="8"/>
      <c r="F144" s="8"/>
      <c r="G144" s="8"/>
      <c r="H144" s="8"/>
      <c r="I144" s="8"/>
    </row>
    <row r="145" spans="1:9" ht="13">
      <c r="A145" s="8"/>
      <c r="B145" s="8"/>
      <c r="C145" s="8"/>
      <c r="D145" s="8"/>
      <c r="E145" s="8"/>
      <c r="F145" s="8"/>
      <c r="G145" s="8"/>
      <c r="H145" s="8"/>
      <c r="I145" s="8"/>
    </row>
    <row r="146" spans="1:9" ht="13">
      <c r="A146" s="8"/>
      <c r="B146" s="8"/>
      <c r="C146" s="8"/>
      <c r="D146" s="8"/>
      <c r="E146" s="8"/>
      <c r="F146" s="8"/>
      <c r="G146" s="8"/>
      <c r="H146" s="8"/>
      <c r="I146" s="8"/>
    </row>
    <row r="147" spans="1:9" ht="13">
      <c r="A147" s="8"/>
      <c r="B147" s="8"/>
      <c r="C147" s="8"/>
      <c r="D147" s="8"/>
      <c r="E147" s="8"/>
      <c r="F147" s="8"/>
      <c r="G147" s="8"/>
      <c r="H147" s="8"/>
      <c r="I147" s="8"/>
    </row>
    <row r="148" spans="1:9" ht="13">
      <c r="A148" s="8"/>
      <c r="B148" s="8"/>
      <c r="C148" s="8"/>
      <c r="D148" s="8"/>
      <c r="E148" s="8"/>
      <c r="F148" s="8"/>
      <c r="G148" s="8"/>
      <c r="H148" s="8"/>
      <c r="I148" s="8"/>
    </row>
    <row r="149" spans="1:9" ht="13">
      <c r="A149" s="8"/>
      <c r="B149" s="8"/>
      <c r="C149" s="8"/>
      <c r="D149" s="8"/>
      <c r="E149" s="8"/>
      <c r="F149" s="8"/>
      <c r="G149" s="8"/>
      <c r="H149" s="8"/>
      <c r="I149" s="8"/>
    </row>
    <row r="150" spans="1:9" ht="13">
      <c r="A150" s="8"/>
      <c r="B150" s="8"/>
      <c r="C150" s="8"/>
      <c r="D150" s="8"/>
      <c r="E150" s="8"/>
      <c r="F150" s="8"/>
      <c r="G150" s="8"/>
      <c r="H150" s="8"/>
      <c r="I150" s="8"/>
    </row>
    <row r="151" spans="1:9" ht="13">
      <c r="A151" s="8"/>
      <c r="B151" s="8"/>
      <c r="C151" s="8"/>
      <c r="D151" s="8"/>
      <c r="E151" s="8"/>
      <c r="F151" s="8"/>
      <c r="G151" s="8"/>
      <c r="H151" s="8"/>
      <c r="I151" s="8"/>
    </row>
    <row r="152" spans="1:9" ht="13">
      <c r="A152" s="8"/>
      <c r="B152" s="8"/>
      <c r="C152" s="8"/>
      <c r="D152" s="8"/>
      <c r="E152" s="8"/>
      <c r="F152" s="8"/>
      <c r="G152" s="8"/>
      <c r="H152" s="8"/>
      <c r="I152" s="8"/>
    </row>
    <row r="153" spans="1:9" ht="13">
      <c r="A153" s="8"/>
      <c r="B153" s="8"/>
      <c r="C153" s="8"/>
      <c r="D153" s="8"/>
      <c r="E153" s="8"/>
      <c r="F153" s="8"/>
      <c r="G153" s="8"/>
      <c r="H153" s="8"/>
      <c r="I153" s="8"/>
    </row>
    <row r="154" spans="1:9" ht="13">
      <c r="A154" s="8"/>
      <c r="B154" s="8"/>
      <c r="C154" s="8"/>
      <c r="D154" s="8"/>
      <c r="E154" s="8"/>
      <c r="F154" s="8"/>
      <c r="G154" s="8"/>
      <c r="H154" s="8"/>
      <c r="I154" s="8"/>
    </row>
    <row r="155" spans="1:9" ht="13">
      <c r="A155" s="8"/>
      <c r="B155" s="8"/>
      <c r="C155" s="8"/>
      <c r="D155" s="8"/>
      <c r="E155" s="8"/>
      <c r="F155" s="8"/>
      <c r="G155" s="8"/>
      <c r="H155" s="8"/>
      <c r="I155" s="8"/>
    </row>
    <row r="156" spans="1:9" ht="13">
      <c r="A156" s="8"/>
      <c r="B156" s="8"/>
      <c r="C156" s="8"/>
      <c r="D156" s="8"/>
      <c r="E156" s="8"/>
      <c r="F156" s="8"/>
      <c r="G156" s="8"/>
      <c r="H156" s="8"/>
      <c r="I156" s="8"/>
    </row>
    <row r="157" spans="1:9" ht="13">
      <c r="A157" s="8"/>
      <c r="B157" s="8"/>
      <c r="C157" s="8"/>
      <c r="D157" s="8"/>
      <c r="E157" s="8"/>
      <c r="F157" s="8"/>
      <c r="G157" s="8"/>
      <c r="H157" s="8"/>
      <c r="I157" s="8"/>
    </row>
    <row r="158" spans="1:9" ht="13">
      <c r="A158" s="8"/>
      <c r="B158" s="8"/>
      <c r="C158" s="8"/>
      <c r="D158" s="8"/>
      <c r="E158" s="8"/>
      <c r="F158" s="8"/>
      <c r="G158" s="8"/>
      <c r="H158" s="8"/>
      <c r="I158" s="8"/>
    </row>
    <row r="159" spans="1:9" ht="13">
      <c r="A159" s="8"/>
      <c r="B159" s="8"/>
      <c r="C159" s="8"/>
      <c r="D159" s="8"/>
      <c r="E159" s="8"/>
      <c r="F159" s="8"/>
      <c r="G159" s="8"/>
      <c r="H159" s="8"/>
      <c r="I159" s="8"/>
    </row>
    <row r="160" spans="1:9" ht="13">
      <c r="A160" s="8"/>
      <c r="B160" s="8"/>
      <c r="C160" s="8"/>
      <c r="D160" s="8"/>
      <c r="E160" s="8"/>
      <c r="F160" s="8"/>
      <c r="G160" s="8"/>
      <c r="H160" s="8"/>
      <c r="I160" s="8"/>
    </row>
    <row r="161" spans="1:9" ht="13">
      <c r="A161" s="8"/>
      <c r="B161" s="8"/>
      <c r="C161" s="8"/>
      <c r="D161" s="8"/>
      <c r="E161" s="8"/>
      <c r="F161" s="8"/>
      <c r="G161" s="8"/>
      <c r="H161" s="8"/>
      <c r="I161" s="8"/>
    </row>
    <row r="162" spans="1:9" ht="13">
      <c r="A162" s="8"/>
      <c r="B162" s="8"/>
      <c r="C162" s="8"/>
      <c r="D162" s="8"/>
      <c r="E162" s="8"/>
      <c r="F162" s="8"/>
      <c r="G162" s="8"/>
      <c r="H162" s="8"/>
      <c r="I162" s="8"/>
    </row>
    <row r="163" spans="1:9" ht="13">
      <c r="A163" s="8"/>
      <c r="B163" s="8"/>
      <c r="C163" s="8"/>
      <c r="D163" s="8"/>
      <c r="E163" s="8"/>
      <c r="F163" s="8"/>
      <c r="G163" s="8"/>
      <c r="H163" s="8"/>
      <c r="I163" s="8"/>
    </row>
    <row r="164" spans="1:9" ht="13">
      <c r="A164" s="8"/>
      <c r="B164" s="8"/>
      <c r="C164" s="8"/>
      <c r="D164" s="8"/>
      <c r="E164" s="8"/>
      <c r="F164" s="8"/>
      <c r="G164" s="8"/>
      <c r="H164" s="8"/>
      <c r="I164" s="8"/>
    </row>
    <row r="165" spans="1:9" ht="13">
      <c r="A165" s="8"/>
      <c r="B165" s="8"/>
      <c r="C165" s="8"/>
      <c r="D165" s="8"/>
      <c r="E165" s="8"/>
      <c r="F165" s="8"/>
      <c r="G165" s="8"/>
      <c r="H165" s="8"/>
      <c r="I165" s="8"/>
    </row>
    <row r="166" spans="1:9" ht="13">
      <c r="A166" s="8"/>
      <c r="B166" s="8"/>
      <c r="C166" s="8"/>
      <c r="D166" s="8"/>
      <c r="E166" s="8"/>
      <c r="F166" s="8"/>
      <c r="G166" s="8"/>
      <c r="H166" s="8"/>
      <c r="I166" s="8"/>
    </row>
    <row r="167" spans="1:9" ht="13">
      <c r="A167" s="8"/>
      <c r="B167" s="8"/>
      <c r="C167" s="8"/>
      <c r="D167" s="8"/>
      <c r="E167" s="8"/>
      <c r="F167" s="8"/>
      <c r="G167" s="8"/>
      <c r="H167" s="8"/>
      <c r="I167" s="8"/>
    </row>
    <row r="168" spans="1:9" ht="13">
      <c r="A168" s="8"/>
      <c r="B168" s="8"/>
      <c r="C168" s="8"/>
      <c r="D168" s="8"/>
      <c r="E168" s="8"/>
      <c r="F168" s="8"/>
      <c r="G168" s="8"/>
      <c r="H168" s="8"/>
      <c r="I168" s="8"/>
    </row>
    <row r="169" spans="1:9" ht="13">
      <c r="A169" s="8"/>
      <c r="B169" s="8"/>
      <c r="C169" s="8"/>
      <c r="D169" s="8"/>
      <c r="E169" s="8"/>
      <c r="F169" s="8"/>
      <c r="G169" s="8"/>
      <c r="H169" s="8"/>
      <c r="I169" s="8"/>
    </row>
    <row r="170" spans="1:9" ht="13">
      <c r="A170" s="8"/>
      <c r="B170" s="8"/>
      <c r="C170" s="8"/>
      <c r="D170" s="8"/>
      <c r="E170" s="8"/>
      <c r="F170" s="8"/>
      <c r="G170" s="8"/>
      <c r="H170" s="8"/>
      <c r="I170" s="8"/>
    </row>
    <row r="171" spans="1:9" ht="13">
      <c r="A171" s="8"/>
      <c r="B171" s="8"/>
      <c r="C171" s="8"/>
      <c r="D171" s="8"/>
      <c r="E171" s="8"/>
      <c r="F171" s="8"/>
      <c r="G171" s="8"/>
      <c r="H171" s="8"/>
      <c r="I171" s="8"/>
    </row>
    <row r="172" spans="1:9" ht="13">
      <c r="A172" s="8"/>
      <c r="B172" s="8"/>
      <c r="C172" s="8"/>
      <c r="D172" s="8"/>
      <c r="E172" s="8"/>
      <c r="F172" s="8"/>
      <c r="G172" s="8"/>
      <c r="H172" s="8"/>
      <c r="I172" s="8"/>
    </row>
    <row r="173" spans="1:9" ht="13">
      <c r="A173" s="8"/>
      <c r="B173" s="8"/>
      <c r="C173" s="8"/>
      <c r="D173" s="8"/>
      <c r="E173" s="8"/>
      <c r="F173" s="8"/>
      <c r="G173" s="8"/>
      <c r="H173" s="8"/>
      <c r="I173" s="8"/>
    </row>
    <row r="174" spans="1:9" ht="13">
      <c r="A174" s="8"/>
      <c r="B174" s="8"/>
      <c r="C174" s="8"/>
      <c r="D174" s="8"/>
      <c r="E174" s="8"/>
      <c r="F174" s="8"/>
      <c r="G174" s="8"/>
      <c r="H174" s="8"/>
      <c r="I174" s="8"/>
    </row>
    <row r="175" spans="1:9" ht="13">
      <c r="A175" s="8"/>
      <c r="B175" s="8"/>
      <c r="C175" s="8"/>
      <c r="D175" s="8"/>
      <c r="E175" s="8"/>
      <c r="F175" s="8"/>
      <c r="G175" s="8"/>
      <c r="H175" s="8"/>
      <c r="I175" s="8"/>
    </row>
    <row r="176" spans="1:9" ht="13">
      <c r="A176" s="8"/>
      <c r="B176" s="8"/>
      <c r="C176" s="8"/>
      <c r="D176" s="8"/>
      <c r="E176" s="8"/>
      <c r="F176" s="8"/>
      <c r="G176" s="8"/>
      <c r="H176" s="8"/>
      <c r="I176" s="8"/>
    </row>
    <row r="177" spans="1:9" ht="13">
      <c r="A177" s="8"/>
      <c r="B177" s="8"/>
      <c r="C177" s="8"/>
      <c r="D177" s="8"/>
      <c r="E177" s="8"/>
      <c r="F177" s="8"/>
      <c r="G177" s="8"/>
      <c r="H177" s="8"/>
      <c r="I177" s="8"/>
    </row>
    <row r="178" spans="1:9" ht="13">
      <c r="A178" s="8"/>
      <c r="B178" s="8"/>
      <c r="C178" s="8"/>
      <c r="D178" s="8"/>
      <c r="E178" s="8"/>
      <c r="F178" s="8"/>
      <c r="G178" s="8"/>
      <c r="H178" s="8"/>
      <c r="I178" s="8"/>
    </row>
    <row r="179" spans="1:9" ht="13">
      <c r="A179" s="8"/>
      <c r="B179" s="8"/>
      <c r="C179" s="8"/>
      <c r="D179" s="8"/>
      <c r="E179" s="8"/>
      <c r="F179" s="8"/>
      <c r="G179" s="8"/>
      <c r="H179" s="8"/>
      <c r="I179" s="8"/>
    </row>
    <row r="180" spans="1:9" ht="13">
      <c r="A180" s="8"/>
      <c r="B180" s="8"/>
      <c r="C180" s="8"/>
      <c r="D180" s="8"/>
      <c r="E180" s="8"/>
      <c r="F180" s="8"/>
      <c r="G180" s="8"/>
      <c r="H180" s="8"/>
      <c r="I180" s="8"/>
    </row>
    <row r="181" spans="1:9" ht="13">
      <c r="A181" s="8"/>
      <c r="B181" s="8"/>
      <c r="C181" s="8"/>
      <c r="D181" s="8"/>
      <c r="E181" s="8"/>
      <c r="F181" s="8"/>
      <c r="G181" s="8"/>
      <c r="H181" s="8"/>
      <c r="I181" s="8"/>
    </row>
    <row r="182" spans="1:9" ht="13">
      <c r="A182" s="8"/>
      <c r="B182" s="8"/>
      <c r="C182" s="8"/>
      <c r="D182" s="8"/>
      <c r="E182" s="8"/>
      <c r="F182" s="8"/>
      <c r="G182" s="8"/>
      <c r="H182" s="8"/>
      <c r="I182" s="8"/>
    </row>
    <row r="183" spans="1:9" ht="13">
      <c r="A183" s="8"/>
      <c r="B183" s="8"/>
      <c r="C183" s="8"/>
      <c r="D183" s="8"/>
      <c r="E183" s="8"/>
      <c r="F183" s="8"/>
      <c r="G183" s="8"/>
      <c r="H183" s="8"/>
      <c r="I183" s="8"/>
    </row>
    <row r="184" spans="1:9" ht="13">
      <c r="A184" s="8"/>
      <c r="B184" s="8"/>
      <c r="C184" s="8"/>
      <c r="D184" s="8"/>
      <c r="E184" s="8"/>
      <c r="F184" s="8"/>
      <c r="G184" s="8"/>
      <c r="H184" s="8"/>
      <c r="I184" s="8"/>
    </row>
    <row r="185" spans="1:9" ht="13">
      <c r="A185" s="8"/>
      <c r="B185" s="8"/>
      <c r="C185" s="8"/>
      <c r="D185" s="8"/>
      <c r="E185" s="8"/>
      <c r="F185" s="8"/>
      <c r="G185" s="8"/>
      <c r="H185" s="8"/>
      <c r="I185" s="8"/>
    </row>
    <row r="186" spans="1:9" ht="13">
      <c r="A186" s="8"/>
      <c r="B186" s="8"/>
      <c r="C186" s="8"/>
      <c r="D186" s="8"/>
      <c r="E186" s="8"/>
      <c r="F186" s="8"/>
      <c r="G186" s="8"/>
      <c r="H186" s="8"/>
      <c r="I186" s="8"/>
    </row>
    <row r="187" spans="1:9" ht="13">
      <c r="A187" s="8"/>
      <c r="B187" s="8"/>
      <c r="C187" s="8"/>
      <c r="D187" s="8"/>
      <c r="E187" s="8"/>
      <c r="F187" s="8"/>
      <c r="G187" s="8"/>
      <c r="H187" s="8"/>
      <c r="I187" s="8"/>
    </row>
    <row r="188" spans="1:9" ht="13">
      <c r="A188" s="8"/>
      <c r="B188" s="8"/>
      <c r="C188" s="8"/>
      <c r="D188" s="8"/>
      <c r="E188" s="8"/>
      <c r="F188" s="8"/>
      <c r="G188" s="8"/>
      <c r="H188" s="8"/>
      <c r="I188" s="8"/>
    </row>
    <row r="189" spans="1:9" ht="13">
      <c r="A189" s="8"/>
      <c r="B189" s="8"/>
      <c r="C189" s="8"/>
      <c r="D189" s="8"/>
      <c r="E189" s="8"/>
      <c r="F189" s="8"/>
      <c r="G189" s="8"/>
      <c r="H189" s="8"/>
      <c r="I189" s="8"/>
    </row>
    <row r="190" spans="1:9" ht="13">
      <c r="A190" s="8"/>
      <c r="B190" s="8"/>
      <c r="C190" s="8"/>
      <c r="D190" s="8"/>
      <c r="E190" s="8"/>
      <c r="F190" s="8"/>
      <c r="G190" s="8"/>
      <c r="H190" s="8"/>
      <c r="I190" s="8"/>
    </row>
    <row r="191" spans="1:9" ht="13">
      <c r="A191" s="8"/>
      <c r="B191" s="8"/>
      <c r="C191" s="8"/>
      <c r="D191" s="8"/>
      <c r="E191" s="8"/>
      <c r="F191" s="8"/>
      <c r="G191" s="8"/>
      <c r="H191" s="8"/>
      <c r="I191" s="8"/>
    </row>
    <row r="192" spans="1:9" ht="13">
      <c r="A192" s="8"/>
      <c r="B192" s="8"/>
      <c r="C192" s="8"/>
      <c r="D192" s="8"/>
      <c r="E192" s="8"/>
      <c r="F192" s="8"/>
      <c r="G192" s="8"/>
      <c r="H192" s="8"/>
      <c r="I192" s="8"/>
    </row>
    <row r="193" spans="1:9" ht="13">
      <c r="A193" s="8"/>
      <c r="B193" s="8"/>
      <c r="C193" s="8"/>
      <c r="D193" s="8"/>
      <c r="E193" s="8"/>
      <c r="F193" s="8"/>
      <c r="G193" s="8"/>
      <c r="H193" s="8"/>
      <c r="I193" s="8"/>
    </row>
    <row r="194" spans="1:9" ht="13">
      <c r="A194" s="8"/>
      <c r="B194" s="8"/>
      <c r="C194" s="8"/>
      <c r="D194" s="8"/>
      <c r="E194" s="8"/>
      <c r="F194" s="8"/>
      <c r="G194" s="8"/>
      <c r="H194" s="8"/>
      <c r="I194" s="8"/>
    </row>
    <row r="195" spans="1:9" ht="13">
      <c r="A195" s="8"/>
      <c r="B195" s="8"/>
      <c r="C195" s="8"/>
      <c r="D195" s="8"/>
      <c r="E195" s="8"/>
      <c r="F195" s="8"/>
      <c r="G195" s="8"/>
      <c r="H195" s="8"/>
      <c r="I195" s="8"/>
    </row>
    <row r="196" spans="1:9" ht="13">
      <c r="A196" s="8"/>
      <c r="B196" s="8"/>
      <c r="C196" s="8"/>
      <c r="D196" s="8"/>
      <c r="E196" s="8"/>
      <c r="F196" s="8"/>
      <c r="G196" s="8"/>
      <c r="H196" s="8"/>
      <c r="I196" s="8"/>
    </row>
    <row r="197" spans="1:9" ht="13">
      <c r="A197" s="8"/>
      <c r="B197" s="8"/>
      <c r="C197" s="8"/>
      <c r="D197" s="8"/>
      <c r="E197" s="8"/>
      <c r="F197" s="8"/>
      <c r="G197" s="8"/>
      <c r="H197" s="8"/>
      <c r="I197" s="8"/>
    </row>
    <row r="198" spans="1:9" ht="13">
      <c r="A198" s="8"/>
      <c r="B198" s="8"/>
      <c r="C198" s="8"/>
      <c r="D198" s="8"/>
      <c r="E198" s="8"/>
      <c r="F198" s="8"/>
      <c r="G198" s="8"/>
      <c r="H198" s="8"/>
      <c r="I198" s="8"/>
    </row>
    <row r="199" spans="1:9" ht="13">
      <c r="A199" s="8"/>
      <c r="B199" s="8"/>
      <c r="C199" s="8"/>
      <c r="D199" s="8"/>
      <c r="E199" s="8"/>
      <c r="F199" s="8"/>
      <c r="G199" s="8"/>
      <c r="H199" s="8"/>
      <c r="I199" s="8"/>
    </row>
    <row r="200" spans="1:9" ht="13">
      <c r="A200" s="8"/>
      <c r="B200" s="8"/>
      <c r="C200" s="8"/>
      <c r="D200" s="8"/>
      <c r="E200" s="8"/>
      <c r="F200" s="8"/>
      <c r="G200" s="8"/>
      <c r="H200" s="8"/>
      <c r="I200" s="8"/>
    </row>
    <row r="201" spans="1:9" ht="13">
      <c r="A201" s="8"/>
      <c r="B201" s="8"/>
      <c r="C201" s="8"/>
      <c r="D201" s="8"/>
      <c r="E201" s="8"/>
      <c r="F201" s="8"/>
      <c r="G201" s="8"/>
      <c r="H201" s="8"/>
      <c r="I201" s="8"/>
    </row>
    <row r="202" spans="1:9" ht="13">
      <c r="A202" s="8"/>
      <c r="B202" s="8"/>
      <c r="C202" s="8"/>
      <c r="D202" s="8"/>
      <c r="E202" s="8"/>
      <c r="F202" s="8"/>
      <c r="G202" s="8"/>
      <c r="H202" s="8"/>
      <c r="I202" s="8"/>
    </row>
    <row r="203" spans="1:9" ht="13">
      <c r="A203" s="8"/>
      <c r="B203" s="8"/>
      <c r="C203" s="8"/>
      <c r="D203" s="8"/>
      <c r="E203" s="8"/>
      <c r="F203" s="8"/>
      <c r="G203" s="8"/>
      <c r="H203" s="8"/>
      <c r="I203" s="8"/>
    </row>
    <row r="204" spans="1:9" ht="13">
      <c r="A204" s="8"/>
      <c r="B204" s="8"/>
      <c r="C204" s="8"/>
      <c r="D204" s="8"/>
      <c r="E204" s="8"/>
      <c r="F204" s="8"/>
      <c r="G204" s="8"/>
      <c r="H204" s="8"/>
      <c r="I204" s="8"/>
    </row>
    <row r="205" spans="1:9" ht="13">
      <c r="A205" s="8"/>
      <c r="B205" s="8"/>
      <c r="C205" s="8"/>
      <c r="D205" s="8"/>
      <c r="E205" s="8"/>
      <c r="F205" s="8"/>
      <c r="G205" s="8"/>
      <c r="H205" s="8"/>
      <c r="I205" s="8"/>
    </row>
    <row r="206" spans="1:9" ht="13">
      <c r="A206" s="8"/>
      <c r="B206" s="8"/>
      <c r="C206" s="8"/>
      <c r="D206" s="8"/>
      <c r="E206" s="8"/>
      <c r="F206" s="8"/>
      <c r="G206" s="8"/>
      <c r="H206" s="8"/>
      <c r="I206" s="8"/>
    </row>
    <row r="207" spans="1:9" ht="13">
      <c r="A207" s="8"/>
      <c r="B207" s="8"/>
      <c r="C207" s="8"/>
      <c r="D207" s="8"/>
      <c r="E207" s="8"/>
      <c r="F207" s="8"/>
      <c r="G207" s="8"/>
      <c r="H207" s="8"/>
      <c r="I207" s="8"/>
    </row>
    <row r="208" spans="1:9" ht="13">
      <c r="A208" s="8"/>
      <c r="B208" s="8"/>
      <c r="C208" s="8"/>
      <c r="D208" s="8"/>
      <c r="E208" s="8"/>
      <c r="F208" s="8"/>
      <c r="G208" s="8"/>
      <c r="H208" s="8"/>
      <c r="I208" s="8"/>
    </row>
    <row r="209" spans="1:9" ht="13">
      <c r="A209" s="8"/>
      <c r="B209" s="8"/>
      <c r="C209" s="8"/>
      <c r="D209" s="8"/>
      <c r="E209" s="8"/>
      <c r="F209" s="8"/>
      <c r="G209" s="8"/>
      <c r="H209" s="8"/>
      <c r="I209" s="8"/>
    </row>
    <row r="210" spans="1:9" ht="13">
      <c r="A210" s="8"/>
      <c r="B210" s="8"/>
      <c r="C210" s="8"/>
      <c r="D210" s="8"/>
      <c r="E210" s="8"/>
      <c r="F210" s="8"/>
      <c r="G210" s="8"/>
      <c r="H210" s="8"/>
      <c r="I210" s="8"/>
    </row>
    <row r="211" spans="1:9" ht="13">
      <c r="A211" s="8"/>
      <c r="B211" s="8"/>
      <c r="C211" s="8"/>
      <c r="D211" s="8"/>
      <c r="E211" s="8"/>
      <c r="F211" s="8"/>
      <c r="G211" s="8"/>
      <c r="H211" s="8"/>
      <c r="I211" s="8"/>
    </row>
    <row r="212" spans="1:9" ht="13">
      <c r="A212" s="8"/>
      <c r="B212" s="8"/>
      <c r="C212" s="8"/>
      <c r="D212" s="8"/>
      <c r="E212" s="8"/>
      <c r="F212" s="8"/>
      <c r="G212" s="8"/>
      <c r="H212" s="8"/>
      <c r="I212" s="8"/>
    </row>
    <row r="213" spans="1:9" ht="13">
      <c r="A213" s="8"/>
      <c r="B213" s="8"/>
      <c r="C213" s="8"/>
      <c r="D213" s="8"/>
      <c r="E213" s="8"/>
      <c r="F213" s="8"/>
      <c r="G213" s="8"/>
      <c r="H213" s="8"/>
      <c r="I213" s="8"/>
    </row>
    <row r="214" spans="1:9" ht="13">
      <c r="A214" s="8"/>
      <c r="B214" s="8"/>
      <c r="C214" s="8"/>
      <c r="D214" s="8"/>
      <c r="E214" s="8"/>
      <c r="F214" s="8"/>
      <c r="G214" s="8"/>
      <c r="H214" s="8"/>
      <c r="I214" s="8"/>
    </row>
    <row r="215" spans="1:9" ht="13">
      <c r="A215" s="8"/>
      <c r="B215" s="8"/>
      <c r="C215" s="8"/>
      <c r="D215" s="8"/>
      <c r="E215" s="8"/>
      <c r="F215" s="8"/>
      <c r="G215" s="8"/>
      <c r="H215" s="8"/>
      <c r="I215" s="8"/>
    </row>
    <row r="216" spans="1:9" ht="13">
      <c r="A216" s="8"/>
      <c r="B216" s="8"/>
      <c r="C216" s="8"/>
      <c r="D216" s="8"/>
      <c r="E216" s="8"/>
      <c r="F216" s="8"/>
      <c r="G216" s="8"/>
      <c r="H216" s="8"/>
      <c r="I216" s="8"/>
    </row>
    <row r="217" spans="1:9" ht="13">
      <c r="A217" s="8"/>
      <c r="B217" s="8"/>
      <c r="C217" s="8"/>
      <c r="D217" s="8"/>
      <c r="E217" s="8"/>
      <c r="F217" s="8"/>
      <c r="G217" s="8"/>
      <c r="H217" s="8"/>
      <c r="I217" s="8"/>
    </row>
    <row r="218" spans="1:9" ht="13">
      <c r="A218" s="8"/>
      <c r="B218" s="8"/>
      <c r="C218" s="8"/>
      <c r="D218" s="8"/>
      <c r="E218" s="8"/>
      <c r="F218" s="8"/>
      <c r="G218" s="8"/>
      <c r="H218" s="8"/>
      <c r="I218" s="8"/>
    </row>
    <row r="219" spans="1:9" ht="13">
      <c r="A219" s="8"/>
      <c r="B219" s="8"/>
      <c r="C219" s="8"/>
      <c r="D219" s="8"/>
      <c r="E219" s="8"/>
      <c r="F219" s="8"/>
      <c r="G219" s="8"/>
      <c r="H219" s="8"/>
      <c r="I219" s="8"/>
    </row>
    <row r="220" spans="1:9" ht="13">
      <c r="A220" s="8"/>
      <c r="B220" s="8"/>
      <c r="C220" s="8"/>
      <c r="D220" s="8"/>
      <c r="E220" s="8"/>
      <c r="F220" s="8"/>
      <c r="G220" s="8"/>
      <c r="H220" s="8"/>
      <c r="I220" s="8"/>
    </row>
    <row r="221" spans="1:9" ht="13">
      <c r="A221" s="8"/>
      <c r="B221" s="8"/>
      <c r="C221" s="8"/>
      <c r="D221" s="8"/>
      <c r="E221" s="8"/>
      <c r="F221" s="8"/>
      <c r="G221" s="8"/>
      <c r="H221" s="8"/>
      <c r="I221" s="8"/>
    </row>
    <row r="222" spans="1:9" ht="13">
      <c r="A222" s="8"/>
      <c r="B222" s="8"/>
      <c r="C222" s="8"/>
      <c r="D222" s="8"/>
      <c r="E222" s="8"/>
      <c r="F222" s="8"/>
      <c r="G222" s="8"/>
      <c r="H222" s="8"/>
      <c r="I222" s="8"/>
    </row>
    <row r="223" spans="1:9" ht="13">
      <c r="A223" s="8"/>
      <c r="B223" s="8"/>
      <c r="C223" s="8"/>
      <c r="D223" s="8"/>
      <c r="E223" s="8"/>
      <c r="F223" s="8"/>
      <c r="G223" s="8"/>
      <c r="H223" s="8"/>
      <c r="I223" s="8"/>
    </row>
    <row r="224" spans="1:9" ht="13">
      <c r="A224" s="8"/>
      <c r="B224" s="8"/>
      <c r="C224" s="8"/>
      <c r="D224" s="8"/>
      <c r="E224" s="8"/>
      <c r="F224" s="8"/>
      <c r="G224" s="8"/>
      <c r="H224" s="8"/>
      <c r="I224" s="8"/>
    </row>
    <row r="225" spans="1:9" ht="13">
      <c r="A225" s="8"/>
      <c r="B225" s="8"/>
      <c r="C225" s="8"/>
      <c r="D225" s="8"/>
      <c r="E225" s="8"/>
      <c r="F225" s="8"/>
      <c r="G225" s="8"/>
      <c r="H225" s="8"/>
      <c r="I225" s="8"/>
    </row>
    <row r="226" spans="1:9" ht="13">
      <c r="A226" s="8"/>
      <c r="B226" s="8"/>
      <c r="C226" s="8"/>
      <c r="D226" s="8"/>
      <c r="E226" s="8"/>
      <c r="F226" s="8"/>
      <c r="G226" s="8"/>
      <c r="H226" s="8"/>
      <c r="I226" s="8"/>
    </row>
    <row r="227" spans="1:9" ht="13">
      <c r="A227" s="8"/>
      <c r="B227" s="8"/>
      <c r="C227" s="8"/>
      <c r="D227" s="8"/>
      <c r="E227" s="8"/>
      <c r="F227" s="8"/>
      <c r="G227" s="8"/>
      <c r="H227" s="8"/>
      <c r="I227" s="8"/>
    </row>
    <row r="228" spans="1:9" ht="13">
      <c r="A228" s="8"/>
      <c r="B228" s="8"/>
      <c r="C228" s="8"/>
      <c r="D228" s="8"/>
      <c r="E228" s="8"/>
      <c r="F228" s="8"/>
      <c r="G228" s="8"/>
      <c r="H228" s="8"/>
      <c r="I228" s="8"/>
    </row>
    <row r="229" spans="1:9" ht="13">
      <c r="A229" s="8"/>
      <c r="B229" s="8"/>
      <c r="C229" s="8"/>
      <c r="D229" s="8"/>
      <c r="E229" s="8"/>
      <c r="F229" s="8"/>
      <c r="G229" s="8"/>
      <c r="H229" s="8"/>
      <c r="I229" s="8"/>
    </row>
    <row r="230" spans="1:9" ht="13">
      <c r="A230" s="8"/>
      <c r="B230" s="8"/>
      <c r="C230" s="8"/>
      <c r="D230" s="8"/>
      <c r="E230" s="8"/>
      <c r="F230" s="8"/>
      <c r="G230" s="8"/>
      <c r="H230" s="8"/>
      <c r="I230" s="8"/>
    </row>
    <row r="231" spans="1:9" ht="13">
      <c r="A231" s="8"/>
      <c r="B231" s="8"/>
      <c r="C231" s="8"/>
      <c r="D231" s="8"/>
      <c r="E231" s="8"/>
      <c r="F231" s="8"/>
      <c r="G231" s="8"/>
      <c r="H231" s="8"/>
      <c r="I231" s="8"/>
    </row>
    <row r="232" spans="1:9" ht="13">
      <c r="A232" s="8"/>
      <c r="B232" s="8"/>
      <c r="C232" s="8"/>
      <c r="D232" s="8"/>
      <c r="E232" s="8"/>
      <c r="F232" s="8"/>
      <c r="G232" s="8"/>
      <c r="H232" s="8"/>
      <c r="I232" s="8"/>
    </row>
    <row r="233" spans="1:9" ht="13">
      <c r="A233" s="8"/>
      <c r="B233" s="8"/>
      <c r="C233" s="8"/>
      <c r="D233" s="8"/>
      <c r="E233" s="8"/>
      <c r="F233" s="8"/>
      <c r="G233" s="8"/>
      <c r="H233" s="8"/>
      <c r="I233" s="8"/>
    </row>
    <row r="234" spans="1:9" ht="13">
      <c r="A234" s="8"/>
      <c r="B234" s="8"/>
      <c r="C234" s="8"/>
      <c r="D234" s="8"/>
      <c r="E234" s="8"/>
      <c r="F234" s="8"/>
      <c r="G234" s="8"/>
      <c r="H234" s="8"/>
      <c r="I234" s="8"/>
    </row>
    <row r="235" spans="1:9" ht="13">
      <c r="A235" s="8"/>
      <c r="B235" s="8"/>
      <c r="C235" s="8"/>
      <c r="D235" s="8"/>
      <c r="E235" s="8"/>
      <c r="F235" s="8"/>
      <c r="G235" s="8"/>
      <c r="H235" s="8"/>
      <c r="I235" s="8"/>
    </row>
    <row r="236" spans="1:9" ht="13">
      <c r="A236" s="8"/>
      <c r="B236" s="8"/>
      <c r="C236" s="8"/>
      <c r="D236" s="8"/>
      <c r="E236" s="8"/>
      <c r="F236" s="8"/>
      <c r="G236" s="8"/>
      <c r="H236" s="8"/>
      <c r="I236" s="8"/>
    </row>
    <row r="237" spans="1:9" ht="13">
      <c r="A237" s="8"/>
      <c r="B237" s="8"/>
      <c r="C237" s="8"/>
      <c r="D237" s="8"/>
      <c r="E237" s="8"/>
      <c r="F237" s="8"/>
      <c r="G237" s="8"/>
      <c r="H237" s="8"/>
      <c r="I237" s="8"/>
    </row>
    <row r="238" spans="1:9" ht="13">
      <c r="A238" s="8"/>
      <c r="B238" s="8"/>
      <c r="C238" s="8"/>
      <c r="D238" s="8"/>
      <c r="E238" s="8"/>
      <c r="F238" s="8"/>
      <c r="G238" s="8"/>
      <c r="H238" s="8"/>
      <c r="I238" s="8"/>
    </row>
    <row r="239" spans="1:9" ht="13">
      <c r="A239" s="8"/>
      <c r="B239" s="8"/>
      <c r="C239" s="8"/>
      <c r="D239" s="8"/>
      <c r="E239" s="8"/>
      <c r="F239" s="8"/>
      <c r="G239" s="8"/>
      <c r="H239" s="8"/>
      <c r="I239" s="8"/>
    </row>
    <row r="240" spans="1:9" ht="13">
      <c r="A240" s="8"/>
      <c r="B240" s="8"/>
      <c r="C240" s="8"/>
      <c r="D240" s="8"/>
      <c r="E240" s="8"/>
      <c r="F240" s="8"/>
      <c r="G240" s="8"/>
      <c r="H240" s="8"/>
      <c r="I240" s="8"/>
    </row>
    <row r="241" spans="1:9" ht="13">
      <c r="A241" s="8"/>
      <c r="B241" s="8"/>
      <c r="C241" s="8"/>
      <c r="D241" s="8"/>
      <c r="E241" s="8"/>
      <c r="F241" s="8"/>
      <c r="G241" s="8"/>
      <c r="H241" s="8"/>
      <c r="I241" s="8"/>
    </row>
    <row r="242" spans="1:9" ht="13">
      <c r="A242" s="8"/>
      <c r="B242" s="8"/>
      <c r="C242" s="8"/>
      <c r="D242" s="8"/>
      <c r="E242" s="8"/>
      <c r="F242" s="8"/>
      <c r="G242" s="8"/>
      <c r="H242" s="8"/>
      <c r="I242" s="8"/>
    </row>
    <row r="243" spans="1:9" ht="13">
      <c r="A243" s="8"/>
      <c r="B243" s="8"/>
      <c r="C243" s="8"/>
      <c r="D243" s="8"/>
      <c r="E243" s="8"/>
      <c r="F243" s="8"/>
      <c r="G243" s="8"/>
      <c r="H243" s="8"/>
      <c r="I243" s="8"/>
    </row>
    <row r="244" spans="1:9" ht="13">
      <c r="A244" s="8"/>
      <c r="B244" s="8"/>
      <c r="C244" s="8"/>
      <c r="D244" s="8"/>
      <c r="E244" s="8"/>
      <c r="F244" s="8"/>
      <c r="G244" s="8"/>
      <c r="H244" s="8"/>
      <c r="I244" s="8"/>
    </row>
    <row r="245" spans="1:9" ht="13">
      <c r="A245" s="8"/>
      <c r="B245" s="8"/>
      <c r="C245" s="8"/>
      <c r="D245" s="8"/>
      <c r="E245" s="8"/>
      <c r="F245" s="8"/>
      <c r="G245" s="8"/>
      <c r="H245" s="8"/>
      <c r="I245" s="8"/>
    </row>
    <row r="246" spans="1:9" ht="13">
      <c r="A246" s="8"/>
      <c r="B246" s="8"/>
      <c r="C246" s="8"/>
      <c r="D246" s="8"/>
      <c r="E246" s="8"/>
      <c r="F246" s="8"/>
      <c r="G246" s="8"/>
      <c r="H246" s="8"/>
      <c r="I246" s="8"/>
    </row>
    <row r="247" spans="1:9" ht="13">
      <c r="A247" s="8"/>
      <c r="B247" s="8"/>
      <c r="C247" s="8"/>
      <c r="D247" s="8"/>
      <c r="E247" s="8"/>
      <c r="F247" s="8"/>
      <c r="G247" s="8"/>
      <c r="H247" s="8"/>
      <c r="I247" s="8"/>
    </row>
    <row r="248" spans="1:9" ht="13">
      <c r="A248" s="8"/>
      <c r="B248" s="8"/>
      <c r="C248" s="8"/>
      <c r="D248" s="8"/>
      <c r="E248" s="8"/>
      <c r="F248" s="8"/>
      <c r="G248" s="8"/>
      <c r="H248" s="8"/>
      <c r="I248" s="8"/>
    </row>
    <row r="249" spans="1:9" ht="13">
      <c r="A249" s="8"/>
      <c r="B249" s="8"/>
      <c r="C249" s="8"/>
      <c r="D249" s="8"/>
      <c r="E249" s="8"/>
      <c r="F249" s="8"/>
      <c r="G249" s="8"/>
      <c r="H249" s="8"/>
      <c r="I249" s="8"/>
    </row>
    <row r="250" spans="1:9" ht="13">
      <c r="A250" s="8"/>
      <c r="B250" s="8"/>
      <c r="C250" s="8"/>
      <c r="D250" s="8"/>
      <c r="E250" s="8"/>
      <c r="F250" s="8"/>
      <c r="G250" s="8"/>
      <c r="H250" s="8"/>
      <c r="I250" s="8"/>
    </row>
    <row r="251" spans="1:9" ht="13">
      <c r="A251" s="8"/>
      <c r="B251" s="8"/>
      <c r="C251" s="8"/>
      <c r="D251" s="8"/>
      <c r="E251" s="8"/>
      <c r="F251" s="8"/>
      <c r="G251" s="8"/>
      <c r="H251" s="8"/>
      <c r="I251" s="8"/>
    </row>
    <row r="252" spans="1:9" ht="13">
      <c r="A252" s="8"/>
      <c r="B252" s="8"/>
      <c r="C252" s="8"/>
      <c r="D252" s="8"/>
      <c r="E252" s="8"/>
      <c r="F252" s="8"/>
      <c r="G252" s="8"/>
      <c r="H252" s="8"/>
      <c r="I252" s="8"/>
    </row>
    <row r="253" spans="1:9" ht="13">
      <c r="A253" s="8"/>
      <c r="B253" s="8"/>
      <c r="C253" s="8"/>
      <c r="D253" s="8"/>
      <c r="E253" s="8"/>
      <c r="F253" s="8"/>
      <c r="G253" s="8"/>
      <c r="H253" s="8"/>
      <c r="I253" s="8"/>
    </row>
    <row r="254" spans="1:9" ht="13">
      <c r="A254" s="8"/>
      <c r="B254" s="8"/>
      <c r="C254" s="8"/>
      <c r="D254" s="8"/>
      <c r="E254" s="8"/>
      <c r="F254" s="8"/>
      <c r="G254" s="8"/>
      <c r="H254" s="8"/>
      <c r="I254" s="8"/>
    </row>
    <row r="255" spans="1:9" ht="13">
      <c r="A255" s="8"/>
      <c r="B255" s="8"/>
      <c r="C255" s="8"/>
      <c r="D255" s="8"/>
      <c r="E255" s="8"/>
      <c r="F255" s="8"/>
      <c r="G255" s="8"/>
      <c r="H255" s="8"/>
      <c r="I255" s="8"/>
    </row>
    <row r="256" spans="1:9" ht="13">
      <c r="A256" s="8"/>
      <c r="B256" s="8"/>
      <c r="C256" s="8"/>
      <c r="D256" s="8"/>
      <c r="E256" s="8"/>
      <c r="F256" s="8"/>
      <c r="G256" s="8"/>
      <c r="H256" s="8"/>
      <c r="I256" s="8"/>
    </row>
    <row r="257" spans="1:9" ht="13">
      <c r="A257" s="8"/>
      <c r="B257" s="8"/>
      <c r="C257" s="8"/>
      <c r="D257" s="8"/>
      <c r="E257" s="8"/>
      <c r="F257" s="8"/>
      <c r="G257" s="8"/>
      <c r="H257" s="8"/>
      <c r="I257" s="8"/>
    </row>
    <row r="258" spans="1:9" ht="13">
      <c r="A258" s="8"/>
      <c r="B258" s="8"/>
      <c r="C258" s="8"/>
      <c r="D258" s="8"/>
      <c r="E258" s="8"/>
      <c r="F258" s="8"/>
      <c r="G258" s="8"/>
      <c r="H258" s="8"/>
      <c r="I258" s="8"/>
    </row>
    <row r="259" spans="1:9" ht="13">
      <c r="A259" s="8"/>
      <c r="B259" s="8"/>
      <c r="C259" s="8"/>
      <c r="D259" s="8"/>
      <c r="E259" s="8"/>
      <c r="F259" s="8"/>
      <c r="G259" s="8"/>
      <c r="H259" s="8"/>
      <c r="I259" s="8"/>
    </row>
    <row r="260" spans="1:9" ht="13">
      <c r="A260" s="8"/>
      <c r="B260" s="8"/>
      <c r="C260" s="8"/>
      <c r="D260" s="8"/>
      <c r="E260" s="8"/>
      <c r="F260" s="8"/>
      <c r="G260" s="8"/>
      <c r="H260" s="8"/>
      <c r="I260" s="8"/>
    </row>
    <row r="261" spans="1:9" ht="13">
      <c r="A261" s="8"/>
      <c r="B261" s="8"/>
      <c r="C261" s="8"/>
      <c r="D261" s="8"/>
      <c r="E261" s="8"/>
      <c r="F261" s="8"/>
      <c r="G261" s="8"/>
      <c r="H261" s="8"/>
      <c r="I261" s="8"/>
    </row>
    <row r="262" spans="1:9" ht="13">
      <c r="A262" s="8"/>
      <c r="B262" s="8"/>
      <c r="C262" s="8"/>
      <c r="D262" s="8"/>
      <c r="E262" s="8"/>
      <c r="F262" s="8"/>
      <c r="G262" s="8"/>
      <c r="H262" s="8"/>
      <c r="I262" s="8"/>
    </row>
    <row r="263" spans="1:9" ht="13">
      <c r="A263" s="8"/>
      <c r="B263" s="8"/>
      <c r="C263" s="8"/>
      <c r="D263" s="8"/>
      <c r="E263" s="8"/>
      <c r="F263" s="8"/>
      <c r="G263" s="8"/>
      <c r="H263" s="8"/>
      <c r="I263" s="8"/>
    </row>
    <row r="264" spans="1:9" ht="13">
      <c r="A264" s="8"/>
      <c r="B264" s="8"/>
      <c r="C264" s="8"/>
      <c r="D264" s="8"/>
      <c r="E264" s="8"/>
      <c r="F264" s="8"/>
      <c r="G264" s="8"/>
      <c r="H264" s="8"/>
      <c r="I264" s="8"/>
    </row>
    <row r="265" spans="1:9" ht="13">
      <c r="A265" s="8"/>
      <c r="B265" s="8"/>
      <c r="C265" s="8"/>
      <c r="D265" s="8"/>
      <c r="E265" s="8"/>
      <c r="F265" s="8"/>
      <c r="G265" s="8"/>
      <c r="H265" s="8"/>
      <c r="I265" s="8"/>
    </row>
    <row r="266" spans="1:9" ht="13">
      <c r="A266" s="8"/>
      <c r="B266" s="8"/>
      <c r="C266" s="8"/>
      <c r="D266" s="8"/>
      <c r="E266" s="8"/>
      <c r="F266" s="8"/>
      <c r="G266" s="8"/>
      <c r="H266" s="8"/>
      <c r="I266" s="8"/>
    </row>
    <row r="267" spans="1:9" ht="13">
      <c r="A267" s="8"/>
      <c r="B267" s="8"/>
      <c r="C267" s="8"/>
      <c r="D267" s="8"/>
      <c r="E267" s="8"/>
      <c r="F267" s="8"/>
      <c r="G267" s="8"/>
      <c r="H267" s="8"/>
      <c r="I267" s="8"/>
    </row>
    <row r="268" spans="1:9" ht="13">
      <c r="A268" s="8"/>
      <c r="B268" s="8"/>
      <c r="C268" s="8"/>
      <c r="D268" s="8"/>
      <c r="E268" s="8"/>
      <c r="F268" s="8"/>
      <c r="G268" s="8"/>
      <c r="H268" s="8"/>
      <c r="I268" s="8"/>
    </row>
    <row r="269" spans="1:9" ht="13">
      <c r="A269" s="8"/>
      <c r="B269" s="8"/>
      <c r="C269" s="8"/>
      <c r="D269" s="8"/>
      <c r="E269" s="8"/>
      <c r="F269" s="8"/>
      <c r="G269" s="8"/>
      <c r="H269" s="8"/>
      <c r="I269" s="8"/>
    </row>
    <row r="270" spans="1:9" ht="13">
      <c r="A270" s="8"/>
      <c r="B270" s="8"/>
      <c r="C270" s="8"/>
      <c r="D270" s="8"/>
      <c r="E270" s="8"/>
      <c r="F270" s="8"/>
      <c r="G270" s="8"/>
      <c r="H270" s="8"/>
      <c r="I270" s="8"/>
    </row>
    <row r="271" spans="1:9" ht="13">
      <c r="A271" s="8"/>
      <c r="B271" s="8"/>
      <c r="C271" s="8"/>
      <c r="D271" s="8"/>
      <c r="E271" s="8"/>
      <c r="F271" s="8"/>
      <c r="G271" s="8"/>
      <c r="H271" s="8"/>
      <c r="I271" s="8"/>
    </row>
    <row r="272" spans="1:9" ht="13">
      <c r="A272" s="8"/>
      <c r="B272" s="8"/>
      <c r="C272" s="8"/>
      <c r="D272" s="8"/>
      <c r="E272" s="8"/>
      <c r="F272" s="8"/>
      <c r="G272" s="8"/>
      <c r="H272" s="8"/>
      <c r="I272" s="8"/>
    </row>
    <row r="273" spans="1:9" ht="13">
      <c r="A273" s="8"/>
      <c r="B273" s="8"/>
      <c r="C273" s="8"/>
      <c r="D273" s="8"/>
      <c r="E273" s="8"/>
      <c r="F273" s="8"/>
      <c r="G273" s="8"/>
      <c r="H273" s="8"/>
      <c r="I273" s="8"/>
    </row>
    <row r="274" spans="1:9" ht="13">
      <c r="A274" s="8"/>
      <c r="B274" s="8"/>
      <c r="C274" s="8"/>
      <c r="D274" s="8"/>
      <c r="E274" s="8"/>
      <c r="F274" s="8"/>
      <c r="G274" s="8"/>
      <c r="H274" s="8"/>
      <c r="I274" s="8"/>
    </row>
    <row r="275" spans="1:9" ht="13">
      <c r="A275" s="8"/>
      <c r="B275" s="8"/>
      <c r="C275" s="8"/>
      <c r="D275" s="8"/>
      <c r="E275" s="8"/>
      <c r="F275" s="8"/>
      <c r="G275" s="8"/>
      <c r="H275" s="8"/>
      <c r="I275" s="8"/>
    </row>
    <row r="276" spans="1:9" ht="13">
      <c r="A276" s="8"/>
      <c r="B276" s="8"/>
      <c r="C276" s="8"/>
      <c r="D276" s="8"/>
      <c r="E276" s="8"/>
      <c r="F276" s="8"/>
      <c r="G276" s="8"/>
      <c r="H276" s="8"/>
      <c r="I276" s="8"/>
    </row>
    <row r="277" spans="1:9" ht="13">
      <c r="A277" s="8"/>
      <c r="B277" s="8"/>
      <c r="C277" s="8"/>
      <c r="D277" s="8"/>
      <c r="E277" s="8"/>
      <c r="F277" s="8"/>
      <c r="G277" s="8"/>
      <c r="H277" s="8"/>
      <c r="I277" s="8"/>
    </row>
    <row r="278" spans="1:9" ht="13">
      <c r="A278" s="8"/>
      <c r="B278" s="8"/>
      <c r="C278" s="8"/>
      <c r="D278" s="8"/>
      <c r="E278" s="8"/>
      <c r="F278" s="8"/>
      <c r="G278" s="8"/>
      <c r="H278" s="8"/>
      <c r="I278" s="8"/>
    </row>
    <row r="279" spans="1:9" ht="13">
      <c r="A279" s="8"/>
      <c r="B279" s="8"/>
      <c r="C279" s="8"/>
      <c r="D279" s="8"/>
      <c r="E279" s="8"/>
      <c r="F279" s="8"/>
      <c r="G279" s="8"/>
      <c r="H279" s="8"/>
      <c r="I279" s="8"/>
    </row>
    <row r="280" spans="1:9" ht="13">
      <c r="A280" s="8"/>
      <c r="B280" s="8"/>
      <c r="C280" s="8"/>
      <c r="D280" s="8"/>
      <c r="E280" s="8"/>
      <c r="F280" s="8"/>
      <c r="G280" s="8"/>
      <c r="H280" s="8"/>
      <c r="I280" s="8"/>
    </row>
    <row r="281" spans="1:9" ht="13">
      <c r="A281" s="8"/>
      <c r="B281" s="8"/>
      <c r="C281" s="8"/>
      <c r="D281" s="8"/>
      <c r="E281" s="8"/>
      <c r="F281" s="8"/>
      <c r="G281" s="8"/>
      <c r="H281" s="8"/>
      <c r="I281" s="8"/>
    </row>
    <row r="282" spans="1:9" ht="13">
      <c r="A282" s="8"/>
      <c r="B282" s="8"/>
      <c r="C282" s="8"/>
      <c r="D282" s="8"/>
      <c r="E282" s="8"/>
      <c r="F282" s="8"/>
      <c r="G282" s="8"/>
      <c r="H282" s="8"/>
      <c r="I282" s="8"/>
    </row>
    <row r="283" spans="1:9" ht="13">
      <c r="A283" s="8"/>
      <c r="B283" s="8"/>
      <c r="C283" s="8"/>
      <c r="D283" s="8"/>
      <c r="E283" s="8"/>
      <c r="F283" s="8"/>
      <c r="G283" s="8"/>
      <c r="H283" s="8"/>
      <c r="I283" s="8"/>
    </row>
    <row r="284" spans="1:9" ht="13">
      <c r="A284" s="8"/>
      <c r="B284" s="8"/>
      <c r="C284" s="8"/>
      <c r="D284" s="8"/>
      <c r="E284" s="8"/>
      <c r="F284" s="8"/>
      <c r="G284" s="8"/>
      <c r="H284" s="8"/>
      <c r="I284" s="8"/>
    </row>
    <row r="285" spans="1:9" ht="13">
      <c r="A285" s="8"/>
      <c r="B285" s="8"/>
      <c r="C285" s="8"/>
      <c r="D285" s="8"/>
      <c r="E285" s="8"/>
      <c r="F285" s="8"/>
      <c r="G285" s="8"/>
      <c r="H285" s="8"/>
      <c r="I285" s="8"/>
    </row>
    <row r="286" spans="1:9" ht="13">
      <c r="A286" s="8"/>
      <c r="B286" s="8"/>
      <c r="C286" s="8"/>
      <c r="D286" s="8"/>
      <c r="E286" s="8"/>
      <c r="F286" s="8"/>
      <c r="G286" s="8"/>
      <c r="H286" s="8"/>
      <c r="I286" s="8"/>
    </row>
    <row r="287" spans="1:9" ht="13">
      <c r="A287" s="8"/>
      <c r="B287" s="8"/>
      <c r="C287" s="8"/>
      <c r="D287" s="8"/>
      <c r="E287" s="8"/>
      <c r="F287" s="8"/>
      <c r="G287" s="8"/>
      <c r="H287" s="8"/>
      <c r="I287" s="8"/>
    </row>
    <row r="288" spans="1:9" ht="13">
      <c r="A288" s="8"/>
      <c r="B288" s="8"/>
      <c r="C288" s="8"/>
      <c r="D288" s="8"/>
      <c r="E288" s="8"/>
      <c r="F288" s="8"/>
      <c r="G288" s="8"/>
      <c r="H288" s="8"/>
      <c r="I288" s="8"/>
    </row>
    <row r="289" spans="1:9" ht="13">
      <c r="A289" s="8"/>
      <c r="B289" s="8"/>
      <c r="C289" s="8"/>
      <c r="D289" s="8"/>
      <c r="E289" s="8"/>
      <c r="F289" s="8"/>
      <c r="G289" s="8"/>
      <c r="H289" s="8"/>
      <c r="I289" s="8"/>
    </row>
    <row r="290" spans="1:9" ht="13">
      <c r="A290" s="8"/>
      <c r="B290" s="8"/>
      <c r="C290" s="8"/>
      <c r="D290" s="8"/>
      <c r="E290" s="8"/>
      <c r="F290" s="8"/>
      <c r="G290" s="8"/>
      <c r="H290" s="8"/>
      <c r="I290" s="8"/>
    </row>
    <row r="291" spans="1:9" ht="13">
      <c r="A291" s="8"/>
      <c r="B291" s="8"/>
      <c r="C291" s="8"/>
      <c r="D291" s="8"/>
      <c r="E291" s="8"/>
      <c r="F291" s="8"/>
      <c r="G291" s="8"/>
      <c r="H291" s="8"/>
      <c r="I291" s="8"/>
    </row>
    <row r="292" spans="1:9" ht="13">
      <c r="A292" s="8"/>
      <c r="B292" s="8"/>
      <c r="C292" s="8"/>
      <c r="D292" s="8"/>
      <c r="E292" s="8"/>
      <c r="F292" s="8"/>
      <c r="G292" s="8"/>
      <c r="H292" s="8"/>
      <c r="I292" s="8"/>
    </row>
    <row r="293" spans="1:9" ht="13">
      <c r="A293" s="8"/>
      <c r="B293" s="8"/>
      <c r="C293" s="8"/>
      <c r="D293" s="8"/>
      <c r="E293" s="8"/>
      <c r="F293" s="8"/>
      <c r="G293" s="8"/>
      <c r="H293" s="8"/>
      <c r="I293" s="8"/>
    </row>
    <row r="294" spans="1:9" ht="13">
      <c r="A294" s="8"/>
      <c r="B294" s="8"/>
      <c r="C294" s="8"/>
      <c r="D294" s="8"/>
      <c r="E294" s="8"/>
      <c r="F294" s="8"/>
      <c r="G294" s="8"/>
      <c r="H294" s="8"/>
      <c r="I294" s="8"/>
    </row>
    <row r="295" spans="1:9" ht="13">
      <c r="A295" s="8"/>
      <c r="B295" s="8"/>
      <c r="C295" s="8"/>
      <c r="D295" s="8"/>
      <c r="E295" s="8"/>
      <c r="F295" s="8"/>
      <c r="G295" s="8"/>
      <c r="H295" s="8"/>
      <c r="I295" s="8"/>
    </row>
    <row r="296" spans="1:9" ht="13">
      <c r="A296" s="8"/>
      <c r="B296" s="8"/>
      <c r="C296" s="8"/>
      <c r="D296" s="8"/>
      <c r="E296" s="8"/>
      <c r="F296" s="8"/>
      <c r="G296" s="8"/>
      <c r="H296" s="8"/>
      <c r="I296" s="8"/>
    </row>
    <row r="297" spans="1:9" ht="13">
      <c r="A297" s="8"/>
      <c r="B297" s="8"/>
      <c r="C297" s="8"/>
      <c r="D297" s="8"/>
      <c r="E297" s="8"/>
      <c r="F297" s="8"/>
      <c r="G297" s="8"/>
      <c r="H297" s="8"/>
      <c r="I297" s="8"/>
    </row>
    <row r="298" spans="1:9" ht="13">
      <c r="A298" s="8"/>
      <c r="B298" s="8"/>
      <c r="C298" s="8"/>
      <c r="D298" s="8"/>
      <c r="E298" s="8"/>
      <c r="F298" s="8"/>
      <c r="G298" s="8"/>
      <c r="H298" s="8"/>
      <c r="I298" s="8"/>
    </row>
    <row r="299" spans="1:9" ht="13">
      <c r="A299" s="8"/>
      <c r="B299" s="8"/>
      <c r="C299" s="8"/>
      <c r="D299" s="8"/>
      <c r="E299" s="8"/>
      <c r="F299" s="8"/>
      <c r="G299" s="8"/>
      <c r="H299" s="8"/>
      <c r="I299" s="8"/>
    </row>
    <row r="300" spans="1:9" ht="13">
      <c r="A300" s="8"/>
      <c r="B300" s="8"/>
      <c r="C300" s="8"/>
      <c r="D300" s="8"/>
      <c r="E300" s="8"/>
      <c r="F300" s="8"/>
      <c r="G300" s="8"/>
      <c r="H300" s="8"/>
      <c r="I300" s="8"/>
    </row>
    <row r="301" spans="1:9" ht="13">
      <c r="A301" s="8"/>
      <c r="B301" s="8"/>
      <c r="C301" s="8"/>
      <c r="D301" s="8"/>
      <c r="E301" s="8"/>
      <c r="F301" s="8"/>
      <c r="G301" s="8"/>
      <c r="H301" s="8"/>
      <c r="I301" s="8"/>
    </row>
    <row r="302" spans="1:9" ht="13">
      <c r="A302" s="8"/>
      <c r="B302" s="8"/>
      <c r="C302" s="8"/>
      <c r="D302" s="8"/>
      <c r="E302" s="8"/>
      <c r="F302" s="8"/>
      <c r="G302" s="8"/>
      <c r="H302" s="8"/>
      <c r="I302" s="8"/>
    </row>
    <row r="303" spans="1:9" ht="13">
      <c r="A303" s="8"/>
      <c r="B303" s="8"/>
      <c r="C303" s="8"/>
      <c r="D303" s="8"/>
      <c r="E303" s="8"/>
      <c r="F303" s="8"/>
      <c r="G303" s="8"/>
      <c r="H303" s="8"/>
      <c r="I303" s="8"/>
    </row>
    <row r="304" spans="1:9" ht="13">
      <c r="A304" s="8"/>
      <c r="B304" s="8"/>
      <c r="C304" s="8"/>
      <c r="D304" s="8"/>
      <c r="E304" s="8"/>
      <c r="F304" s="8"/>
      <c r="G304" s="8"/>
      <c r="H304" s="8"/>
      <c r="I304" s="8"/>
    </row>
    <row r="305" spans="1:9" ht="13">
      <c r="A305" s="8"/>
      <c r="B305" s="8"/>
      <c r="C305" s="8"/>
      <c r="D305" s="8"/>
      <c r="E305" s="8"/>
      <c r="F305" s="8"/>
      <c r="G305" s="8"/>
      <c r="H305" s="8"/>
      <c r="I305" s="8"/>
    </row>
    <row r="306" spans="1:9" ht="13">
      <c r="A306" s="8"/>
      <c r="B306" s="8"/>
      <c r="C306" s="8"/>
      <c r="D306" s="8"/>
      <c r="E306" s="8"/>
      <c r="F306" s="8"/>
      <c r="G306" s="8"/>
      <c r="H306" s="8"/>
      <c r="I306" s="8"/>
    </row>
    <row r="307" spans="1:9" ht="13">
      <c r="A307" s="8"/>
      <c r="B307" s="8"/>
      <c r="C307" s="8"/>
      <c r="D307" s="8"/>
      <c r="E307" s="8"/>
      <c r="F307" s="8"/>
      <c r="G307" s="8"/>
      <c r="H307" s="8"/>
      <c r="I307" s="8"/>
    </row>
    <row r="308" spans="1:9" ht="13">
      <c r="A308" s="8"/>
      <c r="B308" s="8"/>
      <c r="C308" s="8"/>
      <c r="D308" s="8"/>
      <c r="E308" s="8"/>
      <c r="F308" s="8"/>
      <c r="G308" s="8"/>
      <c r="H308" s="8"/>
      <c r="I308" s="8"/>
    </row>
    <row r="309" spans="1:9" ht="13">
      <c r="A309" s="8"/>
      <c r="B309" s="8"/>
      <c r="C309" s="8"/>
      <c r="D309" s="8"/>
      <c r="E309" s="8"/>
      <c r="F309" s="8"/>
      <c r="G309" s="8"/>
      <c r="H309" s="8"/>
      <c r="I309" s="8"/>
    </row>
    <row r="310" spans="1:9" ht="13">
      <c r="A310" s="8"/>
      <c r="B310" s="8"/>
      <c r="C310" s="8"/>
      <c r="D310" s="8"/>
      <c r="E310" s="8"/>
      <c r="F310" s="8"/>
      <c r="G310" s="8"/>
      <c r="H310" s="8"/>
      <c r="I310" s="8"/>
    </row>
    <row r="311" spans="1:9" ht="13">
      <c r="A311" s="8"/>
      <c r="B311" s="8"/>
      <c r="C311" s="8"/>
      <c r="D311" s="8"/>
      <c r="E311" s="8"/>
      <c r="F311" s="8"/>
      <c r="G311" s="8"/>
      <c r="H311" s="8"/>
      <c r="I311" s="8"/>
    </row>
    <row r="312" spans="1:9" ht="13">
      <c r="A312" s="8"/>
      <c r="B312" s="8"/>
      <c r="C312" s="8"/>
      <c r="D312" s="8"/>
      <c r="E312" s="8"/>
      <c r="F312" s="8"/>
      <c r="G312" s="8"/>
      <c r="H312" s="8"/>
      <c r="I312" s="8"/>
    </row>
    <row r="313" spans="1:9" ht="13">
      <c r="A313" s="8"/>
      <c r="B313" s="8"/>
      <c r="C313" s="8"/>
      <c r="D313" s="8"/>
      <c r="E313" s="8"/>
      <c r="F313" s="8"/>
      <c r="G313" s="8"/>
      <c r="H313" s="8"/>
      <c r="I313" s="8"/>
    </row>
    <row r="314" spans="1:9" ht="13">
      <c r="A314" s="8"/>
      <c r="B314" s="8"/>
      <c r="C314" s="8"/>
      <c r="D314" s="8"/>
      <c r="E314" s="8"/>
      <c r="F314" s="8"/>
      <c r="G314" s="8"/>
      <c r="H314" s="8"/>
      <c r="I314" s="8"/>
    </row>
    <row r="315" spans="1:9" ht="13">
      <c r="A315" s="8"/>
      <c r="B315" s="8"/>
      <c r="C315" s="8"/>
      <c r="D315" s="8"/>
      <c r="E315" s="8"/>
      <c r="F315" s="8"/>
      <c r="G315" s="8"/>
      <c r="H315" s="8"/>
      <c r="I315" s="8"/>
    </row>
    <row r="316" spans="1:9" ht="13">
      <c r="A316" s="8"/>
      <c r="B316" s="8"/>
      <c r="C316" s="8"/>
      <c r="D316" s="8"/>
      <c r="E316" s="8"/>
      <c r="F316" s="8"/>
      <c r="G316" s="8"/>
      <c r="H316" s="8"/>
      <c r="I316" s="8"/>
    </row>
    <row r="317" spans="1:9" ht="13">
      <c r="A317" s="8"/>
      <c r="B317" s="8"/>
      <c r="C317" s="8"/>
      <c r="D317" s="8"/>
      <c r="E317" s="8"/>
      <c r="F317" s="8"/>
      <c r="G317" s="8"/>
      <c r="H317" s="8"/>
      <c r="I317" s="8"/>
    </row>
    <row r="318" spans="1:9" ht="13">
      <c r="A318" s="8"/>
      <c r="B318" s="8"/>
      <c r="C318" s="8"/>
      <c r="D318" s="8"/>
      <c r="E318" s="8"/>
      <c r="F318" s="8"/>
      <c r="G318" s="8"/>
      <c r="H318" s="8"/>
      <c r="I318" s="8"/>
    </row>
    <row r="319" spans="1:9" ht="13">
      <c r="A319" s="8"/>
      <c r="B319" s="8"/>
      <c r="C319" s="8"/>
      <c r="D319" s="8"/>
      <c r="E319" s="8"/>
      <c r="F319" s="8"/>
      <c r="G319" s="8"/>
      <c r="H319" s="8"/>
      <c r="I319" s="8"/>
    </row>
    <row r="320" spans="1:9" ht="13">
      <c r="A320" s="8"/>
      <c r="B320" s="8"/>
      <c r="C320" s="8"/>
      <c r="D320" s="8"/>
      <c r="E320" s="8"/>
      <c r="F320" s="8"/>
      <c r="G320" s="8"/>
      <c r="H320" s="8"/>
      <c r="I320" s="8"/>
    </row>
    <row r="321" spans="1:9" ht="13">
      <c r="A321" s="8"/>
      <c r="B321" s="8"/>
      <c r="C321" s="8"/>
      <c r="D321" s="8"/>
      <c r="E321" s="8"/>
      <c r="F321" s="8"/>
      <c r="G321" s="8"/>
      <c r="H321" s="8"/>
      <c r="I321" s="8"/>
    </row>
    <row r="322" spans="1:9" ht="13">
      <c r="A322" s="8"/>
      <c r="B322" s="8"/>
      <c r="C322" s="8"/>
      <c r="D322" s="8"/>
      <c r="E322" s="8"/>
      <c r="F322" s="8"/>
      <c r="G322" s="8"/>
      <c r="H322" s="8"/>
      <c r="I322" s="8"/>
    </row>
    <row r="323" spans="1:9" ht="13">
      <c r="A323" s="8"/>
      <c r="B323" s="8"/>
      <c r="C323" s="8"/>
      <c r="D323" s="8"/>
      <c r="E323" s="8"/>
      <c r="F323" s="8"/>
      <c r="G323" s="8"/>
      <c r="H323" s="8"/>
      <c r="I323" s="8"/>
    </row>
    <row r="324" spans="1:9" ht="13">
      <c r="A324" s="8"/>
      <c r="B324" s="8"/>
      <c r="C324" s="8"/>
      <c r="D324" s="8"/>
      <c r="E324" s="8"/>
      <c r="F324" s="8"/>
      <c r="G324" s="8"/>
      <c r="H324" s="8"/>
      <c r="I324" s="8"/>
    </row>
    <row r="325" spans="1:9" ht="13">
      <c r="A325" s="8"/>
      <c r="B325" s="8"/>
      <c r="C325" s="8"/>
      <c r="D325" s="8"/>
      <c r="E325" s="8"/>
      <c r="F325" s="8"/>
      <c r="G325" s="8"/>
      <c r="H325" s="8"/>
      <c r="I325" s="8"/>
    </row>
    <row r="326" spans="1:9" ht="13">
      <c r="A326" s="8"/>
      <c r="B326" s="8"/>
      <c r="C326" s="8"/>
      <c r="D326" s="8"/>
      <c r="E326" s="8"/>
      <c r="F326" s="8"/>
      <c r="G326" s="8"/>
      <c r="H326" s="8"/>
      <c r="I326" s="8"/>
    </row>
    <row r="327" spans="1:9" ht="13">
      <c r="A327" s="8"/>
      <c r="B327" s="8"/>
      <c r="C327" s="8"/>
      <c r="D327" s="8"/>
      <c r="E327" s="8"/>
      <c r="F327" s="8"/>
      <c r="G327" s="8"/>
      <c r="H327" s="8"/>
      <c r="I327" s="8"/>
    </row>
    <row r="328" spans="1:9" ht="13">
      <c r="A328" s="8"/>
      <c r="B328" s="8"/>
      <c r="C328" s="8"/>
      <c r="D328" s="8"/>
      <c r="E328" s="8"/>
      <c r="F328" s="8"/>
      <c r="G328" s="8"/>
      <c r="H328" s="8"/>
      <c r="I328" s="8"/>
    </row>
    <row r="329" spans="1:9" ht="13">
      <c r="A329" s="8"/>
      <c r="B329" s="8"/>
      <c r="C329" s="8"/>
      <c r="D329" s="8"/>
      <c r="E329" s="8"/>
      <c r="F329" s="8"/>
      <c r="G329" s="8"/>
      <c r="H329" s="8"/>
      <c r="I329" s="8"/>
    </row>
    <row r="330" spans="1:9" ht="13">
      <c r="A330" s="8"/>
      <c r="B330" s="8"/>
      <c r="C330" s="8"/>
      <c r="D330" s="8"/>
      <c r="E330" s="8"/>
      <c r="F330" s="8"/>
      <c r="G330" s="8"/>
      <c r="H330" s="8"/>
      <c r="I330" s="8"/>
    </row>
    <row r="331" spans="1:9" ht="13">
      <c r="A331" s="8"/>
      <c r="B331" s="8"/>
      <c r="C331" s="8"/>
      <c r="D331" s="8"/>
      <c r="E331" s="8"/>
      <c r="F331" s="8"/>
      <c r="G331" s="8"/>
      <c r="H331" s="8"/>
      <c r="I331" s="8"/>
    </row>
    <row r="332" spans="1:9" ht="13">
      <c r="A332" s="8"/>
      <c r="B332" s="8"/>
      <c r="C332" s="8"/>
      <c r="D332" s="8"/>
      <c r="E332" s="8"/>
      <c r="F332" s="8"/>
      <c r="G332" s="8"/>
      <c r="H332" s="8"/>
      <c r="I332" s="8"/>
    </row>
    <row r="333" spans="1:9" ht="13">
      <c r="A333" s="8"/>
      <c r="B333" s="8"/>
      <c r="C333" s="8"/>
      <c r="D333" s="8"/>
      <c r="E333" s="8"/>
      <c r="F333" s="8"/>
      <c r="G333" s="8"/>
      <c r="H333" s="8"/>
      <c r="I333" s="8"/>
    </row>
    <row r="334" spans="1:9" ht="13">
      <c r="A334" s="8"/>
      <c r="B334" s="8"/>
      <c r="C334" s="8"/>
      <c r="D334" s="8"/>
      <c r="E334" s="8"/>
      <c r="F334" s="8"/>
      <c r="G334" s="8"/>
      <c r="H334" s="8"/>
      <c r="I334" s="8"/>
    </row>
    <row r="335" spans="1:9" ht="13">
      <c r="A335" s="8"/>
      <c r="B335" s="8"/>
      <c r="C335" s="8"/>
      <c r="D335" s="8"/>
      <c r="E335" s="8"/>
      <c r="F335" s="8"/>
      <c r="G335" s="8"/>
      <c r="H335" s="8"/>
      <c r="I335" s="8"/>
    </row>
    <row r="336" spans="1:9" ht="13">
      <c r="A336" s="8"/>
      <c r="B336" s="8"/>
      <c r="C336" s="8"/>
      <c r="D336" s="8"/>
      <c r="E336" s="8"/>
      <c r="F336" s="8"/>
      <c r="G336" s="8"/>
      <c r="H336" s="8"/>
      <c r="I336" s="8"/>
    </row>
    <row r="337" spans="1:9" ht="13">
      <c r="A337" s="8"/>
      <c r="B337" s="8"/>
      <c r="C337" s="8"/>
      <c r="D337" s="8"/>
      <c r="E337" s="8"/>
      <c r="F337" s="8"/>
      <c r="G337" s="8"/>
      <c r="H337" s="8"/>
      <c r="I337" s="8"/>
    </row>
    <row r="338" spans="1:9" ht="13">
      <c r="A338" s="8"/>
      <c r="B338" s="8"/>
      <c r="C338" s="8"/>
      <c r="D338" s="8"/>
      <c r="E338" s="8"/>
      <c r="F338" s="8"/>
      <c r="G338" s="8"/>
      <c r="H338" s="8"/>
      <c r="I338" s="8"/>
    </row>
    <row r="339" spans="1:9" ht="13">
      <c r="A339" s="8"/>
      <c r="B339" s="8"/>
      <c r="C339" s="8"/>
      <c r="D339" s="8"/>
      <c r="E339" s="8"/>
      <c r="F339" s="8"/>
      <c r="G339" s="8"/>
      <c r="H339" s="8"/>
      <c r="I339" s="8"/>
    </row>
    <row r="340" spans="1:9" ht="13">
      <c r="A340" s="8"/>
      <c r="B340" s="8"/>
      <c r="C340" s="8"/>
      <c r="D340" s="8"/>
      <c r="E340" s="8"/>
      <c r="F340" s="8"/>
      <c r="G340" s="8"/>
      <c r="H340" s="8"/>
      <c r="I340" s="8"/>
    </row>
    <row r="341" spans="1:9" ht="13">
      <c r="A341" s="8"/>
      <c r="B341" s="8"/>
      <c r="C341" s="8"/>
      <c r="D341" s="8"/>
      <c r="E341" s="8"/>
      <c r="F341" s="8"/>
      <c r="G341" s="8"/>
      <c r="H341" s="8"/>
      <c r="I341" s="8"/>
    </row>
    <row r="342" spans="1:9" ht="13">
      <c r="A342" s="8"/>
      <c r="B342" s="8"/>
      <c r="C342" s="8"/>
      <c r="D342" s="8"/>
      <c r="E342" s="8"/>
      <c r="F342" s="8"/>
      <c r="G342" s="8"/>
      <c r="H342" s="8"/>
      <c r="I342" s="8"/>
    </row>
    <row r="343" spans="1:9" ht="13">
      <c r="A343" s="8"/>
      <c r="B343" s="8"/>
      <c r="C343" s="8"/>
      <c r="D343" s="8"/>
      <c r="E343" s="8"/>
      <c r="F343" s="8"/>
      <c r="G343" s="8"/>
      <c r="H343" s="8"/>
      <c r="I343" s="8"/>
    </row>
    <row r="344" spans="1:9" ht="13">
      <c r="A344" s="8"/>
      <c r="B344" s="8"/>
      <c r="C344" s="8"/>
      <c r="D344" s="8"/>
      <c r="E344" s="8"/>
      <c r="F344" s="8"/>
      <c r="G344" s="8"/>
      <c r="H344" s="8"/>
      <c r="I344" s="8"/>
    </row>
    <row r="345" spans="1:9" ht="13">
      <c r="A345" s="8"/>
      <c r="B345" s="8"/>
      <c r="C345" s="8"/>
      <c r="D345" s="8"/>
      <c r="E345" s="8"/>
      <c r="F345" s="8"/>
      <c r="G345" s="8"/>
      <c r="H345" s="8"/>
      <c r="I345" s="8"/>
    </row>
    <row r="346" spans="1:9" ht="13">
      <c r="A346" s="8"/>
      <c r="B346" s="8"/>
      <c r="C346" s="8"/>
      <c r="D346" s="8"/>
      <c r="E346" s="8"/>
      <c r="F346" s="8"/>
      <c r="G346" s="8"/>
      <c r="H346" s="8"/>
      <c r="I346" s="8"/>
    </row>
    <row r="347" spans="1:9" ht="13">
      <c r="A347" s="8"/>
      <c r="B347" s="8"/>
      <c r="C347" s="8"/>
      <c r="D347" s="8"/>
      <c r="E347" s="8"/>
      <c r="F347" s="8"/>
      <c r="G347" s="8"/>
      <c r="H347" s="8"/>
      <c r="I347" s="8"/>
    </row>
    <row r="348" spans="1:9" ht="13">
      <c r="A348" s="8"/>
      <c r="B348" s="8"/>
      <c r="C348" s="8"/>
      <c r="D348" s="8"/>
      <c r="E348" s="8"/>
      <c r="F348" s="8"/>
      <c r="G348" s="8"/>
      <c r="H348" s="8"/>
      <c r="I348" s="8"/>
    </row>
    <row r="349" spans="1:9" ht="13">
      <c r="A349" s="8"/>
      <c r="B349" s="8"/>
      <c r="C349" s="8"/>
      <c r="D349" s="8"/>
      <c r="E349" s="8"/>
      <c r="F349" s="8"/>
      <c r="G349" s="8"/>
      <c r="H349" s="8"/>
      <c r="I349" s="8"/>
    </row>
    <row r="350" spans="1:9" ht="13">
      <c r="A350" s="8"/>
      <c r="B350" s="8"/>
      <c r="C350" s="8"/>
      <c r="D350" s="8"/>
      <c r="E350" s="8"/>
      <c r="F350" s="8"/>
      <c r="G350" s="8"/>
      <c r="H350" s="8"/>
      <c r="I350" s="8"/>
    </row>
    <row r="351" spans="1:9" ht="13">
      <c r="A351" s="8"/>
      <c r="B351" s="8"/>
      <c r="C351" s="8"/>
      <c r="D351" s="8"/>
      <c r="E351" s="8"/>
      <c r="F351" s="8"/>
      <c r="G351" s="8"/>
      <c r="H351" s="8"/>
      <c r="I351" s="8"/>
    </row>
    <row r="352" spans="1:9" ht="13">
      <c r="A352" s="8"/>
      <c r="B352" s="8"/>
      <c r="C352" s="8"/>
      <c r="D352" s="8"/>
      <c r="E352" s="8"/>
      <c r="F352" s="8"/>
      <c r="G352" s="8"/>
      <c r="H352" s="8"/>
      <c r="I352" s="8"/>
    </row>
    <row r="353" spans="1:9" ht="13">
      <c r="A353" s="8"/>
      <c r="B353" s="8"/>
      <c r="C353" s="8"/>
      <c r="D353" s="8"/>
      <c r="E353" s="8"/>
      <c r="F353" s="8"/>
      <c r="G353" s="8"/>
      <c r="H353" s="8"/>
      <c r="I353" s="8"/>
    </row>
    <row r="354" spans="1:9" ht="13">
      <c r="A354" s="8"/>
      <c r="B354" s="8"/>
      <c r="C354" s="8"/>
      <c r="D354" s="8"/>
      <c r="E354" s="8"/>
      <c r="F354" s="8"/>
      <c r="G354" s="8"/>
      <c r="H354" s="8"/>
      <c r="I354" s="8"/>
    </row>
    <row r="355" spans="1:9" ht="13">
      <c r="A355" s="8"/>
      <c r="B355" s="8"/>
      <c r="C355" s="8"/>
      <c r="D355" s="8"/>
      <c r="E355" s="8"/>
      <c r="F355" s="8"/>
      <c r="G355" s="8"/>
      <c r="H355" s="8"/>
      <c r="I355" s="8"/>
    </row>
    <row r="356" spans="1:9" ht="13">
      <c r="A356" s="8"/>
      <c r="B356" s="8"/>
      <c r="C356" s="8"/>
      <c r="D356" s="8"/>
      <c r="E356" s="8"/>
      <c r="F356" s="8"/>
      <c r="G356" s="8"/>
      <c r="H356" s="8"/>
      <c r="I356" s="8"/>
    </row>
    <row r="357" spans="1:9" ht="13">
      <c r="A357" s="8"/>
      <c r="B357" s="8"/>
      <c r="C357" s="8"/>
      <c r="D357" s="8"/>
      <c r="E357" s="8"/>
      <c r="F357" s="8"/>
      <c r="G357" s="8"/>
      <c r="H357" s="8"/>
      <c r="I357" s="8"/>
    </row>
    <row r="358" spans="1:9" ht="13">
      <c r="A358" s="8"/>
      <c r="B358" s="8"/>
      <c r="C358" s="8"/>
      <c r="D358" s="8"/>
      <c r="E358" s="8"/>
      <c r="F358" s="8"/>
      <c r="G358" s="8"/>
      <c r="H358" s="8"/>
      <c r="I358" s="8"/>
    </row>
    <row r="359" spans="1:9" ht="13">
      <c r="A359" s="8"/>
      <c r="B359" s="8"/>
      <c r="C359" s="8"/>
      <c r="D359" s="8"/>
      <c r="E359" s="8"/>
      <c r="F359" s="8"/>
      <c r="G359" s="8"/>
      <c r="H359" s="8"/>
      <c r="I359" s="8"/>
    </row>
    <row r="360" spans="1:9" ht="13">
      <c r="A360" s="8"/>
      <c r="B360" s="8"/>
      <c r="C360" s="8"/>
      <c r="D360" s="8"/>
      <c r="E360" s="8"/>
      <c r="F360" s="8"/>
      <c r="G360" s="8"/>
      <c r="H360" s="8"/>
      <c r="I360" s="8"/>
    </row>
    <row r="361" spans="1:9" ht="13">
      <c r="A361" s="8"/>
      <c r="B361" s="8"/>
      <c r="C361" s="8"/>
      <c r="D361" s="8"/>
      <c r="E361" s="8"/>
      <c r="F361" s="8"/>
      <c r="G361" s="8"/>
      <c r="H361" s="8"/>
      <c r="I361" s="8"/>
    </row>
    <row r="362" spans="1:9" ht="13">
      <c r="A362" s="8"/>
      <c r="B362" s="8"/>
      <c r="C362" s="8"/>
      <c r="D362" s="8"/>
      <c r="E362" s="8"/>
      <c r="F362" s="8"/>
      <c r="G362" s="8"/>
      <c r="H362" s="8"/>
      <c r="I362" s="8"/>
    </row>
    <row r="363" spans="1:9" ht="13">
      <c r="A363" s="8"/>
      <c r="B363" s="8"/>
      <c r="C363" s="8"/>
      <c r="D363" s="8"/>
      <c r="E363" s="8"/>
      <c r="F363" s="8"/>
      <c r="G363" s="8"/>
      <c r="H363" s="8"/>
      <c r="I363" s="8"/>
    </row>
    <row r="364" spans="1:9" ht="13">
      <c r="A364" s="8"/>
      <c r="B364" s="8"/>
      <c r="C364" s="8"/>
      <c r="D364" s="8"/>
      <c r="E364" s="8"/>
      <c r="F364" s="8"/>
      <c r="G364" s="8"/>
      <c r="H364" s="8"/>
      <c r="I364" s="8"/>
    </row>
    <row r="365" spans="1:9" ht="13">
      <c r="A365" s="8"/>
      <c r="B365" s="8"/>
      <c r="C365" s="8"/>
      <c r="D365" s="8"/>
      <c r="E365" s="8"/>
      <c r="F365" s="8"/>
      <c r="G365" s="8"/>
      <c r="H365" s="8"/>
      <c r="I365" s="8"/>
    </row>
    <row r="366" spans="1:9" ht="13">
      <c r="A366" s="8"/>
      <c r="B366" s="8"/>
      <c r="C366" s="8"/>
      <c r="D366" s="8"/>
      <c r="E366" s="8"/>
      <c r="F366" s="8"/>
      <c r="G366" s="8"/>
      <c r="H366" s="8"/>
      <c r="I366" s="8"/>
    </row>
    <row r="367" spans="1:9" ht="13">
      <c r="A367" s="8"/>
      <c r="B367" s="8"/>
      <c r="C367" s="8"/>
      <c r="D367" s="8"/>
      <c r="E367" s="8"/>
      <c r="F367" s="8"/>
      <c r="G367" s="8"/>
      <c r="H367" s="8"/>
      <c r="I367" s="8"/>
    </row>
    <row r="368" spans="1:9" ht="13">
      <c r="A368" s="8"/>
      <c r="B368" s="8"/>
      <c r="C368" s="8"/>
      <c r="D368" s="8"/>
      <c r="E368" s="8"/>
      <c r="F368" s="8"/>
      <c r="G368" s="8"/>
      <c r="H368" s="8"/>
      <c r="I368" s="8"/>
    </row>
    <row r="369" spans="1:9" ht="13">
      <c r="A369" s="8"/>
      <c r="B369" s="8"/>
      <c r="C369" s="8"/>
      <c r="D369" s="8"/>
      <c r="E369" s="8"/>
      <c r="F369" s="8"/>
      <c r="G369" s="8"/>
      <c r="H369" s="8"/>
      <c r="I369" s="8"/>
    </row>
    <row r="370" spans="1:9" ht="13">
      <c r="A370" s="8"/>
      <c r="B370" s="8"/>
      <c r="C370" s="8"/>
      <c r="D370" s="8"/>
      <c r="E370" s="8"/>
      <c r="F370" s="8"/>
      <c r="G370" s="8"/>
      <c r="H370" s="8"/>
      <c r="I370" s="8"/>
    </row>
    <row r="371" spans="1:9" ht="13">
      <c r="A371" s="8"/>
      <c r="B371" s="8"/>
      <c r="C371" s="8"/>
      <c r="D371" s="8"/>
      <c r="E371" s="8"/>
      <c r="F371" s="8"/>
      <c r="G371" s="8"/>
      <c r="H371" s="8"/>
      <c r="I371" s="8"/>
    </row>
    <row r="372" spans="1:9" ht="13">
      <c r="A372" s="8"/>
      <c r="B372" s="8"/>
      <c r="C372" s="8"/>
      <c r="D372" s="8"/>
      <c r="E372" s="8"/>
      <c r="F372" s="8"/>
      <c r="G372" s="8"/>
      <c r="H372" s="8"/>
      <c r="I372" s="8"/>
    </row>
    <row r="373" spans="1:9" ht="13">
      <c r="A373" s="8"/>
      <c r="B373" s="8"/>
      <c r="C373" s="8"/>
      <c r="D373" s="8"/>
      <c r="E373" s="8"/>
      <c r="F373" s="8"/>
      <c r="G373" s="8"/>
      <c r="H373" s="8"/>
      <c r="I373" s="8"/>
    </row>
    <row r="374" spans="1:9" ht="13">
      <c r="A374" s="8"/>
      <c r="B374" s="8"/>
      <c r="C374" s="8"/>
      <c r="D374" s="8"/>
      <c r="E374" s="8"/>
      <c r="F374" s="8"/>
      <c r="G374" s="8"/>
      <c r="H374" s="8"/>
      <c r="I374" s="8"/>
    </row>
    <row r="375" spans="1:9" ht="13">
      <c r="A375" s="8"/>
      <c r="B375" s="8"/>
      <c r="C375" s="8"/>
      <c r="D375" s="8"/>
      <c r="E375" s="8"/>
      <c r="F375" s="8"/>
      <c r="G375" s="8"/>
      <c r="H375" s="8"/>
      <c r="I375" s="8"/>
    </row>
    <row r="376" spans="1:9" ht="13">
      <c r="A376" s="8"/>
      <c r="B376" s="8"/>
      <c r="C376" s="8"/>
      <c r="D376" s="8"/>
      <c r="E376" s="8"/>
      <c r="F376" s="8"/>
      <c r="G376" s="8"/>
      <c r="H376" s="8"/>
      <c r="I376" s="8"/>
    </row>
    <row r="377" spans="1:9" ht="13">
      <c r="A377" s="8"/>
      <c r="B377" s="8"/>
      <c r="C377" s="8"/>
      <c r="D377" s="8"/>
      <c r="E377" s="8"/>
      <c r="F377" s="8"/>
      <c r="G377" s="8"/>
      <c r="H377" s="8"/>
      <c r="I377" s="8"/>
    </row>
    <row r="378" spans="1:9" ht="13">
      <c r="A378" s="8"/>
      <c r="B378" s="8"/>
      <c r="C378" s="8"/>
      <c r="D378" s="8"/>
      <c r="E378" s="8"/>
      <c r="F378" s="8"/>
      <c r="G378" s="8"/>
      <c r="H378" s="8"/>
      <c r="I378" s="8"/>
    </row>
    <row r="379" spans="1:9" ht="13">
      <c r="A379" s="8"/>
      <c r="B379" s="8"/>
      <c r="C379" s="8"/>
      <c r="D379" s="8"/>
      <c r="E379" s="8"/>
      <c r="F379" s="8"/>
      <c r="G379" s="8"/>
      <c r="H379" s="8"/>
      <c r="I379" s="8"/>
    </row>
    <row r="380" spans="1:9" ht="13">
      <c r="A380" s="8"/>
      <c r="B380" s="8"/>
      <c r="C380" s="8"/>
      <c r="D380" s="8"/>
      <c r="E380" s="8"/>
      <c r="F380" s="8"/>
      <c r="G380" s="8"/>
      <c r="H380" s="8"/>
      <c r="I380" s="8"/>
    </row>
    <row r="381" spans="1:9" ht="13">
      <c r="A381" s="8"/>
      <c r="B381" s="8"/>
      <c r="C381" s="8"/>
      <c r="D381" s="8"/>
      <c r="E381" s="8"/>
      <c r="F381" s="8"/>
      <c r="G381" s="8"/>
      <c r="H381" s="8"/>
      <c r="I381" s="8"/>
    </row>
    <row r="382" spans="1:9" ht="13">
      <c r="A382" s="8"/>
      <c r="B382" s="8"/>
      <c r="C382" s="8"/>
      <c r="D382" s="8"/>
      <c r="E382" s="8"/>
      <c r="F382" s="8"/>
      <c r="G382" s="8"/>
      <c r="H382" s="8"/>
      <c r="I382" s="8"/>
    </row>
    <row r="383" spans="1:9" ht="13">
      <c r="A383" s="8"/>
      <c r="B383" s="8"/>
      <c r="C383" s="8"/>
      <c r="D383" s="8"/>
      <c r="E383" s="8"/>
      <c r="F383" s="8"/>
      <c r="G383" s="8"/>
      <c r="H383" s="8"/>
      <c r="I383" s="8"/>
    </row>
    <row r="384" spans="1:9" ht="13">
      <c r="A384" s="8"/>
      <c r="B384" s="8"/>
      <c r="C384" s="8"/>
      <c r="D384" s="8"/>
      <c r="E384" s="8"/>
      <c r="F384" s="8"/>
      <c r="G384" s="8"/>
      <c r="H384" s="8"/>
      <c r="I384" s="8"/>
    </row>
    <row r="385" spans="1:9" ht="13">
      <c r="A385" s="8"/>
      <c r="B385" s="8"/>
      <c r="C385" s="8"/>
      <c r="D385" s="8"/>
      <c r="E385" s="8"/>
      <c r="F385" s="8"/>
      <c r="G385" s="8"/>
      <c r="H385" s="8"/>
      <c r="I385" s="8"/>
    </row>
    <row r="386" spans="1:9" ht="13">
      <c r="A386" s="8"/>
      <c r="B386" s="8"/>
      <c r="C386" s="8"/>
      <c r="D386" s="8"/>
      <c r="E386" s="8"/>
      <c r="F386" s="8"/>
      <c r="G386" s="8"/>
      <c r="H386" s="8"/>
      <c r="I386" s="8"/>
    </row>
    <row r="387" spans="1:9" ht="13">
      <c r="A387" s="8"/>
      <c r="B387" s="8"/>
      <c r="C387" s="8"/>
      <c r="D387" s="8"/>
      <c r="E387" s="8"/>
      <c r="F387" s="8"/>
      <c r="G387" s="8"/>
      <c r="H387" s="8"/>
      <c r="I387" s="8"/>
    </row>
    <row r="388" spans="1:9" ht="13">
      <c r="A388" s="8"/>
      <c r="B388" s="8"/>
      <c r="C388" s="8"/>
      <c r="D388" s="8"/>
      <c r="E388" s="8"/>
      <c r="F388" s="8"/>
      <c r="G388" s="8"/>
      <c r="H388" s="8"/>
      <c r="I388" s="8"/>
    </row>
    <row r="389" spans="1:9" ht="13">
      <c r="A389" s="8"/>
      <c r="B389" s="8"/>
      <c r="C389" s="8"/>
      <c r="D389" s="8"/>
      <c r="E389" s="8"/>
      <c r="F389" s="8"/>
      <c r="G389" s="8"/>
      <c r="H389" s="8"/>
      <c r="I389" s="8"/>
    </row>
    <row r="390" spans="1:9" ht="13">
      <c r="A390" s="8"/>
      <c r="B390" s="8"/>
      <c r="C390" s="8"/>
      <c r="D390" s="8"/>
      <c r="E390" s="8"/>
      <c r="F390" s="8"/>
      <c r="G390" s="8"/>
      <c r="H390" s="8"/>
      <c r="I390" s="8"/>
    </row>
    <row r="391" spans="1:9" ht="13">
      <c r="A391" s="8"/>
      <c r="B391" s="8"/>
      <c r="C391" s="8"/>
      <c r="D391" s="8"/>
      <c r="E391" s="8"/>
      <c r="F391" s="8"/>
      <c r="G391" s="8"/>
      <c r="H391" s="8"/>
      <c r="I391" s="8"/>
    </row>
    <row r="392" spans="1:9" ht="13">
      <c r="A392" s="8"/>
      <c r="B392" s="8"/>
      <c r="C392" s="8"/>
      <c r="D392" s="8"/>
      <c r="E392" s="8"/>
      <c r="F392" s="8"/>
      <c r="G392" s="8"/>
      <c r="H392" s="8"/>
      <c r="I392" s="8"/>
    </row>
    <row r="393" spans="1:9" ht="13">
      <c r="A393" s="8"/>
      <c r="B393" s="8"/>
      <c r="C393" s="8"/>
      <c r="D393" s="8"/>
      <c r="E393" s="8"/>
      <c r="F393" s="8"/>
      <c r="G393" s="8"/>
      <c r="H393" s="8"/>
      <c r="I393" s="8"/>
    </row>
    <row r="394" spans="1:9" ht="13">
      <c r="A394" s="8"/>
      <c r="B394" s="8"/>
      <c r="C394" s="8"/>
      <c r="D394" s="8"/>
      <c r="E394" s="8"/>
      <c r="F394" s="8"/>
      <c r="G394" s="8"/>
      <c r="H394" s="8"/>
      <c r="I394" s="8"/>
    </row>
    <row r="395" spans="1:9" ht="13">
      <c r="A395" s="8"/>
      <c r="B395" s="8"/>
      <c r="C395" s="8"/>
      <c r="D395" s="8"/>
      <c r="E395" s="8"/>
      <c r="F395" s="8"/>
      <c r="G395" s="8"/>
      <c r="H395" s="8"/>
      <c r="I395" s="8"/>
    </row>
    <row r="396" spans="1:9" ht="13">
      <c r="A396" s="8"/>
      <c r="B396" s="8"/>
      <c r="C396" s="8"/>
      <c r="D396" s="8"/>
      <c r="E396" s="8"/>
      <c r="F396" s="8"/>
      <c r="G396" s="8"/>
      <c r="H396" s="8"/>
      <c r="I396" s="8"/>
    </row>
    <row r="397" spans="1:9" ht="13">
      <c r="A397" s="8"/>
      <c r="B397" s="8"/>
      <c r="C397" s="8"/>
      <c r="D397" s="8"/>
      <c r="E397" s="8"/>
      <c r="F397" s="8"/>
      <c r="G397" s="8"/>
      <c r="H397" s="8"/>
      <c r="I397" s="8"/>
    </row>
    <row r="398" spans="1:9" ht="13">
      <c r="A398" s="8"/>
      <c r="B398" s="8"/>
      <c r="C398" s="8"/>
      <c r="D398" s="8"/>
      <c r="E398" s="8"/>
      <c r="F398" s="8"/>
      <c r="G398" s="8"/>
      <c r="H398" s="8"/>
      <c r="I398" s="8"/>
    </row>
    <row r="399" spans="1:9" ht="13">
      <c r="A399" s="8"/>
      <c r="B399" s="8"/>
      <c r="C399" s="8"/>
      <c r="D399" s="8"/>
      <c r="E399" s="8"/>
      <c r="F399" s="8"/>
      <c r="G399" s="8"/>
      <c r="H399" s="8"/>
      <c r="I399" s="8"/>
    </row>
    <row r="400" spans="1:9" ht="13">
      <c r="A400" s="8"/>
      <c r="B400" s="8"/>
      <c r="C400" s="8"/>
      <c r="D400" s="8"/>
      <c r="E400" s="8"/>
      <c r="F400" s="8"/>
      <c r="G400" s="8"/>
      <c r="H400" s="8"/>
      <c r="I400" s="8"/>
    </row>
    <row r="401" spans="1:9" ht="13">
      <c r="A401" s="8"/>
      <c r="B401" s="8"/>
      <c r="C401" s="8"/>
      <c r="D401" s="8"/>
      <c r="E401" s="8"/>
      <c r="F401" s="8"/>
      <c r="G401" s="8"/>
      <c r="H401" s="8"/>
      <c r="I401" s="8"/>
    </row>
    <row r="402" spans="1:9" ht="13">
      <c r="A402" s="8"/>
      <c r="B402" s="8"/>
      <c r="C402" s="8"/>
      <c r="D402" s="8"/>
      <c r="E402" s="8"/>
      <c r="F402" s="8"/>
      <c r="G402" s="8"/>
      <c r="H402" s="8"/>
      <c r="I402" s="8"/>
    </row>
    <row r="403" spans="1:9" ht="13">
      <c r="A403" s="8"/>
      <c r="B403" s="8"/>
      <c r="C403" s="8"/>
      <c r="D403" s="8"/>
      <c r="E403" s="8"/>
      <c r="F403" s="8"/>
      <c r="G403" s="8"/>
      <c r="H403" s="8"/>
      <c r="I403" s="8"/>
    </row>
    <row r="404" spans="1:9" ht="13">
      <c r="A404" s="8"/>
      <c r="B404" s="8"/>
      <c r="C404" s="8"/>
      <c r="D404" s="8"/>
      <c r="E404" s="8"/>
      <c r="F404" s="8"/>
      <c r="G404" s="8"/>
      <c r="H404" s="8"/>
      <c r="I404" s="8"/>
    </row>
    <row r="405" spans="1:9" ht="13">
      <c r="A405" s="8"/>
      <c r="B405" s="8"/>
      <c r="C405" s="8"/>
      <c r="D405" s="8"/>
      <c r="E405" s="8"/>
      <c r="F405" s="8"/>
      <c r="G405" s="8"/>
      <c r="H405" s="8"/>
      <c r="I405" s="8"/>
    </row>
    <row r="406" spans="1:9" ht="13">
      <c r="A406" s="8"/>
      <c r="B406" s="8"/>
      <c r="C406" s="8"/>
      <c r="D406" s="8"/>
      <c r="E406" s="8"/>
      <c r="F406" s="8"/>
      <c r="G406" s="8"/>
      <c r="H406" s="8"/>
      <c r="I406" s="8"/>
    </row>
    <row r="407" spans="1:9" ht="13">
      <c r="A407" s="8"/>
      <c r="B407" s="8"/>
      <c r="C407" s="8"/>
      <c r="D407" s="8"/>
      <c r="E407" s="8"/>
      <c r="F407" s="8"/>
      <c r="G407" s="8"/>
      <c r="H407" s="8"/>
      <c r="I407" s="8"/>
    </row>
    <row r="408" spans="1:9" ht="13">
      <c r="A408" s="8"/>
      <c r="B408" s="8"/>
      <c r="C408" s="8"/>
      <c r="D408" s="8"/>
      <c r="E408" s="8"/>
      <c r="F408" s="8"/>
      <c r="G408" s="8"/>
      <c r="H408" s="8"/>
      <c r="I408" s="8"/>
    </row>
    <row r="409" spans="1:9" ht="13">
      <c r="A409" s="8"/>
      <c r="B409" s="8"/>
      <c r="C409" s="8"/>
      <c r="D409" s="8"/>
      <c r="E409" s="8"/>
      <c r="F409" s="8"/>
      <c r="G409" s="8"/>
      <c r="H409" s="8"/>
      <c r="I409" s="8"/>
    </row>
    <row r="410" spans="1:9" ht="13">
      <c r="A410" s="8"/>
      <c r="B410" s="8"/>
      <c r="C410" s="8"/>
      <c r="D410" s="8"/>
      <c r="E410" s="8"/>
      <c r="F410" s="8"/>
      <c r="G410" s="8"/>
      <c r="H410" s="8"/>
      <c r="I410" s="8"/>
    </row>
    <row r="411" spans="1:9" ht="13">
      <c r="A411" s="8"/>
      <c r="B411" s="8"/>
      <c r="C411" s="8"/>
      <c r="D411" s="8"/>
      <c r="E411" s="8"/>
      <c r="F411" s="8"/>
      <c r="G411" s="8"/>
      <c r="H411" s="8"/>
      <c r="I411" s="8"/>
    </row>
    <row r="412" spans="1:9" ht="13">
      <c r="A412" s="8"/>
      <c r="B412" s="8"/>
      <c r="C412" s="8"/>
      <c r="D412" s="8"/>
      <c r="E412" s="8"/>
      <c r="F412" s="8"/>
      <c r="G412" s="8"/>
      <c r="H412" s="8"/>
      <c r="I412" s="8"/>
    </row>
    <row r="413" spans="1:9" ht="13">
      <c r="A413" s="8"/>
      <c r="B413" s="8"/>
      <c r="C413" s="8"/>
      <c r="D413" s="8"/>
      <c r="E413" s="8"/>
      <c r="F413" s="8"/>
      <c r="G413" s="8"/>
      <c r="H413" s="8"/>
      <c r="I413" s="8"/>
    </row>
    <row r="414" spans="1:9" ht="13">
      <c r="A414" s="8"/>
      <c r="B414" s="8"/>
      <c r="C414" s="8"/>
      <c r="D414" s="8"/>
      <c r="E414" s="8"/>
      <c r="F414" s="8"/>
      <c r="G414" s="8"/>
      <c r="H414" s="8"/>
      <c r="I414" s="8"/>
    </row>
    <row r="415" spans="1:9" ht="13">
      <c r="A415" s="8"/>
      <c r="B415" s="8"/>
      <c r="C415" s="8"/>
      <c r="D415" s="8"/>
      <c r="E415" s="8"/>
      <c r="F415" s="8"/>
      <c r="G415" s="8"/>
      <c r="H415" s="8"/>
      <c r="I415" s="8"/>
    </row>
    <row r="416" spans="1:9" ht="13">
      <c r="A416" s="8"/>
      <c r="B416" s="8"/>
      <c r="C416" s="8"/>
      <c r="D416" s="8"/>
      <c r="E416" s="8"/>
      <c r="F416" s="8"/>
      <c r="G416" s="8"/>
      <c r="H416" s="8"/>
      <c r="I416" s="8"/>
    </row>
    <row r="417" spans="1:9" ht="13">
      <c r="A417" s="8"/>
      <c r="B417" s="8"/>
      <c r="C417" s="8"/>
      <c r="D417" s="8"/>
      <c r="E417" s="8"/>
      <c r="F417" s="8"/>
      <c r="G417" s="8"/>
      <c r="H417" s="8"/>
      <c r="I417" s="8"/>
    </row>
    <row r="418" spans="1:9" ht="13">
      <c r="A418" s="8"/>
      <c r="B418" s="8"/>
      <c r="C418" s="8"/>
      <c r="D418" s="8"/>
      <c r="E418" s="8"/>
      <c r="F418" s="8"/>
      <c r="G418" s="8"/>
      <c r="H418" s="8"/>
      <c r="I418" s="8"/>
    </row>
    <row r="419" spans="1:9" ht="13">
      <c r="A419" s="8"/>
      <c r="B419" s="8"/>
      <c r="C419" s="8"/>
      <c r="D419" s="8"/>
      <c r="E419" s="8"/>
      <c r="F419" s="8"/>
      <c r="G419" s="8"/>
      <c r="H419" s="8"/>
      <c r="I419" s="8"/>
    </row>
    <row r="420" spans="1:9" ht="13">
      <c r="A420" s="8"/>
      <c r="B420" s="8"/>
      <c r="C420" s="8"/>
      <c r="D420" s="8"/>
      <c r="E420" s="8"/>
      <c r="F420" s="8"/>
      <c r="G420" s="8"/>
      <c r="H420" s="8"/>
      <c r="I420" s="8"/>
    </row>
    <row r="421" spans="1:9" ht="13">
      <c r="A421" s="8"/>
      <c r="B421" s="8"/>
      <c r="C421" s="8"/>
      <c r="D421" s="8"/>
      <c r="E421" s="8"/>
      <c r="F421" s="8"/>
      <c r="G421" s="8"/>
      <c r="H421" s="8"/>
      <c r="I421" s="8"/>
    </row>
    <row r="422" spans="1:9" ht="13">
      <c r="A422" s="8"/>
      <c r="B422" s="8"/>
      <c r="C422" s="8"/>
      <c r="D422" s="8"/>
      <c r="E422" s="8"/>
      <c r="F422" s="8"/>
      <c r="G422" s="8"/>
      <c r="H422" s="8"/>
      <c r="I422" s="8"/>
    </row>
    <row r="423" spans="1:9" ht="13">
      <c r="A423" s="8"/>
      <c r="B423" s="8"/>
      <c r="C423" s="8"/>
      <c r="D423" s="8"/>
      <c r="E423" s="8"/>
      <c r="F423" s="8"/>
      <c r="G423" s="8"/>
      <c r="H423" s="8"/>
      <c r="I423" s="8"/>
    </row>
    <row r="424" spans="1:9" ht="13">
      <c r="A424" s="8"/>
      <c r="B424" s="8"/>
      <c r="C424" s="8"/>
      <c r="D424" s="8"/>
      <c r="E424" s="8"/>
      <c r="F424" s="8"/>
      <c r="G424" s="8"/>
      <c r="H424" s="8"/>
      <c r="I424" s="8"/>
    </row>
    <row r="425" spans="1:9" ht="13">
      <c r="A425" s="8"/>
      <c r="B425" s="8"/>
      <c r="C425" s="8"/>
      <c r="D425" s="8"/>
      <c r="E425" s="8"/>
      <c r="F425" s="8"/>
      <c r="G425" s="8"/>
      <c r="H425" s="8"/>
      <c r="I425" s="8"/>
    </row>
    <row r="426" spans="1:9" ht="13">
      <c r="A426" s="8"/>
      <c r="B426" s="8"/>
      <c r="C426" s="8"/>
      <c r="D426" s="8"/>
      <c r="E426" s="8"/>
      <c r="F426" s="8"/>
      <c r="G426" s="8"/>
      <c r="H426" s="8"/>
      <c r="I426" s="8"/>
    </row>
    <row r="427" spans="1:9" ht="13">
      <c r="A427" s="8"/>
      <c r="B427" s="8"/>
      <c r="C427" s="8"/>
      <c r="D427" s="8"/>
      <c r="E427" s="8"/>
      <c r="F427" s="8"/>
      <c r="G427" s="8"/>
      <c r="H427" s="8"/>
      <c r="I427" s="8"/>
    </row>
    <row r="428" spans="1:9" ht="13">
      <c r="A428" s="8"/>
      <c r="B428" s="8"/>
      <c r="C428" s="8"/>
      <c r="D428" s="8"/>
      <c r="E428" s="8"/>
      <c r="F428" s="8"/>
      <c r="G428" s="8"/>
      <c r="H428" s="8"/>
      <c r="I428" s="8"/>
    </row>
    <row r="429" spans="1:9" ht="13">
      <c r="A429" s="8"/>
      <c r="B429" s="8"/>
      <c r="C429" s="8"/>
      <c r="D429" s="8"/>
      <c r="E429" s="8"/>
      <c r="F429" s="8"/>
      <c r="G429" s="8"/>
      <c r="H429" s="8"/>
      <c r="I429" s="8"/>
    </row>
    <row r="430" spans="1:9" ht="13">
      <c r="A430" s="8"/>
      <c r="B430" s="8"/>
      <c r="C430" s="8"/>
      <c r="D430" s="8"/>
      <c r="E430" s="8"/>
      <c r="F430" s="8"/>
      <c r="G430" s="8"/>
      <c r="H430" s="8"/>
      <c r="I430" s="8"/>
    </row>
    <row r="431" spans="1:9" ht="13">
      <c r="A431" s="8"/>
      <c r="B431" s="8"/>
      <c r="C431" s="8"/>
      <c r="D431" s="8"/>
      <c r="E431" s="8"/>
      <c r="F431" s="8"/>
      <c r="G431" s="8"/>
      <c r="H431" s="8"/>
      <c r="I431" s="8"/>
    </row>
    <row r="432" spans="1:9" ht="13">
      <c r="A432" s="8"/>
      <c r="B432" s="8"/>
      <c r="C432" s="8"/>
      <c r="D432" s="8"/>
      <c r="E432" s="8"/>
      <c r="F432" s="8"/>
      <c r="G432" s="8"/>
      <c r="H432" s="8"/>
      <c r="I432" s="8"/>
    </row>
    <row r="433" spans="1:9" ht="13">
      <c r="A433" s="8"/>
      <c r="B433" s="8"/>
      <c r="C433" s="8"/>
      <c r="D433" s="8"/>
      <c r="E433" s="8"/>
      <c r="F433" s="8"/>
      <c r="G433" s="8"/>
      <c r="H433" s="8"/>
      <c r="I433" s="8"/>
    </row>
    <row r="434" spans="1:9" ht="13">
      <c r="A434" s="8"/>
      <c r="B434" s="8"/>
      <c r="C434" s="8"/>
      <c r="D434" s="8"/>
      <c r="E434" s="8"/>
      <c r="F434" s="8"/>
      <c r="G434" s="8"/>
      <c r="H434" s="8"/>
      <c r="I434" s="8"/>
    </row>
    <row r="435" spans="1:9" ht="13">
      <c r="A435" s="8"/>
      <c r="B435" s="8"/>
      <c r="C435" s="8"/>
      <c r="D435" s="8"/>
      <c r="E435" s="8"/>
      <c r="F435" s="8"/>
      <c r="G435" s="8"/>
      <c r="H435" s="8"/>
      <c r="I435" s="8"/>
    </row>
    <row r="436" spans="1:9" ht="13">
      <c r="A436" s="8"/>
      <c r="B436" s="8"/>
      <c r="C436" s="8"/>
      <c r="D436" s="8"/>
      <c r="E436" s="8"/>
      <c r="F436" s="8"/>
      <c r="G436" s="8"/>
      <c r="H436" s="8"/>
      <c r="I436" s="8"/>
    </row>
    <row r="437" spans="1:9" ht="13">
      <c r="A437" s="8"/>
      <c r="B437" s="8"/>
      <c r="C437" s="8"/>
      <c r="D437" s="8"/>
      <c r="E437" s="8"/>
      <c r="F437" s="8"/>
      <c r="G437" s="8"/>
      <c r="H437" s="8"/>
      <c r="I437" s="8"/>
    </row>
    <row r="438" spans="1:9" ht="13">
      <c r="A438" s="8"/>
      <c r="B438" s="8"/>
      <c r="C438" s="8"/>
      <c r="D438" s="8"/>
      <c r="E438" s="8"/>
      <c r="F438" s="8"/>
      <c r="G438" s="8"/>
      <c r="H438" s="8"/>
      <c r="I438" s="8"/>
    </row>
    <row r="439" spans="1:9" ht="13">
      <c r="A439" s="8"/>
      <c r="B439" s="8"/>
      <c r="C439" s="8"/>
      <c r="D439" s="8"/>
      <c r="E439" s="8"/>
      <c r="F439" s="8"/>
      <c r="G439" s="8"/>
      <c r="H439" s="8"/>
      <c r="I439" s="8"/>
    </row>
    <row r="440" spans="1:9" ht="13">
      <c r="A440" s="8"/>
      <c r="B440" s="8"/>
      <c r="C440" s="8"/>
      <c r="D440" s="8"/>
      <c r="E440" s="8"/>
      <c r="F440" s="8"/>
      <c r="G440" s="8"/>
      <c r="H440" s="8"/>
      <c r="I440" s="8"/>
    </row>
    <row r="441" spans="1:9" ht="13">
      <c r="A441" s="8"/>
      <c r="B441" s="8"/>
      <c r="C441" s="8"/>
      <c r="D441" s="8"/>
      <c r="E441" s="8"/>
      <c r="F441" s="8"/>
      <c r="G441" s="8"/>
      <c r="H441" s="8"/>
      <c r="I441" s="8"/>
    </row>
    <row r="442" spans="1:9" ht="13">
      <c r="A442" s="8"/>
      <c r="B442" s="8"/>
      <c r="C442" s="8"/>
      <c r="D442" s="8"/>
      <c r="E442" s="8"/>
      <c r="F442" s="8"/>
      <c r="G442" s="8"/>
      <c r="H442" s="8"/>
      <c r="I442" s="8"/>
    </row>
    <row r="443" spans="1:9" ht="13">
      <c r="A443" s="8"/>
      <c r="B443" s="8"/>
      <c r="C443" s="8"/>
      <c r="D443" s="8"/>
      <c r="E443" s="8"/>
      <c r="F443" s="8"/>
      <c r="G443" s="8"/>
      <c r="H443" s="8"/>
      <c r="I443" s="8"/>
    </row>
    <row r="444" spans="1:9" ht="13">
      <c r="A444" s="8"/>
      <c r="B444" s="8"/>
      <c r="C444" s="8"/>
      <c r="D444" s="8"/>
      <c r="E444" s="8"/>
      <c r="F444" s="8"/>
      <c r="G444" s="8"/>
      <c r="H444" s="8"/>
      <c r="I444" s="8"/>
    </row>
    <row r="445" spans="1:9" ht="13">
      <c r="A445" s="8"/>
      <c r="B445" s="8"/>
      <c r="C445" s="8"/>
      <c r="D445" s="8"/>
      <c r="E445" s="8"/>
      <c r="F445" s="8"/>
      <c r="G445" s="8"/>
      <c r="H445" s="8"/>
      <c r="I445" s="8"/>
    </row>
    <row r="446" spans="1:9" ht="13">
      <c r="A446" s="8"/>
      <c r="B446" s="8"/>
      <c r="C446" s="8"/>
      <c r="D446" s="8"/>
      <c r="E446" s="8"/>
      <c r="F446" s="8"/>
      <c r="G446" s="8"/>
      <c r="H446" s="8"/>
      <c r="I446" s="8"/>
    </row>
    <row r="447" spans="1:9" ht="13">
      <c r="A447" s="8"/>
      <c r="B447" s="8"/>
      <c r="C447" s="8"/>
      <c r="D447" s="8"/>
      <c r="E447" s="8"/>
      <c r="F447" s="8"/>
      <c r="G447" s="8"/>
      <c r="H447" s="8"/>
      <c r="I447" s="8"/>
    </row>
    <row r="448" spans="1:9" ht="13">
      <c r="A448" s="8"/>
      <c r="B448" s="8"/>
      <c r="C448" s="8"/>
      <c r="D448" s="8"/>
      <c r="E448" s="8"/>
      <c r="F448" s="8"/>
      <c r="G448" s="8"/>
      <c r="H448" s="8"/>
      <c r="I448" s="8"/>
    </row>
    <row r="449" spans="1:9" ht="13">
      <c r="A449" s="8"/>
      <c r="B449" s="8"/>
      <c r="C449" s="8"/>
      <c r="D449" s="8"/>
      <c r="E449" s="8"/>
      <c r="F449" s="8"/>
      <c r="G449" s="8"/>
      <c r="H449" s="8"/>
      <c r="I449" s="8"/>
    </row>
    <row r="450" spans="1:9" ht="13">
      <c r="A450" s="8"/>
      <c r="B450" s="8"/>
      <c r="C450" s="8"/>
      <c r="D450" s="8"/>
      <c r="E450" s="8"/>
      <c r="F450" s="8"/>
      <c r="G450" s="8"/>
      <c r="H450" s="8"/>
      <c r="I450" s="8"/>
    </row>
    <row r="451" spans="1:9" ht="13">
      <c r="A451" s="8"/>
      <c r="B451" s="8"/>
      <c r="C451" s="8"/>
      <c r="D451" s="8"/>
      <c r="E451" s="8"/>
      <c r="F451" s="8"/>
      <c r="G451" s="8"/>
      <c r="H451" s="8"/>
      <c r="I451" s="8"/>
    </row>
    <row r="452" spans="1:9" ht="13">
      <c r="A452" s="8"/>
      <c r="B452" s="8"/>
      <c r="C452" s="8"/>
      <c r="D452" s="8"/>
      <c r="E452" s="8"/>
      <c r="F452" s="8"/>
      <c r="G452" s="8"/>
      <c r="H452" s="8"/>
      <c r="I452" s="8"/>
    </row>
    <row r="453" spans="1:9" ht="13">
      <c r="A453" s="8"/>
      <c r="B453" s="8"/>
      <c r="C453" s="8"/>
      <c r="D453" s="8"/>
      <c r="E453" s="8"/>
      <c r="F453" s="8"/>
      <c r="G453" s="8"/>
      <c r="H453" s="8"/>
      <c r="I453" s="8"/>
    </row>
    <row r="454" spans="1:9" ht="13">
      <c r="A454" s="8"/>
      <c r="B454" s="8"/>
      <c r="C454" s="8"/>
      <c r="D454" s="8"/>
      <c r="E454" s="8"/>
      <c r="F454" s="8"/>
      <c r="G454" s="8"/>
      <c r="H454" s="8"/>
      <c r="I454" s="8"/>
    </row>
    <row r="455" spans="1:9" ht="13">
      <c r="A455" s="8"/>
      <c r="B455" s="8"/>
      <c r="C455" s="8"/>
      <c r="D455" s="8"/>
      <c r="E455" s="8"/>
      <c r="F455" s="8"/>
      <c r="G455" s="8"/>
      <c r="H455" s="8"/>
      <c r="I455" s="8"/>
    </row>
    <row r="456" spans="1:9" ht="13">
      <c r="A456" s="8"/>
      <c r="B456" s="8"/>
      <c r="C456" s="8"/>
      <c r="D456" s="8"/>
      <c r="E456" s="8"/>
      <c r="F456" s="8"/>
      <c r="G456" s="8"/>
      <c r="H456" s="8"/>
      <c r="I456" s="8"/>
    </row>
    <row r="457" spans="1:9" ht="13">
      <c r="A457" s="8"/>
      <c r="B457" s="8"/>
      <c r="C457" s="8"/>
      <c r="D457" s="8"/>
      <c r="E457" s="8"/>
      <c r="F457" s="8"/>
      <c r="G457" s="8"/>
      <c r="H457" s="8"/>
      <c r="I457" s="8"/>
    </row>
    <row r="458" spans="1:9" ht="13">
      <c r="A458" s="8"/>
      <c r="B458" s="8"/>
      <c r="C458" s="8"/>
      <c r="D458" s="8"/>
      <c r="E458" s="8"/>
      <c r="F458" s="8"/>
      <c r="G458" s="8"/>
      <c r="H458" s="8"/>
      <c r="I458" s="8"/>
    </row>
    <row r="459" spans="1:9" ht="13">
      <c r="A459" s="8"/>
      <c r="B459" s="8"/>
      <c r="C459" s="8"/>
      <c r="D459" s="8"/>
      <c r="E459" s="8"/>
      <c r="F459" s="8"/>
      <c r="G459" s="8"/>
      <c r="H459" s="8"/>
      <c r="I459" s="8"/>
    </row>
    <row r="460" spans="1:9" ht="13">
      <c r="A460" s="8"/>
      <c r="B460" s="8"/>
      <c r="C460" s="8"/>
      <c r="D460" s="8"/>
      <c r="E460" s="8"/>
      <c r="F460" s="8"/>
      <c r="G460" s="8"/>
      <c r="H460" s="8"/>
      <c r="I460" s="8"/>
    </row>
    <row r="461" spans="1:9" ht="13">
      <c r="A461" s="8"/>
      <c r="B461" s="8"/>
      <c r="C461" s="8"/>
      <c r="D461" s="8"/>
      <c r="E461" s="8"/>
      <c r="F461" s="8"/>
      <c r="G461" s="8"/>
      <c r="H461" s="8"/>
      <c r="I461" s="8"/>
    </row>
    <row r="462" spans="1:9" ht="13">
      <c r="A462" s="8"/>
      <c r="B462" s="8"/>
      <c r="C462" s="8"/>
      <c r="D462" s="8"/>
      <c r="E462" s="8"/>
      <c r="F462" s="8"/>
      <c r="G462" s="8"/>
      <c r="H462" s="8"/>
      <c r="I462" s="8"/>
    </row>
    <row r="463" spans="1:9" ht="13">
      <c r="A463" s="8"/>
      <c r="B463" s="8"/>
      <c r="C463" s="8"/>
      <c r="D463" s="8"/>
      <c r="E463" s="8"/>
      <c r="F463" s="8"/>
      <c r="G463" s="8"/>
      <c r="H463" s="8"/>
      <c r="I463" s="8"/>
    </row>
    <row r="464" spans="1:9" ht="13">
      <c r="A464" s="8"/>
      <c r="B464" s="8"/>
      <c r="C464" s="8"/>
      <c r="D464" s="8"/>
      <c r="E464" s="8"/>
      <c r="F464" s="8"/>
      <c r="G464" s="8"/>
      <c r="H464" s="8"/>
      <c r="I464" s="8"/>
    </row>
    <row r="465" spans="1:9" ht="13">
      <c r="A465" s="8"/>
      <c r="B465" s="8"/>
      <c r="C465" s="8"/>
      <c r="D465" s="8"/>
      <c r="E465" s="8"/>
      <c r="F465" s="8"/>
      <c r="G465" s="8"/>
      <c r="H465" s="8"/>
      <c r="I465" s="8"/>
    </row>
    <row r="466" spans="1:9" ht="13">
      <c r="A466" s="8"/>
      <c r="B466" s="8"/>
      <c r="C466" s="8"/>
      <c r="D466" s="8"/>
      <c r="E466" s="8"/>
      <c r="F466" s="8"/>
      <c r="G466" s="8"/>
      <c r="H466" s="8"/>
      <c r="I466" s="8"/>
    </row>
    <row r="467" spans="1:9" ht="13">
      <c r="A467" s="8"/>
      <c r="B467" s="8"/>
      <c r="C467" s="8"/>
      <c r="D467" s="8"/>
      <c r="E467" s="8"/>
      <c r="F467" s="8"/>
      <c r="G467" s="8"/>
      <c r="H467" s="8"/>
      <c r="I467" s="8"/>
    </row>
    <row r="468" spans="1:9" ht="13">
      <c r="A468" s="8"/>
      <c r="B468" s="8"/>
      <c r="C468" s="8"/>
      <c r="D468" s="8"/>
      <c r="E468" s="8"/>
      <c r="F468" s="8"/>
      <c r="G468" s="8"/>
      <c r="H468" s="8"/>
      <c r="I468" s="8"/>
    </row>
    <row r="469" spans="1:9" ht="13">
      <c r="A469" s="8"/>
      <c r="B469" s="8"/>
      <c r="C469" s="8"/>
      <c r="D469" s="8"/>
      <c r="E469" s="8"/>
      <c r="F469" s="8"/>
      <c r="G469" s="8"/>
      <c r="H469" s="8"/>
      <c r="I469" s="8"/>
    </row>
    <row r="470" spans="1:9" ht="13">
      <c r="A470" s="8"/>
      <c r="B470" s="8"/>
      <c r="C470" s="8"/>
      <c r="D470" s="8"/>
      <c r="E470" s="8"/>
      <c r="F470" s="8"/>
      <c r="G470" s="8"/>
      <c r="H470" s="8"/>
      <c r="I470" s="8"/>
    </row>
    <row r="471" spans="1:9" ht="13">
      <c r="A471" s="8"/>
      <c r="B471" s="8"/>
      <c r="C471" s="8"/>
      <c r="D471" s="8"/>
      <c r="E471" s="8"/>
      <c r="F471" s="8"/>
      <c r="G471" s="8"/>
      <c r="H471" s="8"/>
      <c r="I471" s="8"/>
    </row>
    <row r="472" spans="1:9" ht="13">
      <c r="A472" s="8"/>
      <c r="B472" s="8"/>
      <c r="C472" s="8"/>
      <c r="D472" s="8"/>
      <c r="E472" s="8"/>
      <c r="F472" s="8"/>
      <c r="G472" s="8"/>
      <c r="H472" s="8"/>
      <c r="I472" s="8"/>
    </row>
    <row r="473" spans="1:9" ht="13">
      <c r="A473" s="8"/>
      <c r="B473" s="8"/>
      <c r="C473" s="8"/>
      <c r="D473" s="8"/>
      <c r="E473" s="8"/>
      <c r="F473" s="8"/>
      <c r="G473" s="8"/>
      <c r="H473" s="8"/>
      <c r="I473" s="8"/>
    </row>
    <row r="474" spans="1:9" ht="13">
      <c r="A474" s="8"/>
      <c r="B474" s="8"/>
      <c r="C474" s="8"/>
      <c r="D474" s="8"/>
      <c r="E474" s="8"/>
      <c r="F474" s="8"/>
      <c r="G474" s="8"/>
      <c r="H474" s="8"/>
      <c r="I474" s="8"/>
    </row>
    <row r="475" spans="1:9" ht="13">
      <c r="A475" s="8"/>
      <c r="B475" s="8"/>
      <c r="C475" s="8"/>
      <c r="D475" s="8"/>
      <c r="E475" s="8"/>
      <c r="F475" s="8"/>
      <c r="G475" s="8"/>
      <c r="H475" s="8"/>
      <c r="I475" s="8"/>
    </row>
    <row r="476" spans="1:9" ht="13">
      <c r="A476" s="8"/>
      <c r="B476" s="8"/>
      <c r="C476" s="8"/>
      <c r="D476" s="8"/>
      <c r="E476" s="8"/>
      <c r="F476" s="8"/>
      <c r="G476" s="8"/>
      <c r="H476" s="8"/>
      <c r="I476" s="8"/>
    </row>
    <row r="477" spans="1:9" ht="13">
      <c r="A477" s="8"/>
      <c r="B477" s="8"/>
      <c r="C477" s="8"/>
      <c r="D477" s="8"/>
      <c r="E477" s="8"/>
      <c r="F477" s="8"/>
      <c r="G477" s="8"/>
      <c r="H477" s="8"/>
      <c r="I477" s="8"/>
    </row>
    <row r="478" spans="1:9" ht="13">
      <c r="A478" s="8"/>
      <c r="B478" s="8"/>
      <c r="C478" s="8"/>
      <c r="D478" s="8"/>
      <c r="E478" s="8"/>
      <c r="F478" s="8"/>
      <c r="G478" s="8"/>
      <c r="H478" s="8"/>
      <c r="I478" s="8"/>
    </row>
    <row r="479" spans="1:9" ht="13">
      <c r="A479" s="8"/>
      <c r="B479" s="8"/>
      <c r="C479" s="8"/>
      <c r="D479" s="8"/>
      <c r="E479" s="8"/>
      <c r="F479" s="8"/>
      <c r="G479" s="8"/>
      <c r="H479" s="8"/>
      <c r="I479" s="8"/>
    </row>
    <row r="480" spans="1:9" ht="13">
      <c r="A480" s="8"/>
      <c r="B480" s="8"/>
      <c r="C480" s="8"/>
      <c r="D480" s="8"/>
      <c r="E480" s="8"/>
      <c r="F480" s="8"/>
      <c r="G480" s="8"/>
      <c r="H480" s="8"/>
      <c r="I480" s="8"/>
    </row>
    <row r="481" spans="1:9" ht="13">
      <c r="A481" s="8"/>
      <c r="B481" s="8"/>
      <c r="C481" s="8"/>
      <c r="D481" s="8"/>
      <c r="E481" s="8"/>
      <c r="F481" s="8"/>
      <c r="G481" s="8"/>
      <c r="H481" s="8"/>
      <c r="I481" s="8"/>
    </row>
    <row r="482" spans="1:9" ht="13">
      <c r="A482" s="8"/>
      <c r="B482" s="8"/>
      <c r="C482" s="8"/>
      <c r="D482" s="8"/>
      <c r="E482" s="8"/>
      <c r="F482" s="8"/>
      <c r="G482" s="8"/>
      <c r="H482" s="8"/>
      <c r="I482" s="8"/>
    </row>
    <row r="483" spans="1:9" ht="13">
      <c r="A483" s="8"/>
      <c r="B483" s="8"/>
      <c r="C483" s="8"/>
      <c r="D483" s="8"/>
      <c r="E483" s="8"/>
      <c r="F483" s="8"/>
      <c r="G483" s="8"/>
      <c r="H483" s="8"/>
      <c r="I483" s="8"/>
    </row>
    <row r="484" spans="1:9" ht="13">
      <c r="A484" s="8"/>
      <c r="B484" s="8"/>
      <c r="C484" s="8"/>
      <c r="D484" s="8"/>
      <c r="E484" s="8"/>
      <c r="F484" s="8"/>
      <c r="G484" s="8"/>
      <c r="H484" s="8"/>
      <c r="I484" s="8"/>
    </row>
    <row r="485" spans="1:9" ht="13">
      <c r="A485" s="8"/>
      <c r="B485" s="8"/>
      <c r="C485" s="8"/>
      <c r="D485" s="8"/>
      <c r="E485" s="8"/>
      <c r="F485" s="8"/>
      <c r="G485" s="8"/>
      <c r="H485" s="8"/>
      <c r="I485" s="8"/>
    </row>
    <row r="486" spans="1:9" ht="13">
      <c r="A486" s="8"/>
      <c r="B486" s="8"/>
      <c r="C486" s="8"/>
      <c r="D486" s="8"/>
      <c r="E486" s="8"/>
      <c r="F486" s="8"/>
      <c r="G486" s="8"/>
      <c r="H486" s="8"/>
      <c r="I486" s="8"/>
    </row>
    <row r="487" spans="1:9" ht="13">
      <c r="A487" s="8"/>
      <c r="B487" s="8"/>
      <c r="C487" s="8"/>
      <c r="D487" s="8"/>
      <c r="E487" s="8"/>
      <c r="F487" s="8"/>
      <c r="G487" s="8"/>
      <c r="H487" s="8"/>
      <c r="I487" s="8"/>
    </row>
    <row r="488" spans="1:9" ht="13">
      <c r="A488" s="8"/>
      <c r="B488" s="8"/>
      <c r="C488" s="8"/>
      <c r="D488" s="8"/>
      <c r="E488" s="8"/>
      <c r="F488" s="8"/>
      <c r="G488" s="8"/>
      <c r="H488" s="8"/>
      <c r="I488" s="8"/>
    </row>
    <row r="489" spans="1:9" ht="13">
      <c r="A489" s="8"/>
      <c r="B489" s="8"/>
      <c r="C489" s="8"/>
      <c r="D489" s="8"/>
      <c r="E489" s="8"/>
      <c r="F489" s="8"/>
      <c r="G489" s="8"/>
      <c r="H489" s="8"/>
      <c r="I489" s="8"/>
    </row>
    <row r="490" spans="1:9" ht="13">
      <c r="A490" s="8"/>
      <c r="B490" s="8"/>
      <c r="C490" s="8"/>
      <c r="D490" s="8"/>
      <c r="E490" s="8"/>
      <c r="F490" s="8"/>
      <c r="G490" s="8"/>
      <c r="H490" s="8"/>
      <c r="I490" s="8"/>
    </row>
    <row r="491" spans="1:9" ht="13">
      <c r="A491" s="8"/>
      <c r="B491" s="8"/>
      <c r="C491" s="8"/>
      <c r="D491" s="8"/>
      <c r="E491" s="8"/>
      <c r="F491" s="8"/>
      <c r="G491" s="8"/>
      <c r="H491" s="8"/>
      <c r="I491" s="8"/>
    </row>
    <row r="492" spans="1:9" ht="13">
      <c r="A492" s="8"/>
      <c r="B492" s="8"/>
      <c r="C492" s="8"/>
      <c r="D492" s="8"/>
      <c r="E492" s="8"/>
      <c r="F492" s="8"/>
      <c r="G492" s="8"/>
      <c r="H492" s="8"/>
      <c r="I492" s="8"/>
    </row>
    <row r="493" spans="1:9" ht="13">
      <c r="A493" s="8"/>
      <c r="B493" s="8"/>
      <c r="C493" s="8"/>
      <c r="D493" s="8"/>
      <c r="E493" s="8"/>
      <c r="F493" s="8"/>
      <c r="G493" s="8"/>
      <c r="H493" s="8"/>
      <c r="I493" s="8"/>
    </row>
    <row r="494" spans="1:9" ht="13">
      <c r="A494" s="8"/>
      <c r="B494" s="8"/>
      <c r="C494" s="8"/>
      <c r="D494" s="8"/>
      <c r="E494" s="8"/>
      <c r="F494" s="8"/>
      <c r="G494" s="8"/>
      <c r="H494" s="8"/>
      <c r="I494" s="8"/>
    </row>
    <row r="495" spans="1:9" ht="13">
      <c r="A495" s="8"/>
      <c r="B495" s="8"/>
      <c r="C495" s="8"/>
      <c r="D495" s="8"/>
      <c r="E495" s="8"/>
      <c r="F495" s="8"/>
      <c r="G495" s="8"/>
      <c r="H495" s="8"/>
      <c r="I495" s="8"/>
    </row>
    <row r="496" spans="1:9" ht="13">
      <c r="A496" s="8"/>
      <c r="B496" s="8"/>
      <c r="C496" s="8"/>
      <c r="D496" s="8"/>
      <c r="E496" s="8"/>
      <c r="F496" s="8"/>
      <c r="G496" s="8"/>
      <c r="H496" s="8"/>
      <c r="I496" s="8"/>
    </row>
    <row r="497" spans="1:9" ht="13">
      <c r="A497" s="8"/>
      <c r="B497" s="8"/>
      <c r="C497" s="8"/>
      <c r="D497" s="8"/>
      <c r="E497" s="8"/>
      <c r="F497" s="8"/>
      <c r="G497" s="8"/>
      <c r="H497" s="8"/>
      <c r="I497" s="8"/>
    </row>
    <row r="498" spans="1:9" ht="13">
      <c r="A498" s="8"/>
      <c r="B498" s="8"/>
      <c r="C498" s="8"/>
      <c r="D498" s="8"/>
      <c r="E498" s="8"/>
      <c r="F498" s="8"/>
      <c r="G498" s="8"/>
      <c r="H498" s="8"/>
      <c r="I498" s="8"/>
    </row>
    <row r="499" spans="1:9" ht="13">
      <c r="A499" s="8"/>
      <c r="B499" s="8"/>
      <c r="C499" s="8"/>
      <c r="D499" s="8"/>
      <c r="E499" s="8"/>
      <c r="F499" s="8"/>
      <c r="G499" s="8"/>
      <c r="H499" s="8"/>
      <c r="I499" s="8"/>
    </row>
    <row r="500" spans="1:9" ht="13">
      <c r="A500" s="8"/>
      <c r="B500" s="8"/>
      <c r="C500" s="8"/>
      <c r="D500" s="8"/>
      <c r="E500" s="8"/>
      <c r="F500" s="8"/>
      <c r="G500" s="8"/>
      <c r="H500" s="8"/>
      <c r="I500" s="8"/>
    </row>
    <row r="501" spans="1:9" ht="13">
      <c r="A501" s="8"/>
      <c r="B501" s="8"/>
      <c r="C501" s="8"/>
      <c r="D501" s="8"/>
      <c r="E501" s="8"/>
      <c r="F501" s="8"/>
      <c r="G501" s="8"/>
      <c r="H501" s="8"/>
      <c r="I501" s="8"/>
    </row>
    <row r="502" spans="1:9" ht="13">
      <c r="A502" s="8"/>
      <c r="B502" s="8"/>
      <c r="C502" s="8"/>
      <c r="D502" s="8"/>
      <c r="E502" s="8"/>
      <c r="F502" s="8"/>
      <c r="G502" s="8"/>
      <c r="H502" s="8"/>
      <c r="I502" s="8"/>
    </row>
    <row r="503" spans="1:9" ht="13">
      <c r="A503" s="8"/>
      <c r="B503" s="8"/>
      <c r="C503" s="8"/>
      <c r="D503" s="8"/>
      <c r="E503" s="8"/>
      <c r="F503" s="8"/>
      <c r="G503" s="8"/>
      <c r="H503" s="8"/>
      <c r="I503" s="8"/>
    </row>
    <row r="504" spans="1:9" ht="13">
      <c r="A504" s="8"/>
      <c r="B504" s="8"/>
      <c r="C504" s="8"/>
      <c r="D504" s="8"/>
      <c r="E504" s="8"/>
      <c r="F504" s="8"/>
      <c r="G504" s="8"/>
      <c r="H504" s="8"/>
      <c r="I504" s="8"/>
    </row>
    <row r="505" spans="1:9" ht="13">
      <c r="A505" s="8"/>
      <c r="B505" s="8"/>
      <c r="C505" s="8"/>
      <c r="D505" s="8"/>
      <c r="E505" s="8"/>
      <c r="F505" s="8"/>
      <c r="G505" s="8"/>
      <c r="H505" s="8"/>
      <c r="I505" s="8"/>
    </row>
    <row r="506" spans="1:9" ht="13">
      <c r="A506" s="8"/>
      <c r="B506" s="8"/>
      <c r="C506" s="8"/>
      <c r="D506" s="8"/>
      <c r="E506" s="8"/>
      <c r="F506" s="8"/>
      <c r="G506" s="8"/>
      <c r="H506" s="8"/>
      <c r="I506" s="8"/>
    </row>
    <row r="507" spans="1:9" ht="13">
      <c r="A507" s="8"/>
      <c r="B507" s="8"/>
      <c r="C507" s="8"/>
      <c r="D507" s="8"/>
      <c r="E507" s="8"/>
      <c r="F507" s="8"/>
      <c r="G507" s="8"/>
      <c r="H507" s="8"/>
      <c r="I507" s="8"/>
    </row>
    <row r="508" spans="1:9" ht="13">
      <c r="A508" s="8"/>
      <c r="B508" s="8"/>
      <c r="C508" s="8"/>
      <c r="D508" s="8"/>
      <c r="E508" s="8"/>
      <c r="F508" s="8"/>
      <c r="G508" s="8"/>
      <c r="H508" s="8"/>
      <c r="I508" s="8"/>
    </row>
    <row r="509" spans="1:9" ht="13">
      <c r="A509" s="8"/>
      <c r="B509" s="8"/>
      <c r="C509" s="8"/>
      <c r="D509" s="8"/>
      <c r="E509" s="8"/>
      <c r="F509" s="8"/>
      <c r="G509" s="8"/>
      <c r="H509" s="8"/>
      <c r="I509" s="8"/>
    </row>
    <row r="510" spans="1:9" ht="13">
      <c r="A510" s="8"/>
      <c r="B510" s="8"/>
      <c r="C510" s="8"/>
      <c r="D510" s="8"/>
      <c r="E510" s="8"/>
      <c r="F510" s="8"/>
      <c r="G510" s="8"/>
      <c r="H510" s="8"/>
      <c r="I510" s="8"/>
    </row>
    <row r="511" spans="1:9" ht="13">
      <c r="A511" s="8"/>
      <c r="B511" s="8"/>
      <c r="C511" s="8"/>
      <c r="D511" s="8"/>
      <c r="E511" s="8"/>
      <c r="F511" s="8"/>
      <c r="G511" s="8"/>
      <c r="H511" s="8"/>
      <c r="I511" s="8"/>
    </row>
    <row r="512" spans="1:9" ht="13">
      <c r="A512" s="8"/>
      <c r="B512" s="8"/>
      <c r="C512" s="8"/>
      <c r="D512" s="8"/>
      <c r="E512" s="8"/>
      <c r="F512" s="8"/>
      <c r="G512" s="8"/>
      <c r="H512" s="8"/>
      <c r="I512" s="8"/>
    </row>
    <row r="513" spans="1:9" ht="13">
      <c r="A513" s="8"/>
      <c r="B513" s="8"/>
      <c r="C513" s="8"/>
      <c r="D513" s="8"/>
      <c r="E513" s="8"/>
      <c r="F513" s="8"/>
      <c r="G513" s="8"/>
      <c r="H513" s="8"/>
      <c r="I513" s="8"/>
    </row>
    <row r="514" spans="1:9" ht="13">
      <c r="A514" s="8"/>
      <c r="B514" s="8"/>
      <c r="C514" s="8"/>
      <c r="D514" s="8"/>
      <c r="E514" s="8"/>
      <c r="F514" s="8"/>
      <c r="G514" s="8"/>
      <c r="H514" s="8"/>
      <c r="I514" s="8"/>
    </row>
    <row r="515" spans="1:9" ht="13">
      <c r="A515" s="8"/>
      <c r="B515" s="8"/>
      <c r="C515" s="8"/>
      <c r="D515" s="8"/>
      <c r="E515" s="8"/>
      <c r="F515" s="8"/>
      <c r="G515" s="8"/>
      <c r="H515" s="8"/>
      <c r="I515" s="8"/>
    </row>
    <row r="516" spans="1:9" ht="13">
      <c r="A516" s="8"/>
      <c r="B516" s="8"/>
      <c r="C516" s="8"/>
      <c r="D516" s="8"/>
      <c r="E516" s="8"/>
      <c r="F516" s="8"/>
      <c r="G516" s="8"/>
      <c r="H516" s="8"/>
      <c r="I516" s="8"/>
    </row>
    <row r="517" spans="1:9" ht="13">
      <c r="A517" s="8"/>
      <c r="B517" s="8"/>
      <c r="C517" s="8"/>
      <c r="D517" s="8"/>
      <c r="E517" s="8"/>
      <c r="F517" s="8"/>
      <c r="G517" s="8"/>
      <c r="H517" s="8"/>
      <c r="I517" s="8"/>
    </row>
    <row r="518" spans="1:9" ht="13">
      <c r="A518" s="8"/>
      <c r="B518" s="8"/>
      <c r="C518" s="8"/>
      <c r="D518" s="8"/>
      <c r="E518" s="8"/>
      <c r="F518" s="8"/>
      <c r="G518" s="8"/>
      <c r="H518" s="8"/>
      <c r="I518" s="8"/>
    </row>
    <row r="519" spans="1:9" ht="13">
      <c r="A519" s="8"/>
      <c r="B519" s="8"/>
      <c r="C519" s="8"/>
      <c r="D519" s="8"/>
      <c r="E519" s="8"/>
      <c r="F519" s="8"/>
      <c r="G519" s="8"/>
      <c r="H519" s="8"/>
      <c r="I519" s="8"/>
    </row>
    <row r="520" spans="1:9" ht="13">
      <c r="A520" s="8"/>
      <c r="B520" s="8"/>
      <c r="C520" s="8"/>
      <c r="D520" s="8"/>
      <c r="E520" s="8"/>
      <c r="F520" s="8"/>
      <c r="G520" s="8"/>
      <c r="H520" s="8"/>
      <c r="I520" s="8"/>
    </row>
    <row r="521" spans="1:9" ht="13">
      <c r="A521" s="8"/>
      <c r="B521" s="8"/>
      <c r="C521" s="8"/>
      <c r="D521" s="8"/>
      <c r="E521" s="8"/>
      <c r="F521" s="8"/>
      <c r="G521" s="8"/>
      <c r="H521" s="8"/>
      <c r="I521" s="8"/>
    </row>
    <row r="522" spans="1:9" ht="13">
      <c r="A522" s="8"/>
      <c r="B522" s="8"/>
      <c r="C522" s="8"/>
      <c r="D522" s="8"/>
      <c r="E522" s="8"/>
      <c r="F522" s="8"/>
      <c r="G522" s="8"/>
      <c r="H522" s="8"/>
      <c r="I522" s="8"/>
    </row>
    <row r="523" spans="1:9" ht="13">
      <c r="A523" s="8"/>
      <c r="B523" s="8"/>
      <c r="C523" s="8"/>
      <c r="D523" s="8"/>
      <c r="E523" s="8"/>
      <c r="F523" s="8"/>
      <c r="G523" s="8"/>
      <c r="H523" s="8"/>
      <c r="I523" s="8"/>
    </row>
    <row r="524" spans="1:9" ht="13">
      <c r="A524" s="8"/>
      <c r="B524" s="8"/>
      <c r="C524" s="8"/>
      <c r="D524" s="8"/>
      <c r="E524" s="8"/>
      <c r="F524" s="8"/>
      <c r="G524" s="8"/>
      <c r="H524" s="8"/>
      <c r="I524" s="8"/>
    </row>
    <row r="525" spans="1:9" ht="13">
      <c r="A525" s="8"/>
      <c r="B525" s="8"/>
      <c r="C525" s="8"/>
      <c r="D525" s="8"/>
      <c r="E525" s="8"/>
      <c r="F525" s="8"/>
      <c r="G525" s="8"/>
      <c r="H525" s="8"/>
      <c r="I525" s="8"/>
    </row>
    <row r="526" spans="1:9" ht="13">
      <c r="A526" s="8"/>
      <c r="B526" s="8"/>
      <c r="C526" s="8"/>
      <c r="D526" s="8"/>
      <c r="E526" s="8"/>
      <c r="F526" s="8"/>
      <c r="G526" s="8"/>
      <c r="H526" s="8"/>
      <c r="I526" s="8"/>
    </row>
    <row r="527" spans="1:9" ht="13">
      <c r="A527" s="8"/>
      <c r="B527" s="8"/>
      <c r="C527" s="8"/>
      <c r="D527" s="8"/>
      <c r="E527" s="8"/>
      <c r="F527" s="8"/>
      <c r="G527" s="8"/>
      <c r="H527" s="8"/>
      <c r="I527" s="8"/>
    </row>
    <row r="528" spans="1:9" ht="13">
      <c r="A528" s="8"/>
      <c r="B528" s="8"/>
      <c r="C528" s="8"/>
      <c r="D528" s="8"/>
      <c r="E528" s="8"/>
      <c r="F528" s="8"/>
      <c r="G528" s="8"/>
      <c r="H528" s="8"/>
      <c r="I528" s="8"/>
    </row>
    <row r="529" spans="1:9" ht="13">
      <c r="A529" s="8"/>
      <c r="B529" s="8"/>
      <c r="C529" s="8"/>
      <c r="D529" s="8"/>
      <c r="E529" s="8"/>
      <c r="F529" s="8"/>
      <c r="G529" s="8"/>
      <c r="H529" s="8"/>
      <c r="I529" s="8"/>
    </row>
    <row r="530" spans="1:9" ht="13">
      <c r="A530" s="8"/>
      <c r="B530" s="8"/>
      <c r="C530" s="8"/>
      <c r="D530" s="8"/>
      <c r="E530" s="8"/>
      <c r="F530" s="8"/>
      <c r="G530" s="8"/>
      <c r="H530" s="8"/>
      <c r="I530" s="8"/>
    </row>
    <row r="531" spans="1:9" ht="13">
      <c r="A531" s="8"/>
      <c r="B531" s="8"/>
      <c r="C531" s="8"/>
      <c r="D531" s="8"/>
      <c r="E531" s="8"/>
      <c r="F531" s="8"/>
      <c r="G531" s="8"/>
      <c r="H531" s="8"/>
      <c r="I531" s="8"/>
    </row>
    <row r="532" spans="1:9" ht="13">
      <c r="A532" s="8"/>
      <c r="B532" s="8"/>
      <c r="C532" s="8"/>
      <c r="D532" s="8"/>
      <c r="E532" s="8"/>
      <c r="F532" s="8"/>
      <c r="G532" s="8"/>
      <c r="H532" s="8"/>
      <c r="I532" s="8"/>
    </row>
    <row r="533" spans="1:9" ht="13">
      <c r="A533" s="8"/>
      <c r="B533" s="8"/>
      <c r="C533" s="8"/>
      <c r="D533" s="8"/>
      <c r="E533" s="8"/>
      <c r="F533" s="8"/>
      <c r="G533" s="8"/>
      <c r="H533" s="8"/>
      <c r="I533" s="8"/>
    </row>
    <row r="534" spans="1:9" ht="13">
      <c r="A534" s="8"/>
      <c r="B534" s="8"/>
      <c r="C534" s="8"/>
      <c r="D534" s="8"/>
      <c r="E534" s="8"/>
      <c r="F534" s="8"/>
      <c r="G534" s="8"/>
      <c r="H534" s="8"/>
      <c r="I534" s="8"/>
    </row>
    <row r="535" spans="1:9" ht="13">
      <c r="A535" s="8"/>
      <c r="B535" s="8"/>
      <c r="C535" s="8"/>
      <c r="D535" s="8"/>
      <c r="E535" s="8"/>
      <c r="F535" s="8"/>
      <c r="G535" s="8"/>
      <c r="H535" s="8"/>
      <c r="I535" s="8"/>
    </row>
    <row r="536" spans="1:9" ht="13">
      <c r="A536" s="8"/>
      <c r="B536" s="8"/>
      <c r="C536" s="8"/>
      <c r="D536" s="8"/>
      <c r="E536" s="8"/>
      <c r="F536" s="8"/>
      <c r="G536" s="8"/>
      <c r="H536" s="8"/>
      <c r="I536" s="8"/>
    </row>
    <row r="537" spans="1:9" ht="13">
      <c r="A537" s="8"/>
      <c r="B537" s="8"/>
      <c r="C537" s="8"/>
      <c r="D537" s="8"/>
      <c r="E537" s="8"/>
      <c r="F537" s="8"/>
      <c r="G537" s="8"/>
      <c r="H537" s="8"/>
      <c r="I537" s="8"/>
    </row>
    <row r="538" spans="1:9" ht="13">
      <c r="A538" s="8"/>
      <c r="B538" s="8"/>
      <c r="C538" s="8"/>
      <c r="D538" s="8"/>
      <c r="E538" s="8"/>
      <c r="F538" s="8"/>
      <c r="G538" s="8"/>
      <c r="H538" s="8"/>
      <c r="I538" s="8"/>
    </row>
    <row r="539" spans="1:9" ht="13">
      <c r="A539" s="8"/>
      <c r="B539" s="8"/>
      <c r="C539" s="8"/>
      <c r="D539" s="8"/>
      <c r="E539" s="8"/>
      <c r="F539" s="8"/>
      <c r="G539" s="8"/>
      <c r="H539" s="8"/>
      <c r="I539" s="8"/>
    </row>
    <row r="540" spans="1:9" ht="13">
      <c r="A540" s="8"/>
      <c r="B540" s="8"/>
      <c r="C540" s="8"/>
      <c r="D540" s="8"/>
      <c r="E540" s="8"/>
      <c r="F540" s="8"/>
      <c r="G540" s="8"/>
      <c r="H540" s="8"/>
      <c r="I540" s="8"/>
    </row>
    <row r="541" spans="1:9" ht="13">
      <c r="A541" s="8"/>
      <c r="B541" s="8"/>
      <c r="C541" s="8"/>
      <c r="D541" s="8"/>
      <c r="E541" s="8"/>
      <c r="F541" s="8"/>
      <c r="G541" s="8"/>
      <c r="H541" s="8"/>
      <c r="I541" s="8"/>
    </row>
    <row r="542" spans="1:9" ht="13">
      <c r="A542" s="8"/>
      <c r="B542" s="8"/>
      <c r="C542" s="8"/>
      <c r="D542" s="8"/>
      <c r="E542" s="8"/>
      <c r="F542" s="8"/>
      <c r="G542" s="8"/>
      <c r="H542" s="8"/>
      <c r="I542" s="8"/>
    </row>
    <row r="543" spans="1:9" ht="13">
      <c r="A543" s="8"/>
      <c r="B543" s="8"/>
      <c r="C543" s="8"/>
      <c r="D543" s="8"/>
      <c r="E543" s="8"/>
      <c r="F543" s="8"/>
      <c r="G543" s="8"/>
      <c r="H543" s="8"/>
      <c r="I543" s="8"/>
    </row>
    <row r="544" spans="1:9" ht="13">
      <c r="A544" s="8"/>
      <c r="B544" s="8"/>
      <c r="C544" s="8"/>
      <c r="D544" s="8"/>
      <c r="E544" s="8"/>
      <c r="F544" s="8"/>
      <c r="G544" s="8"/>
      <c r="H544" s="8"/>
      <c r="I544" s="8"/>
    </row>
    <row r="545" spans="1:9" ht="13">
      <c r="A545" s="8"/>
      <c r="B545" s="8"/>
      <c r="C545" s="8"/>
      <c r="D545" s="8"/>
      <c r="E545" s="8"/>
      <c r="F545" s="8"/>
      <c r="G545" s="8"/>
      <c r="H545" s="8"/>
      <c r="I545" s="8"/>
    </row>
    <row r="546" spans="1:9" ht="13">
      <c r="A546" s="8"/>
      <c r="B546" s="8"/>
      <c r="C546" s="8"/>
      <c r="D546" s="8"/>
      <c r="E546" s="8"/>
      <c r="F546" s="8"/>
      <c r="G546" s="8"/>
      <c r="H546" s="8"/>
      <c r="I546" s="8"/>
    </row>
    <row r="547" spans="1:9" ht="13">
      <c r="A547" s="8"/>
      <c r="B547" s="8"/>
      <c r="C547" s="8"/>
      <c r="D547" s="8"/>
      <c r="E547" s="8"/>
      <c r="F547" s="8"/>
      <c r="G547" s="8"/>
      <c r="H547" s="8"/>
      <c r="I547" s="8"/>
    </row>
    <row r="548" spans="1:9" ht="13">
      <c r="A548" s="8"/>
      <c r="B548" s="8"/>
      <c r="C548" s="8"/>
      <c r="D548" s="8"/>
      <c r="E548" s="8"/>
      <c r="F548" s="8"/>
      <c r="G548" s="8"/>
      <c r="H548" s="8"/>
      <c r="I548" s="8"/>
    </row>
    <row r="549" spans="1:9" ht="13">
      <c r="A549" s="8"/>
      <c r="B549" s="8"/>
      <c r="C549" s="8"/>
      <c r="D549" s="8"/>
      <c r="E549" s="8"/>
      <c r="F549" s="8"/>
      <c r="G549" s="8"/>
      <c r="H549" s="8"/>
      <c r="I549" s="8"/>
    </row>
    <row r="550" spans="1:9" ht="13">
      <c r="A550" s="8"/>
      <c r="B550" s="8"/>
      <c r="C550" s="8"/>
      <c r="D550" s="8"/>
      <c r="E550" s="8"/>
      <c r="F550" s="8"/>
      <c r="G550" s="8"/>
      <c r="H550" s="8"/>
      <c r="I550" s="8"/>
    </row>
    <row r="551" spans="1:9" ht="13">
      <c r="A551" s="8"/>
      <c r="B551" s="8"/>
      <c r="C551" s="8"/>
      <c r="D551" s="8"/>
      <c r="E551" s="8"/>
      <c r="F551" s="8"/>
      <c r="G551" s="8"/>
      <c r="H551" s="8"/>
      <c r="I551" s="8"/>
    </row>
    <row r="552" spans="1:9" ht="13">
      <c r="A552" s="8"/>
      <c r="B552" s="8"/>
      <c r="C552" s="8"/>
      <c r="D552" s="8"/>
      <c r="E552" s="8"/>
      <c r="F552" s="8"/>
      <c r="G552" s="8"/>
      <c r="H552" s="8"/>
      <c r="I552" s="8"/>
    </row>
    <row r="553" spans="1:9" ht="13">
      <c r="A553" s="8"/>
      <c r="B553" s="8"/>
      <c r="C553" s="8"/>
      <c r="D553" s="8"/>
      <c r="E553" s="8"/>
      <c r="F553" s="8"/>
      <c r="G553" s="8"/>
      <c r="H553" s="8"/>
      <c r="I553" s="8"/>
    </row>
    <row r="554" spans="1:9" ht="13">
      <c r="A554" s="8"/>
      <c r="B554" s="8"/>
      <c r="C554" s="8"/>
      <c r="D554" s="8"/>
      <c r="E554" s="8"/>
      <c r="F554" s="8"/>
      <c r="G554" s="8"/>
      <c r="H554" s="8"/>
      <c r="I554" s="8"/>
    </row>
    <row r="555" spans="1:9" ht="13">
      <c r="A555" s="8"/>
      <c r="B555" s="8"/>
      <c r="C555" s="8"/>
      <c r="D555" s="8"/>
      <c r="E555" s="8"/>
      <c r="F555" s="8"/>
      <c r="G555" s="8"/>
      <c r="H555" s="8"/>
      <c r="I555" s="8"/>
    </row>
    <row r="556" spans="1:9" ht="13">
      <c r="A556" s="8"/>
      <c r="B556" s="8"/>
      <c r="C556" s="8"/>
      <c r="D556" s="8"/>
      <c r="E556" s="8"/>
      <c r="F556" s="8"/>
      <c r="G556" s="8"/>
      <c r="H556" s="8"/>
      <c r="I556" s="8"/>
    </row>
    <row r="557" spans="1:9" ht="13">
      <c r="A557" s="8"/>
      <c r="B557" s="8"/>
      <c r="C557" s="8"/>
      <c r="D557" s="8"/>
      <c r="E557" s="8"/>
      <c r="F557" s="8"/>
      <c r="G557" s="8"/>
      <c r="H557" s="8"/>
      <c r="I557" s="8"/>
    </row>
    <row r="558" spans="1:9" ht="13">
      <c r="A558" s="8"/>
      <c r="B558" s="8"/>
      <c r="C558" s="8"/>
      <c r="D558" s="8"/>
      <c r="E558" s="8"/>
      <c r="F558" s="8"/>
      <c r="G558" s="8"/>
      <c r="H558" s="8"/>
      <c r="I558" s="8"/>
    </row>
    <row r="559" spans="1:9" ht="13">
      <c r="A559" s="8"/>
      <c r="B559" s="8"/>
      <c r="C559" s="8"/>
      <c r="D559" s="8"/>
      <c r="E559" s="8"/>
      <c r="F559" s="8"/>
      <c r="G559" s="8"/>
      <c r="H559" s="8"/>
      <c r="I559" s="8"/>
    </row>
    <row r="560" spans="1:9" ht="13">
      <c r="A560" s="8"/>
      <c r="B560" s="8"/>
      <c r="C560" s="8"/>
      <c r="D560" s="8"/>
      <c r="E560" s="8"/>
      <c r="F560" s="8"/>
      <c r="G560" s="8"/>
      <c r="H560" s="8"/>
      <c r="I560" s="8"/>
    </row>
    <row r="561" spans="1:9" ht="13">
      <c r="A561" s="8"/>
      <c r="B561" s="8"/>
      <c r="C561" s="8"/>
      <c r="D561" s="8"/>
      <c r="E561" s="8"/>
      <c r="F561" s="8"/>
      <c r="G561" s="8"/>
      <c r="H561" s="8"/>
      <c r="I561" s="8"/>
    </row>
    <row r="562" spans="1:9" ht="13">
      <c r="A562" s="8"/>
      <c r="B562" s="8"/>
      <c r="C562" s="8"/>
      <c r="D562" s="8"/>
      <c r="E562" s="8"/>
      <c r="F562" s="8"/>
      <c r="G562" s="8"/>
      <c r="H562" s="8"/>
      <c r="I562" s="8"/>
    </row>
    <row r="563" spans="1:9" ht="13">
      <c r="A563" s="8"/>
      <c r="B563" s="8"/>
      <c r="C563" s="8"/>
      <c r="D563" s="8"/>
      <c r="E563" s="8"/>
      <c r="F563" s="8"/>
      <c r="G563" s="8"/>
      <c r="H563" s="8"/>
      <c r="I563" s="8"/>
    </row>
    <row r="564" spans="1:9" ht="13">
      <c r="A564" s="8"/>
      <c r="B564" s="8"/>
      <c r="C564" s="8"/>
      <c r="D564" s="8"/>
      <c r="E564" s="8"/>
      <c r="F564" s="8"/>
      <c r="G564" s="8"/>
      <c r="H564" s="8"/>
      <c r="I564" s="8"/>
    </row>
    <row r="565" spans="1:9" ht="13">
      <c r="A565" s="8"/>
      <c r="B565" s="8"/>
      <c r="C565" s="8"/>
      <c r="D565" s="8"/>
      <c r="E565" s="8"/>
      <c r="F565" s="8"/>
      <c r="G565" s="8"/>
      <c r="H565" s="8"/>
      <c r="I565" s="8"/>
    </row>
    <row r="566" spans="1:9" ht="13">
      <c r="A566" s="8"/>
      <c r="B566" s="8"/>
      <c r="C566" s="8"/>
      <c r="D566" s="8"/>
      <c r="E566" s="8"/>
      <c r="F566" s="8"/>
      <c r="G566" s="8"/>
      <c r="H566" s="8"/>
      <c r="I566" s="8"/>
    </row>
    <row r="567" spans="1:9" ht="13">
      <c r="A567" s="8"/>
      <c r="B567" s="8"/>
      <c r="C567" s="8"/>
      <c r="D567" s="8"/>
      <c r="E567" s="8"/>
      <c r="F567" s="8"/>
      <c r="G567" s="8"/>
      <c r="H567" s="8"/>
      <c r="I567" s="8"/>
    </row>
    <row r="568" spans="1:9" ht="13">
      <c r="A568" s="8"/>
      <c r="B568" s="8"/>
      <c r="C568" s="8"/>
      <c r="D568" s="8"/>
      <c r="E568" s="8"/>
      <c r="F568" s="8"/>
      <c r="G568" s="8"/>
      <c r="H568" s="8"/>
      <c r="I568" s="8"/>
    </row>
    <row r="569" spans="1:9" ht="13">
      <c r="A569" s="8"/>
      <c r="B569" s="8"/>
      <c r="C569" s="8"/>
      <c r="D569" s="8"/>
      <c r="E569" s="8"/>
      <c r="F569" s="8"/>
      <c r="G569" s="8"/>
      <c r="H569" s="8"/>
      <c r="I569" s="8"/>
    </row>
    <row r="570" spans="1:9" ht="13">
      <c r="A570" s="8"/>
      <c r="B570" s="8"/>
      <c r="C570" s="8"/>
      <c r="D570" s="8"/>
      <c r="E570" s="8"/>
      <c r="F570" s="8"/>
      <c r="G570" s="8"/>
      <c r="H570" s="8"/>
      <c r="I570" s="8"/>
    </row>
    <row r="571" spans="1:9" ht="13">
      <c r="A571" s="8"/>
      <c r="B571" s="8"/>
      <c r="C571" s="8"/>
      <c r="D571" s="8"/>
      <c r="E571" s="8"/>
      <c r="F571" s="8"/>
      <c r="G571" s="8"/>
      <c r="H571" s="8"/>
      <c r="I571" s="8"/>
    </row>
    <row r="572" spans="1:9" ht="13">
      <c r="A572" s="8"/>
      <c r="B572" s="8"/>
      <c r="C572" s="8"/>
      <c r="D572" s="8"/>
      <c r="E572" s="8"/>
      <c r="F572" s="8"/>
      <c r="G572" s="8"/>
      <c r="H572" s="8"/>
      <c r="I572" s="8"/>
    </row>
    <row r="573" spans="1:9" ht="13">
      <c r="A573" s="8"/>
      <c r="B573" s="8"/>
      <c r="C573" s="8"/>
      <c r="D573" s="8"/>
      <c r="E573" s="8"/>
      <c r="F573" s="8"/>
      <c r="G573" s="8"/>
      <c r="H573" s="8"/>
      <c r="I573" s="8"/>
    </row>
    <row r="574" spans="1:9" ht="13">
      <c r="A574" s="8"/>
      <c r="B574" s="8"/>
      <c r="C574" s="8"/>
      <c r="D574" s="8"/>
      <c r="E574" s="8"/>
      <c r="F574" s="8"/>
      <c r="G574" s="8"/>
      <c r="H574" s="8"/>
      <c r="I574" s="8"/>
    </row>
    <row r="575" spans="1:9" ht="13">
      <c r="A575" s="8"/>
      <c r="B575" s="8"/>
      <c r="C575" s="8"/>
      <c r="D575" s="8"/>
      <c r="E575" s="8"/>
      <c r="F575" s="8"/>
      <c r="G575" s="8"/>
      <c r="H575" s="8"/>
      <c r="I575" s="8"/>
    </row>
    <row r="576" spans="1:9" ht="13">
      <c r="A576" s="8"/>
      <c r="B576" s="8"/>
      <c r="C576" s="8"/>
      <c r="D576" s="8"/>
      <c r="E576" s="8"/>
      <c r="F576" s="8"/>
      <c r="G576" s="8"/>
      <c r="H576" s="8"/>
      <c r="I576" s="8"/>
    </row>
    <row r="577" spans="1:9" ht="13">
      <c r="A577" s="8"/>
      <c r="B577" s="8"/>
      <c r="C577" s="8"/>
      <c r="D577" s="8"/>
      <c r="E577" s="8"/>
      <c r="F577" s="8"/>
      <c r="G577" s="8"/>
      <c r="H577" s="8"/>
      <c r="I577" s="8"/>
    </row>
    <row r="578" spans="1:9" ht="13">
      <c r="A578" s="8"/>
      <c r="B578" s="8"/>
      <c r="C578" s="8"/>
      <c r="D578" s="8"/>
      <c r="E578" s="8"/>
      <c r="F578" s="8"/>
      <c r="G578" s="8"/>
      <c r="H578" s="8"/>
      <c r="I578" s="8"/>
    </row>
    <row r="579" spans="1:9" ht="13">
      <c r="A579" s="8"/>
      <c r="B579" s="8"/>
      <c r="C579" s="8"/>
      <c r="D579" s="8"/>
      <c r="E579" s="8"/>
      <c r="F579" s="8"/>
      <c r="G579" s="8"/>
      <c r="H579" s="8"/>
      <c r="I579" s="8"/>
    </row>
    <row r="580" spans="1:9" ht="13">
      <c r="A580" s="8"/>
      <c r="B580" s="8"/>
      <c r="C580" s="8"/>
      <c r="D580" s="8"/>
      <c r="E580" s="8"/>
      <c r="F580" s="8"/>
      <c r="G580" s="8"/>
      <c r="H580" s="8"/>
      <c r="I580" s="8"/>
    </row>
    <row r="581" spans="1:9" ht="13">
      <c r="A581" s="8"/>
      <c r="B581" s="8"/>
      <c r="C581" s="8"/>
      <c r="D581" s="8"/>
      <c r="E581" s="8"/>
      <c r="F581" s="8"/>
      <c r="G581" s="8"/>
      <c r="H581" s="8"/>
      <c r="I581" s="8"/>
    </row>
    <row r="582" spans="1:9" ht="13">
      <c r="A582" s="8"/>
      <c r="B582" s="8"/>
      <c r="C582" s="8"/>
      <c r="D582" s="8"/>
      <c r="E582" s="8"/>
      <c r="F582" s="8"/>
      <c r="G582" s="8"/>
      <c r="H582" s="8"/>
      <c r="I582" s="8"/>
    </row>
    <row r="583" spans="1:9" ht="13">
      <c r="A583" s="8"/>
      <c r="B583" s="8"/>
      <c r="C583" s="8"/>
      <c r="D583" s="8"/>
      <c r="E583" s="8"/>
      <c r="F583" s="8"/>
      <c r="G583" s="8"/>
      <c r="H583" s="8"/>
      <c r="I583" s="8"/>
    </row>
    <row r="584" spans="1:9" ht="13">
      <c r="A584" s="8"/>
      <c r="B584" s="8"/>
      <c r="C584" s="8"/>
      <c r="D584" s="8"/>
      <c r="E584" s="8"/>
      <c r="F584" s="8"/>
      <c r="G584" s="8"/>
      <c r="H584" s="8"/>
      <c r="I584" s="8"/>
    </row>
    <row r="585" spans="1:9" ht="13">
      <c r="A585" s="8"/>
      <c r="B585" s="8"/>
      <c r="C585" s="8"/>
      <c r="D585" s="8"/>
      <c r="E585" s="8"/>
      <c r="F585" s="8"/>
      <c r="G585" s="8"/>
      <c r="H585" s="8"/>
      <c r="I585" s="8"/>
    </row>
    <row r="586" spans="1:9" ht="13">
      <c r="A586" s="8"/>
      <c r="B586" s="8"/>
      <c r="C586" s="8"/>
      <c r="D586" s="8"/>
      <c r="E586" s="8"/>
      <c r="F586" s="8"/>
      <c r="G586" s="8"/>
      <c r="H586" s="8"/>
      <c r="I586" s="8"/>
    </row>
    <row r="587" spans="1:9" ht="13">
      <c r="A587" s="8"/>
      <c r="B587" s="8"/>
      <c r="C587" s="8"/>
      <c r="D587" s="8"/>
      <c r="E587" s="8"/>
      <c r="F587" s="8"/>
      <c r="G587" s="8"/>
      <c r="H587" s="8"/>
      <c r="I587" s="8"/>
    </row>
    <row r="588" spans="1:9" ht="13">
      <c r="A588" s="8"/>
      <c r="B588" s="8"/>
      <c r="C588" s="8"/>
      <c r="D588" s="8"/>
      <c r="E588" s="8"/>
      <c r="F588" s="8"/>
      <c r="G588" s="8"/>
      <c r="H588" s="8"/>
      <c r="I588" s="8"/>
    </row>
    <row r="589" spans="1:9" ht="13">
      <c r="A589" s="8"/>
      <c r="B589" s="8"/>
      <c r="C589" s="8"/>
      <c r="D589" s="8"/>
      <c r="E589" s="8"/>
      <c r="F589" s="8"/>
      <c r="G589" s="8"/>
      <c r="H589" s="8"/>
      <c r="I589" s="8"/>
    </row>
    <row r="590" spans="1:9" ht="13">
      <c r="A590" s="8"/>
      <c r="B590" s="8"/>
      <c r="C590" s="8"/>
      <c r="D590" s="8"/>
      <c r="E590" s="8"/>
      <c r="F590" s="8"/>
      <c r="G590" s="8"/>
      <c r="H590" s="8"/>
      <c r="I590" s="8"/>
    </row>
    <row r="591" spans="1:9" ht="13">
      <c r="A591" s="8"/>
      <c r="B591" s="8"/>
      <c r="C591" s="8"/>
      <c r="D591" s="8"/>
      <c r="E591" s="8"/>
      <c r="F591" s="8"/>
      <c r="G591" s="8"/>
      <c r="H591" s="8"/>
      <c r="I591" s="8"/>
    </row>
    <row r="592" spans="1:9" ht="13">
      <c r="A592" s="8"/>
      <c r="B592" s="8"/>
      <c r="C592" s="8"/>
      <c r="D592" s="8"/>
      <c r="E592" s="8"/>
      <c r="F592" s="8"/>
      <c r="G592" s="8"/>
      <c r="H592" s="8"/>
      <c r="I592" s="8"/>
    </row>
    <row r="593" spans="1:9" ht="13">
      <c r="A593" s="8"/>
      <c r="B593" s="8"/>
      <c r="C593" s="8"/>
      <c r="D593" s="8"/>
      <c r="E593" s="8"/>
      <c r="F593" s="8"/>
      <c r="G593" s="8"/>
      <c r="H593" s="8"/>
      <c r="I593" s="8"/>
    </row>
    <row r="594" spans="1:9" ht="13">
      <c r="A594" s="8"/>
      <c r="B594" s="8"/>
      <c r="C594" s="8"/>
      <c r="D594" s="8"/>
      <c r="E594" s="8"/>
      <c r="F594" s="8"/>
      <c r="G594" s="8"/>
      <c r="H594" s="8"/>
      <c r="I594" s="8"/>
    </row>
    <row r="595" spans="1:9" ht="13">
      <c r="A595" s="8"/>
      <c r="B595" s="8"/>
      <c r="C595" s="8"/>
      <c r="D595" s="8"/>
      <c r="E595" s="8"/>
      <c r="F595" s="8"/>
      <c r="G595" s="8"/>
      <c r="H595" s="8"/>
      <c r="I595" s="8"/>
    </row>
    <row r="596" spans="1:9" ht="13">
      <c r="A596" s="8"/>
      <c r="B596" s="8"/>
      <c r="C596" s="8"/>
      <c r="D596" s="8"/>
      <c r="E596" s="8"/>
      <c r="F596" s="8"/>
      <c r="G596" s="8"/>
      <c r="H596" s="8"/>
      <c r="I596" s="8"/>
    </row>
    <row r="597" spans="1:9" ht="13">
      <c r="A597" s="8"/>
      <c r="B597" s="8"/>
      <c r="C597" s="8"/>
      <c r="D597" s="8"/>
      <c r="E597" s="8"/>
      <c r="F597" s="8"/>
      <c r="G597" s="8"/>
      <c r="H597" s="8"/>
      <c r="I597" s="8"/>
    </row>
    <row r="598" spans="1:9" ht="13">
      <c r="A598" s="8"/>
      <c r="B598" s="8"/>
      <c r="C598" s="8"/>
      <c r="D598" s="8"/>
      <c r="E598" s="8"/>
      <c r="F598" s="8"/>
      <c r="G598" s="8"/>
      <c r="H598" s="8"/>
      <c r="I598" s="8"/>
    </row>
    <row r="599" spans="1:9" ht="13">
      <c r="A599" s="8"/>
      <c r="B599" s="8"/>
      <c r="C599" s="8"/>
      <c r="D599" s="8"/>
      <c r="E599" s="8"/>
      <c r="F599" s="8"/>
      <c r="G599" s="8"/>
      <c r="H599" s="8"/>
      <c r="I599" s="8"/>
    </row>
    <row r="600" spans="1:9" ht="13">
      <c r="A600" s="8"/>
      <c r="B600" s="8"/>
      <c r="C600" s="8"/>
      <c r="D600" s="8"/>
      <c r="E600" s="8"/>
      <c r="F600" s="8"/>
      <c r="G600" s="8"/>
      <c r="H600" s="8"/>
      <c r="I600" s="8"/>
    </row>
    <row r="601" spans="1:9" ht="13">
      <c r="A601" s="8"/>
      <c r="B601" s="8"/>
      <c r="C601" s="8"/>
      <c r="D601" s="8"/>
      <c r="E601" s="8"/>
      <c r="F601" s="8"/>
      <c r="G601" s="8"/>
      <c r="H601" s="8"/>
      <c r="I601" s="8"/>
    </row>
    <row r="602" spans="1:9" ht="13">
      <c r="A602" s="8"/>
      <c r="B602" s="8"/>
      <c r="C602" s="8"/>
      <c r="D602" s="8"/>
      <c r="E602" s="8"/>
      <c r="F602" s="8"/>
      <c r="G602" s="8"/>
      <c r="H602" s="8"/>
      <c r="I602" s="8"/>
    </row>
    <row r="603" spans="1:9" ht="13">
      <c r="A603" s="8"/>
      <c r="B603" s="8"/>
      <c r="C603" s="8"/>
      <c r="D603" s="8"/>
      <c r="E603" s="8"/>
      <c r="F603" s="8"/>
      <c r="G603" s="8"/>
      <c r="H603" s="8"/>
      <c r="I603" s="8"/>
    </row>
    <row r="604" spans="1:9" ht="13">
      <c r="A604" s="8"/>
      <c r="B604" s="8"/>
      <c r="C604" s="8"/>
      <c r="D604" s="8"/>
      <c r="E604" s="8"/>
      <c r="F604" s="8"/>
      <c r="G604" s="8"/>
      <c r="H604" s="8"/>
      <c r="I604" s="8"/>
    </row>
    <row r="605" spans="1:9" ht="13">
      <c r="A605" s="8"/>
      <c r="B605" s="8"/>
      <c r="C605" s="8"/>
      <c r="D605" s="8"/>
      <c r="E605" s="8"/>
      <c r="F605" s="8"/>
      <c r="G605" s="8"/>
      <c r="H605" s="8"/>
      <c r="I605" s="8"/>
    </row>
    <row r="606" spans="1:9" ht="13">
      <c r="A606" s="8"/>
      <c r="B606" s="8"/>
      <c r="C606" s="8"/>
      <c r="D606" s="8"/>
      <c r="E606" s="8"/>
      <c r="F606" s="8"/>
      <c r="G606" s="8"/>
      <c r="H606" s="8"/>
      <c r="I606" s="8"/>
    </row>
    <row r="607" spans="1:9" ht="13">
      <c r="A607" s="8"/>
      <c r="B607" s="8"/>
      <c r="C607" s="8"/>
      <c r="D607" s="8"/>
      <c r="E607" s="8"/>
      <c r="F607" s="8"/>
      <c r="G607" s="8"/>
      <c r="H607" s="8"/>
      <c r="I607" s="8"/>
    </row>
    <row r="608" spans="1:9" ht="13">
      <c r="A608" s="8"/>
      <c r="B608" s="8"/>
      <c r="C608" s="8"/>
      <c r="D608" s="8"/>
      <c r="E608" s="8"/>
      <c r="F608" s="8"/>
      <c r="G608" s="8"/>
      <c r="H608" s="8"/>
      <c r="I608" s="8"/>
    </row>
    <row r="609" spans="1:9" ht="13">
      <c r="A609" s="8"/>
      <c r="B609" s="8"/>
      <c r="C609" s="8"/>
      <c r="D609" s="8"/>
      <c r="E609" s="8"/>
      <c r="F609" s="8"/>
      <c r="G609" s="8"/>
      <c r="H609" s="8"/>
      <c r="I609" s="8"/>
    </row>
    <row r="610" spans="1:9" ht="13">
      <c r="A610" s="8"/>
      <c r="B610" s="8"/>
      <c r="C610" s="8"/>
      <c r="D610" s="8"/>
      <c r="E610" s="8"/>
      <c r="F610" s="8"/>
      <c r="G610" s="8"/>
      <c r="H610" s="8"/>
      <c r="I610" s="8"/>
    </row>
    <row r="611" spans="1:9" ht="13">
      <c r="A611" s="8"/>
      <c r="B611" s="8"/>
      <c r="C611" s="8"/>
      <c r="D611" s="8"/>
      <c r="E611" s="8"/>
      <c r="F611" s="8"/>
      <c r="G611" s="8"/>
      <c r="H611" s="8"/>
      <c r="I611" s="8"/>
    </row>
    <row r="612" spans="1:9" ht="13">
      <c r="A612" s="8"/>
      <c r="B612" s="8"/>
      <c r="C612" s="8"/>
      <c r="D612" s="8"/>
      <c r="E612" s="8"/>
      <c r="F612" s="8"/>
      <c r="G612" s="8"/>
      <c r="H612" s="8"/>
      <c r="I612" s="8"/>
    </row>
    <row r="613" spans="1:9" ht="13">
      <c r="A613" s="8"/>
      <c r="B613" s="8"/>
      <c r="C613" s="8"/>
      <c r="D613" s="8"/>
      <c r="E613" s="8"/>
      <c r="F613" s="8"/>
      <c r="G613" s="8"/>
      <c r="H613" s="8"/>
      <c r="I613" s="8"/>
    </row>
    <row r="614" spans="1:9" ht="13">
      <c r="A614" s="8"/>
      <c r="B614" s="8"/>
      <c r="C614" s="8"/>
      <c r="D614" s="8"/>
      <c r="E614" s="8"/>
      <c r="F614" s="8"/>
      <c r="G614" s="8"/>
      <c r="H614" s="8"/>
      <c r="I614" s="8"/>
    </row>
    <row r="615" spans="1:9" ht="13">
      <c r="A615" s="8"/>
      <c r="B615" s="8"/>
      <c r="C615" s="8"/>
      <c r="D615" s="8"/>
      <c r="E615" s="8"/>
      <c r="F615" s="8"/>
      <c r="G615" s="8"/>
      <c r="H615" s="8"/>
      <c r="I615" s="8"/>
    </row>
    <row r="616" spans="1:9" ht="13">
      <c r="A616" s="8"/>
      <c r="B616" s="8"/>
      <c r="C616" s="8"/>
      <c r="D616" s="8"/>
      <c r="E616" s="8"/>
      <c r="F616" s="8"/>
      <c r="G616" s="8"/>
      <c r="H616" s="8"/>
      <c r="I616" s="8"/>
    </row>
    <row r="617" spans="1:9" ht="13">
      <c r="A617" s="8"/>
      <c r="B617" s="8"/>
      <c r="C617" s="8"/>
      <c r="D617" s="8"/>
      <c r="E617" s="8"/>
      <c r="F617" s="8"/>
      <c r="G617" s="8"/>
      <c r="H617" s="8"/>
      <c r="I617" s="8"/>
    </row>
    <row r="618" spans="1:9" ht="13">
      <c r="A618" s="8"/>
      <c r="B618" s="8"/>
      <c r="C618" s="8"/>
      <c r="D618" s="8"/>
      <c r="E618" s="8"/>
      <c r="F618" s="8"/>
      <c r="G618" s="8"/>
      <c r="H618" s="8"/>
      <c r="I618" s="8"/>
    </row>
    <row r="619" spans="1:9" ht="13">
      <c r="A619" s="8"/>
      <c r="B619" s="8"/>
      <c r="C619" s="8"/>
      <c r="D619" s="8"/>
      <c r="E619" s="8"/>
      <c r="F619" s="8"/>
      <c r="G619" s="8"/>
      <c r="H619" s="8"/>
      <c r="I619" s="8"/>
    </row>
    <row r="620" spans="1:9" ht="13">
      <c r="A620" s="8"/>
      <c r="B620" s="8"/>
      <c r="C620" s="8"/>
      <c r="D620" s="8"/>
      <c r="E620" s="8"/>
      <c r="F620" s="8"/>
      <c r="G620" s="8"/>
      <c r="H620" s="8"/>
      <c r="I620" s="8"/>
    </row>
    <row r="621" spans="1:9" ht="13">
      <c r="A621" s="8"/>
      <c r="B621" s="8"/>
      <c r="C621" s="8"/>
      <c r="D621" s="8"/>
      <c r="E621" s="8"/>
      <c r="F621" s="8"/>
      <c r="G621" s="8"/>
      <c r="H621" s="8"/>
      <c r="I621" s="8"/>
    </row>
    <row r="622" spans="1:9" ht="13">
      <c r="A622" s="8"/>
      <c r="B622" s="8"/>
      <c r="C622" s="8"/>
      <c r="D622" s="8"/>
      <c r="E622" s="8"/>
      <c r="F622" s="8"/>
      <c r="G622" s="8"/>
      <c r="H622" s="8"/>
      <c r="I622" s="8"/>
    </row>
    <row r="623" spans="1:9" ht="13">
      <c r="A623" s="8"/>
      <c r="B623" s="8"/>
      <c r="C623" s="8"/>
      <c r="D623" s="8"/>
      <c r="E623" s="8"/>
      <c r="F623" s="8"/>
      <c r="G623" s="8"/>
      <c r="H623" s="8"/>
      <c r="I623" s="8"/>
    </row>
    <row r="624" spans="1:9" ht="13">
      <c r="A624" s="8"/>
      <c r="B624" s="8"/>
      <c r="C624" s="8"/>
      <c r="D624" s="8"/>
      <c r="E624" s="8"/>
      <c r="F624" s="8"/>
      <c r="G624" s="8"/>
      <c r="H624" s="8"/>
      <c r="I624" s="8"/>
    </row>
    <row r="625" spans="1:9" ht="13">
      <c r="A625" s="8"/>
      <c r="B625" s="8"/>
      <c r="C625" s="8"/>
      <c r="D625" s="8"/>
      <c r="E625" s="8"/>
      <c r="F625" s="8"/>
      <c r="G625" s="8"/>
      <c r="H625" s="8"/>
      <c r="I625" s="8"/>
    </row>
    <row r="626" spans="1:9" ht="13">
      <c r="A626" s="8"/>
      <c r="B626" s="8"/>
      <c r="C626" s="8"/>
      <c r="D626" s="8"/>
      <c r="E626" s="8"/>
      <c r="F626" s="8"/>
      <c r="G626" s="8"/>
      <c r="H626" s="8"/>
      <c r="I626" s="8"/>
    </row>
    <row r="627" spans="1:9" ht="13">
      <c r="A627" s="8"/>
      <c r="B627" s="8"/>
      <c r="C627" s="8"/>
      <c r="D627" s="8"/>
      <c r="E627" s="8"/>
      <c r="F627" s="8"/>
      <c r="G627" s="8"/>
      <c r="H627" s="8"/>
      <c r="I627" s="8"/>
    </row>
    <row r="628" spans="1:9" ht="13">
      <c r="A628" s="8"/>
      <c r="B628" s="8"/>
      <c r="C628" s="8"/>
      <c r="D628" s="8"/>
      <c r="E628" s="8"/>
      <c r="F628" s="8"/>
      <c r="G628" s="8"/>
      <c r="H628" s="8"/>
      <c r="I628" s="8"/>
    </row>
    <row r="629" spans="1:9" ht="13">
      <c r="A629" s="8"/>
      <c r="B629" s="8"/>
      <c r="C629" s="8"/>
      <c r="D629" s="8"/>
      <c r="E629" s="8"/>
      <c r="F629" s="8"/>
      <c r="G629" s="8"/>
      <c r="H629" s="8"/>
      <c r="I629" s="8"/>
    </row>
    <row r="630" spans="1:9" ht="13">
      <c r="A630" s="8"/>
      <c r="B630" s="8"/>
      <c r="C630" s="8"/>
      <c r="D630" s="8"/>
      <c r="E630" s="8"/>
      <c r="F630" s="8"/>
      <c r="G630" s="8"/>
      <c r="H630" s="8"/>
      <c r="I630" s="8"/>
    </row>
    <row r="631" spans="1:9" ht="13">
      <c r="A631" s="8"/>
      <c r="B631" s="8"/>
      <c r="C631" s="8"/>
      <c r="D631" s="8"/>
      <c r="E631" s="8"/>
      <c r="F631" s="8"/>
      <c r="G631" s="8"/>
      <c r="H631" s="8"/>
      <c r="I631" s="8"/>
    </row>
    <row r="632" spans="1:9" ht="13">
      <c r="A632" s="8"/>
      <c r="B632" s="8"/>
      <c r="C632" s="8"/>
      <c r="D632" s="8"/>
      <c r="E632" s="8"/>
      <c r="F632" s="8"/>
      <c r="G632" s="8"/>
      <c r="H632" s="8"/>
      <c r="I632" s="8"/>
    </row>
    <row r="633" spans="1:9" ht="13">
      <c r="A633" s="8"/>
      <c r="B633" s="8"/>
      <c r="C633" s="8"/>
      <c r="D633" s="8"/>
      <c r="E633" s="8"/>
      <c r="F633" s="8"/>
      <c r="G633" s="8"/>
      <c r="H633" s="8"/>
      <c r="I633" s="8"/>
    </row>
    <row r="634" spans="1:9" ht="13">
      <c r="A634" s="8"/>
      <c r="B634" s="8"/>
      <c r="C634" s="8"/>
      <c r="D634" s="8"/>
      <c r="E634" s="8"/>
      <c r="F634" s="8"/>
      <c r="G634" s="8"/>
      <c r="H634" s="8"/>
      <c r="I634" s="8"/>
    </row>
    <row r="635" spans="1:9" ht="13">
      <c r="A635" s="8"/>
      <c r="B635" s="8"/>
      <c r="C635" s="8"/>
      <c r="D635" s="8"/>
      <c r="E635" s="8"/>
      <c r="F635" s="8"/>
      <c r="G635" s="8"/>
      <c r="H635" s="8"/>
      <c r="I635" s="8"/>
    </row>
    <row r="636" spans="1:9" ht="13">
      <c r="A636" s="8"/>
      <c r="B636" s="8"/>
      <c r="C636" s="8"/>
      <c r="D636" s="8"/>
      <c r="E636" s="8"/>
      <c r="F636" s="8"/>
      <c r="G636" s="8"/>
      <c r="H636" s="8"/>
      <c r="I636" s="8"/>
    </row>
    <row r="637" spans="1:9" ht="13">
      <c r="A637" s="8"/>
      <c r="B637" s="8"/>
      <c r="C637" s="8"/>
      <c r="D637" s="8"/>
      <c r="E637" s="8"/>
      <c r="F637" s="8"/>
      <c r="G637" s="8"/>
      <c r="H637" s="8"/>
      <c r="I637" s="8"/>
    </row>
    <row r="638" spans="1:9" ht="13">
      <c r="A638" s="8"/>
      <c r="B638" s="8"/>
      <c r="C638" s="8"/>
      <c r="D638" s="8"/>
      <c r="E638" s="8"/>
      <c r="F638" s="8"/>
      <c r="G638" s="8"/>
      <c r="H638" s="8"/>
      <c r="I638" s="8"/>
    </row>
    <row r="639" spans="1:9" ht="13">
      <c r="A639" s="8"/>
      <c r="B639" s="8"/>
      <c r="C639" s="8"/>
      <c r="D639" s="8"/>
      <c r="E639" s="8"/>
      <c r="F639" s="8"/>
      <c r="G639" s="8"/>
      <c r="H639" s="8"/>
      <c r="I639" s="8"/>
    </row>
    <row r="640" spans="1:9" ht="13">
      <c r="A640" s="8"/>
      <c r="B640" s="8"/>
      <c r="C640" s="8"/>
      <c r="D640" s="8"/>
      <c r="E640" s="8"/>
      <c r="F640" s="8"/>
      <c r="G640" s="8"/>
      <c r="H640" s="8"/>
      <c r="I640" s="8"/>
    </row>
    <row r="641" spans="1:9" ht="13">
      <c r="A641" s="8"/>
      <c r="B641" s="8"/>
      <c r="C641" s="8"/>
      <c r="D641" s="8"/>
      <c r="E641" s="8"/>
      <c r="F641" s="8"/>
      <c r="G641" s="8"/>
      <c r="H641" s="8"/>
      <c r="I641" s="8"/>
    </row>
    <row r="642" spans="1:9" ht="13">
      <c r="A642" s="8"/>
      <c r="B642" s="8"/>
      <c r="C642" s="8"/>
      <c r="D642" s="8"/>
      <c r="E642" s="8"/>
      <c r="F642" s="8"/>
      <c r="G642" s="8"/>
      <c r="H642" s="8"/>
      <c r="I642" s="8"/>
    </row>
    <row r="643" spans="1:9" ht="13">
      <c r="A643" s="8"/>
      <c r="B643" s="8"/>
      <c r="C643" s="8"/>
      <c r="D643" s="8"/>
      <c r="E643" s="8"/>
      <c r="F643" s="8"/>
      <c r="G643" s="8"/>
      <c r="H643" s="8"/>
      <c r="I643" s="8"/>
    </row>
    <row r="644" spans="1:9" ht="13">
      <c r="A644" s="8"/>
      <c r="B644" s="8"/>
      <c r="C644" s="8"/>
      <c r="D644" s="8"/>
      <c r="E644" s="8"/>
      <c r="F644" s="8"/>
      <c r="G644" s="8"/>
      <c r="H644" s="8"/>
      <c r="I644" s="8"/>
    </row>
    <row r="645" spans="1:9" ht="13">
      <c r="A645" s="8"/>
      <c r="B645" s="8"/>
      <c r="C645" s="8"/>
      <c r="D645" s="8"/>
      <c r="E645" s="8"/>
      <c r="F645" s="8"/>
      <c r="G645" s="8"/>
      <c r="H645" s="8"/>
      <c r="I645" s="8"/>
    </row>
    <row r="646" spans="1:9" ht="13">
      <c r="A646" s="8"/>
      <c r="B646" s="8"/>
      <c r="C646" s="8"/>
      <c r="D646" s="8"/>
      <c r="E646" s="8"/>
      <c r="F646" s="8"/>
      <c r="G646" s="8"/>
      <c r="H646" s="8"/>
      <c r="I646" s="8"/>
    </row>
    <row r="647" spans="1:9" ht="13">
      <c r="A647" s="8"/>
      <c r="B647" s="8"/>
      <c r="C647" s="8"/>
      <c r="D647" s="8"/>
      <c r="E647" s="8"/>
      <c r="F647" s="8"/>
      <c r="G647" s="8"/>
      <c r="H647" s="8"/>
      <c r="I647" s="8"/>
    </row>
    <row r="648" spans="1:9" ht="13">
      <c r="A648" s="8"/>
      <c r="B648" s="8"/>
      <c r="C648" s="8"/>
      <c r="D648" s="8"/>
      <c r="E648" s="8"/>
      <c r="F648" s="8"/>
      <c r="G648" s="8"/>
      <c r="H648" s="8"/>
      <c r="I648" s="8"/>
    </row>
    <row r="649" spans="1:9" ht="13">
      <c r="A649" s="8"/>
      <c r="B649" s="8"/>
      <c r="C649" s="8"/>
      <c r="D649" s="8"/>
      <c r="E649" s="8"/>
      <c r="F649" s="8"/>
      <c r="G649" s="8"/>
      <c r="H649" s="8"/>
      <c r="I649" s="8"/>
    </row>
    <row r="650" spans="1:9" ht="13">
      <c r="A650" s="8"/>
      <c r="B650" s="8"/>
      <c r="C650" s="8"/>
      <c r="D650" s="8"/>
      <c r="E650" s="8"/>
      <c r="F650" s="8"/>
      <c r="G650" s="8"/>
      <c r="H650" s="8"/>
      <c r="I650" s="8"/>
    </row>
    <row r="651" spans="1:9" ht="13">
      <c r="A651" s="8"/>
      <c r="B651" s="8"/>
      <c r="C651" s="8"/>
      <c r="D651" s="8"/>
      <c r="E651" s="8"/>
      <c r="F651" s="8"/>
      <c r="G651" s="8"/>
      <c r="H651" s="8"/>
      <c r="I651" s="8"/>
    </row>
    <row r="652" spans="1:9" ht="13">
      <c r="A652" s="8"/>
      <c r="B652" s="8"/>
      <c r="C652" s="8"/>
      <c r="D652" s="8"/>
      <c r="E652" s="8"/>
      <c r="F652" s="8"/>
      <c r="G652" s="8"/>
      <c r="H652" s="8"/>
      <c r="I652" s="8"/>
    </row>
    <row r="653" spans="1:9" ht="13">
      <c r="A653" s="8"/>
      <c r="B653" s="8"/>
      <c r="C653" s="8"/>
      <c r="D653" s="8"/>
      <c r="E653" s="8"/>
      <c r="F653" s="8"/>
      <c r="G653" s="8"/>
      <c r="H653" s="8"/>
      <c r="I653" s="8"/>
    </row>
    <row r="654" spans="1:9" ht="13">
      <c r="A654" s="8"/>
      <c r="B654" s="8"/>
      <c r="C654" s="8"/>
      <c r="D654" s="8"/>
      <c r="E654" s="8"/>
      <c r="F654" s="8"/>
      <c r="G654" s="8"/>
      <c r="H654" s="8"/>
      <c r="I654" s="8"/>
    </row>
    <row r="655" spans="1:9" ht="13">
      <c r="A655" s="8"/>
      <c r="B655" s="8"/>
      <c r="C655" s="8"/>
      <c r="D655" s="8"/>
      <c r="E655" s="8"/>
      <c r="F655" s="8"/>
      <c r="G655" s="8"/>
      <c r="H655" s="8"/>
      <c r="I655" s="8"/>
    </row>
    <row r="656" spans="1:9" ht="13">
      <c r="A656" s="8"/>
      <c r="B656" s="8"/>
      <c r="C656" s="8"/>
      <c r="D656" s="8"/>
      <c r="E656" s="8"/>
      <c r="F656" s="8"/>
      <c r="G656" s="8"/>
      <c r="H656" s="8"/>
      <c r="I656" s="8"/>
    </row>
    <row r="657" spans="1:9" ht="13">
      <c r="A657" s="8"/>
      <c r="B657" s="8"/>
      <c r="C657" s="8"/>
      <c r="D657" s="8"/>
      <c r="E657" s="8"/>
      <c r="F657" s="8"/>
      <c r="G657" s="8"/>
      <c r="H657" s="8"/>
      <c r="I657" s="8"/>
    </row>
    <row r="658" spans="1:9" ht="13">
      <c r="A658" s="8"/>
      <c r="B658" s="8"/>
      <c r="C658" s="8"/>
      <c r="D658" s="8"/>
      <c r="E658" s="8"/>
      <c r="F658" s="8"/>
      <c r="G658" s="8"/>
      <c r="H658" s="8"/>
      <c r="I658" s="8"/>
    </row>
    <row r="659" spans="1:9" ht="13">
      <c r="A659" s="8"/>
      <c r="B659" s="8"/>
      <c r="C659" s="8"/>
      <c r="D659" s="8"/>
      <c r="E659" s="8"/>
      <c r="F659" s="8"/>
      <c r="G659" s="8"/>
      <c r="H659" s="8"/>
      <c r="I659" s="8"/>
    </row>
    <row r="660" spans="1:9" ht="13">
      <c r="A660" s="8"/>
      <c r="B660" s="8"/>
      <c r="C660" s="8"/>
      <c r="D660" s="8"/>
      <c r="E660" s="8"/>
      <c r="F660" s="8"/>
      <c r="G660" s="8"/>
      <c r="H660" s="8"/>
      <c r="I660" s="8"/>
    </row>
    <row r="661" spans="1:9" ht="13">
      <c r="A661" s="8"/>
      <c r="B661" s="8"/>
      <c r="C661" s="8"/>
      <c r="D661" s="8"/>
      <c r="E661" s="8"/>
      <c r="F661" s="8"/>
      <c r="G661" s="8"/>
      <c r="H661" s="8"/>
      <c r="I661" s="8"/>
    </row>
    <row r="662" spans="1:9" ht="13">
      <c r="A662" s="8"/>
      <c r="B662" s="8"/>
      <c r="C662" s="8"/>
      <c r="D662" s="8"/>
      <c r="E662" s="8"/>
      <c r="F662" s="8"/>
      <c r="G662" s="8"/>
      <c r="H662" s="8"/>
      <c r="I662" s="8"/>
    </row>
    <row r="663" spans="1:9" ht="13">
      <c r="A663" s="8"/>
      <c r="B663" s="8"/>
      <c r="C663" s="8"/>
      <c r="D663" s="8"/>
      <c r="E663" s="8"/>
      <c r="F663" s="8"/>
      <c r="G663" s="8"/>
      <c r="H663" s="8"/>
      <c r="I663" s="8"/>
    </row>
    <row r="664" spans="1:9" ht="13">
      <c r="A664" s="8"/>
      <c r="B664" s="8"/>
      <c r="C664" s="8"/>
      <c r="D664" s="8"/>
      <c r="E664" s="8"/>
      <c r="F664" s="8"/>
      <c r="G664" s="8"/>
      <c r="H664" s="8"/>
      <c r="I664" s="8"/>
    </row>
    <row r="665" spans="1:9" ht="13">
      <c r="A665" s="8"/>
      <c r="B665" s="8"/>
      <c r="C665" s="8"/>
      <c r="D665" s="8"/>
      <c r="E665" s="8"/>
      <c r="F665" s="8"/>
      <c r="G665" s="8"/>
      <c r="H665" s="8"/>
      <c r="I665" s="8"/>
    </row>
    <row r="666" spans="1:9" ht="13">
      <c r="A666" s="8"/>
      <c r="B666" s="8"/>
      <c r="C666" s="8"/>
      <c r="D666" s="8"/>
      <c r="E666" s="8"/>
      <c r="F666" s="8"/>
      <c r="G666" s="8"/>
      <c r="H666" s="8"/>
      <c r="I666" s="8"/>
    </row>
    <row r="667" spans="1:9" ht="13">
      <c r="A667" s="8"/>
      <c r="B667" s="8"/>
      <c r="C667" s="8"/>
      <c r="D667" s="8"/>
      <c r="E667" s="8"/>
      <c r="F667" s="8"/>
      <c r="G667" s="8"/>
      <c r="H667" s="8"/>
      <c r="I667" s="8"/>
    </row>
    <row r="668" spans="1:9" ht="13">
      <c r="A668" s="8"/>
      <c r="B668" s="8"/>
      <c r="C668" s="8"/>
      <c r="D668" s="8"/>
      <c r="E668" s="8"/>
      <c r="F668" s="8"/>
      <c r="G668" s="8"/>
      <c r="H668" s="8"/>
      <c r="I668" s="8"/>
    </row>
    <row r="669" spans="1:9" ht="13">
      <c r="A669" s="8"/>
      <c r="B669" s="8"/>
      <c r="C669" s="8"/>
      <c r="D669" s="8"/>
      <c r="E669" s="8"/>
      <c r="F669" s="8"/>
      <c r="G669" s="8"/>
      <c r="H669" s="8"/>
      <c r="I669" s="8"/>
    </row>
    <row r="670" spans="1:9" ht="13">
      <c r="A670" s="8"/>
      <c r="B670" s="8"/>
      <c r="C670" s="8"/>
      <c r="D670" s="8"/>
      <c r="E670" s="8"/>
      <c r="F670" s="8"/>
      <c r="G670" s="8"/>
      <c r="H670" s="8"/>
      <c r="I670" s="8"/>
    </row>
    <row r="671" spans="1:9" ht="13">
      <c r="A671" s="8"/>
      <c r="B671" s="8"/>
      <c r="C671" s="8"/>
      <c r="D671" s="8"/>
      <c r="E671" s="8"/>
      <c r="F671" s="8"/>
      <c r="G671" s="8"/>
      <c r="H671" s="8"/>
      <c r="I671" s="8"/>
    </row>
    <row r="672" spans="1:9" ht="13">
      <c r="A672" s="8"/>
      <c r="B672" s="8"/>
      <c r="C672" s="8"/>
      <c r="D672" s="8"/>
      <c r="E672" s="8"/>
      <c r="F672" s="8"/>
      <c r="G672" s="8"/>
      <c r="H672" s="8"/>
      <c r="I672" s="8"/>
    </row>
    <row r="673" spans="1:9" ht="13">
      <c r="A673" s="8"/>
      <c r="B673" s="8"/>
      <c r="C673" s="8"/>
      <c r="D673" s="8"/>
      <c r="E673" s="8"/>
      <c r="F673" s="8"/>
      <c r="G673" s="8"/>
      <c r="H673" s="8"/>
      <c r="I673" s="8"/>
    </row>
    <row r="674" spans="1:9" ht="13">
      <c r="A674" s="8"/>
      <c r="B674" s="8"/>
      <c r="C674" s="8"/>
      <c r="D674" s="8"/>
      <c r="E674" s="8"/>
      <c r="F674" s="8"/>
      <c r="G674" s="8"/>
      <c r="H674" s="8"/>
      <c r="I674" s="8"/>
    </row>
    <row r="675" spans="1:9" ht="13">
      <c r="A675" s="8"/>
      <c r="B675" s="8"/>
      <c r="C675" s="8"/>
      <c r="D675" s="8"/>
      <c r="E675" s="8"/>
      <c r="F675" s="8"/>
      <c r="G675" s="8"/>
      <c r="H675" s="8"/>
      <c r="I675" s="8"/>
    </row>
    <row r="676" spans="1:9" ht="13">
      <c r="A676" s="8"/>
      <c r="B676" s="8"/>
      <c r="C676" s="8"/>
      <c r="D676" s="8"/>
      <c r="E676" s="8"/>
      <c r="F676" s="8"/>
      <c r="G676" s="8"/>
      <c r="H676" s="8"/>
      <c r="I676" s="8"/>
    </row>
    <row r="677" spans="1:9" ht="13">
      <c r="A677" s="8"/>
      <c r="B677" s="8"/>
      <c r="C677" s="8"/>
      <c r="D677" s="8"/>
      <c r="E677" s="8"/>
      <c r="F677" s="8"/>
      <c r="G677" s="8"/>
      <c r="H677" s="8"/>
      <c r="I677" s="8"/>
    </row>
    <row r="678" spans="1:9" ht="13">
      <c r="A678" s="8"/>
      <c r="B678" s="8"/>
      <c r="C678" s="8"/>
      <c r="D678" s="8"/>
      <c r="E678" s="8"/>
      <c r="F678" s="8"/>
      <c r="G678" s="8"/>
      <c r="H678" s="8"/>
      <c r="I678" s="8"/>
    </row>
    <row r="679" spans="1:9" ht="13">
      <c r="A679" s="8"/>
      <c r="B679" s="8"/>
      <c r="C679" s="8"/>
      <c r="D679" s="8"/>
      <c r="E679" s="8"/>
      <c r="F679" s="8"/>
      <c r="G679" s="8"/>
      <c r="H679" s="8"/>
      <c r="I679" s="8"/>
    </row>
    <row r="680" spans="1:9" ht="13">
      <c r="A680" s="8"/>
      <c r="B680" s="8"/>
      <c r="C680" s="8"/>
      <c r="D680" s="8"/>
      <c r="E680" s="8"/>
      <c r="F680" s="8"/>
      <c r="G680" s="8"/>
      <c r="H680" s="8"/>
      <c r="I680" s="8"/>
    </row>
    <row r="681" spans="1:9" ht="13">
      <c r="A681" s="8"/>
      <c r="B681" s="8"/>
      <c r="C681" s="8"/>
      <c r="D681" s="8"/>
      <c r="E681" s="8"/>
      <c r="F681" s="8"/>
      <c r="G681" s="8"/>
      <c r="H681" s="8"/>
      <c r="I681" s="8"/>
    </row>
    <row r="682" spans="1:9" ht="13">
      <c r="A682" s="8"/>
      <c r="B682" s="8"/>
      <c r="C682" s="8"/>
      <c r="D682" s="8"/>
      <c r="E682" s="8"/>
      <c r="F682" s="8"/>
      <c r="G682" s="8"/>
      <c r="H682" s="8"/>
      <c r="I682" s="8"/>
    </row>
    <row r="683" spans="1:9" ht="13">
      <c r="A683" s="8"/>
      <c r="B683" s="8"/>
      <c r="C683" s="8"/>
      <c r="D683" s="8"/>
      <c r="E683" s="8"/>
      <c r="F683" s="8"/>
      <c r="G683" s="8"/>
      <c r="H683" s="8"/>
      <c r="I683" s="8"/>
    </row>
    <row r="684" spans="1:9" ht="13">
      <c r="A684" s="8"/>
      <c r="B684" s="8"/>
      <c r="C684" s="8"/>
      <c r="D684" s="8"/>
      <c r="E684" s="8"/>
      <c r="F684" s="8"/>
      <c r="G684" s="8"/>
      <c r="H684" s="8"/>
      <c r="I684" s="8"/>
    </row>
    <row r="685" spans="1:9" ht="13">
      <c r="A685" s="8"/>
      <c r="B685" s="8"/>
      <c r="C685" s="8"/>
      <c r="D685" s="8"/>
      <c r="E685" s="8"/>
      <c r="F685" s="8"/>
      <c r="G685" s="8"/>
      <c r="H685" s="8"/>
      <c r="I685" s="8"/>
    </row>
    <row r="686" spans="1:9" ht="13">
      <c r="A686" s="8"/>
      <c r="B686" s="8"/>
      <c r="C686" s="8"/>
      <c r="D686" s="8"/>
      <c r="E686" s="8"/>
      <c r="F686" s="8"/>
      <c r="G686" s="8"/>
      <c r="H686" s="8"/>
      <c r="I686" s="8"/>
    </row>
    <row r="687" spans="1:9" ht="13">
      <c r="A687" s="8"/>
      <c r="B687" s="8"/>
      <c r="C687" s="8"/>
      <c r="D687" s="8"/>
      <c r="E687" s="8"/>
      <c r="F687" s="8"/>
      <c r="G687" s="8"/>
      <c r="H687" s="8"/>
      <c r="I687" s="8"/>
    </row>
    <row r="688" spans="1:9" ht="13">
      <c r="A688" s="8"/>
      <c r="B688" s="8"/>
      <c r="C688" s="8"/>
      <c r="D688" s="8"/>
      <c r="E688" s="8"/>
      <c r="F688" s="8"/>
      <c r="G688" s="8"/>
      <c r="H688" s="8"/>
      <c r="I688" s="8"/>
    </row>
    <row r="689" spans="1:9" ht="13">
      <c r="A689" s="8"/>
      <c r="B689" s="8"/>
      <c r="C689" s="8"/>
      <c r="D689" s="8"/>
      <c r="E689" s="8"/>
      <c r="F689" s="8"/>
      <c r="G689" s="8"/>
      <c r="H689" s="8"/>
      <c r="I689" s="8"/>
    </row>
    <row r="690" spans="1:9" ht="13">
      <c r="A690" s="8"/>
      <c r="B690" s="8"/>
      <c r="C690" s="8"/>
      <c r="D690" s="8"/>
      <c r="E690" s="8"/>
      <c r="F690" s="8"/>
      <c r="G690" s="8"/>
      <c r="H690" s="8"/>
      <c r="I690" s="8"/>
    </row>
    <row r="691" spans="1:9" ht="13">
      <c r="A691" s="8"/>
      <c r="B691" s="8"/>
      <c r="C691" s="8"/>
      <c r="D691" s="8"/>
      <c r="E691" s="8"/>
      <c r="F691" s="8"/>
      <c r="G691" s="8"/>
      <c r="H691" s="8"/>
      <c r="I691" s="8"/>
    </row>
    <row r="692" spans="1:9" ht="13">
      <c r="A692" s="8"/>
      <c r="B692" s="8"/>
      <c r="C692" s="8"/>
      <c r="D692" s="8"/>
      <c r="E692" s="8"/>
      <c r="F692" s="8"/>
      <c r="G692" s="8"/>
      <c r="H692" s="8"/>
      <c r="I692" s="8"/>
    </row>
    <row r="693" spans="1:9" ht="13">
      <c r="A693" s="8"/>
      <c r="B693" s="8"/>
      <c r="C693" s="8"/>
      <c r="D693" s="8"/>
      <c r="E693" s="8"/>
      <c r="F693" s="8"/>
      <c r="G693" s="8"/>
      <c r="H693" s="8"/>
      <c r="I693" s="8"/>
    </row>
    <row r="694" spans="1:9" ht="13">
      <c r="A694" s="8"/>
      <c r="B694" s="8"/>
      <c r="C694" s="8"/>
      <c r="D694" s="8"/>
      <c r="E694" s="8"/>
      <c r="F694" s="8"/>
      <c r="G694" s="8"/>
      <c r="H694" s="8"/>
      <c r="I694" s="8"/>
    </row>
    <row r="695" spans="1:9" ht="13">
      <c r="A695" s="8"/>
      <c r="B695" s="8"/>
      <c r="C695" s="8"/>
      <c r="D695" s="8"/>
      <c r="E695" s="8"/>
      <c r="F695" s="8"/>
      <c r="G695" s="8"/>
      <c r="H695" s="8"/>
      <c r="I695" s="8"/>
    </row>
    <row r="696" spans="1:9" ht="13">
      <c r="A696" s="8"/>
      <c r="B696" s="8"/>
      <c r="C696" s="8"/>
      <c r="D696" s="8"/>
      <c r="E696" s="8"/>
      <c r="F696" s="8"/>
      <c r="G696" s="8"/>
      <c r="H696" s="8"/>
      <c r="I696" s="8"/>
    </row>
    <row r="697" spans="1:9" ht="13">
      <c r="A697" s="8"/>
      <c r="B697" s="8"/>
      <c r="C697" s="8"/>
      <c r="D697" s="8"/>
      <c r="E697" s="8"/>
      <c r="F697" s="8"/>
      <c r="G697" s="8"/>
      <c r="H697" s="8"/>
      <c r="I697" s="8"/>
    </row>
    <row r="698" spans="1:9" ht="13">
      <c r="A698" s="8"/>
      <c r="B698" s="8"/>
      <c r="C698" s="8"/>
      <c r="D698" s="8"/>
      <c r="E698" s="8"/>
      <c r="F698" s="8"/>
      <c r="G698" s="8"/>
      <c r="H698" s="8"/>
      <c r="I698" s="8"/>
    </row>
    <row r="699" spans="1:9" ht="13">
      <c r="A699" s="8"/>
      <c r="B699" s="8"/>
      <c r="C699" s="8"/>
      <c r="D699" s="8"/>
      <c r="E699" s="8"/>
      <c r="F699" s="8"/>
      <c r="G699" s="8"/>
      <c r="H699" s="8"/>
      <c r="I699" s="8"/>
    </row>
    <row r="700" spans="1:9" ht="13">
      <c r="A700" s="8"/>
      <c r="B700" s="8"/>
      <c r="C700" s="8"/>
      <c r="D700" s="8"/>
      <c r="E700" s="8"/>
      <c r="F700" s="8"/>
      <c r="G700" s="8"/>
      <c r="H700" s="8"/>
      <c r="I700" s="8"/>
    </row>
    <row r="701" spans="1:9" ht="13">
      <c r="A701" s="8"/>
      <c r="B701" s="8"/>
      <c r="C701" s="8"/>
      <c r="D701" s="8"/>
      <c r="E701" s="8"/>
      <c r="F701" s="8"/>
      <c r="G701" s="8"/>
      <c r="H701" s="8"/>
      <c r="I701" s="8"/>
    </row>
    <row r="702" spans="1:9" ht="13">
      <c r="A702" s="8"/>
      <c r="B702" s="8"/>
      <c r="C702" s="8"/>
      <c r="D702" s="8"/>
      <c r="E702" s="8"/>
      <c r="F702" s="8"/>
      <c r="G702" s="8"/>
      <c r="H702" s="8"/>
      <c r="I702" s="8"/>
    </row>
    <row r="703" spans="1:9" ht="13">
      <c r="A703" s="8"/>
      <c r="B703" s="8"/>
      <c r="C703" s="8"/>
      <c r="D703" s="8"/>
      <c r="E703" s="8"/>
      <c r="F703" s="8"/>
      <c r="G703" s="8"/>
      <c r="H703" s="8"/>
      <c r="I703" s="8"/>
    </row>
    <row r="704" spans="1:9" ht="13">
      <c r="A704" s="8"/>
      <c r="B704" s="8"/>
      <c r="C704" s="8"/>
      <c r="D704" s="8"/>
      <c r="E704" s="8"/>
      <c r="F704" s="8"/>
      <c r="G704" s="8"/>
      <c r="H704" s="8"/>
      <c r="I704" s="8"/>
    </row>
    <row r="705" spans="1:9" ht="13">
      <c r="A705" s="8"/>
      <c r="B705" s="8"/>
      <c r="C705" s="8"/>
      <c r="D705" s="8"/>
      <c r="E705" s="8"/>
      <c r="F705" s="8"/>
      <c r="G705" s="8"/>
      <c r="H705" s="8"/>
      <c r="I705" s="8"/>
    </row>
    <row r="706" spans="1:9" ht="13">
      <c r="A706" s="8"/>
      <c r="B706" s="8"/>
      <c r="C706" s="8"/>
      <c r="D706" s="8"/>
      <c r="E706" s="8"/>
      <c r="F706" s="8"/>
      <c r="G706" s="8"/>
      <c r="H706" s="8"/>
      <c r="I706" s="8"/>
    </row>
    <row r="707" spans="1:9" ht="13">
      <c r="A707" s="8"/>
      <c r="B707" s="8"/>
      <c r="C707" s="8"/>
      <c r="D707" s="8"/>
      <c r="E707" s="8"/>
      <c r="F707" s="8"/>
      <c r="G707" s="8"/>
      <c r="H707" s="8"/>
      <c r="I707" s="8"/>
    </row>
    <row r="708" spans="1:9" ht="13">
      <c r="A708" s="8"/>
      <c r="B708" s="8"/>
      <c r="C708" s="8"/>
      <c r="D708" s="8"/>
      <c r="E708" s="8"/>
      <c r="F708" s="8"/>
      <c r="G708" s="8"/>
      <c r="H708" s="8"/>
      <c r="I708" s="8"/>
    </row>
    <row r="709" spans="1:9" ht="13">
      <c r="A709" s="8"/>
      <c r="B709" s="8"/>
      <c r="C709" s="8"/>
      <c r="D709" s="8"/>
      <c r="E709" s="8"/>
      <c r="F709" s="8"/>
      <c r="G709" s="8"/>
      <c r="H709" s="8"/>
      <c r="I709" s="8"/>
    </row>
    <row r="710" spans="1:9" ht="13">
      <c r="A710" s="8"/>
      <c r="B710" s="8"/>
      <c r="C710" s="8"/>
      <c r="D710" s="8"/>
      <c r="E710" s="8"/>
      <c r="F710" s="8"/>
      <c r="G710" s="8"/>
      <c r="H710" s="8"/>
      <c r="I710" s="8"/>
    </row>
    <row r="711" spans="1:9" ht="13">
      <c r="A711" s="8"/>
      <c r="B711" s="8"/>
      <c r="C711" s="8"/>
      <c r="D711" s="8"/>
      <c r="E711" s="8"/>
      <c r="F711" s="8"/>
      <c r="G711" s="8"/>
      <c r="H711" s="8"/>
      <c r="I711" s="8"/>
    </row>
    <row r="712" spans="1:9" ht="13">
      <c r="A712" s="8"/>
      <c r="B712" s="8"/>
      <c r="C712" s="8"/>
      <c r="D712" s="8"/>
      <c r="E712" s="8"/>
      <c r="F712" s="8"/>
      <c r="G712" s="8"/>
      <c r="H712" s="8"/>
      <c r="I712" s="8"/>
    </row>
    <row r="713" spans="1:9" ht="13">
      <c r="A713" s="8"/>
      <c r="B713" s="8"/>
      <c r="C713" s="8"/>
      <c r="D713" s="8"/>
      <c r="E713" s="8"/>
      <c r="F713" s="8"/>
      <c r="G713" s="8"/>
      <c r="H713" s="8"/>
      <c r="I713" s="8"/>
    </row>
    <row r="714" spans="1:9" ht="13">
      <c r="A714" s="8"/>
      <c r="B714" s="8"/>
      <c r="C714" s="8"/>
      <c r="D714" s="8"/>
      <c r="E714" s="8"/>
      <c r="F714" s="8"/>
      <c r="G714" s="8"/>
      <c r="H714" s="8"/>
      <c r="I714" s="8"/>
    </row>
    <row r="715" spans="1:9" ht="13">
      <c r="A715" s="8"/>
      <c r="B715" s="8"/>
      <c r="C715" s="8"/>
      <c r="D715" s="8"/>
      <c r="E715" s="8"/>
      <c r="F715" s="8"/>
      <c r="G715" s="8"/>
      <c r="H715" s="8"/>
      <c r="I715" s="8"/>
    </row>
    <row r="716" spans="1:9" ht="13">
      <c r="A716" s="8"/>
      <c r="B716" s="8"/>
      <c r="C716" s="8"/>
      <c r="D716" s="8"/>
      <c r="E716" s="8"/>
      <c r="F716" s="8"/>
      <c r="G716" s="8"/>
      <c r="H716" s="8"/>
      <c r="I716" s="8"/>
    </row>
    <row r="717" spans="1:9" ht="13">
      <c r="A717" s="8"/>
      <c r="B717" s="8"/>
      <c r="C717" s="8"/>
      <c r="D717" s="8"/>
      <c r="E717" s="8"/>
      <c r="F717" s="8"/>
      <c r="G717" s="8"/>
      <c r="H717" s="8"/>
      <c r="I717" s="8"/>
    </row>
    <row r="718" spans="1:9" ht="13">
      <c r="A718" s="8"/>
      <c r="B718" s="8"/>
      <c r="C718" s="8"/>
      <c r="D718" s="8"/>
      <c r="E718" s="8"/>
      <c r="F718" s="8"/>
      <c r="G718" s="8"/>
      <c r="H718" s="8"/>
      <c r="I718" s="8"/>
    </row>
    <row r="719" spans="1:9" ht="13">
      <c r="A719" s="8"/>
      <c r="B719" s="8"/>
      <c r="C719" s="8"/>
      <c r="D719" s="8"/>
      <c r="E719" s="8"/>
      <c r="F719" s="8"/>
      <c r="G719" s="8"/>
      <c r="H719" s="8"/>
      <c r="I719" s="8"/>
    </row>
    <row r="720" spans="1:9" ht="13">
      <c r="A720" s="8"/>
      <c r="B720" s="8"/>
      <c r="C720" s="8"/>
      <c r="D720" s="8"/>
      <c r="E720" s="8"/>
      <c r="F720" s="8"/>
      <c r="G720" s="8"/>
      <c r="H720" s="8"/>
      <c r="I720" s="8"/>
    </row>
    <row r="721" spans="1:9" ht="13">
      <c r="A721" s="8"/>
      <c r="B721" s="8"/>
      <c r="C721" s="8"/>
      <c r="D721" s="8"/>
      <c r="E721" s="8"/>
      <c r="F721" s="8"/>
      <c r="G721" s="8"/>
      <c r="H721" s="8"/>
      <c r="I721" s="8"/>
    </row>
    <row r="722" spans="1:9" ht="13">
      <c r="A722" s="8"/>
      <c r="B722" s="8"/>
      <c r="C722" s="8"/>
      <c r="D722" s="8"/>
      <c r="E722" s="8"/>
      <c r="F722" s="8"/>
      <c r="G722" s="8"/>
      <c r="H722" s="8"/>
      <c r="I722" s="8"/>
    </row>
    <row r="723" spans="1:9" ht="13">
      <c r="A723" s="8"/>
      <c r="B723" s="8"/>
      <c r="C723" s="8"/>
      <c r="D723" s="8"/>
      <c r="E723" s="8"/>
      <c r="F723" s="8"/>
      <c r="G723" s="8"/>
      <c r="H723" s="8"/>
      <c r="I723" s="8"/>
    </row>
    <row r="724" spans="1:9" ht="13">
      <c r="A724" s="8"/>
      <c r="B724" s="8"/>
      <c r="C724" s="8"/>
      <c r="D724" s="8"/>
      <c r="E724" s="8"/>
      <c r="F724" s="8"/>
      <c r="G724" s="8"/>
      <c r="H724" s="8"/>
      <c r="I724" s="8"/>
    </row>
    <row r="725" spans="1:9" ht="13">
      <c r="A725" s="8"/>
      <c r="B725" s="8"/>
      <c r="C725" s="8"/>
      <c r="D725" s="8"/>
      <c r="E725" s="8"/>
      <c r="F725" s="8"/>
      <c r="G725" s="8"/>
      <c r="H725" s="8"/>
      <c r="I725" s="8"/>
    </row>
    <row r="726" spans="1:9" ht="13">
      <c r="A726" s="8"/>
      <c r="B726" s="8"/>
      <c r="C726" s="8"/>
      <c r="D726" s="8"/>
      <c r="E726" s="8"/>
      <c r="F726" s="8"/>
      <c r="G726" s="8"/>
      <c r="H726" s="8"/>
      <c r="I726" s="8"/>
    </row>
    <row r="727" spans="1:9" ht="13">
      <c r="A727" s="8"/>
      <c r="B727" s="8"/>
      <c r="C727" s="8"/>
      <c r="D727" s="8"/>
      <c r="E727" s="8"/>
      <c r="F727" s="8"/>
      <c r="G727" s="8"/>
      <c r="H727" s="8"/>
      <c r="I727" s="8"/>
    </row>
    <row r="728" spans="1:9" ht="13">
      <c r="A728" s="8"/>
      <c r="B728" s="8"/>
      <c r="C728" s="8"/>
      <c r="D728" s="8"/>
      <c r="E728" s="8"/>
      <c r="F728" s="8"/>
      <c r="G728" s="8"/>
      <c r="H728" s="8"/>
      <c r="I728" s="8"/>
    </row>
    <row r="729" spans="1:9" ht="13">
      <c r="A729" s="8"/>
      <c r="B729" s="8"/>
      <c r="C729" s="8"/>
      <c r="D729" s="8"/>
      <c r="E729" s="8"/>
      <c r="F729" s="8"/>
      <c r="G729" s="8"/>
      <c r="H729" s="8"/>
      <c r="I729" s="8"/>
    </row>
    <row r="730" spans="1:9" ht="13">
      <c r="A730" s="8"/>
      <c r="B730" s="8"/>
      <c r="C730" s="8"/>
      <c r="D730" s="8"/>
      <c r="E730" s="8"/>
      <c r="F730" s="8"/>
      <c r="G730" s="8"/>
      <c r="H730" s="8"/>
      <c r="I730" s="8"/>
    </row>
    <row r="731" spans="1:9" ht="13">
      <c r="A731" s="8"/>
      <c r="B731" s="8"/>
      <c r="C731" s="8"/>
      <c r="D731" s="8"/>
      <c r="E731" s="8"/>
      <c r="F731" s="8"/>
      <c r="G731" s="8"/>
      <c r="H731" s="8"/>
      <c r="I731" s="8"/>
    </row>
    <row r="732" spans="1:9" ht="13">
      <c r="A732" s="8"/>
      <c r="B732" s="8"/>
      <c r="C732" s="8"/>
      <c r="D732" s="8"/>
      <c r="E732" s="8"/>
      <c r="F732" s="8"/>
      <c r="G732" s="8"/>
      <c r="H732" s="8"/>
      <c r="I732" s="8"/>
    </row>
    <row r="733" spans="1:9" ht="13">
      <c r="A733" s="8"/>
      <c r="B733" s="8"/>
      <c r="C733" s="8"/>
      <c r="D733" s="8"/>
      <c r="E733" s="8"/>
      <c r="F733" s="8"/>
      <c r="G733" s="8"/>
      <c r="H733" s="8"/>
      <c r="I733" s="8"/>
    </row>
    <row r="734" spans="1:9" ht="13">
      <c r="A734" s="8"/>
      <c r="B734" s="8"/>
      <c r="C734" s="8"/>
      <c r="D734" s="8"/>
      <c r="E734" s="8"/>
      <c r="F734" s="8"/>
      <c r="G734" s="8"/>
      <c r="H734" s="8"/>
      <c r="I734" s="8"/>
    </row>
    <row r="735" spans="1:9" ht="13">
      <c r="A735" s="8"/>
      <c r="B735" s="8"/>
      <c r="C735" s="8"/>
      <c r="D735" s="8"/>
      <c r="E735" s="8"/>
      <c r="F735" s="8"/>
      <c r="G735" s="8"/>
      <c r="H735" s="8"/>
      <c r="I735" s="8"/>
    </row>
    <row r="736" spans="1:9" ht="13">
      <c r="A736" s="8"/>
      <c r="B736" s="8"/>
      <c r="C736" s="8"/>
      <c r="D736" s="8"/>
      <c r="E736" s="8"/>
      <c r="F736" s="8"/>
      <c r="G736" s="8"/>
      <c r="H736" s="8"/>
      <c r="I736" s="8"/>
    </row>
    <row r="737" spans="1:9" ht="13">
      <c r="A737" s="8"/>
      <c r="B737" s="8"/>
      <c r="C737" s="8"/>
      <c r="D737" s="8"/>
      <c r="E737" s="8"/>
      <c r="F737" s="8"/>
      <c r="G737" s="8"/>
      <c r="H737" s="8"/>
      <c r="I737" s="8"/>
    </row>
    <row r="738" spans="1:9" ht="13">
      <c r="A738" s="8"/>
      <c r="B738" s="8"/>
      <c r="C738" s="8"/>
      <c r="D738" s="8"/>
      <c r="E738" s="8"/>
      <c r="F738" s="8"/>
      <c r="G738" s="8"/>
      <c r="H738" s="8"/>
      <c r="I738" s="8"/>
    </row>
    <row r="739" spans="1:9" ht="13">
      <c r="A739" s="8"/>
      <c r="B739" s="8"/>
      <c r="C739" s="8"/>
      <c r="D739" s="8"/>
      <c r="E739" s="8"/>
      <c r="F739" s="8"/>
      <c r="G739" s="8"/>
      <c r="H739" s="8"/>
      <c r="I739" s="8"/>
    </row>
    <row r="740" spans="1:9" ht="13">
      <c r="A740" s="8"/>
      <c r="B740" s="8"/>
      <c r="C740" s="8"/>
      <c r="D740" s="8"/>
      <c r="E740" s="8"/>
      <c r="F740" s="8"/>
      <c r="G740" s="8"/>
      <c r="H740" s="8"/>
      <c r="I740" s="8"/>
    </row>
    <row r="741" spans="1:9" ht="13">
      <c r="A741" s="8"/>
      <c r="B741" s="8"/>
      <c r="C741" s="8"/>
      <c r="D741" s="8"/>
      <c r="E741" s="8"/>
      <c r="F741" s="8"/>
      <c r="G741" s="8"/>
      <c r="H741" s="8"/>
      <c r="I741" s="8"/>
    </row>
    <row r="742" spans="1:9" ht="13">
      <c r="A742" s="8"/>
      <c r="B742" s="8"/>
      <c r="C742" s="8"/>
      <c r="D742" s="8"/>
      <c r="E742" s="8"/>
      <c r="F742" s="8"/>
      <c r="G742" s="8"/>
      <c r="H742" s="8"/>
      <c r="I742" s="8"/>
    </row>
    <row r="743" spans="1:9" ht="13">
      <c r="A743" s="8"/>
      <c r="B743" s="8"/>
      <c r="C743" s="8"/>
      <c r="D743" s="8"/>
      <c r="E743" s="8"/>
      <c r="F743" s="8"/>
      <c r="G743" s="8"/>
      <c r="H743" s="8"/>
      <c r="I743" s="8"/>
    </row>
    <row r="744" spans="1:9" ht="13">
      <c r="A744" s="8"/>
      <c r="B744" s="8"/>
      <c r="C744" s="8"/>
      <c r="D744" s="8"/>
      <c r="E744" s="8"/>
      <c r="F744" s="8"/>
      <c r="G744" s="8"/>
      <c r="H744" s="8"/>
      <c r="I744" s="8"/>
    </row>
    <row r="745" spans="1:9" ht="13">
      <c r="A745" s="8"/>
      <c r="B745" s="8"/>
      <c r="C745" s="8"/>
      <c r="D745" s="8"/>
      <c r="E745" s="8"/>
      <c r="F745" s="8"/>
      <c r="G745" s="8"/>
      <c r="H745" s="8"/>
      <c r="I745" s="8"/>
    </row>
    <row r="746" spans="1:9" ht="13">
      <c r="A746" s="8"/>
      <c r="B746" s="8"/>
      <c r="C746" s="8"/>
      <c r="D746" s="8"/>
      <c r="E746" s="8"/>
      <c r="F746" s="8"/>
      <c r="G746" s="8"/>
      <c r="H746" s="8"/>
      <c r="I746" s="8"/>
    </row>
    <row r="747" spans="1:9" ht="13">
      <c r="A747" s="8"/>
      <c r="B747" s="8"/>
      <c r="C747" s="8"/>
      <c r="D747" s="8"/>
      <c r="E747" s="8"/>
      <c r="F747" s="8"/>
      <c r="G747" s="8"/>
      <c r="H747" s="8"/>
      <c r="I747" s="8"/>
    </row>
    <row r="748" spans="1:9" ht="13">
      <c r="A748" s="8"/>
      <c r="B748" s="8"/>
      <c r="C748" s="8"/>
      <c r="D748" s="8"/>
      <c r="E748" s="8"/>
      <c r="F748" s="8"/>
      <c r="G748" s="8"/>
      <c r="H748" s="8"/>
      <c r="I748" s="8"/>
    </row>
    <row r="749" spans="1:9" ht="13">
      <c r="A749" s="8"/>
      <c r="B749" s="8"/>
      <c r="C749" s="8"/>
      <c r="D749" s="8"/>
      <c r="E749" s="8"/>
      <c r="F749" s="8"/>
      <c r="G749" s="8"/>
      <c r="H749" s="8"/>
      <c r="I749" s="8"/>
    </row>
    <row r="750" spans="1:9" ht="13">
      <c r="A750" s="8"/>
      <c r="B750" s="8"/>
      <c r="C750" s="8"/>
      <c r="D750" s="8"/>
      <c r="E750" s="8"/>
      <c r="F750" s="8"/>
      <c r="G750" s="8"/>
      <c r="H750" s="8"/>
      <c r="I750" s="8"/>
    </row>
    <row r="751" spans="1:9" ht="13">
      <c r="A751" s="8"/>
      <c r="B751" s="8"/>
      <c r="C751" s="8"/>
      <c r="D751" s="8"/>
      <c r="E751" s="8"/>
      <c r="F751" s="8"/>
      <c r="G751" s="8"/>
      <c r="H751" s="8"/>
      <c r="I751" s="8"/>
    </row>
    <row r="752" spans="1:9" ht="13">
      <c r="A752" s="8"/>
      <c r="B752" s="8"/>
      <c r="C752" s="8"/>
      <c r="D752" s="8"/>
      <c r="E752" s="8"/>
      <c r="F752" s="8"/>
      <c r="G752" s="8"/>
      <c r="H752" s="8"/>
      <c r="I752" s="8"/>
    </row>
    <row r="753" spans="1:9" ht="13">
      <c r="A753" s="8"/>
      <c r="B753" s="8"/>
      <c r="C753" s="8"/>
      <c r="D753" s="8"/>
      <c r="E753" s="8"/>
      <c r="F753" s="8"/>
      <c r="G753" s="8"/>
      <c r="H753" s="8"/>
      <c r="I753" s="8"/>
    </row>
    <row r="754" spans="1:9" ht="13">
      <c r="A754" s="8"/>
      <c r="B754" s="8"/>
      <c r="C754" s="8"/>
      <c r="D754" s="8"/>
      <c r="E754" s="8"/>
      <c r="F754" s="8"/>
      <c r="G754" s="8"/>
      <c r="H754" s="8"/>
      <c r="I754" s="8"/>
    </row>
    <row r="755" spans="1:9" ht="13">
      <c r="A755" s="8"/>
      <c r="B755" s="8"/>
      <c r="C755" s="8"/>
      <c r="D755" s="8"/>
      <c r="E755" s="8"/>
      <c r="F755" s="8"/>
      <c r="G755" s="8"/>
      <c r="H755" s="8"/>
      <c r="I755" s="8"/>
    </row>
    <row r="756" spans="1:9" ht="13">
      <c r="A756" s="8"/>
      <c r="B756" s="8"/>
      <c r="C756" s="8"/>
      <c r="D756" s="8"/>
      <c r="E756" s="8"/>
      <c r="F756" s="8"/>
      <c r="G756" s="8"/>
      <c r="H756" s="8"/>
      <c r="I756" s="8"/>
    </row>
    <row r="757" spans="1:9" ht="13">
      <c r="A757" s="8"/>
      <c r="B757" s="8"/>
      <c r="C757" s="8"/>
      <c r="D757" s="8"/>
      <c r="E757" s="8"/>
      <c r="F757" s="8"/>
      <c r="G757" s="8"/>
      <c r="H757" s="8"/>
      <c r="I757" s="8"/>
    </row>
    <row r="758" spans="1:9" ht="13">
      <c r="A758" s="8"/>
      <c r="B758" s="8"/>
      <c r="C758" s="8"/>
      <c r="D758" s="8"/>
      <c r="E758" s="8"/>
      <c r="F758" s="8"/>
      <c r="G758" s="8"/>
      <c r="H758" s="8"/>
      <c r="I758" s="8"/>
    </row>
    <row r="759" spans="1:9" ht="13">
      <c r="A759" s="8"/>
      <c r="B759" s="8"/>
      <c r="C759" s="8"/>
      <c r="D759" s="8"/>
      <c r="E759" s="8"/>
      <c r="F759" s="8"/>
      <c r="G759" s="8"/>
      <c r="H759" s="8"/>
      <c r="I759" s="8"/>
    </row>
    <row r="760" spans="1:9" ht="13">
      <c r="A760" s="8"/>
      <c r="B760" s="8"/>
      <c r="C760" s="8"/>
      <c r="D760" s="8"/>
      <c r="E760" s="8"/>
      <c r="F760" s="8"/>
      <c r="G760" s="8"/>
      <c r="H760" s="8"/>
      <c r="I760" s="8"/>
    </row>
    <row r="761" spans="1:9" ht="13">
      <c r="A761" s="8"/>
      <c r="B761" s="8"/>
      <c r="C761" s="8"/>
      <c r="D761" s="8"/>
      <c r="E761" s="8"/>
      <c r="F761" s="8"/>
      <c r="G761" s="8"/>
      <c r="H761" s="8"/>
      <c r="I761" s="8"/>
    </row>
    <row r="762" spans="1:9" ht="13">
      <c r="A762" s="8"/>
      <c r="B762" s="8"/>
      <c r="C762" s="8"/>
      <c r="D762" s="8"/>
      <c r="E762" s="8"/>
      <c r="F762" s="8"/>
      <c r="G762" s="8"/>
      <c r="H762" s="8"/>
      <c r="I762" s="8"/>
    </row>
    <row r="763" spans="1:9" ht="13">
      <c r="A763" s="8"/>
      <c r="B763" s="8"/>
      <c r="C763" s="8"/>
      <c r="D763" s="8"/>
      <c r="E763" s="8"/>
      <c r="F763" s="8"/>
      <c r="G763" s="8"/>
      <c r="H763" s="8"/>
      <c r="I763" s="8"/>
    </row>
    <row r="764" spans="1:9" ht="13">
      <c r="A764" s="8"/>
      <c r="B764" s="8"/>
      <c r="C764" s="8"/>
      <c r="D764" s="8"/>
      <c r="E764" s="8"/>
      <c r="F764" s="8"/>
      <c r="G764" s="8"/>
      <c r="H764" s="8"/>
      <c r="I764" s="8"/>
    </row>
    <row r="765" spans="1:9" ht="13">
      <c r="A765" s="8"/>
      <c r="B765" s="8"/>
      <c r="C765" s="8"/>
      <c r="D765" s="8"/>
      <c r="E765" s="8"/>
      <c r="F765" s="8"/>
      <c r="G765" s="8"/>
      <c r="H765" s="8"/>
      <c r="I765" s="8"/>
    </row>
    <row r="766" spans="1:9" ht="13">
      <c r="A766" s="8"/>
      <c r="B766" s="8"/>
      <c r="C766" s="8"/>
      <c r="D766" s="8"/>
      <c r="E766" s="8"/>
      <c r="F766" s="8"/>
      <c r="G766" s="8"/>
      <c r="H766" s="8"/>
      <c r="I766" s="8"/>
    </row>
    <row r="767" spans="1:9" ht="13">
      <c r="A767" s="8"/>
      <c r="B767" s="8"/>
      <c r="C767" s="8"/>
      <c r="D767" s="8"/>
      <c r="E767" s="8"/>
      <c r="F767" s="8"/>
      <c r="G767" s="8"/>
      <c r="H767" s="8"/>
      <c r="I767" s="8"/>
    </row>
    <row r="768" spans="1:9" ht="13">
      <c r="A768" s="8"/>
      <c r="B768" s="8"/>
      <c r="C768" s="8"/>
      <c r="D768" s="8"/>
      <c r="E768" s="8"/>
      <c r="F768" s="8"/>
      <c r="G768" s="8"/>
      <c r="H768" s="8"/>
      <c r="I768" s="8"/>
    </row>
    <row r="769" spans="1:9" ht="13">
      <c r="A769" s="8"/>
      <c r="B769" s="8"/>
      <c r="C769" s="8"/>
      <c r="D769" s="8"/>
      <c r="E769" s="8"/>
      <c r="F769" s="8"/>
      <c r="G769" s="8"/>
      <c r="H769" s="8"/>
      <c r="I769" s="8"/>
    </row>
    <row r="770" spans="1:9" ht="13">
      <c r="A770" s="8"/>
      <c r="B770" s="8"/>
      <c r="C770" s="8"/>
      <c r="D770" s="8"/>
      <c r="E770" s="8"/>
      <c r="F770" s="8"/>
      <c r="G770" s="8"/>
      <c r="H770" s="8"/>
      <c r="I770" s="8"/>
    </row>
    <row r="771" spans="1:9" ht="13">
      <c r="A771" s="8"/>
      <c r="B771" s="8"/>
      <c r="C771" s="8"/>
      <c r="D771" s="8"/>
      <c r="E771" s="8"/>
      <c r="F771" s="8"/>
      <c r="G771" s="8"/>
      <c r="H771" s="8"/>
      <c r="I771" s="8"/>
    </row>
    <row r="772" spans="1:9" ht="13">
      <c r="A772" s="8"/>
      <c r="B772" s="8"/>
      <c r="C772" s="8"/>
      <c r="D772" s="8"/>
      <c r="E772" s="8"/>
      <c r="F772" s="8"/>
      <c r="G772" s="8"/>
      <c r="H772" s="8"/>
      <c r="I772" s="8"/>
    </row>
    <row r="773" spans="1:9" ht="13">
      <c r="A773" s="8"/>
      <c r="B773" s="8"/>
      <c r="C773" s="8"/>
      <c r="D773" s="8"/>
      <c r="E773" s="8"/>
      <c r="F773" s="8"/>
      <c r="G773" s="8"/>
      <c r="H773" s="8"/>
      <c r="I773" s="8"/>
    </row>
    <row r="774" spans="1:9" ht="13">
      <c r="A774" s="8"/>
      <c r="B774" s="8"/>
      <c r="C774" s="8"/>
      <c r="D774" s="8"/>
      <c r="E774" s="8"/>
      <c r="F774" s="8"/>
      <c r="G774" s="8"/>
      <c r="H774" s="8"/>
      <c r="I774" s="8"/>
    </row>
    <row r="775" spans="1:9" ht="13">
      <c r="A775" s="8"/>
      <c r="B775" s="8"/>
      <c r="C775" s="8"/>
      <c r="D775" s="8"/>
      <c r="E775" s="8"/>
      <c r="F775" s="8"/>
      <c r="G775" s="8"/>
      <c r="H775" s="8"/>
      <c r="I775" s="8"/>
    </row>
    <row r="776" spans="1:9" ht="13">
      <c r="A776" s="8"/>
      <c r="B776" s="8"/>
      <c r="C776" s="8"/>
      <c r="D776" s="8"/>
      <c r="E776" s="8"/>
      <c r="F776" s="8"/>
      <c r="G776" s="8"/>
      <c r="H776" s="8"/>
      <c r="I776" s="8"/>
    </row>
    <row r="777" spans="1:9" ht="13">
      <c r="A777" s="8"/>
      <c r="B777" s="8"/>
      <c r="C777" s="8"/>
      <c r="D777" s="8"/>
      <c r="E777" s="8"/>
      <c r="F777" s="8"/>
      <c r="G777" s="8"/>
      <c r="H777" s="8"/>
      <c r="I777" s="8"/>
    </row>
    <row r="778" spans="1:9" ht="13">
      <c r="A778" s="8"/>
      <c r="B778" s="8"/>
      <c r="C778" s="8"/>
      <c r="D778" s="8"/>
      <c r="E778" s="8"/>
      <c r="F778" s="8"/>
      <c r="G778" s="8"/>
      <c r="H778" s="8"/>
      <c r="I778" s="8"/>
    </row>
    <row r="779" spans="1:9" ht="13">
      <c r="A779" s="8"/>
      <c r="B779" s="8"/>
      <c r="C779" s="8"/>
      <c r="D779" s="8"/>
      <c r="E779" s="8"/>
      <c r="F779" s="8"/>
      <c r="G779" s="8"/>
      <c r="H779" s="8"/>
      <c r="I779" s="8"/>
    </row>
    <row r="780" spans="1:9" ht="13">
      <c r="A780" s="8"/>
      <c r="B780" s="8"/>
      <c r="C780" s="8"/>
      <c r="D780" s="8"/>
      <c r="E780" s="8"/>
      <c r="F780" s="8"/>
      <c r="G780" s="8"/>
      <c r="H780" s="8"/>
      <c r="I780" s="8"/>
    </row>
    <row r="781" spans="1:9" ht="13">
      <c r="A781" s="8"/>
      <c r="B781" s="8"/>
      <c r="C781" s="8"/>
      <c r="D781" s="8"/>
      <c r="E781" s="8"/>
      <c r="F781" s="8"/>
      <c r="G781" s="8"/>
      <c r="H781" s="8"/>
      <c r="I781" s="8"/>
    </row>
    <row r="782" spans="1:9" ht="13">
      <c r="A782" s="8"/>
      <c r="B782" s="8"/>
      <c r="C782" s="8"/>
      <c r="D782" s="8"/>
      <c r="E782" s="8"/>
      <c r="F782" s="8"/>
      <c r="G782" s="8"/>
      <c r="H782" s="8"/>
      <c r="I782" s="8"/>
    </row>
    <row r="783" spans="1:9" ht="13">
      <c r="A783" s="8"/>
      <c r="B783" s="8"/>
      <c r="C783" s="8"/>
      <c r="D783" s="8"/>
      <c r="E783" s="8"/>
      <c r="F783" s="8"/>
      <c r="G783" s="8"/>
      <c r="H783" s="8"/>
      <c r="I783" s="8"/>
    </row>
    <row r="784" spans="1:9" ht="13">
      <c r="A784" s="8"/>
      <c r="B784" s="8"/>
      <c r="C784" s="8"/>
      <c r="D784" s="8"/>
      <c r="E784" s="8"/>
      <c r="F784" s="8"/>
      <c r="G784" s="8"/>
      <c r="H784" s="8"/>
      <c r="I784" s="8"/>
    </row>
    <row r="785" spans="1:9" ht="13">
      <c r="A785" s="8"/>
      <c r="B785" s="8"/>
      <c r="C785" s="8"/>
      <c r="D785" s="8"/>
      <c r="E785" s="8"/>
      <c r="F785" s="8"/>
      <c r="G785" s="8"/>
      <c r="H785" s="8"/>
      <c r="I785" s="8"/>
    </row>
    <row r="786" spans="1:9" ht="13">
      <c r="A786" s="8"/>
      <c r="B786" s="8"/>
      <c r="C786" s="8"/>
      <c r="D786" s="8"/>
      <c r="E786" s="8"/>
      <c r="F786" s="8"/>
      <c r="G786" s="8"/>
      <c r="H786" s="8"/>
      <c r="I786" s="8"/>
    </row>
    <row r="787" spans="1:9" ht="13">
      <c r="A787" s="8"/>
      <c r="B787" s="8"/>
      <c r="C787" s="8"/>
      <c r="D787" s="8"/>
      <c r="E787" s="8"/>
      <c r="F787" s="8"/>
      <c r="G787" s="8"/>
      <c r="H787" s="8"/>
      <c r="I787" s="8"/>
    </row>
    <row r="788" spans="1:9" ht="13">
      <c r="A788" s="8"/>
      <c r="B788" s="8"/>
      <c r="C788" s="8"/>
      <c r="D788" s="8"/>
      <c r="E788" s="8"/>
      <c r="F788" s="8"/>
      <c r="G788" s="8"/>
      <c r="H788" s="8"/>
      <c r="I788" s="8"/>
    </row>
    <row r="789" spans="1:9" ht="13">
      <c r="A789" s="8"/>
      <c r="B789" s="8"/>
      <c r="C789" s="8"/>
      <c r="D789" s="8"/>
      <c r="E789" s="8"/>
      <c r="F789" s="8"/>
      <c r="G789" s="8"/>
      <c r="H789" s="8"/>
      <c r="I789" s="8"/>
    </row>
    <row r="790" spans="1:9" ht="13">
      <c r="A790" s="8"/>
      <c r="B790" s="8"/>
      <c r="C790" s="8"/>
      <c r="D790" s="8"/>
      <c r="E790" s="8"/>
      <c r="F790" s="8"/>
      <c r="G790" s="8"/>
      <c r="H790" s="8"/>
      <c r="I790" s="8"/>
    </row>
    <row r="791" spans="1:9" ht="13">
      <c r="A791" s="8"/>
      <c r="B791" s="8"/>
      <c r="C791" s="8"/>
      <c r="D791" s="8"/>
      <c r="E791" s="8"/>
      <c r="F791" s="8"/>
      <c r="G791" s="8"/>
      <c r="H791" s="8"/>
      <c r="I791" s="8"/>
    </row>
    <row r="792" spans="1:9" ht="13">
      <c r="A792" s="8"/>
      <c r="B792" s="8"/>
      <c r="C792" s="8"/>
      <c r="D792" s="8"/>
      <c r="E792" s="8"/>
      <c r="F792" s="8"/>
      <c r="G792" s="8"/>
      <c r="H792" s="8"/>
      <c r="I792" s="8"/>
    </row>
    <row r="793" spans="1:9" ht="13">
      <c r="A793" s="8"/>
      <c r="B793" s="8"/>
      <c r="C793" s="8"/>
      <c r="D793" s="8"/>
      <c r="E793" s="8"/>
      <c r="F793" s="8"/>
      <c r="G793" s="8"/>
      <c r="H793" s="8"/>
      <c r="I793" s="8"/>
    </row>
    <row r="794" spans="1:9" ht="13">
      <c r="A794" s="8"/>
      <c r="B794" s="8"/>
      <c r="C794" s="8"/>
      <c r="D794" s="8"/>
      <c r="E794" s="8"/>
      <c r="F794" s="8"/>
      <c r="G794" s="8"/>
      <c r="H794" s="8"/>
      <c r="I794" s="8"/>
    </row>
    <row r="795" spans="1:9" ht="13">
      <c r="A795" s="8"/>
      <c r="B795" s="8"/>
      <c r="C795" s="8"/>
      <c r="D795" s="8"/>
      <c r="E795" s="8"/>
      <c r="F795" s="8"/>
      <c r="G795" s="8"/>
      <c r="H795" s="8"/>
      <c r="I795" s="8"/>
    </row>
    <row r="796" spans="1:9" ht="13">
      <c r="A796" s="8"/>
      <c r="B796" s="8"/>
      <c r="C796" s="8"/>
      <c r="D796" s="8"/>
      <c r="E796" s="8"/>
      <c r="F796" s="8"/>
      <c r="G796" s="8"/>
      <c r="H796" s="8"/>
      <c r="I796" s="8"/>
    </row>
    <row r="797" spans="1:9" ht="13">
      <c r="A797" s="8"/>
      <c r="B797" s="8"/>
      <c r="C797" s="8"/>
      <c r="D797" s="8"/>
      <c r="E797" s="8"/>
      <c r="F797" s="8"/>
      <c r="G797" s="8"/>
      <c r="H797" s="8"/>
      <c r="I797" s="8"/>
    </row>
    <row r="798" spans="1:9" ht="13">
      <c r="A798" s="8"/>
      <c r="B798" s="8"/>
      <c r="C798" s="8"/>
      <c r="D798" s="8"/>
      <c r="E798" s="8"/>
      <c r="F798" s="8"/>
      <c r="G798" s="8"/>
      <c r="H798" s="8"/>
      <c r="I798" s="8"/>
    </row>
    <row r="799" spans="1:9" ht="13">
      <c r="A799" s="8"/>
      <c r="B799" s="8"/>
      <c r="C799" s="8"/>
      <c r="D799" s="8"/>
      <c r="E799" s="8"/>
      <c r="F799" s="8"/>
      <c r="G799" s="8"/>
      <c r="H799" s="8"/>
      <c r="I799" s="8"/>
    </row>
    <row r="800" spans="1:9" ht="13">
      <c r="A800" s="8"/>
      <c r="B800" s="8"/>
      <c r="C800" s="8"/>
      <c r="D800" s="8"/>
      <c r="E800" s="8"/>
      <c r="F800" s="8"/>
      <c r="G800" s="8"/>
      <c r="H800" s="8"/>
      <c r="I800" s="8"/>
    </row>
    <row r="801" spans="1:9" ht="13">
      <c r="A801" s="8"/>
      <c r="B801" s="8"/>
      <c r="C801" s="8"/>
      <c r="D801" s="8"/>
      <c r="E801" s="8"/>
      <c r="F801" s="8"/>
      <c r="G801" s="8"/>
      <c r="H801" s="8"/>
      <c r="I801" s="8"/>
    </row>
    <row r="802" spans="1:9" ht="13">
      <c r="A802" s="8"/>
      <c r="B802" s="8"/>
      <c r="C802" s="8"/>
      <c r="D802" s="8"/>
      <c r="E802" s="8"/>
      <c r="F802" s="8"/>
      <c r="G802" s="8"/>
      <c r="H802" s="8"/>
      <c r="I802" s="8"/>
    </row>
    <row r="803" spans="1:9" ht="13">
      <c r="A803" s="8"/>
      <c r="B803" s="8"/>
      <c r="C803" s="8"/>
      <c r="D803" s="8"/>
      <c r="E803" s="8"/>
      <c r="F803" s="8"/>
      <c r="G803" s="8"/>
      <c r="H803" s="8"/>
      <c r="I803" s="8"/>
    </row>
    <row r="804" spans="1:9" ht="13">
      <c r="A804" s="8"/>
      <c r="B804" s="8"/>
      <c r="C804" s="8"/>
      <c r="D804" s="8"/>
      <c r="E804" s="8"/>
      <c r="F804" s="8"/>
      <c r="G804" s="8"/>
      <c r="H804" s="8"/>
      <c r="I804" s="8"/>
    </row>
    <row r="805" spans="1:9" ht="13">
      <c r="A805" s="8"/>
      <c r="B805" s="8"/>
      <c r="C805" s="8"/>
      <c r="D805" s="8"/>
      <c r="E805" s="8"/>
      <c r="F805" s="8"/>
      <c r="G805" s="8"/>
      <c r="H805" s="8"/>
      <c r="I805" s="8"/>
    </row>
    <row r="806" spans="1:9" ht="13">
      <c r="A806" s="8"/>
      <c r="B806" s="8"/>
      <c r="C806" s="8"/>
      <c r="D806" s="8"/>
      <c r="E806" s="8"/>
      <c r="F806" s="8"/>
      <c r="G806" s="8"/>
      <c r="H806" s="8"/>
      <c r="I806" s="8"/>
    </row>
    <row r="807" spans="1:9" ht="13">
      <c r="A807" s="8"/>
      <c r="B807" s="8"/>
      <c r="C807" s="8"/>
      <c r="D807" s="8"/>
      <c r="E807" s="8"/>
      <c r="F807" s="8"/>
      <c r="G807" s="8"/>
      <c r="H807" s="8"/>
      <c r="I807" s="8"/>
    </row>
    <row r="808" spans="1:9" ht="13">
      <c r="A808" s="8"/>
      <c r="B808" s="8"/>
      <c r="C808" s="8"/>
      <c r="D808" s="8"/>
      <c r="E808" s="8"/>
      <c r="F808" s="8"/>
      <c r="G808" s="8"/>
      <c r="H808" s="8"/>
      <c r="I808" s="8"/>
    </row>
    <row r="809" spans="1:9" ht="13">
      <c r="A809" s="8"/>
      <c r="B809" s="8"/>
      <c r="C809" s="8"/>
      <c r="D809" s="8"/>
      <c r="E809" s="8"/>
      <c r="F809" s="8"/>
      <c r="G809" s="8"/>
      <c r="H809" s="8"/>
      <c r="I809" s="8"/>
    </row>
    <row r="810" spans="1:9" ht="13">
      <c r="A810" s="8"/>
      <c r="B810" s="8"/>
      <c r="C810" s="8"/>
      <c r="D810" s="8"/>
      <c r="E810" s="8"/>
      <c r="F810" s="8"/>
      <c r="G810" s="8"/>
      <c r="H810" s="8"/>
      <c r="I810" s="8"/>
    </row>
    <row r="811" spans="1:9" ht="13">
      <c r="A811" s="8"/>
      <c r="B811" s="8"/>
      <c r="C811" s="8"/>
      <c r="D811" s="8"/>
      <c r="E811" s="8"/>
      <c r="F811" s="8"/>
      <c r="G811" s="8"/>
      <c r="H811" s="8"/>
      <c r="I811" s="8"/>
    </row>
    <row r="812" spans="1:9" ht="13">
      <c r="A812" s="8"/>
      <c r="B812" s="8"/>
      <c r="C812" s="8"/>
      <c r="D812" s="8"/>
      <c r="E812" s="8"/>
      <c r="F812" s="8"/>
      <c r="G812" s="8"/>
      <c r="H812" s="8"/>
      <c r="I812" s="8"/>
    </row>
    <row r="813" spans="1:9" ht="13">
      <c r="A813" s="8"/>
      <c r="B813" s="8"/>
      <c r="C813" s="8"/>
      <c r="D813" s="8"/>
      <c r="E813" s="8"/>
      <c r="F813" s="8"/>
      <c r="G813" s="8"/>
      <c r="H813" s="8"/>
      <c r="I813" s="8"/>
    </row>
    <row r="814" spans="1:9" ht="13">
      <c r="A814" s="8"/>
      <c r="B814" s="8"/>
      <c r="C814" s="8"/>
      <c r="D814" s="8"/>
      <c r="E814" s="8"/>
      <c r="F814" s="8"/>
      <c r="G814" s="8"/>
      <c r="H814" s="8"/>
      <c r="I814" s="8"/>
    </row>
    <row r="815" spans="1:9" ht="13">
      <c r="A815" s="8"/>
      <c r="B815" s="8"/>
      <c r="C815" s="8"/>
      <c r="D815" s="8"/>
      <c r="E815" s="8"/>
      <c r="F815" s="8"/>
      <c r="G815" s="8"/>
      <c r="H815" s="8"/>
      <c r="I815" s="8"/>
    </row>
    <row r="816" spans="1:9" ht="13">
      <c r="A816" s="8"/>
      <c r="B816" s="8"/>
      <c r="C816" s="8"/>
      <c r="D816" s="8"/>
      <c r="E816" s="8"/>
      <c r="F816" s="8"/>
      <c r="G816" s="8"/>
      <c r="H816" s="8"/>
      <c r="I816" s="8"/>
    </row>
    <row r="817" spans="1:9" ht="13">
      <c r="A817" s="8"/>
      <c r="B817" s="8"/>
      <c r="C817" s="8"/>
      <c r="D817" s="8"/>
      <c r="E817" s="8"/>
      <c r="F817" s="8"/>
      <c r="G817" s="8"/>
      <c r="H817" s="8"/>
      <c r="I817" s="8"/>
    </row>
    <row r="818" spans="1:9" ht="13">
      <c r="A818" s="8"/>
      <c r="B818" s="8"/>
      <c r="C818" s="8"/>
      <c r="D818" s="8"/>
      <c r="E818" s="8"/>
      <c r="F818" s="8"/>
      <c r="G818" s="8"/>
      <c r="H818" s="8"/>
      <c r="I818" s="8"/>
    </row>
    <row r="819" spans="1:9" ht="13">
      <c r="A819" s="8"/>
      <c r="B819" s="8"/>
      <c r="C819" s="8"/>
      <c r="D819" s="8"/>
      <c r="E819" s="8"/>
      <c r="F819" s="8"/>
      <c r="G819" s="8"/>
      <c r="H819" s="8"/>
      <c r="I819" s="8"/>
    </row>
    <row r="820" spans="1:9" ht="13">
      <c r="A820" s="8"/>
      <c r="B820" s="8"/>
      <c r="C820" s="8"/>
      <c r="D820" s="8"/>
      <c r="E820" s="8"/>
      <c r="F820" s="8"/>
      <c r="G820" s="8"/>
      <c r="H820" s="8"/>
      <c r="I820" s="8"/>
    </row>
    <row r="821" spans="1:9" ht="13">
      <c r="A821" s="8"/>
      <c r="B821" s="8"/>
      <c r="C821" s="8"/>
      <c r="D821" s="8"/>
      <c r="E821" s="8"/>
      <c r="F821" s="8"/>
      <c r="G821" s="8"/>
      <c r="H821" s="8"/>
      <c r="I821" s="8"/>
    </row>
    <row r="822" spans="1:9" ht="13">
      <c r="A822" s="8"/>
      <c r="B822" s="8"/>
      <c r="C822" s="8"/>
      <c r="D822" s="8"/>
      <c r="E822" s="8"/>
      <c r="F822" s="8"/>
      <c r="G822" s="8"/>
      <c r="H822" s="8"/>
      <c r="I822" s="8"/>
    </row>
    <row r="823" spans="1:9" ht="13">
      <c r="A823" s="8"/>
      <c r="B823" s="8"/>
      <c r="C823" s="8"/>
      <c r="D823" s="8"/>
      <c r="E823" s="8"/>
      <c r="F823" s="8"/>
      <c r="G823" s="8"/>
      <c r="H823" s="8"/>
      <c r="I823" s="8"/>
    </row>
    <row r="824" spans="1:9" ht="13">
      <c r="A824" s="8"/>
      <c r="B824" s="8"/>
      <c r="C824" s="8"/>
      <c r="D824" s="8"/>
      <c r="E824" s="8"/>
      <c r="F824" s="8"/>
      <c r="G824" s="8"/>
      <c r="H824" s="8"/>
      <c r="I824" s="8"/>
    </row>
    <row r="825" spans="1:9" ht="13">
      <c r="A825" s="8"/>
      <c r="B825" s="8"/>
      <c r="C825" s="8"/>
      <c r="D825" s="8"/>
      <c r="E825" s="8"/>
      <c r="F825" s="8"/>
      <c r="G825" s="8"/>
      <c r="H825" s="8"/>
      <c r="I825" s="8"/>
    </row>
    <row r="826" spans="1:9" ht="13">
      <c r="A826" s="8"/>
      <c r="B826" s="8"/>
      <c r="C826" s="8"/>
      <c r="D826" s="8"/>
      <c r="E826" s="8"/>
      <c r="F826" s="8"/>
      <c r="G826" s="8"/>
      <c r="H826" s="8"/>
      <c r="I826" s="8"/>
    </row>
    <row r="827" spans="1:9" ht="13">
      <c r="A827" s="8"/>
      <c r="B827" s="8"/>
      <c r="C827" s="8"/>
      <c r="D827" s="8"/>
      <c r="E827" s="8"/>
      <c r="F827" s="8"/>
      <c r="G827" s="8"/>
      <c r="H827" s="8"/>
      <c r="I827" s="8"/>
    </row>
    <row r="828" spans="1:9" ht="13">
      <c r="A828" s="8"/>
      <c r="B828" s="8"/>
      <c r="C828" s="8"/>
      <c r="D828" s="8"/>
      <c r="E828" s="8"/>
      <c r="F828" s="8"/>
      <c r="G828" s="8"/>
      <c r="H828" s="8"/>
      <c r="I828" s="8"/>
    </row>
    <row r="829" spans="1:9" ht="13">
      <c r="A829" s="8"/>
      <c r="B829" s="8"/>
      <c r="C829" s="8"/>
      <c r="D829" s="8"/>
      <c r="E829" s="8"/>
      <c r="F829" s="8"/>
      <c r="G829" s="8"/>
      <c r="H829" s="8"/>
      <c r="I829" s="8"/>
    </row>
    <row r="830" spans="1:9" ht="13">
      <c r="A830" s="8"/>
      <c r="B830" s="8"/>
      <c r="C830" s="8"/>
      <c r="D830" s="8"/>
      <c r="E830" s="8"/>
      <c r="F830" s="8"/>
      <c r="G830" s="8"/>
      <c r="H830" s="8"/>
      <c r="I830" s="8"/>
    </row>
    <row r="831" spans="1:9" ht="13">
      <c r="A831" s="8"/>
      <c r="B831" s="8"/>
      <c r="C831" s="8"/>
      <c r="D831" s="8"/>
      <c r="E831" s="8"/>
      <c r="F831" s="8"/>
      <c r="G831" s="8"/>
      <c r="H831" s="8"/>
      <c r="I831" s="8"/>
    </row>
    <row r="832" spans="1:9" ht="13">
      <c r="A832" s="8"/>
      <c r="B832" s="8"/>
      <c r="C832" s="8"/>
      <c r="D832" s="8"/>
      <c r="E832" s="8"/>
      <c r="F832" s="8"/>
      <c r="G832" s="8"/>
      <c r="H832" s="8"/>
      <c r="I832" s="8"/>
    </row>
    <row r="833" spans="1:9" ht="13">
      <c r="A833" s="8"/>
      <c r="B833" s="8"/>
      <c r="C833" s="8"/>
      <c r="D833" s="8"/>
      <c r="E833" s="8"/>
      <c r="F833" s="8"/>
      <c r="G833" s="8"/>
      <c r="H833" s="8"/>
      <c r="I833" s="8"/>
    </row>
    <row r="834" spans="1:9" ht="13">
      <c r="A834" s="8"/>
      <c r="B834" s="8"/>
      <c r="C834" s="8"/>
      <c r="D834" s="8"/>
      <c r="E834" s="8"/>
      <c r="F834" s="8"/>
      <c r="G834" s="8"/>
      <c r="H834" s="8"/>
      <c r="I834" s="8"/>
    </row>
    <row r="835" spans="1:9" ht="13">
      <c r="A835" s="8"/>
      <c r="B835" s="8"/>
      <c r="C835" s="8"/>
      <c r="D835" s="8"/>
      <c r="E835" s="8"/>
      <c r="F835" s="8"/>
      <c r="G835" s="8"/>
      <c r="H835" s="8"/>
      <c r="I835" s="8"/>
    </row>
    <row r="836" spans="1:9" ht="13">
      <c r="A836" s="8"/>
      <c r="B836" s="8"/>
      <c r="C836" s="8"/>
      <c r="D836" s="8"/>
      <c r="E836" s="8"/>
      <c r="F836" s="8"/>
      <c r="G836" s="8"/>
      <c r="H836" s="8"/>
      <c r="I836" s="8"/>
    </row>
    <row r="837" spans="1:9" ht="13">
      <c r="A837" s="8"/>
      <c r="B837" s="8"/>
      <c r="C837" s="8"/>
      <c r="D837" s="8"/>
      <c r="E837" s="8"/>
      <c r="F837" s="8"/>
      <c r="G837" s="8"/>
      <c r="H837" s="8"/>
      <c r="I837" s="8"/>
    </row>
    <row r="838" spans="1:9" ht="13">
      <c r="A838" s="8"/>
      <c r="B838" s="8"/>
      <c r="C838" s="8"/>
      <c r="D838" s="8"/>
      <c r="E838" s="8"/>
      <c r="F838" s="8"/>
      <c r="G838" s="8"/>
      <c r="H838" s="8"/>
      <c r="I838" s="8"/>
    </row>
    <row r="839" spans="1:9" ht="13">
      <c r="A839" s="8"/>
      <c r="B839" s="8"/>
      <c r="C839" s="8"/>
      <c r="D839" s="8"/>
      <c r="E839" s="8"/>
      <c r="F839" s="8"/>
      <c r="G839" s="8"/>
      <c r="H839" s="8"/>
      <c r="I839" s="8"/>
    </row>
    <row r="840" spans="1:9" ht="13">
      <c r="A840" s="8"/>
      <c r="B840" s="8"/>
      <c r="C840" s="8"/>
      <c r="D840" s="8"/>
      <c r="E840" s="8"/>
      <c r="F840" s="8"/>
      <c r="G840" s="8"/>
      <c r="H840" s="8"/>
      <c r="I840" s="8"/>
    </row>
    <row r="841" spans="1:9" ht="13">
      <c r="A841" s="8"/>
      <c r="B841" s="8"/>
      <c r="C841" s="8"/>
      <c r="D841" s="8"/>
      <c r="E841" s="8"/>
      <c r="F841" s="8"/>
      <c r="G841" s="8"/>
      <c r="H841" s="8"/>
      <c r="I841" s="8"/>
    </row>
    <row r="842" spans="1:9" ht="13">
      <c r="A842" s="8"/>
      <c r="B842" s="8"/>
      <c r="C842" s="8"/>
      <c r="D842" s="8"/>
      <c r="E842" s="8"/>
      <c r="F842" s="8"/>
      <c r="G842" s="8"/>
      <c r="H842" s="8"/>
      <c r="I842" s="8"/>
    </row>
    <row r="843" spans="1:9" ht="13">
      <c r="A843" s="8"/>
      <c r="B843" s="8"/>
      <c r="C843" s="8"/>
      <c r="D843" s="8"/>
      <c r="E843" s="8"/>
      <c r="F843" s="8"/>
      <c r="G843" s="8"/>
      <c r="H843" s="8"/>
      <c r="I843" s="8"/>
    </row>
    <row r="844" spans="1:9" ht="13">
      <c r="A844" s="8"/>
      <c r="B844" s="8"/>
      <c r="C844" s="8"/>
      <c r="D844" s="8"/>
      <c r="E844" s="8"/>
      <c r="F844" s="8"/>
      <c r="G844" s="8"/>
      <c r="H844" s="8"/>
      <c r="I844" s="8"/>
    </row>
    <row r="845" spans="1:9" ht="13">
      <c r="A845" s="8"/>
      <c r="B845" s="8"/>
      <c r="C845" s="8"/>
      <c r="D845" s="8"/>
      <c r="E845" s="8"/>
      <c r="F845" s="8"/>
      <c r="G845" s="8"/>
      <c r="H845" s="8"/>
      <c r="I845" s="8"/>
    </row>
    <row r="846" spans="1:9" ht="13">
      <c r="A846" s="8"/>
      <c r="B846" s="8"/>
      <c r="C846" s="8"/>
      <c r="D846" s="8"/>
      <c r="E846" s="8"/>
      <c r="F846" s="8"/>
      <c r="G846" s="8"/>
      <c r="H846" s="8"/>
      <c r="I846" s="8"/>
    </row>
    <row r="847" spans="1:9" ht="13">
      <c r="A847" s="8"/>
      <c r="B847" s="8"/>
      <c r="C847" s="8"/>
      <c r="D847" s="8"/>
      <c r="E847" s="8"/>
      <c r="F847" s="8"/>
      <c r="G847" s="8"/>
      <c r="H847" s="8"/>
      <c r="I847" s="8"/>
    </row>
    <row r="848" spans="1:9" ht="13">
      <c r="A848" s="8"/>
      <c r="B848" s="8"/>
      <c r="C848" s="8"/>
      <c r="D848" s="8"/>
      <c r="E848" s="8"/>
      <c r="F848" s="8"/>
      <c r="G848" s="8"/>
      <c r="H848" s="8"/>
      <c r="I848" s="8"/>
    </row>
    <row r="849" spans="1:9" ht="13">
      <c r="A849" s="8"/>
      <c r="B849" s="8"/>
      <c r="C849" s="8"/>
      <c r="D849" s="8"/>
      <c r="E849" s="8"/>
      <c r="F849" s="8"/>
      <c r="G849" s="8"/>
      <c r="H849" s="8"/>
      <c r="I849" s="8"/>
    </row>
    <row r="850" spans="1:9" ht="13">
      <c r="A850" s="8"/>
      <c r="B850" s="8"/>
      <c r="C850" s="8"/>
      <c r="D850" s="8"/>
      <c r="E850" s="8"/>
      <c r="F850" s="8"/>
      <c r="G850" s="8"/>
      <c r="H850" s="8"/>
      <c r="I850" s="8"/>
    </row>
    <row r="851" spans="1:9" ht="13">
      <c r="A851" s="8"/>
      <c r="B851" s="8"/>
      <c r="C851" s="8"/>
      <c r="D851" s="8"/>
      <c r="E851" s="8"/>
      <c r="F851" s="8"/>
      <c r="G851" s="8"/>
      <c r="H851" s="8"/>
      <c r="I851" s="8"/>
    </row>
    <row r="852" spans="1:9" ht="13">
      <c r="A852" s="8"/>
      <c r="B852" s="8"/>
      <c r="C852" s="8"/>
      <c r="D852" s="8"/>
      <c r="E852" s="8"/>
      <c r="F852" s="8"/>
      <c r="G852" s="8"/>
      <c r="H852" s="8"/>
      <c r="I852" s="8"/>
    </row>
    <row r="853" spans="1:9" ht="13">
      <c r="A853" s="8"/>
      <c r="B853" s="8"/>
      <c r="C853" s="8"/>
      <c r="D853" s="8"/>
      <c r="E853" s="8"/>
      <c r="F853" s="8"/>
      <c r="G853" s="8"/>
      <c r="H853" s="8"/>
      <c r="I853" s="8"/>
    </row>
    <row r="854" spans="1:9" ht="13">
      <c r="A854" s="8"/>
      <c r="B854" s="8"/>
      <c r="C854" s="8"/>
      <c r="D854" s="8"/>
      <c r="E854" s="8"/>
      <c r="F854" s="8"/>
      <c r="G854" s="8"/>
      <c r="H854" s="8"/>
      <c r="I854" s="8"/>
    </row>
    <row r="855" spans="1:9" ht="13">
      <c r="A855" s="8"/>
      <c r="B855" s="8"/>
      <c r="C855" s="8"/>
      <c r="D855" s="8"/>
      <c r="E855" s="8"/>
      <c r="F855" s="8"/>
      <c r="G855" s="8"/>
      <c r="H855" s="8"/>
      <c r="I855" s="8"/>
    </row>
    <row r="856" spans="1:9" ht="13">
      <c r="A856" s="8"/>
      <c r="B856" s="8"/>
      <c r="C856" s="8"/>
      <c r="D856" s="8"/>
      <c r="E856" s="8"/>
      <c r="F856" s="8"/>
      <c r="G856" s="8"/>
      <c r="H856" s="8"/>
      <c r="I856" s="8"/>
    </row>
    <row r="857" spans="1:9" ht="13">
      <c r="A857" s="8"/>
      <c r="B857" s="8"/>
      <c r="C857" s="8"/>
      <c r="D857" s="8"/>
      <c r="E857" s="8"/>
      <c r="F857" s="8"/>
      <c r="G857" s="8"/>
      <c r="H857" s="8"/>
      <c r="I857" s="8"/>
    </row>
    <row r="858" spans="1:9" ht="13">
      <c r="A858" s="8"/>
      <c r="B858" s="8"/>
      <c r="C858" s="8"/>
      <c r="D858" s="8"/>
      <c r="E858" s="8"/>
      <c r="F858" s="8"/>
      <c r="G858" s="8"/>
      <c r="H858" s="8"/>
      <c r="I858" s="8"/>
    </row>
    <row r="859" spans="1:9" ht="13">
      <c r="A859" s="8"/>
      <c r="B859" s="8"/>
      <c r="C859" s="8"/>
      <c r="D859" s="8"/>
      <c r="E859" s="8"/>
      <c r="F859" s="8"/>
      <c r="G859" s="8"/>
      <c r="H859" s="8"/>
      <c r="I859" s="8"/>
    </row>
    <row r="860" spans="1:9" ht="13">
      <c r="A860" s="8"/>
      <c r="B860" s="8"/>
      <c r="C860" s="8"/>
      <c r="D860" s="8"/>
      <c r="E860" s="8"/>
      <c r="F860" s="8"/>
      <c r="G860" s="8"/>
      <c r="H860" s="8"/>
      <c r="I860" s="8"/>
    </row>
    <row r="861" spans="1:9" ht="13">
      <c r="A861" s="8"/>
      <c r="B861" s="8"/>
      <c r="C861" s="8"/>
      <c r="D861" s="8"/>
      <c r="E861" s="8"/>
      <c r="F861" s="8"/>
      <c r="G861" s="8"/>
      <c r="H861" s="8"/>
      <c r="I861" s="8"/>
    </row>
    <row r="862" spans="1:9" ht="13">
      <c r="A862" s="8"/>
      <c r="B862" s="8"/>
      <c r="C862" s="8"/>
      <c r="D862" s="8"/>
      <c r="E862" s="8"/>
      <c r="F862" s="8"/>
      <c r="G862" s="8"/>
      <c r="H862" s="8"/>
      <c r="I862" s="8"/>
    </row>
    <row r="863" spans="1:9" ht="13">
      <c r="A863" s="8"/>
      <c r="B863" s="8"/>
      <c r="C863" s="8"/>
      <c r="D863" s="8"/>
      <c r="E863" s="8"/>
      <c r="F863" s="8"/>
      <c r="G863" s="8"/>
      <c r="H863" s="8"/>
      <c r="I863" s="8"/>
    </row>
    <row r="864" spans="1:9" ht="13">
      <c r="A864" s="8"/>
      <c r="B864" s="8"/>
      <c r="C864" s="8"/>
      <c r="D864" s="8"/>
      <c r="E864" s="8"/>
      <c r="F864" s="8"/>
      <c r="G864" s="8"/>
      <c r="H864" s="8"/>
      <c r="I864" s="8"/>
    </row>
    <row r="865" spans="1:9" ht="13">
      <c r="A865" s="8"/>
      <c r="B865" s="8"/>
      <c r="C865" s="8"/>
      <c r="D865" s="8"/>
      <c r="E865" s="8"/>
      <c r="F865" s="8"/>
      <c r="G865" s="8"/>
      <c r="H865" s="8"/>
      <c r="I865" s="8"/>
    </row>
    <row r="866" spans="1:9" ht="13">
      <c r="A866" s="8"/>
      <c r="B866" s="8"/>
      <c r="C866" s="8"/>
      <c r="D866" s="8"/>
      <c r="E866" s="8"/>
      <c r="F866" s="8"/>
      <c r="G866" s="8"/>
      <c r="H866" s="8"/>
      <c r="I866" s="8"/>
    </row>
    <row r="867" spans="1:9" ht="13">
      <c r="A867" s="8"/>
      <c r="B867" s="8"/>
      <c r="C867" s="8"/>
      <c r="D867" s="8"/>
      <c r="E867" s="8"/>
      <c r="F867" s="8"/>
      <c r="G867" s="8"/>
      <c r="H867" s="8"/>
      <c r="I867" s="8"/>
    </row>
    <row r="868" spans="1:9" ht="13">
      <c r="A868" s="8"/>
      <c r="B868" s="8"/>
      <c r="C868" s="8"/>
      <c r="D868" s="8"/>
      <c r="E868" s="8"/>
      <c r="F868" s="8"/>
      <c r="G868" s="8"/>
      <c r="H868" s="8"/>
      <c r="I868" s="8"/>
    </row>
    <row r="869" spans="1:9" ht="13">
      <c r="A869" s="8"/>
      <c r="B869" s="8"/>
      <c r="C869" s="8"/>
      <c r="D869" s="8"/>
      <c r="E869" s="8"/>
      <c r="F869" s="8"/>
      <c r="G869" s="8"/>
      <c r="H869" s="8"/>
      <c r="I869" s="8"/>
    </row>
    <row r="870" spans="1:9" ht="13">
      <c r="A870" s="8"/>
      <c r="B870" s="8"/>
      <c r="C870" s="8"/>
      <c r="D870" s="8"/>
      <c r="E870" s="8"/>
      <c r="F870" s="8"/>
      <c r="G870" s="8"/>
      <c r="H870" s="8"/>
      <c r="I870" s="8"/>
    </row>
    <row r="871" spans="1:9" ht="13">
      <c r="A871" s="8"/>
      <c r="B871" s="8"/>
      <c r="C871" s="8"/>
      <c r="D871" s="8"/>
      <c r="E871" s="8"/>
      <c r="F871" s="8"/>
      <c r="G871" s="8"/>
      <c r="H871" s="8"/>
      <c r="I871" s="8"/>
    </row>
    <row r="872" spans="1:9" ht="13">
      <c r="A872" s="8"/>
      <c r="B872" s="8"/>
      <c r="C872" s="8"/>
      <c r="D872" s="8"/>
      <c r="E872" s="8"/>
      <c r="F872" s="8"/>
      <c r="G872" s="8"/>
      <c r="H872" s="8"/>
      <c r="I872" s="8"/>
    </row>
    <row r="873" spans="1:9" ht="13">
      <c r="A873" s="8"/>
      <c r="B873" s="8"/>
      <c r="C873" s="8"/>
      <c r="D873" s="8"/>
      <c r="E873" s="8"/>
      <c r="F873" s="8"/>
      <c r="G873" s="8"/>
      <c r="H873" s="8"/>
      <c r="I873" s="8"/>
    </row>
    <row r="874" spans="1:9" ht="13">
      <c r="A874" s="8"/>
      <c r="B874" s="8"/>
      <c r="C874" s="8"/>
      <c r="D874" s="8"/>
      <c r="E874" s="8"/>
      <c r="F874" s="8"/>
      <c r="G874" s="8"/>
      <c r="H874" s="8"/>
      <c r="I874" s="8"/>
    </row>
    <row r="875" spans="1:9" ht="13">
      <c r="A875" s="8"/>
      <c r="B875" s="8"/>
      <c r="C875" s="8"/>
      <c r="D875" s="8"/>
      <c r="E875" s="8"/>
      <c r="F875" s="8"/>
      <c r="G875" s="8"/>
      <c r="H875" s="8"/>
      <c r="I875" s="8"/>
    </row>
    <row r="876" spans="1:9" ht="13">
      <c r="A876" s="8"/>
      <c r="B876" s="8"/>
      <c r="C876" s="8"/>
      <c r="D876" s="8"/>
      <c r="E876" s="8"/>
      <c r="F876" s="8"/>
      <c r="G876" s="8"/>
      <c r="H876" s="8"/>
      <c r="I876" s="8"/>
    </row>
    <row r="877" spans="1:9" ht="13">
      <c r="A877" s="8"/>
      <c r="B877" s="8"/>
      <c r="C877" s="8"/>
      <c r="D877" s="8"/>
      <c r="E877" s="8"/>
      <c r="F877" s="8"/>
      <c r="G877" s="8"/>
      <c r="H877" s="8"/>
      <c r="I877" s="8"/>
    </row>
    <row r="878" spans="1:9" ht="13">
      <c r="A878" s="8"/>
      <c r="B878" s="8"/>
      <c r="C878" s="8"/>
      <c r="D878" s="8"/>
      <c r="E878" s="8"/>
      <c r="F878" s="8"/>
      <c r="G878" s="8"/>
      <c r="H878" s="8"/>
      <c r="I878" s="8"/>
    </row>
    <row r="879" spans="1:9" ht="13">
      <c r="A879" s="8"/>
      <c r="B879" s="8"/>
      <c r="C879" s="8"/>
      <c r="D879" s="8"/>
      <c r="E879" s="8"/>
      <c r="F879" s="8"/>
      <c r="G879" s="8"/>
      <c r="H879" s="8"/>
      <c r="I879" s="8"/>
    </row>
    <row r="880" spans="1:9" ht="13">
      <c r="A880" s="8"/>
      <c r="B880" s="8"/>
      <c r="C880" s="8"/>
      <c r="D880" s="8"/>
      <c r="E880" s="8"/>
      <c r="F880" s="8"/>
      <c r="G880" s="8"/>
      <c r="H880" s="8"/>
      <c r="I880" s="8"/>
    </row>
    <row r="881" spans="1:9" ht="13">
      <c r="A881" s="8"/>
      <c r="B881" s="8"/>
      <c r="C881" s="8"/>
      <c r="D881" s="8"/>
      <c r="E881" s="8"/>
      <c r="F881" s="8"/>
      <c r="G881" s="8"/>
      <c r="H881" s="8"/>
      <c r="I881" s="8"/>
    </row>
    <row r="882" spans="1:9" ht="13">
      <c r="A882" s="8"/>
      <c r="B882" s="8"/>
      <c r="C882" s="8"/>
      <c r="D882" s="8"/>
      <c r="E882" s="8"/>
      <c r="F882" s="8"/>
      <c r="G882" s="8"/>
      <c r="H882" s="8"/>
      <c r="I882" s="8"/>
    </row>
    <row r="883" spans="1:9" ht="13">
      <c r="A883" s="8"/>
      <c r="B883" s="8"/>
      <c r="C883" s="8"/>
      <c r="D883" s="8"/>
      <c r="E883" s="8"/>
      <c r="F883" s="8"/>
      <c r="G883" s="8"/>
      <c r="H883" s="8"/>
      <c r="I883" s="8"/>
    </row>
    <row r="884" spans="1:9" ht="13">
      <c r="A884" s="8"/>
      <c r="B884" s="8"/>
      <c r="C884" s="8"/>
      <c r="D884" s="8"/>
      <c r="E884" s="8"/>
      <c r="F884" s="8"/>
      <c r="G884" s="8"/>
      <c r="H884" s="8"/>
      <c r="I884" s="8"/>
    </row>
    <row r="885" spans="1:9" ht="13">
      <c r="A885" s="8"/>
      <c r="B885" s="8"/>
      <c r="C885" s="8"/>
      <c r="D885" s="8"/>
      <c r="E885" s="8"/>
      <c r="F885" s="8"/>
      <c r="G885" s="8"/>
      <c r="H885" s="8"/>
      <c r="I885" s="8"/>
    </row>
    <row r="886" spans="1:9" ht="13">
      <c r="A886" s="8"/>
      <c r="B886" s="8"/>
      <c r="C886" s="8"/>
      <c r="D886" s="8"/>
      <c r="E886" s="8"/>
      <c r="F886" s="8"/>
      <c r="G886" s="8"/>
      <c r="H886" s="8"/>
      <c r="I886" s="8"/>
    </row>
    <row r="887" spans="1:9" ht="13">
      <c r="A887" s="8"/>
      <c r="B887" s="8"/>
      <c r="C887" s="8"/>
      <c r="D887" s="8"/>
      <c r="E887" s="8"/>
      <c r="F887" s="8"/>
      <c r="G887" s="8"/>
      <c r="H887" s="8"/>
      <c r="I887" s="8"/>
    </row>
    <row r="888" spans="1:9" ht="13">
      <c r="A888" s="8"/>
      <c r="B888" s="8"/>
      <c r="C888" s="8"/>
      <c r="D888" s="8"/>
      <c r="E888" s="8"/>
      <c r="F888" s="8"/>
      <c r="G888" s="8"/>
      <c r="H888" s="8"/>
      <c r="I888" s="8"/>
    </row>
    <row r="889" spans="1:9" ht="13">
      <c r="A889" s="8"/>
      <c r="B889" s="8"/>
      <c r="C889" s="8"/>
      <c r="D889" s="8"/>
      <c r="E889" s="8"/>
      <c r="F889" s="8"/>
      <c r="G889" s="8"/>
      <c r="H889" s="8"/>
      <c r="I889" s="8"/>
    </row>
    <row r="890" spans="1:9" ht="13">
      <c r="A890" s="8"/>
      <c r="B890" s="8"/>
      <c r="C890" s="8"/>
      <c r="D890" s="8"/>
      <c r="E890" s="8"/>
      <c r="F890" s="8"/>
      <c r="G890" s="8"/>
      <c r="H890" s="8"/>
      <c r="I890" s="8"/>
    </row>
    <row r="891" spans="1:9" ht="13">
      <c r="A891" s="8"/>
      <c r="B891" s="8"/>
      <c r="C891" s="8"/>
      <c r="D891" s="8"/>
      <c r="E891" s="8"/>
      <c r="F891" s="8"/>
      <c r="G891" s="8"/>
      <c r="H891" s="8"/>
      <c r="I891" s="8"/>
    </row>
    <row r="892" spans="1:9" ht="13">
      <c r="A892" s="8"/>
      <c r="B892" s="8"/>
      <c r="C892" s="8"/>
      <c r="D892" s="8"/>
      <c r="E892" s="8"/>
      <c r="F892" s="8"/>
      <c r="G892" s="8"/>
      <c r="H892" s="8"/>
      <c r="I892" s="8"/>
    </row>
    <row r="893" spans="1:9" ht="13">
      <c r="A893" s="8"/>
      <c r="B893" s="8"/>
      <c r="C893" s="8"/>
      <c r="D893" s="8"/>
      <c r="E893" s="8"/>
      <c r="F893" s="8"/>
      <c r="G893" s="8"/>
      <c r="H893" s="8"/>
      <c r="I893" s="8"/>
    </row>
    <row r="894" spans="1:9" ht="13">
      <c r="A894" s="8"/>
      <c r="B894" s="8"/>
      <c r="C894" s="8"/>
      <c r="D894" s="8"/>
      <c r="E894" s="8"/>
      <c r="F894" s="8"/>
      <c r="G894" s="8"/>
      <c r="H894" s="8"/>
      <c r="I894" s="8"/>
    </row>
    <row r="895" spans="1:9" ht="13">
      <c r="A895" s="8"/>
      <c r="B895" s="8"/>
      <c r="C895" s="8"/>
      <c r="D895" s="8"/>
      <c r="E895" s="8"/>
      <c r="F895" s="8"/>
      <c r="G895" s="8"/>
      <c r="H895" s="8"/>
      <c r="I895" s="8"/>
    </row>
    <row r="896" spans="1:9" ht="13">
      <c r="A896" s="8"/>
      <c r="B896" s="8"/>
      <c r="C896" s="8"/>
      <c r="D896" s="8"/>
      <c r="E896" s="8"/>
      <c r="F896" s="8"/>
      <c r="G896" s="8"/>
      <c r="H896" s="8"/>
      <c r="I896" s="8"/>
    </row>
    <row r="897" spans="1:9" ht="13">
      <c r="A897" s="8"/>
      <c r="B897" s="8"/>
      <c r="C897" s="8"/>
      <c r="D897" s="8"/>
      <c r="E897" s="8"/>
      <c r="F897" s="8"/>
      <c r="G897" s="8"/>
      <c r="H897" s="8"/>
      <c r="I897" s="8"/>
    </row>
    <row r="898" spans="1:9" ht="13">
      <c r="A898" s="8"/>
      <c r="B898" s="8"/>
      <c r="C898" s="8"/>
      <c r="D898" s="8"/>
      <c r="E898" s="8"/>
      <c r="F898" s="8"/>
      <c r="G898" s="8"/>
      <c r="H898" s="8"/>
      <c r="I898" s="8"/>
    </row>
    <row r="899" spans="1:9" ht="13">
      <c r="A899" s="8"/>
      <c r="B899" s="8"/>
      <c r="C899" s="8"/>
      <c r="D899" s="8"/>
      <c r="E899" s="8"/>
      <c r="F899" s="8"/>
      <c r="G899" s="8"/>
      <c r="H899" s="8"/>
      <c r="I899" s="8"/>
    </row>
    <row r="900" spans="1:9" ht="13">
      <c r="A900" s="8"/>
      <c r="B900" s="8"/>
      <c r="C900" s="8"/>
      <c r="D900" s="8"/>
      <c r="E900" s="8"/>
      <c r="F900" s="8"/>
      <c r="G900" s="8"/>
      <c r="H900" s="8"/>
      <c r="I900" s="8"/>
    </row>
    <row r="901" spans="1:9" ht="13">
      <c r="A901" s="8"/>
      <c r="B901" s="8"/>
      <c r="C901" s="8"/>
      <c r="D901" s="8"/>
      <c r="E901" s="8"/>
      <c r="F901" s="8"/>
      <c r="G901" s="8"/>
      <c r="H901" s="8"/>
      <c r="I901" s="8"/>
    </row>
    <row r="902" spans="1:9" ht="13">
      <c r="A902" s="8"/>
      <c r="B902" s="8"/>
      <c r="C902" s="8"/>
      <c r="D902" s="8"/>
      <c r="E902" s="8"/>
      <c r="F902" s="8"/>
      <c r="G902" s="8"/>
      <c r="H902" s="8"/>
      <c r="I902" s="8"/>
    </row>
    <row r="903" spans="1:9" ht="13">
      <c r="A903" s="8"/>
      <c r="B903" s="8"/>
      <c r="C903" s="8"/>
      <c r="D903" s="8"/>
      <c r="E903" s="8"/>
      <c r="F903" s="8"/>
      <c r="G903" s="8"/>
      <c r="H903" s="8"/>
      <c r="I903" s="8"/>
    </row>
    <row r="904" spans="1:9" ht="13">
      <c r="A904" s="8"/>
      <c r="B904" s="8"/>
      <c r="C904" s="8"/>
      <c r="D904" s="8"/>
      <c r="E904" s="8"/>
      <c r="F904" s="8"/>
      <c r="G904" s="8"/>
      <c r="H904" s="8"/>
      <c r="I904" s="8"/>
    </row>
    <row r="905" spans="1:9" ht="13">
      <c r="A905" s="8"/>
      <c r="B905" s="8"/>
      <c r="C905" s="8"/>
      <c r="D905" s="8"/>
      <c r="E905" s="8"/>
      <c r="F905" s="8"/>
      <c r="G905" s="8"/>
      <c r="H905" s="8"/>
      <c r="I905" s="8"/>
    </row>
    <row r="906" spans="1:9" ht="13">
      <c r="A906" s="8"/>
      <c r="B906" s="8"/>
      <c r="C906" s="8"/>
      <c r="D906" s="8"/>
      <c r="E906" s="8"/>
      <c r="F906" s="8"/>
      <c r="G906" s="8"/>
      <c r="H906" s="8"/>
      <c r="I906" s="8"/>
    </row>
    <row r="907" spans="1:9" ht="13">
      <c r="A907" s="8"/>
      <c r="B907" s="8"/>
      <c r="C907" s="8"/>
      <c r="D907" s="8"/>
      <c r="E907" s="8"/>
      <c r="F907" s="8"/>
      <c r="G907" s="8"/>
      <c r="H907" s="8"/>
      <c r="I907" s="8"/>
    </row>
    <row r="908" spans="1:9" ht="13">
      <c r="A908" s="8"/>
      <c r="B908" s="8"/>
      <c r="C908" s="8"/>
      <c r="D908" s="8"/>
      <c r="E908" s="8"/>
      <c r="F908" s="8"/>
      <c r="G908" s="8"/>
      <c r="H908" s="8"/>
      <c r="I908" s="8"/>
    </row>
    <row r="909" spans="1:9" ht="13">
      <c r="A909" s="8"/>
      <c r="B909" s="8"/>
      <c r="C909" s="8"/>
      <c r="D909" s="8"/>
      <c r="E909" s="8"/>
      <c r="F909" s="8"/>
      <c r="G909" s="8"/>
      <c r="H909" s="8"/>
      <c r="I909" s="8"/>
    </row>
    <row r="910" spans="1:9" ht="13">
      <c r="A910" s="8"/>
      <c r="B910" s="8"/>
      <c r="C910" s="8"/>
      <c r="D910" s="8"/>
      <c r="E910" s="8"/>
      <c r="F910" s="8"/>
      <c r="G910" s="8"/>
      <c r="H910" s="8"/>
      <c r="I910" s="8"/>
    </row>
    <row r="911" spans="1:9" ht="13">
      <c r="A911" s="8"/>
      <c r="B911" s="8"/>
      <c r="C911" s="8"/>
      <c r="D911" s="8"/>
      <c r="E911" s="8"/>
      <c r="F911" s="8"/>
      <c r="G911" s="8"/>
      <c r="H911" s="8"/>
      <c r="I911" s="8"/>
    </row>
    <row r="912" spans="1:9" ht="13">
      <c r="A912" s="8"/>
      <c r="B912" s="8"/>
      <c r="C912" s="8"/>
      <c r="D912" s="8"/>
      <c r="E912" s="8"/>
      <c r="F912" s="8"/>
      <c r="G912" s="8"/>
      <c r="H912" s="8"/>
      <c r="I912" s="8"/>
    </row>
    <row r="913" spans="1:9" ht="13">
      <c r="A913" s="8"/>
      <c r="B913" s="8"/>
      <c r="C913" s="8"/>
      <c r="D913" s="8"/>
      <c r="E913" s="8"/>
      <c r="F913" s="8"/>
      <c r="G913" s="8"/>
      <c r="H913" s="8"/>
      <c r="I913" s="8"/>
    </row>
    <row r="914" spans="1:9" ht="13">
      <c r="A914" s="8"/>
      <c r="B914" s="8"/>
      <c r="C914" s="8"/>
      <c r="D914" s="8"/>
      <c r="E914" s="8"/>
      <c r="F914" s="8"/>
      <c r="G914" s="8"/>
      <c r="H914" s="8"/>
      <c r="I914" s="8"/>
    </row>
    <row r="915" spans="1:9" ht="13">
      <c r="A915" s="8"/>
      <c r="B915" s="8"/>
      <c r="C915" s="8"/>
      <c r="D915" s="8"/>
      <c r="E915" s="8"/>
      <c r="F915" s="8"/>
      <c r="G915" s="8"/>
      <c r="H915" s="8"/>
      <c r="I915" s="8"/>
    </row>
    <row r="916" spans="1:9" ht="13">
      <c r="A916" s="8"/>
      <c r="B916" s="8"/>
      <c r="C916" s="8"/>
      <c r="D916" s="8"/>
      <c r="E916" s="8"/>
      <c r="F916" s="8"/>
      <c r="G916" s="8"/>
      <c r="H916" s="8"/>
      <c r="I916" s="8"/>
    </row>
    <row r="917" spans="1:9" ht="13">
      <c r="A917" s="8"/>
      <c r="B917" s="8"/>
      <c r="C917" s="8"/>
      <c r="D917" s="8"/>
      <c r="E917" s="8"/>
      <c r="F917" s="8"/>
      <c r="G917" s="8"/>
      <c r="H917" s="8"/>
      <c r="I917" s="8"/>
    </row>
    <row r="918" spans="1:9" ht="13">
      <c r="A918" s="8"/>
      <c r="B918" s="8"/>
      <c r="C918" s="8"/>
      <c r="D918" s="8"/>
      <c r="E918" s="8"/>
      <c r="F918" s="8"/>
      <c r="G918" s="8"/>
      <c r="H918" s="8"/>
      <c r="I918" s="8"/>
    </row>
    <row r="919" spans="1:9" ht="13">
      <c r="A919" s="8"/>
      <c r="B919" s="8"/>
      <c r="C919" s="8"/>
      <c r="D919" s="8"/>
      <c r="E919" s="8"/>
      <c r="F919" s="8"/>
      <c r="G919" s="8"/>
      <c r="H919" s="8"/>
      <c r="I919" s="8"/>
    </row>
    <row r="920" spans="1:9" ht="13">
      <c r="A920" s="8"/>
      <c r="B920" s="8"/>
      <c r="C920" s="8"/>
      <c r="D920" s="8"/>
      <c r="E920" s="8"/>
      <c r="F920" s="8"/>
      <c r="G920" s="8"/>
      <c r="H920" s="8"/>
      <c r="I920" s="8"/>
    </row>
    <row r="921" spans="1:9" ht="13">
      <c r="A921" s="8"/>
      <c r="B921" s="8"/>
      <c r="C921" s="8"/>
      <c r="D921" s="8"/>
      <c r="E921" s="8"/>
      <c r="F921" s="8"/>
      <c r="G921" s="8"/>
      <c r="H921" s="8"/>
      <c r="I921" s="8"/>
    </row>
    <row r="922" spans="1:9" ht="13">
      <c r="A922" s="8"/>
      <c r="B922" s="8"/>
      <c r="C922" s="8"/>
      <c r="D922" s="8"/>
      <c r="E922" s="8"/>
      <c r="F922" s="8"/>
      <c r="G922" s="8"/>
      <c r="H922" s="8"/>
      <c r="I922" s="8"/>
    </row>
    <row r="923" spans="1:9" ht="13">
      <c r="A923" s="8"/>
      <c r="B923" s="8"/>
      <c r="C923" s="8"/>
      <c r="D923" s="8"/>
      <c r="E923" s="8"/>
      <c r="F923" s="8"/>
      <c r="G923" s="8"/>
      <c r="H923" s="8"/>
      <c r="I923" s="8"/>
    </row>
    <row r="924" spans="1:9" ht="13">
      <c r="A924" s="8"/>
      <c r="B924" s="8"/>
      <c r="C924" s="8"/>
      <c r="D924" s="8"/>
      <c r="E924" s="8"/>
      <c r="F924" s="8"/>
      <c r="G924" s="8"/>
      <c r="H924" s="8"/>
      <c r="I924" s="8"/>
    </row>
    <row r="925" spans="1:9" ht="13">
      <c r="A925" s="8"/>
      <c r="B925" s="8"/>
      <c r="C925" s="8"/>
      <c r="D925" s="8"/>
      <c r="E925" s="8"/>
      <c r="F925" s="8"/>
      <c r="G925" s="8"/>
      <c r="H925" s="8"/>
      <c r="I925" s="8"/>
    </row>
    <row r="926" spans="1:9" ht="13">
      <c r="A926" s="8"/>
      <c r="B926" s="8"/>
      <c r="C926" s="8"/>
      <c r="D926" s="8"/>
      <c r="E926" s="8"/>
      <c r="F926" s="8"/>
      <c r="G926" s="8"/>
      <c r="H926" s="8"/>
      <c r="I926" s="8"/>
    </row>
    <row r="927" spans="1:9" ht="13">
      <c r="A927" s="8"/>
      <c r="B927" s="8"/>
      <c r="C927" s="8"/>
      <c r="D927" s="8"/>
      <c r="E927" s="8"/>
      <c r="F927" s="8"/>
      <c r="G927" s="8"/>
      <c r="H927" s="8"/>
      <c r="I927" s="8"/>
    </row>
    <row r="928" spans="1:9" ht="13">
      <c r="A928" s="8"/>
      <c r="B928" s="8"/>
      <c r="C928" s="8"/>
      <c r="D928" s="8"/>
      <c r="E928" s="8"/>
      <c r="F928" s="8"/>
      <c r="G928" s="8"/>
      <c r="H928" s="8"/>
      <c r="I928" s="8"/>
    </row>
    <row r="929" spans="1:9" ht="13">
      <c r="A929" s="8"/>
      <c r="B929" s="8"/>
      <c r="C929" s="8"/>
      <c r="D929" s="8"/>
      <c r="E929" s="8"/>
      <c r="F929" s="8"/>
      <c r="G929" s="8"/>
      <c r="H929" s="8"/>
      <c r="I929" s="8"/>
    </row>
    <row r="930" spans="1:9" ht="13">
      <c r="A930" s="8"/>
      <c r="B930" s="8"/>
      <c r="C930" s="8"/>
      <c r="D930" s="8"/>
      <c r="E930" s="8"/>
      <c r="F930" s="8"/>
      <c r="G930" s="8"/>
      <c r="H930" s="8"/>
      <c r="I930" s="8"/>
    </row>
    <row r="931" spans="1:9" ht="13">
      <c r="A931" s="8"/>
      <c r="B931" s="8"/>
      <c r="C931" s="8"/>
      <c r="D931" s="8"/>
      <c r="E931" s="8"/>
      <c r="F931" s="8"/>
      <c r="G931" s="8"/>
      <c r="H931" s="8"/>
      <c r="I931" s="8"/>
    </row>
    <row r="932" spans="1:9" ht="13">
      <c r="A932" s="8"/>
      <c r="B932" s="8"/>
      <c r="C932" s="8"/>
      <c r="D932" s="8"/>
      <c r="E932" s="8"/>
      <c r="F932" s="8"/>
      <c r="G932" s="8"/>
      <c r="H932" s="8"/>
      <c r="I932" s="8"/>
    </row>
    <row r="933" spans="1:9" ht="13">
      <c r="A933" s="8"/>
      <c r="B933" s="8"/>
      <c r="C933" s="8"/>
      <c r="D933" s="8"/>
      <c r="E933" s="8"/>
      <c r="F933" s="8"/>
      <c r="G933" s="8"/>
      <c r="H933" s="8"/>
      <c r="I933" s="8"/>
    </row>
    <row r="934" spans="1:9" ht="13">
      <c r="A934" s="8"/>
      <c r="B934" s="8"/>
      <c r="C934" s="8"/>
      <c r="D934" s="8"/>
      <c r="E934" s="8"/>
      <c r="F934" s="8"/>
      <c r="G934" s="8"/>
      <c r="H934" s="8"/>
      <c r="I934" s="8"/>
    </row>
    <row r="935" spans="1:9" ht="13">
      <c r="A935" s="8"/>
      <c r="B935" s="8"/>
      <c r="C935" s="8"/>
      <c r="D935" s="8"/>
      <c r="E935" s="8"/>
      <c r="F935" s="8"/>
      <c r="G935" s="8"/>
      <c r="H935" s="8"/>
      <c r="I935" s="8"/>
    </row>
    <row r="936" spans="1:9" ht="13">
      <c r="A936" s="8"/>
      <c r="B936" s="8"/>
      <c r="C936" s="8"/>
      <c r="D936" s="8"/>
      <c r="E936" s="8"/>
      <c r="F936" s="8"/>
      <c r="G936" s="8"/>
      <c r="H936" s="8"/>
      <c r="I936" s="8"/>
    </row>
    <row r="937" spans="1:9" ht="13">
      <c r="A937" s="8"/>
      <c r="B937" s="8"/>
      <c r="C937" s="8"/>
      <c r="D937" s="8"/>
      <c r="E937" s="8"/>
      <c r="F937" s="8"/>
      <c r="G937" s="8"/>
      <c r="H937" s="8"/>
      <c r="I937" s="8"/>
    </row>
    <row r="938" spans="1:9" ht="13">
      <c r="A938" s="8"/>
      <c r="B938" s="8"/>
      <c r="C938" s="8"/>
      <c r="D938" s="8"/>
      <c r="E938" s="8"/>
      <c r="F938" s="8"/>
      <c r="G938" s="8"/>
      <c r="H938" s="8"/>
      <c r="I938" s="8"/>
    </row>
    <row r="939" spans="1:9" ht="13">
      <c r="A939" s="8"/>
      <c r="B939" s="8"/>
      <c r="C939" s="8"/>
      <c r="D939" s="8"/>
      <c r="E939" s="8"/>
      <c r="F939" s="8"/>
      <c r="G939" s="8"/>
      <c r="H939" s="8"/>
      <c r="I939" s="8"/>
    </row>
    <row r="940" spans="1:9" ht="13">
      <c r="A940" s="8"/>
      <c r="B940" s="8"/>
      <c r="C940" s="8"/>
      <c r="D940" s="8"/>
      <c r="E940" s="8"/>
      <c r="F940" s="8"/>
      <c r="G940" s="8"/>
      <c r="H940" s="8"/>
      <c r="I940" s="8"/>
    </row>
    <row r="941" spans="1:9" ht="13">
      <c r="A941" s="8"/>
      <c r="B941" s="8"/>
      <c r="C941" s="8"/>
      <c r="D941" s="8"/>
      <c r="E941" s="8"/>
      <c r="F941" s="8"/>
      <c r="G941" s="8"/>
      <c r="H941" s="8"/>
      <c r="I941" s="8"/>
    </row>
    <row r="942" spans="1:9" ht="13">
      <c r="A942" s="8"/>
      <c r="B942" s="8"/>
      <c r="C942" s="8"/>
      <c r="D942" s="8"/>
      <c r="E942" s="8"/>
      <c r="F942" s="8"/>
      <c r="G942" s="8"/>
      <c r="H942" s="8"/>
      <c r="I942" s="8"/>
    </row>
    <row r="943" spans="1:9" ht="13">
      <c r="A943" s="8"/>
      <c r="B943" s="8"/>
      <c r="C943" s="8"/>
      <c r="D943" s="8"/>
      <c r="E943" s="8"/>
      <c r="F943" s="8"/>
      <c r="G943" s="8"/>
      <c r="H943" s="8"/>
      <c r="I943" s="8"/>
    </row>
    <row r="944" spans="1:9" ht="13">
      <c r="A944" s="8"/>
      <c r="B944" s="8"/>
      <c r="C944" s="8"/>
      <c r="D944" s="8"/>
      <c r="E944" s="8"/>
      <c r="F944" s="8"/>
      <c r="G944" s="8"/>
      <c r="H944" s="8"/>
      <c r="I944" s="8"/>
    </row>
    <row r="945" spans="1:9" ht="13">
      <c r="A945" s="8"/>
      <c r="B945" s="8"/>
      <c r="C945" s="8"/>
      <c r="D945" s="8"/>
      <c r="E945" s="8"/>
      <c r="F945" s="8"/>
      <c r="G945" s="8"/>
      <c r="H945" s="8"/>
      <c r="I945" s="8"/>
    </row>
    <row r="946" spans="1:9" ht="13">
      <c r="A946" s="8"/>
      <c r="B946" s="8"/>
      <c r="C946" s="8"/>
      <c r="D946" s="8"/>
      <c r="E946" s="8"/>
      <c r="F946" s="8"/>
      <c r="G946" s="8"/>
      <c r="H946" s="8"/>
      <c r="I946" s="8"/>
    </row>
    <row r="947" spans="1:9" ht="13">
      <c r="A947" s="8"/>
      <c r="B947" s="8"/>
      <c r="C947" s="8"/>
      <c r="D947" s="8"/>
      <c r="E947" s="8"/>
      <c r="F947" s="8"/>
      <c r="G947" s="8"/>
      <c r="H947" s="8"/>
      <c r="I947" s="8"/>
    </row>
    <row r="948" spans="1:9" ht="13">
      <c r="A948" s="8"/>
      <c r="B948" s="8"/>
      <c r="C948" s="8"/>
      <c r="D948" s="8"/>
      <c r="E948" s="8"/>
      <c r="F948" s="8"/>
      <c r="G948" s="8"/>
      <c r="H948" s="8"/>
      <c r="I948" s="8"/>
    </row>
    <row r="949" spans="1:9" ht="13">
      <c r="A949" s="8"/>
      <c r="B949" s="8"/>
      <c r="C949" s="8"/>
      <c r="D949" s="8"/>
      <c r="E949" s="8"/>
      <c r="F949" s="8"/>
      <c r="G949" s="8"/>
      <c r="H949" s="8"/>
      <c r="I949" s="8"/>
    </row>
    <row r="950" spans="1:9" ht="13">
      <c r="A950" s="8"/>
      <c r="B950" s="8"/>
      <c r="C950" s="8"/>
      <c r="D950" s="8"/>
      <c r="E950" s="8"/>
      <c r="F950" s="8"/>
      <c r="G950" s="8"/>
      <c r="H950" s="8"/>
      <c r="I950" s="8"/>
    </row>
    <row r="951" spans="1:9" ht="13">
      <c r="A951" s="8"/>
      <c r="B951" s="8"/>
      <c r="C951" s="8"/>
      <c r="D951" s="8"/>
      <c r="E951" s="8"/>
      <c r="F951" s="8"/>
      <c r="G951" s="8"/>
      <c r="H951" s="8"/>
      <c r="I951" s="8"/>
    </row>
    <row r="952" spans="1:9" ht="13">
      <c r="A952" s="8"/>
      <c r="B952" s="8"/>
      <c r="C952" s="8"/>
      <c r="D952" s="8"/>
      <c r="E952" s="8"/>
      <c r="F952" s="8"/>
      <c r="G952" s="8"/>
      <c r="H952" s="8"/>
      <c r="I952" s="8"/>
    </row>
    <row r="953" spans="1:9" ht="13">
      <c r="A953" s="8"/>
      <c r="B953" s="8"/>
      <c r="C953" s="8"/>
      <c r="D953" s="8"/>
      <c r="E953" s="8"/>
      <c r="F953" s="8"/>
      <c r="G953" s="8"/>
      <c r="H953" s="8"/>
      <c r="I953" s="8"/>
    </row>
    <row r="954" spans="1:9" ht="13">
      <c r="A954" s="8"/>
      <c r="B954" s="8"/>
      <c r="C954" s="8"/>
      <c r="D954" s="8"/>
      <c r="E954" s="8"/>
      <c r="F954" s="8"/>
      <c r="G954" s="8"/>
      <c r="H954" s="8"/>
      <c r="I954" s="8"/>
    </row>
    <row r="955" spans="1:9" ht="13">
      <c r="A955" s="8"/>
      <c r="B955" s="8"/>
      <c r="C955" s="8"/>
      <c r="D955" s="8"/>
      <c r="E955" s="8"/>
      <c r="F955" s="8"/>
      <c r="G955" s="8"/>
      <c r="H955" s="8"/>
      <c r="I955" s="8"/>
    </row>
    <row r="956" spans="1:9" ht="13">
      <c r="A956" s="8"/>
      <c r="B956" s="8"/>
      <c r="C956" s="8"/>
      <c r="D956" s="8"/>
      <c r="E956" s="8"/>
      <c r="F956" s="8"/>
      <c r="G956" s="8"/>
      <c r="H956" s="8"/>
      <c r="I956" s="8"/>
    </row>
    <row r="957" spans="1:9" ht="13">
      <c r="A957" s="8"/>
      <c r="B957" s="8"/>
      <c r="C957" s="8"/>
      <c r="D957" s="8"/>
      <c r="E957" s="8"/>
      <c r="F957" s="8"/>
      <c r="G957" s="8"/>
      <c r="H957" s="8"/>
      <c r="I957" s="8"/>
    </row>
    <row r="958" spans="1:9" ht="13">
      <c r="A958" s="8"/>
      <c r="B958" s="8"/>
      <c r="C958" s="8"/>
      <c r="D958" s="8"/>
      <c r="E958" s="8"/>
      <c r="F958" s="8"/>
      <c r="G958" s="8"/>
      <c r="H958" s="8"/>
      <c r="I958" s="8"/>
    </row>
    <row r="959" spans="1:9" ht="13">
      <c r="A959" s="8"/>
      <c r="B959" s="8"/>
      <c r="C959" s="8"/>
      <c r="D959" s="8"/>
      <c r="E959" s="8"/>
      <c r="F959" s="8"/>
      <c r="G959" s="8"/>
      <c r="H959" s="8"/>
      <c r="I959" s="8"/>
    </row>
    <row r="960" spans="1:9" ht="13">
      <c r="A960" s="8"/>
      <c r="B960" s="8"/>
      <c r="C960" s="8"/>
      <c r="D960" s="8"/>
      <c r="E960" s="8"/>
      <c r="F960" s="8"/>
      <c r="G960" s="8"/>
      <c r="H960" s="8"/>
      <c r="I960" s="8"/>
    </row>
    <row r="961" spans="1:9" ht="13">
      <c r="A961" s="8"/>
      <c r="B961" s="8"/>
      <c r="C961" s="8"/>
      <c r="D961" s="8"/>
      <c r="E961" s="8"/>
      <c r="F961" s="8"/>
      <c r="G961" s="8"/>
      <c r="H961" s="8"/>
      <c r="I961" s="8"/>
    </row>
    <row r="962" spans="1:9" ht="13">
      <c r="A962" s="8"/>
      <c r="B962" s="8"/>
      <c r="C962" s="8"/>
      <c r="D962" s="8"/>
      <c r="E962" s="8"/>
      <c r="F962" s="8"/>
      <c r="G962" s="8"/>
      <c r="H962" s="8"/>
      <c r="I962" s="8"/>
    </row>
    <row r="963" spans="1:9" ht="13">
      <c r="A963" s="8"/>
      <c r="B963" s="8"/>
      <c r="C963" s="8"/>
      <c r="D963" s="8"/>
      <c r="E963" s="8"/>
      <c r="F963" s="8"/>
      <c r="G963" s="8"/>
      <c r="H963" s="8"/>
      <c r="I963" s="8"/>
    </row>
    <row r="964" spans="1:9" ht="13">
      <c r="A964" s="8"/>
      <c r="B964" s="8"/>
      <c r="C964" s="8"/>
      <c r="D964" s="8"/>
      <c r="E964" s="8"/>
      <c r="F964" s="8"/>
      <c r="G964" s="8"/>
      <c r="H964" s="8"/>
      <c r="I964" s="8"/>
    </row>
    <row r="965" spans="1:9" ht="13">
      <c r="A965" s="8"/>
      <c r="B965" s="8"/>
      <c r="C965" s="8"/>
      <c r="D965" s="8"/>
      <c r="E965" s="8"/>
      <c r="F965" s="8"/>
      <c r="G965" s="8"/>
      <c r="H965" s="8"/>
      <c r="I965" s="8"/>
    </row>
    <row r="966" spans="1:9" ht="13">
      <c r="A966" s="8"/>
      <c r="B966" s="8"/>
      <c r="C966" s="8"/>
      <c r="D966" s="8"/>
      <c r="E966" s="8"/>
      <c r="F966" s="8"/>
      <c r="G966" s="8"/>
      <c r="H966" s="8"/>
      <c r="I966" s="8"/>
    </row>
    <row r="967" spans="1:9" ht="13">
      <c r="A967" s="8"/>
      <c r="B967" s="8"/>
      <c r="C967" s="8"/>
      <c r="D967" s="8"/>
      <c r="E967" s="8"/>
      <c r="F967" s="8"/>
      <c r="G967" s="8"/>
      <c r="H967" s="8"/>
      <c r="I967" s="8"/>
    </row>
    <row r="968" spans="1:9" ht="13">
      <c r="A968" s="8"/>
      <c r="B968" s="8"/>
      <c r="C968" s="8"/>
      <c r="D968" s="8"/>
      <c r="E968" s="8"/>
      <c r="F968" s="8"/>
      <c r="G968" s="8"/>
      <c r="H968" s="8"/>
      <c r="I968" s="8"/>
    </row>
    <row r="969" spans="1:9" ht="13">
      <c r="A969" s="8"/>
      <c r="B969" s="8"/>
      <c r="C969" s="8"/>
      <c r="D969" s="8"/>
      <c r="E969" s="8"/>
      <c r="F969" s="8"/>
      <c r="G969" s="8"/>
      <c r="H969" s="8"/>
      <c r="I969" s="8"/>
    </row>
    <row r="970" spans="1:9" ht="13">
      <c r="A970" s="8"/>
      <c r="B970" s="8"/>
      <c r="C970" s="8"/>
      <c r="D970" s="8"/>
      <c r="E970" s="8"/>
      <c r="F970" s="8"/>
      <c r="G970" s="8"/>
      <c r="H970" s="8"/>
      <c r="I970" s="8"/>
    </row>
    <row r="971" spans="1:9" ht="13">
      <c r="A971" s="8"/>
      <c r="B971" s="8"/>
      <c r="C971" s="8"/>
      <c r="D971" s="8"/>
      <c r="E971" s="8"/>
      <c r="F971" s="8"/>
      <c r="G971" s="8"/>
      <c r="H971" s="8"/>
      <c r="I971" s="8"/>
    </row>
    <row r="972" spans="1:9" ht="13">
      <c r="A972" s="8"/>
      <c r="B972" s="8"/>
      <c r="C972" s="8"/>
      <c r="D972" s="8"/>
      <c r="E972" s="8"/>
      <c r="F972" s="8"/>
      <c r="G972" s="8"/>
      <c r="H972" s="8"/>
      <c r="I972" s="8"/>
    </row>
    <row r="973" spans="1:9" ht="13">
      <c r="A973" s="8"/>
      <c r="B973" s="8"/>
      <c r="C973" s="8"/>
      <c r="D973" s="8"/>
      <c r="E973" s="8"/>
      <c r="F973" s="8"/>
      <c r="G973" s="8"/>
      <c r="H973" s="8"/>
      <c r="I973" s="8"/>
    </row>
    <row r="974" spans="1:9" ht="13">
      <c r="A974" s="8"/>
      <c r="B974" s="8"/>
      <c r="C974" s="8"/>
      <c r="D974" s="8"/>
      <c r="E974" s="8"/>
      <c r="F974" s="8"/>
      <c r="G974" s="8"/>
      <c r="H974" s="8"/>
      <c r="I974" s="8"/>
    </row>
    <row r="975" spans="1:9" ht="13">
      <c r="A975" s="8"/>
      <c r="B975" s="8"/>
      <c r="C975" s="8"/>
      <c r="D975" s="8"/>
      <c r="E975" s="8"/>
      <c r="F975" s="8"/>
      <c r="G975" s="8"/>
      <c r="H975" s="8"/>
      <c r="I975" s="8"/>
    </row>
    <row r="976" spans="1:9" ht="13">
      <c r="A976" s="8"/>
      <c r="B976" s="8"/>
      <c r="C976" s="8"/>
      <c r="D976" s="8"/>
      <c r="E976" s="8"/>
      <c r="F976" s="8"/>
      <c r="G976" s="8"/>
      <c r="H976" s="8"/>
      <c r="I976" s="8"/>
    </row>
    <row r="977" spans="1:9" ht="13">
      <c r="A977" s="8"/>
      <c r="B977" s="8"/>
      <c r="C977" s="8"/>
      <c r="D977" s="8"/>
      <c r="E977" s="8"/>
      <c r="F977" s="8"/>
      <c r="G977" s="8"/>
      <c r="H977" s="8"/>
      <c r="I977" s="8"/>
    </row>
    <row r="978" spans="1:9" ht="13">
      <c r="A978" s="8"/>
      <c r="B978" s="8"/>
      <c r="C978" s="8"/>
      <c r="D978" s="8"/>
      <c r="E978" s="8"/>
      <c r="F978" s="8"/>
      <c r="G978" s="8"/>
      <c r="H978" s="8"/>
      <c r="I978" s="8"/>
    </row>
    <row r="979" spans="1:9" ht="13">
      <c r="A979" s="8"/>
      <c r="B979" s="8"/>
      <c r="C979" s="8"/>
      <c r="D979" s="8"/>
      <c r="E979" s="8"/>
      <c r="F979" s="8"/>
      <c r="G979" s="8"/>
      <c r="H979" s="8"/>
      <c r="I979" s="8"/>
    </row>
    <row r="980" spans="1:9" ht="13">
      <c r="A980" s="8"/>
      <c r="B980" s="8"/>
      <c r="C980" s="8"/>
      <c r="D980" s="8"/>
      <c r="E980" s="8"/>
      <c r="F980" s="8"/>
      <c r="G980" s="8"/>
      <c r="H980" s="8"/>
      <c r="I980" s="8"/>
    </row>
    <row r="981" spans="1:9" ht="13">
      <c r="A981" s="8"/>
      <c r="B981" s="8"/>
      <c r="C981" s="8"/>
      <c r="D981" s="8"/>
      <c r="E981" s="8"/>
      <c r="F981" s="8"/>
      <c r="G981" s="8"/>
      <c r="H981" s="8"/>
      <c r="I981" s="8"/>
    </row>
    <row r="982" spans="1:9" ht="13">
      <c r="A982" s="8"/>
      <c r="B982" s="8"/>
      <c r="C982" s="8"/>
      <c r="D982" s="8"/>
      <c r="E982" s="8"/>
      <c r="F982" s="8"/>
      <c r="G982" s="8"/>
      <c r="H982" s="8"/>
      <c r="I982" s="8"/>
    </row>
    <row r="983" spans="1:9" ht="13">
      <c r="A983" s="8"/>
      <c r="B983" s="8"/>
      <c r="C983" s="8"/>
      <c r="D983" s="8"/>
      <c r="E983" s="8"/>
      <c r="F983" s="8"/>
      <c r="G983" s="8"/>
      <c r="H983" s="8"/>
      <c r="I983" s="8"/>
    </row>
    <row r="984" spans="1:9" ht="13">
      <c r="A984" s="8"/>
      <c r="B984" s="8"/>
      <c r="C984" s="8"/>
      <c r="D984" s="8"/>
      <c r="E984" s="8"/>
      <c r="F984" s="8"/>
      <c r="G984" s="8"/>
      <c r="H984" s="8"/>
      <c r="I984" s="8"/>
    </row>
    <row r="985" spans="1:9" ht="13">
      <c r="A985" s="8"/>
      <c r="B985" s="8"/>
      <c r="C985" s="8"/>
      <c r="D985" s="8"/>
      <c r="E985" s="8"/>
      <c r="F985" s="8"/>
      <c r="G985" s="8"/>
      <c r="H985" s="8"/>
      <c r="I985" s="8"/>
    </row>
    <row r="986" spans="1:9" ht="13">
      <c r="A986" s="8"/>
      <c r="B986" s="8"/>
      <c r="C986" s="8"/>
      <c r="D986" s="8"/>
      <c r="E986" s="8"/>
      <c r="F986" s="8"/>
      <c r="G986" s="8"/>
      <c r="H986" s="8"/>
      <c r="I986" s="8"/>
    </row>
    <row r="987" spans="1:9" ht="13">
      <c r="A987" s="8"/>
      <c r="B987" s="8"/>
      <c r="C987" s="8"/>
      <c r="D987" s="8"/>
      <c r="E987" s="8"/>
      <c r="F987" s="8"/>
      <c r="G987" s="8"/>
      <c r="H987" s="8"/>
      <c r="I987" s="8"/>
    </row>
    <row r="988" spans="1:9" ht="13">
      <c r="A988" s="8"/>
      <c r="B988" s="8"/>
      <c r="C988" s="8"/>
      <c r="D988" s="8"/>
      <c r="E988" s="8"/>
      <c r="F988" s="8"/>
      <c r="G988" s="8"/>
      <c r="H988" s="8"/>
      <c r="I988" s="8"/>
    </row>
    <row r="989" spans="1:9" ht="13">
      <c r="A989" s="8"/>
      <c r="B989" s="8"/>
      <c r="C989" s="8"/>
      <c r="D989" s="8"/>
      <c r="E989" s="8"/>
      <c r="F989" s="8"/>
      <c r="G989" s="8"/>
      <c r="H989" s="8"/>
      <c r="I989" s="8"/>
    </row>
    <row r="990" spans="1:9" ht="13">
      <c r="A990" s="8"/>
      <c r="B990" s="8"/>
      <c r="C990" s="8"/>
      <c r="D990" s="8"/>
      <c r="E990" s="8"/>
      <c r="F990" s="8"/>
      <c r="G990" s="8"/>
      <c r="H990" s="8"/>
      <c r="I990" s="8"/>
    </row>
    <row r="991" spans="1:9" ht="13">
      <c r="A991" s="8"/>
      <c r="B991" s="8"/>
      <c r="C991" s="8"/>
      <c r="D991" s="8"/>
      <c r="E991" s="8"/>
      <c r="F991" s="8"/>
      <c r="G991" s="8"/>
      <c r="H991" s="8"/>
      <c r="I991" s="8"/>
    </row>
    <row r="992" spans="1:9" ht="13">
      <c r="A992" s="8"/>
      <c r="B992" s="8"/>
      <c r="C992" s="8"/>
      <c r="D992" s="8"/>
      <c r="E992" s="8"/>
      <c r="F992" s="8"/>
      <c r="G992" s="8"/>
      <c r="H992" s="8"/>
      <c r="I992" s="8"/>
    </row>
    <row r="993" spans="1:9" ht="13">
      <c r="A993" s="8"/>
      <c r="B993" s="8"/>
      <c r="C993" s="8"/>
      <c r="D993" s="8"/>
      <c r="E993" s="8"/>
      <c r="F993" s="8"/>
      <c r="G993" s="8"/>
      <c r="H993" s="8"/>
      <c r="I993" s="8"/>
    </row>
    <row r="994" spans="1:9" ht="13">
      <c r="A994" s="8"/>
      <c r="B994" s="8"/>
      <c r="C994" s="8"/>
      <c r="D994" s="8"/>
      <c r="E994" s="8"/>
      <c r="F994" s="8"/>
      <c r="G994" s="8"/>
      <c r="H994" s="8"/>
      <c r="I994" s="8"/>
    </row>
    <row r="995" spans="1:9" ht="13">
      <c r="A995" s="8"/>
      <c r="B995" s="8"/>
      <c r="C995" s="8"/>
      <c r="D995" s="8"/>
      <c r="E995" s="8"/>
      <c r="F995" s="8"/>
      <c r="G995" s="8"/>
      <c r="H995" s="8"/>
      <c r="I995" s="8"/>
    </row>
    <row r="996" spans="1:9" ht="13">
      <c r="A996" s="8"/>
      <c r="B996" s="8"/>
      <c r="C996" s="8"/>
      <c r="D996" s="8"/>
      <c r="E996" s="8"/>
      <c r="F996" s="8"/>
      <c r="G996" s="8"/>
      <c r="H996" s="8"/>
      <c r="I996" s="8"/>
    </row>
    <row r="997" spans="1:9" ht="13">
      <c r="A997" s="8"/>
      <c r="B997" s="8"/>
      <c r="C997" s="8"/>
      <c r="D997" s="8"/>
      <c r="E997" s="8"/>
      <c r="F997" s="8"/>
      <c r="G997" s="8"/>
      <c r="H997" s="8"/>
      <c r="I997" s="8"/>
    </row>
    <row r="998" spans="1:9" ht="13">
      <c r="A998" s="8"/>
      <c r="B998" s="8"/>
      <c r="C998" s="8"/>
      <c r="D998" s="8"/>
      <c r="E998" s="8"/>
      <c r="F998" s="8"/>
      <c r="G998" s="8"/>
      <c r="H998" s="8"/>
      <c r="I998" s="8"/>
    </row>
    <row r="999" spans="1:9" ht="13">
      <c r="A999" s="8"/>
      <c r="B999" s="8"/>
      <c r="C999" s="8"/>
      <c r="D999" s="8"/>
      <c r="E999" s="8"/>
      <c r="F999" s="8"/>
      <c r="G999" s="8"/>
      <c r="H999" s="8"/>
      <c r="I999" s="8"/>
    </row>
    <row r="1000" spans="1:9" ht="13">
      <c r="A1000" s="8"/>
      <c r="B1000" s="8"/>
      <c r="C1000" s="8"/>
      <c r="D1000" s="8"/>
      <c r="E1000" s="8"/>
      <c r="F1000" s="8"/>
      <c r="G1000" s="8"/>
      <c r="H1000" s="8"/>
      <c r="I1000" s="8"/>
    </row>
  </sheetData>
  <mergeCells count="11">
    <mergeCell ref="D4:I4"/>
    <mergeCell ref="C74:I74"/>
    <mergeCell ref="C75:I75"/>
    <mergeCell ref="B76:B81"/>
    <mergeCell ref="B1:I1"/>
    <mergeCell ref="B2:C2"/>
    <mergeCell ref="D2:F2"/>
    <mergeCell ref="H2:I2"/>
    <mergeCell ref="B3:C3"/>
    <mergeCell ref="D3:F3"/>
    <mergeCell ref="B4:C4"/>
  </mergeCells>
  <hyperlinks>
    <hyperlink ref="H2" location="'테이블목록_ODS'!A1" display="Table List"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I33"/>
  <sheetViews>
    <sheetView workbookViewId="0"/>
  </sheetViews>
  <sheetFormatPr baseColWidth="10" defaultColWidth="12.6640625" defaultRowHeight="15.75" customHeight="1"/>
  <cols>
    <col min="1" max="1" width="6" customWidth="1"/>
    <col min="2" max="2" width="7" customWidth="1"/>
  </cols>
  <sheetData>
    <row r="1" spans="1:9" ht="15.75" customHeight="1">
      <c r="A1" s="118"/>
      <c r="B1" s="210"/>
      <c r="C1" s="211"/>
      <c r="D1" s="211"/>
      <c r="E1" s="211"/>
      <c r="F1" s="211"/>
      <c r="G1" s="211"/>
      <c r="H1" s="211"/>
      <c r="I1" s="219"/>
    </row>
    <row r="2" spans="1:9" ht="15.75" customHeight="1">
      <c r="A2" s="119"/>
      <c r="B2" s="220" t="s">
        <v>399</v>
      </c>
      <c r="C2" s="221"/>
      <c r="D2" s="222" t="s">
        <v>45</v>
      </c>
      <c r="E2" s="223"/>
      <c r="F2" s="221"/>
      <c r="G2" s="121" t="s">
        <v>400</v>
      </c>
      <c r="H2" s="224" t="s">
        <v>401</v>
      </c>
      <c r="I2" s="223"/>
    </row>
    <row r="3" spans="1:9" ht="15.75" customHeight="1">
      <c r="A3" s="119"/>
      <c r="B3" s="220" t="s">
        <v>276</v>
      </c>
      <c r="C3" s="221"/>
      <c r="D3" s="222" t="s">
        <v>871</v>
      </c>
      <c r="E3" s="223"/>
      <c r="F3" s="221"/>
      <c r="G3" s="122" t="s">
        <v>403</v>
      </c>
      <c r="H3" s="123"/>
      <c r="I3" s="123"/>
    </row>
    <row r="4" spans="1:9" ht="15.75" customHeight="1">
      <c r="A4" s="119"/>
      <c r="B4" s="225" t="s">
        <v>404</v>
      </c>
      <c r="C4" s="226"/>
      <c r="D4" s="210"/>
      <c r="E4" s="211"/>
      <c r="F4" s="211"/>
      <c r="G4" s="211"/>
      <c r="H4" s="211"/>
      <c r="I4" s="211"/>
    </row>
    <row r="5" spans="1:9" ht="15.75" customHeight="1">
      <c r="A5" s="119"/>
      <c r="B5" s="122" t="s">
        <v>405</v>
      </c>
      <c r="C5" s="122" t="s">
        <v>406</v>
      </c>
      <c r="D5" s="122" t="s">
        <v>407</v>
      </c>
      <c r="E5" s="122" t="s">
        <v>408</v>
      </c>
      <c r="F5" s="122" t="s">
        <v>409</v>
      </c>
      <c r="G5" s="122" t="s">
        <v>410</v>
      </c>
      <c r="H5" s="122" t="s">
        <v>411</v>
      </c>
      <c r="I5" s="120" t="s">
        <v>412</v>
      </c>
    </row>
    <row r="6" spans="1:9" ht="15.75" customHeight="1">
      <c r="A6" s="119"/>
      <c r="B6" s="124">
        <v>1</v>
      </c>
      <c r="C6" s="137" t="s">
        <v>391</v>
      </c>
      <c r="D6" s="137"/>
      <c r="E6" s="137" t="s">
        <v>414</v>
      </c>
      <c r="F6" s="128"/>
      <c r="G6" s="126"/>
      <c r="H6" s="137"/>
      <c r="I6" s="129"/>
    </row>
    <row r="7" spans="1:9" ht="15.75" customHeight="1">
      <c r="A7" s="119"/>
      <c r="B7" s="124">
        <v>2</v>
      </c>
      <c r="C7" s="125" t="s">
        <v>872</v>
      </c>
      <c r="D7" s="125" t="s">
        <v>873</v>
      </c>
      <c r="E7" s="125" t="s">
        <v>417</v>
      </c>
      <c r="F7" s="125"/>
      <c r="G7" s="131"/>
      <c r="H7" s="127"/>
      <c r="I7" s="131"/>
    </row>
    <row r="8" spans="1:9" ht="15.75" customHeight="1">
      <c r="A8" s="119"/>
      <c r="B8" s="124">
        <v>3</v>
      </c>
      <c r="C8" s="130" t="s">
        <v>278</v>
      </c>
      <c r="D8" s="192" t="s">
        <v>413</v>
      </c>
      <c r="E8" s="130" t="s">
        <v>414</v>
      </c>
      <c r="F8" s="130"/>
      <c r="G8" s="131"/>
      <c r="H8" s="136"/>
      <c r="I8" s="131"/>
    </row>
    <row r="9" spans="1:9" ht="15.75" customHeight="1">
      <c r="A9" s="119"/>
      <c r="B9" s="124">
        <v>4</v>
      </c>
      <c r="C9" s="130" t="s">
        <v>391</v>
      </c>
      <c r="D9" s="125"/>
      <c r="E9" s="130" t="s">
        <v>417</v>
      </c>
      <c r="F9" s="130"/>
      <c r="G9" s="131"/>
      <c r="H9" s="136"/>
      <c r="I9" s="131"/>
    </row>
    <row r="10" spans="1:9" ht="15.75" customHeight="1">
      <c r="A10" s="119"/>
      <c r="B10" s="124">
        <v>5</v>
      </c>
      <c r="C10" s="130" t="s">
        <v>659</v>
      </c>
      <c r="D10" s="130" t="s">
        <v>665</v>
      </c>
      <c r="E10" s="130" t="s">
        <v>666</v>
      </c>
      <c r="F10" s="130"/>
      <c r="G10" s="131"/>
      <c r="H10" s="136"/>
      <c r="I10" s="131"/>
    </row>
    <row r="11" spans="1:9" ht="15.75" customHeight="1">
      <c r="A11" s="119"/>
      <c r="B11" s="124">
        <v>6</v>
      </c>
      <c r="C11" s="130" t="s">
        <v>444</v>
      </c>
      <c r="D11" s="130" t="s">
        <v>874</v>
      </c>
      <c r="E11" s="130" t="s">
        <v>414</v>
      </c>
      <c r="F11" s="130"/>
      <c r="G11" s="131"/>
      <c r="H11" s="136"/>
      <c r="I11" s="131"/>
    </row>
    <row r="12" spans="1:9" ht="15.75" customHeight="1">
      <c r="A12" s="119"/>
      <c r="B12" s="124">
        <v>7</v>
      </c>
      <c r="C12" s="130" t="s">
        <v>663</v>
      </c>
      <c r="D12" s="130" t="s">
        <v>783</v>
      </c>
      <c r="E12" s="130" t="s">
        <v>417</v>
      </c>
      <c r="F12" s="130"/>
      <c r="G12" s="131"/>
      <c r="H12" s="136"/>
      <c r="I12" s="131"/>
    </row>
    <row r="13" spans="1:9" ht="15.75" customHeight="1">
      <c r="A13" s="119"/>
      <c r="B13" s="124">
        <v>8</v>
      </c>
      <c r="C13" s="130" t="s">
        <v>447</v>
      </c>
      <c r="D13" s="130" t="s">
        <v>875</v>
      </c>
      <c r="E13" s="130" t="s">
        <v>434</v>
      </c>
      <c r="F13" s="130"/>
      <c r="G13" s="131"/>
      <c r="H13" s="136"/>
      <c r="I13" s="131"/>
    </row>
    <row r="14" spans="1:9" ht="15.75" customHeight="1">
      <c r="A14" s="119"/>
      <c r="B14" s="124">
        <v>9</v>
      </c>
      <c r="C14" s="130" t="s">
        <v>432</v>
      </c>
      <c r="D14" s="130" t="s">
        <v>433</v>
      </c>
      <c r="E14" s="130" t="s">
        <v>434</v>
      </c>
      <c r="F14" s="130"/>
      <c r="G14" s="131"/>
      <c r="H14" s="136"/>
      <c r="I14" s="131"/>
    </row>
    <row r="15" spans="1:9" ht="15.75" customHeight="1">
      <c r="A15" s="119"/>
      <c r="B15" s="124">
        <v>10</v>
      </c>
      <c r="C15" s="130"/>
      <c r="D15" s="130"/>
      <c r="E15" s="130"/>
      <c r="F15" s="130"/>
      <c r="G15" s="131"/>
      <c r="H15" s="136"/>
      <c r="I15" s="137"/>
    </row>
    <row r="16" spans="1:9" ht="15.75" customHeight="1">
      <c r="A16" s="119"/>
      <c r="B16" s="124">
        <v>11</v>
      </c>
      <c r="C16" s="130"/>
      <c r="D16" s="130"/>
      <c r="E16" s="130"/>
      <c r="F16" s="130"/>
      <c r="G16" s="131"/>
      <c r="H16" s="136"/>
      <c r="I16" s="137"/>
    </row>
    <row r="17" spans="1:9" ht="15.75" customHeight="1">
      <c r="A17" s="119"/>
      <c r="B17" s="124">
        <v>12</v>
      </c>
      <c r="C17" s="130"/>
      <c r="D17" s="130"/>
      <c r="E17" s="130"/>
      <c r="F17" s="130"/>
      <c r="G17" s="131"/>
      <c r="H17" s="136"/>
      <c r="I17" s="131"/>
    </row>
    <row r="18" spans="1:9" ht="15.75" customHeight="1">
      <c r="A18" s="119"/>
      <c r="B18" s="124">
        <v>13</v>
      </c>
      <c r="C18" s="130"/>
      <c r="D18" s="130"/>
      <c r="E18" s="130"/>
      <c r="F18" s="130"/>
      <c r="G18" s="131"/>
      <c r="H18" s="136"/>
      <c r="I18" s="131"/>
    </row>
    <row r="19" spans="1:9" ht="15.75" customHeight="1">
      <c r="A19" s="119"/>
      <c r="B19" s="124">
        <v>14</v>
      </c>
      <c r="C19" s="130"/>
      <c r="D19" s="130"/>
      <c r="E19" s="130"/>
      <c r="F19" s="130"/>
      <c r="G19" s="126"/>
      <c r="H19" s="137"/>
      <c r="I19" s="129"/>
    </row>
    <row r="20" spans="1:9" ht="15.75" customHeight="1">
      <c r="A20" s="119"/>
      <c r="B20" s="124">
        <v>15</v>
      </c>
      <c r="C20" s="130"/>
      <c r="D20" s="126"/>
      <c r="E20" s="126"/>
      <c r="F20" s="130"/>
      <c r="G20" s="126"/>
      <c r="H20" s="138"/>
      <c r="I20" s="21"/>
    </row>
    <row r="21" spans="1:9" ht="15.75" customHeight="1">
      <c r="A21" s="119"/>
      <c r="B21" s="122" t="s">
        <v>435</v>
      </c>
      <c r="C21" s="212"/>
      <c r="D21" s="213"/>
      <c r="E21" s="213"/>
      <c r="F21" s="213"/>
      <c r="G21" s="213"/>
      <c r="H21" s="213"/>
      <c r="I21" s="213"/>
    </row>
    <row r="22" spans="1:9" ht="15.75" customHeight="1">
      <c r="A22" s="119"/>
      <c r="B22" s="124">
        <v>1</v>
      </c>
      <c r="C22" s="214" t="s">
        <v>436</v>
      </c>
      <c r="D22" s="213"/>
      <c r="E22" s="213"/>
      <c r="F22" s="213"/>
      <c r="G22" s="213"/>
      <c r="H22" s="213"/>
      <c r="I22" s="215"/>
    </row>
    <row r="23" spans="1:9" ht="15.75" customHeight="1">
      <c r="A23" s="139"/>
      <c r="B23" s="227">
        <v>2</v>
      </c>
      <c r="C23" s="140"/>
      <c r="D23" s="140"/>
      <c r="E23" s="139"/>
      <c r="F23" s="118"/>
      <c r="G23" s="118"/>
      <c r="H23" s="118"/>
      <c r="I23" s="119"/>
    </row>
    <row r="24" spans="1:9" ht="15.75" customHeight="1">
      <c r="A24" s="141"/>
      <c r="B24" s="217"/>
      <c r="C24" s="142"/>
      <c r="D24" s="130"/>
      <c r="E24" s="139"/>
      <c r="F24" s="118"/>
      <c r="G24" s="118"/>
      <c r="H24" s="118"/>
      <c r="I24" s="119"/>
    </row>
    <row r="25" spans="1:9" ht="15.75" customHeight="1">
      <c r="A25" s="141"/>
      <c r="B25" s="217"/>
      <c r="C25" s="142"/>
      <c r="D25" s="130"/>
      <c r="E25" s="139"/>
      <c r="F25" s="118"/>
      <c r="G25" s="118"/>
      <c r="H25" s="118"/>
      <c r="I25" s="119"/>
    </row>
    <row r="26" spans="1:9" ht="15.75" customHeight="1">
      <c r="A26" s="141"/>
      <c r="B26" s="217"/>
      <c r="C26" s="142"/>
      <c r="D26" s="130"/>
      <c r="E26" s="139"/>
      <c r="F26" s="118"/>
      <c r="G26" s="118"/>
      <c r="H26" s="118"/>
      <c r="I26" s="119"/>
    </row>
    <row r="27" spans="1:9" ht="15.75" customHeight="1">
      <c r="A27" s="141"/>
      <c r="B27" s="217"/>
      <c r="C27" s="142"/>
      <c r="D27" s="130"/>
      <c r="E27" s="139"/>
      <c r="F27" s="118"/>
      <c r="G27" s="118"/>
      <c r="H27" s="118"/>
      <c r="I27" s="119"/>
    </row>
    <row r="28" spans="1:9" ht="15.75" customHeight="1">
      <c r="A28" s="141"/>
      <c r="B28" s="215"/>
      <c r="C28" s="142"/>
      <c r="D28" s="130"/>
      <c r="E28" s="143"/>
      <c r="F28" s="143"/>
      <c r="G28" s="143"/>
      <c r="H28" s="143"/>
      <c r="I28" s="144"/>
    </row>
    <row r="29" spans="1:9" ht="15.75" customHeight="1">
      <c r="A29" s="141"/>
      <c r="B29" s="139"/>
      <c r="C29" s="118"/>
      <c r="D29" s="118"/>
      <c r="E29" s="118"/>
      <c r="F29" s="118"/>
      <c r="G29" s="118"/>
      <c r="H29" s="118"/>
      <c r="I29" s="119"/>
    </row>
    <row r="30" spans="1:9" ht="15.75" customHeight="1">
      <c r="A30" s="139"/>
      <c r="B30" s="118"/>
      <c r="C30" s="118"/>
      <c r="D30" s="118"/>
      <c r="E30" s="118"/>
      <c r="F30" s="118"/>
      <c r="G30" s="118"/>
      <c r="H30" s="118"/>
      <c r="I30" s="119"/>
    </row>
    <row r="31" spans="1:9" ht="15.75" customHeight="1">
      <c r="A31" s="139"/>
      <c r="B31" s="118"/>
      <c r="C31" s="118"/>
      <c r="D31" s="118"/>
      <c r="E31" s="118"/>
      <c r="F31" s="118"/>
      <c r="G31" s="118"/>
      <c r="H31" s="118"/>
      <c r="I31" s="119"/>
    </row>
    <row r="32" spans="1:9" ht="15.75" customHeight="1">
      <c r="A32" s="139"/>
      <c r="B32" s="118"/>
      <c r="C32" s="118"/>
      <c r="D32" s="118"/>
      <c r="E32" s="118"/>
      <c r="F32" s="118"/>
      <c r="G32" s="118"/>
      <c r="H32" s="118"/>
      <c r="I32" s="119"/>
    </row>
    <row r="33" spans="1:9" ht="15.75" customHeight="1">
      <c r="A33" s="139"/>
      <c r="B33" s="118"/>
      <c r="C33" s="118"/>
      <c r="D33" s="118"/>
      <c r="E33" s="118"/>
      <c r="F33" s="118"/>
      <c r="G33" s="118"/>
      <c r="H33" s="118"/>
      <c r="I33" s="119"/>
    </row>
  </sheetData>
  <mergeCells count="11">
    <mergeCell ref="D4:I4"/>
    <mergeCell ref="C21:I21"/>
    <mergeCell ref="C22:I22"/>
    <mergeCell ref="B23:B28"/>
    <mergeCell ref="B1:I1"/>
    <mergeCell ref="B2:C2"/>
    <mergeCell ref="D2:F2"/>
    <mergeCell ref="H2:I2"/>
    <mergeCell ref="B3:C3"/>
    <mergeCell ref="D3:F3"/>
    <mergeCell ref="B4:C4"/>
  </mergeCells>
  <hyperlinks>
    <hyperlink ref="H2" location="'테이블목록_ODS'!A1" display="Table List"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L42"/>
  <sheetViews>
    <sheetView showGridLines="0" workbookViewId="0"/>
  </sheetViews>
  <sheetFormatPr baseColWidth="10" defaultColWidth="12.6640625" defaultRowHeight="15.75" customHeight="1"/>
  <cols>
    <col min="1" max="1" width="4.33203125" customWidth="1"/>
    <col min="2" max="2" width="8.33203125" customWidth="1"/>
    <col min="4" max="4" width="19.33203125" customWidth="1"/>
  </cols>
  <sheetData>
    <row r="1" spans="1:12" ht="15.75" customHeight="1">
      <c r="A1" s="118"/>
      <c r="B1" s="210"/>
      <c r="C1" s="211"/>
      <c r="D1" s="211"/>
      <c r="E1" s="211"/>
      <c r="F1" s="211"/>
      <c r="G1" s="211"/>
      <c r="H1" s="211"/>
      <c r="I1" s="219"/>
      <c r="J1" s="8"/>
    </row>
    <row r="2" spans="1:12" ht="15.75" customHeight="1">
      <c r="A2" s="119"/>
      <c r="B2" s="220" t="s">
        <v>399</v>
      </c>
      <c r="C2" s="221"/>
      <c r="D2" s="222" t="s">
        <v>43</v>
      </c>
      <c r="E2" s="223"/>
      <c r="F2" s="221"/>
      <c r="G2" s="121" t="s">
        <v>400</v>
      </c>
      <c r="H2" s="224" t="s">
        <v>401</v>
      </c>
      <c r="I2" s="223"/>
      <c r="J2" s="8"/>
    </row>
    <row r="3" spans="1:12" ht="15.75" customHeight="1">
      <c r="A3" s="119"/>
      <c r="B3" s="220" t="s">
        <v>276</v>
      </c>
      <c r="C3" s="221"/>
      <c r="D3" s="222" t="s">
        <v>44</v>
      </c>
      <c r="E3" s="223"/>
      <c r="F3" s="221"/>
      <c r="G3" s="122" t="s">
        <v>403</v>
      </c>
      <c r="H3" s="123"/>
      <c r="I3" s="123"/>
      <c r="J3" s="8"/>
    </row>
    <row r="4" spans="1:12" ht="15.75" customHeight="1">
      <c r="A4" s="119"/>
      <c r="B4" s="225" t="s">
        <v>404</v>
      </c>
      <c r="C4" s="226"/>
      <c r="D4" s="210"/>
      <c r="E4" s="211"/>
      <c r="F4" s="211"/>
      <c r="G4" s="211"/>
      <c r="H4" s="211"/>
      <c r="I4" s="211"/>
      <c r="J4" s="8"/>
    </row>
    <row r="5" spans="1:12" ht="15.75" customHeight="1">
      <c r="A5" s="119"/>
      <c r="B5" s="122" t="s">
        <v>405</v>
      </c>
      <c r="C5" s="122" t="s">
        <v>406</v>
      </c>
      <c r="D5" s="122" t="s">
        <v>407</v>
      </c>
      <c r="E5" s="122" t="s">
        <v>408</v>
      </c>
      <c r="F5" s="122" t="s">
        <v>409</v>
      </c>
      <c r="G5" s="122" t="s">
        <v>410</v>
      </c>
      <c r="H5" s="122" t="s">
        <v>411</v>
      </c>
      <c r="I5" s="120" t="s">
        <v>412</v>
      </c>
      <c r="J5" s="8"/>
      <c r="K5" s="57" t="s">
        <v>704</v>
      </c>
    </row>
    <row r="6" spans="1:12" ht="15.75" customHeight="1">
      <c r="A6" s="119"/>
      <c r="B6" s="124">
        <v>1</v>
      </c>
      <c r="C6" s="137" t="s">
        <v>391</v>
      </c>
      <c r="D6" s="137"/>
      <c r="E6" s="137" t="s">
        <v>414</v>
      </c>
      <c r="F6" s="128"/>
      <c r="G6" s="126"/>
      <c r="H6" s="137"/>
      <c r="I6" s="129"/>
      <c r="J6" s="8"/>
      <c r="K6" s="57" t="s">
        <v>707</v>
      </c>
      <c r="L6" s="57" t="s">
        <v>708</v>
      </c>
    </row>
    <row r="7" spans="1:12" ht="15.75" customHeight="1">
      <c r="A7" s="119"/>
      <c r="B7" s="124">
        <v>2</v>
      </c>
      <c r="C7" s="125" t="s">
        <v>278</v>
      </c>
      <c r="D7" s="193" t="s">
        <v>413</v>
      </c>
      <c r="E7" s="125" t="s">
        <v>414</v>
      </c>
      <c r="F7" s="125"/>
      <c r="G7" s="131"/>
      <c r="H7" s="127"/>
      <c r="I7" s="131"/>
      <c r="J7" s="8"/>
      <c r="K7" s="81">
        <v>1</v>
      </c>
      <c r="L7" s="80" t="s">
        <v>710</v>
      </c>
    </row>
    <row r="8" spans="1:12" ht="15.75" customHeight="1">
      <c r="A8" s="119"/>
      <c r="B8" s="124">
        <v>3</v>
      </c>
      <c r="C8" s="130" t="s">
        <v>659</v>
      </c>
      <c r="D8" s="125" t="s">
        <v>782</v>
      </c>
      <c r="E8" s="130" t="s">
        <v>414</v>
      </c>
      <c r="F8" s="130"/>
      <c r="G8" s="131"/>
      <c r="H8" s="136" t="s">
        <v>876</v>
      </c>
      <c r="I8" s="131"/>
      <c r="J8" s="8"/>
      <c r="K8" s="81">
        <v>3</v>
      </c>
      <c r="L8" s="80" t="s">
        <v>713</v>
      </c>
    </row>
    <row r="9" spans="1:12" ht="15.75" customHeight="1">
      <c r="A9" s="119"/>
      <c r="B9" s="124">
        <v>4</v>
      </c>
      <c r="C9" s="130" t="s">
        <v>662</v>
      </c>
      <c r="D9" s="131" t="s">
        <v>707</v>
      </c>
      <c r="E9" s="136" t="s">
        <v>414</v>
      </c>
      <c r="F9" s="130"/>
      <c r="G9" s="131"/>
      <c r="H9" s="136"/>
      <c r="I9" s="137" t="s">
        <v>704</v>
      </c>
      <c r="J9" s="8"/>
      <c r="K9" s="81">
        <v>4</v>
      </c>
      <c r="L9" s="80" t="s">
        <v>716</v>
      </c>
    </row>
    <row r="10" spans="1:12" ht="15.75" customHeight="1">
      <c r="A10" s="119"/>
      <c r="B10" s="124">
        <v>5</v>
      </c>
      <c r="C10" s="130" t="s">
        <v>663</v>
      </c>
      <c r="D10" s="131" t="s">
        <v>783</v>
      </c>
      <c r="E10" s="136" t="s">
        <v>718</v>
      </c>
      <c r="F10" s="130"/>
      <c r="G10" s="131"/>
      <c r="H10" s="136"/>
      <c r="I10" s="131"/>
      <c r="J10" s="8"/>
      <c r="K10" s="81">
        <v>5</v>
      </c>
      <c r="L10" s="80" t="s">
        <v>720</v>
      </c>
    </row>
    <row r="11" spans="1:12" ht="15.75" customHeight="1">
      <c r="A11" s="119"/>
      <c r="B11" s="124">
        <v>6</v>
      </c>
      <c r="C11" s="130" t="s">
        <v>877</v>
      </c>
      <c r="D11" s="131" t="s">
        <v>28</v>
      </c>
      <c r="E11" s="136" t="s">
        <v>414</v>
      </c>
      <c r="F11" s="130"/>
      <c r="G11" s="131"/>
      <c r="H11" s="136"/>
      <c r="I11" s="131"/>
      <c r="J11" s="8"/>
      <c r="K11" s="81">
        <v>6</v>
      </c>
      <c r="L11" s="80" t="s">
        <v>723</v>
      </c>
    </row>
    <row r="12" spans="1:12" ht="15.75" customHeight="1">
      <c r="A12" s="119"/>
      <c r="B12" s="124">
        <v>7</v>
      </c>
      <c r="C12" s="130" t="s">
        <v>878</v>
      </c>
      <c r="D12" s="131" t="s">
        <v>792</v>
      </c>
      <c r="E12" s="136" t="s">
        <v>414</v>
      </c>
      <c r="F12" s="130"/>
      <c r="G12" s="131"/>
      <c r="H12" s="136"/>
      <c r="I12" s="131"/>
      <c r="J12" s="8"/>
      <c r="K12" s="81">
        <v>8</v>
      </c>
      <c r="L12" s="80" t="s">
        <v>727</v>
      </c>
    </row>
    <row r="13" spans="1:12" ht="15.75" customHeight="1">
      <c r="A13" s="119"/>
      <c r="B13" s="124">
        <v>8</v>
      </c>
      <c r="C13" s="130" t="s">
        <v>447</v>
      </c>
      <c r="D13" s="130" t="s">
        <v>785</v>
      </c>
      <c r="E13" s="130" t="s">
        <v>434</v>
      </c>
      <c r="F13" s="130"/>
      <c r="G13" s="131"/>
      <c r="H13" s="136"/>
      <c r="I13" s="131"/>
      <c r="J13" s="8"/>
      <c r="K13" s="81">
        <v>9</v>
      </c>
      <c r="L13" s="80" t="s">
        <v>729</v>
      </c>
    </row>
    <row r="14" spans="1:12" ht="15.75" customHeight="1">
      <c r="A14" s="119"/>
      <c r="B14" s="124">
        <v>9</v>
      </c>
      <c r="C14" s="130" t="s">
        <v>432</v>
      </c>
      <c r="D14" s="130" t="s">
        <v>433</v>
      </c>
      <c r="E14" s="130" t="s">
        <v>434</v>
      </c>
      <c r="F14" s="130"/>
      <c r="G14" s="131"/>
      <c r="H14" s="136"/>
      <c r="I14" s="131"/>
      <c r="J14" s="8"/>
      <c r="K14" s="57">
        <v>10</v>
      </c>
      <c r="L14" s="57" t="s">
        <v>731</v>
      </c>
    </row>
    <row r="15" spans="1:12" ht="15.75" customHeight="1">
      <c r="A15" s="119"/>
      <c r="B15" s="124">
        <v>10</v>
      </c>
      <c r="C15" s="130"/>
      <c r="D15" s="130"/>
      <c r="E15" s="130"/>
      <c r="F15" s="130"/>
      <c r="G15" s="131"/>
      <c r="H15" s="136"/>
      <c r="I15" s="137"/>
      <c r="J15" s="8"/>
      <c r="K15" s="81">
        <v>12</v>
      </c>
      <c r="L15" s="80" t="s">
        <v>732</v>
      </c>
    </row>
    <row r="16" spans="1:12" ht="15.75" customHeight="1">
      <c r="A16" s="119"/>
      <c r="B16" s="124">
        <v>11</v>
      </c>
      <c r="C16" s="130"/>
      <c r="D16" s="130"/>
      <c r="E16" s="130"/>
      <c r="F16" s="130"/>
      <c r="G16" s="131"/>
      <c r="H16" s="136"/>
      <c r="I16" s="137"/>
      <c r="J16" s="8"/>
      <c r="K16" s="81">
        <v>13</v>
      </c>
      <c r="L16" s="80" t="s">
        <v>733</v>
      </c>
    </row>
    <row r="17" spans="1:12" ht="15.75" customHeight="1">
      <c r="A17" s="119"/>
      <c r="B17" s="124">
        <v>12</v>
      </c>
      <c r="C17" s="130"/>
      <c r="D17" s="130"/>
      <c r="E17" s="130"/>
      <c r="F17" s="130"/>
      <c r="G17" s="131"/>
      <c r="H17" s="136"/>
      <c r="I17" s="131"/>
      <c r="J17" s="8"/>
      <c r="K17" s="81">
        <v>14</v>
      </c>
      <c r="L17" s="80" t="s">
        <v>734</v>
      </c>
    </row>
    <row r="18" spans="1:12" ht="15.75" customHeight="1">
      <c r="A18" s="119"/>
      <c r="B18" s="124">
        <v>13</v>
      </c>
      <c r="C18" s="130"/>
      <c r="D18" s="130"/>
      <c r="E18" s="130"/>
      <c r="F18" s="130"/>
      <c r="G18" s="131"/>
      <c r="H18" s="136"/>
      <c r="I18" s="131"/>
      <c r="J18" s="8"/>
      <c r="K18" s="81">
        <v>15</v>
      </c>
      <c r="L18" s="80" t="s">
        <v>735</v>
      </c>
    </row>
    <row r="19" spans="1:12" ht="15.75" customHeight="1">
      <c r="A19" s="119"/>
      <c r="B19" s="124">
        <v>14</v>
      </c>
      <c r="C19" s="130"/>
      <c r="D19" s="130"/>
      <c r="E19" s="130"/>
      <c r="F19" s="130"/>
      <c r="G19" s="126"/>
      <c r="H19" s="137"/>
      <c r="I19" s="129"/>
      <c r="J19" s="8"/>
      <c r="K19" s="81">
        <v>16</v>
      </c>
      <c r="L19" s="80" t="s">
        <v>736</v>
      </c>
    </row>
    <row r="20" spans="1:12" ht="15.75" customHeight="1">
      <c r="A20" s="119"/>
      <c r="B20" s="124">
        <v>15</v>
      </c>
      <c r="C20" s="130"/>
      <c r="D20" s="126"/>
      <c r="E20" s="126"/>
      <c r="F20" s="130"/>
      <c r="G20" s="126"/>
      <c r="H20" s="138"/>
      <c r="I20" s="21"/>
      <c r="J20" s="8"/>
      <c r="K20" s="81">
        <v>18</v>
      </c>
      <c r="L20" s="80" t="s">
        <v>737</v>
      </c>
    </row>
    <row r="21" spans="1:12" ht="15.75" customHeight="1">
      <c r="A21" s="119"/>
      <c r="B21" s="122" t="s">
        <v>435</v>
      </c>
      <c r="C21" s="212"/>
      <c r="D21" s="213"/>
      <c r="E21" s="213"/>
      <c r="F21" s="213"/>
      <c r="G21" s="213"/>
      <c r="H21" s="213"/>
      <c r="I21" s="213"/>
      <c r="J21" s="8"/>
      <c r="K21" s="81">
        <v>19</v>
      </c>
      <c r="L21" s="80" t="s">
        <v>741</v>
      </c>
    </row>
    <row r="22" spans="1:12" ht="15.75" customHeight="1">
      <c r="A22" s="119"/>
      <c r="B22" s="124">
        <v>1</v>
      </c>
      <c r="C22" s="214" t="s">
        <v>436</v>
      </c>
      <c r="D22" s="213"/>
      <c r="E22" s="213"/>
      <c r="F22" s="213"/>
      <c r="G22" s="213"/>
      <c r="H22" s="213"/>
      <c r="I22" s="215"/>
      <c r="J22" s="8"/>
      <c r="K22" s="81">
        <v>20</v>
      </c>
      <c r="L22" s="80" t="s">
        <v>746</v>
      </c>
    </row>
    <row r="23" spans="1:12" ht="15.75" customHeight="1">
      <c r="A23" s="139"/>
      <c r="B23" s="227">
        <v>2</v>
      </c>
      <c r="C23" s="140"/>
      <c r="D23" s="140"/>
      <c r="E23" s="139"/>
      <c r="F23" s="118"/>
      <c r="G23" s="118"/>
      <c r="H23" s="118"/>
      <c r="I23" s="119"/>
      <c r="J23" s="8"/>
      <c r="K23" s="81">
        <v>27</v>
      </c>
      <c r="L23" s="80" t="s">
        <v>749</v>
      </c>
    </row>
    <row r="24" spans="1:12" ht="15.75" customHeight="1">
      <c r="A24" s="141"/>
      <c r="B24" s="217"/>
      <c r="C24" s="142">
        <v>3</v>
      </c>
      <c r="D24" s="130" t="s">
        <v>713</v>
      </c>
      <c r="E24" s="139"/>
      <c r="F24" s="118"/>
      <c r="G24" s="118"/>
      <c r="H24" s="118"/>
      <c r="I24" s="119"/>
      <c r="J24" s="8"/>
      <c r="K24" s="81">
        <v>42</v>
      </c>
      <c r="L24" s="80" t="s">
        <v>752</v>
      </c>
    </row>
    <row r="25" spans="1:12" ht="15.75" customHeight="1">
      <c r="A25" s="141"/>
      <c r="B25" s="217"/>
      <c r="C25" s="142">
        <v>4</v>
      </c>
      <c r="D25" s="130" t="s">
        <v>716</v>
      </c>
      <c r="E25" s="139"/>
      <c r="F25" s="118"/>
      <c r="G25" s="118"/>
      <c r="H25" s="118"/>
      <c r="I25" s="119"/>
      <c r="J25" s="8"/>
      <c r="K25" s="81">
        <v>49</v>
      </c>
      <c r="L25" s="80" t="s">
        <v>756</v>
      </c>
    </row>
    <row r="26" spans="1:12" ht="15.75" customHeight="1">
      <c r="A26" s="141"/>
      <c r="B26" s="217"/>
      <c r="C26" s="142">
        <v>5</v>
      </c>
      <c r="D26" s="130"/>
      <c r="E26" s="139"/>
      <c r="F26" s="118"/>
      <c r="G26" s="118"/>
      <c r="H26" s="118"/>
      <c r="I26" s="119"/>
      <c r="J26" s="8"/>
      <c r="K26" s="81">
        <v>51</v>
      </c>
      <c r="L26" s="80" t="s">
        <v>759</v>
      </c>
    </row>
    <row r="27" spans="1:12" ht="15.75" customHeight="1">
      <c r="A27" s="141"/>
      <c r="B27" s="217"/>
      <c r="C27" s="142">
        <v>6</v>
      </c>
      <c r="D27" s="130" t="s">
        <v>720</v>
      </c>
      <c r="E27" s="139"/>
      <c r="F27" s="118"/>
      <c r="G27" s="118"/>
      <c r="H27" s="118"/>
      <c r="I27" s="119"/>
      <c r="J27" s="8"/>
      <c r="K27" s="81">
        <v>52</v>
      </c>
      <c r="L27" s="80" t="s">
        <v>761</v>
      </c>
    </row>
    <row r="28" spans="1:12" ht="15.75" customHeight="1">
      <c r="A28" s="141"/>
      <c r="B28" s="217"/>
      <c r="C28" s="142">
        <v>9</v>
      </c>
      <c r="D28" s="130"/>
      <c r="E28" s="139"/>
      <c r="F28" s="118"/>
      <c r="G28" s="118"/>
      <c r="H28" s="118"/>
      <c r="I28" s="119"/>
      <c r="J28" s="8"/>
      <c r="K28" s="81">
        <v>53</v>
      </c>
      <c r="L28" s="80" t="s">
        <v>764</v>
      </c>
    </row>
    <row r="29" spans="1:12" ht="15.75" customHeight="1">
      <c r="A29" s="141"/>
      <c r="B29" s="217"/>
      <c r="C29" s="142">
        <v>42</v>
      </c>
      <c r="D29" s="130" t="s">
        <v>752</v>
      </c>
      <c r="E29" s="139"/>
      <c r="F29" s="118"/>
      <c r="G29" s="118"/>
      <c r="H29" s="118"/>
      <c r="I29" s="119"/>
      <c r="J29" s="8"/>
      <c r="K29" s="81">
        <v>55</v>
      </c>
      <c r="L29" s="80" t="s">
        <v>765</v>
      </c>
    </row>
    <row r="30" spans="1:12" ht="15.75" customHeight="1">
      <c r="A30" s="141"/>
      <c r="B30" s="217"/>
      <c r="C30" s="142">
        <v>55</v>
      </c>
      <c r="D30" s="130" t="s">
        <v>765</v>
      </c>
      <c r="E30" s="139"/>
      <c r="F30" s="118"/>
      <c r="G30" s="118"/>
      <c r="H30" s="118"/>
      <c r="I30" s="119"/>
      <c r="J30" s="8"/>
      <c r="K30" s="81">
        <v>56</v>
      </c>
      <c r="L30" s="80" t="s">
        <v>766</v>
      </c>
    </row>
    <row r="31" spans="1:12" ht="15.75" customHeight="1">
      <c r="A31" s="141"/>
      <c r="B31" s="215"/>
      <c r="C31" s="142">
        <v>58</v>
      </c>
      <c r="D31" s="130"/>
      <c r="E31" s="143"/>
      <c r="F31" s="143"/>
      <c r="G31" s="143"/>
      <c r="H31" s="143"/>
      <c r="I31" s="144"/>
      <c r="J31" s="8"/>
      <c r="K31" s="81">
        <v>57</v>
      </c>
      <c r="L31" s="80" t="s">
        <v>768</v>
      </c>
    </row>
    <row r="32" spans="1:12" ht="15.75" customHeight="1">
      <c r="A32" s="141"/>
      <c r="B32" s="139"/>
      <c r="C32" s="118"/>
      <c r="D32" s="118"/>
      <c r="E32" s="118"/>
      <c r="F32" s="118"/>
      <c r="G32" s="118"/>
      <c r="H32" s="118"/>
      <c r="I32" s="119"/>
      <c r="K32" s="81">
        <v>58</v>
      </c>
      <c r="L32" s="174" t="s">
        <v>770</v>
      </c>
    </row>
    <row r="33" spans="1:12" ht="15.75" customHeight="1">
      <c r="A33" s="139"/>
      <c r="B33" s="118"/>
      <c r="C33" s="118"/>
      <c r="D33" s="118"/>
      <c r="E33" s="118"/>
      <c r="F33" s="118"/>
      <c r="G33" s="118"/>
      <c r="H33" s="118"/>
      <c r="I33" s="119"/>
      <c r="K33" s="81">
        <v>60</v>
      </c>
      <c r="L33" s="80" t="s">
        <v>771</v>
      </c>
    </row>
    <row r="34" spans="1:12" ht="15.75" customHeight="1">
      <c r="A34" s="139"/>
      <c r="B34" s="118"/>
      <c r="C34" s="118"/>
      <c r="D34" s="118"/>
      <c r="E34" s="118"/>
      <c r="F34" s="118"/>
      <c r="G34" s="118"/>
      <c r="H34" s="118"/>
      <c r="I34" s="119"/>
      <c r="K34" s="81">
        <v>63</v>
      </c>
      <c r="L34" s="80" t="s">
        <v>772</v>
      </c>
    </row>
    <row r="35" spans="1:12" ht="15.75" customHeight="1">
      <c r="A35" s="139"/>
      <c r="B35" s="118"/>
      <c r="C35" s="118"/>
      <c r="D35" s="118"/>
      <c r="E35" s="118"/>
      <c r="F35" s="118"/>
      <c r="G35" s="118"/>
      <c r="H35" s="118"/>
      <c r="I35" s="119"/>
      <c r="K35" s="81">
        <v>66</v>
      </c>
      <c r="L35" s="80" t="s">
        <v>773</v>
      </c>
    </row>
    <row r="36" spans="1:12" ht="15.75" customHeight="1">
      <c r="A36" s="139"/>
      <c r="B36" s="118"/>
      <c r="C36" s="118"/>
      <c r="D36" s="118"/>
      <c r="E36" s="118"/>
      <c r="F36" s="118"/>
      <c r="G36" s="118"/>
      <c r="H36" s="118"/>
      <c r="I36" s="119"/>
      <c r="K36" s="81">
        <v>67</v>
      </c>
      <c r="L36" s="80" t="s">
        <v>773</v>
      </c>
    </row>
    <row r="37" spans="1:12" ht="15.75" customHeight="1">
      <c r="K37" s="81">
        <v>68</v>
      </c>
      <c r="L37" s="80" t="s">
        <v>774</v>
      </c>
    </row>
    <row r="38" spans="1:12" ht="15.75" customHeight="1">
      <c r="K38" s="81">
        <v>69</v>
      </c>
      <c r="L38" s="80" t="s">
        <v>775</v>
      </c>
    </row>
    <row r="39" spans="1:12" ht="15.75" customHeight="1">
      <c r="K39" s="81">
        <v>70</v>
      </c>
      <c r="L39" s="80" t="s">
        <v>776</v>
      </c>
    </row>
    <row r="40" spans="1:12" ht="15.75" customHeight="1">
      <c r="K40" s="81">
        <v>78</v>
      </c>
      <c r="L40" s="80" t="s">
        <v>777</v>
      </c>
    </row>
    <row r="41" spans="1:12" ht="15.75" customHeight="1">
      <c r="K41" s="81">
        <v>79</v>
      </c>
      <c r="L41" s="80" t="s">
        <v>691</v>
      </c>
    </row>
    <row r="42" spans="1:12" ht="15.75" customHeight="1">
      <c r="K42" s="81">
        <v>82</v>
      </c>
      <c r="L42" s="80" t="s">
        <v>778</v>
      </c>
    </row>
  </sheetData>
  <mergeCells count="11">
    <mergeCell ref="D4:I4"/>
    <mergeCell ref="C21:I21"/>
    <mergeCell ref="C22:I22"/>
    <mergeCell ref="B23:B31"/>
    <mergeCell ref="B1:I1"/>
    <mergeCell ref="B2:C2"/>
    <mergeCell ref="D2:F2"/>
    <mergeCell ref="H2:I2"/>
    <mergeCell ref="B3:C3"/>
    <mergeCell ref="D3:F3"/>
    <mergeCell ref="B4:C4"/>
  </mergeCells>
  <hyperlinks>
    <hyperlink ref="H2" location="'테이블목록_ODS'!A1" display="Table List"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0"/>
  <sheetViews>
    <sheetView workbookViewId="0"/>
  </sheetViews>
  <sheetFormatPr baseColWidth="10" defaultColWidth="12.6640625" defaultRowHeight="15.75" customHeight="1"/>
  <cols>
    <col min="1" max="1" width="7.1640625" customWidth="1"/>
    <col min="2" max="2" width="3.6640625" customWidth="1"/>
    <col min="3" max="3" width="5.6640625" customWidth="1"/>
    <col min="4" max="4" width="34.5" customWidth="1"/>
    <col min="5" max="5" width="15.6640625" customWidth="1"/>
    <col min="6" max="6" width="41.1640625" customWidth="1"/>
    <col min="7" max="7" width="30.5" customWidth="1"/>
    <col min="10" max="10" width="16.6640625" customWidth="1"/>
    <col min="11" max="11" width="18.5" customWidth="1"/>
  </cols>
  <sheetData>
    <row r="1" spans="1:27" ht="13">
      <c r="B1" s="8"/>
      <c r="C1" s="8"/>
      <c r="D1" s="8"/>
      <c r="E1" s="9"/>
      <c r="F1" s="8"/>
      <c r="G1" s="8"/>
    </row>
    <row r="2" spans="1:27" ht="21.75" customHeight="1">
      <c r="A2" s="10"/>
      <c r="B2" s="11" t="s">
        <v>7</v>
      </c>
      <c r="C2" s="11" t="s">
        <v>8</v>
      </c>
      <c r="D2" s="12" t="s">
        <v>9</v>
      </c>
      <c r="E2" s="13" t="s">
        <v>10</v>
      </c>
      <c r="F2" s="13" t="s">
        <v>11</v>
      </c>
      <c r="G2" s="13" t="s">
        <v>4</v>
      </c>
      <c r="H2" s="10"/>
      <c r="I2" s="10"/>
      <c r="J2" s="10"/>
      <c r="K2" s="10"/>
      <c r="L2" s="10"/>
      <c r="M2" s="10"/>
      <c r="N2" s="10"/>
      <c r="O2" s="10"/>
      <c r="P2" s="10"/>
      <c r="Q2" s="10"/>
      <c r="R2" s="10"/>
      <c r="S2" s="10"/>
      <c r="T2" s="10"/>
      <c r="U2" s="10"/>
      <c r="V2" s="10"/>
      <c r="W2" s="10"/>
      <c r="X2" s="10"/>
      <c r="Y2" s="10"/>
      <c r="Z2" s="10"/>
      <c r="AA2" s="10"/>
    </row>
    <row r="3" spans="1:27" ht="21.75" customHeight="1">
      <c r="A3" s="10"/>
      <c r="B3" s="14">
        <v>1</v>
      </c>
      <c r="C3" s="15" t="s">
        <v>12</v>
      </c>
      <c r="D3" s="16" t="s">
        <v>13</v>
      </c>
      <c r="E3" s="17" t="s">
        <v>14</v>
      </c>
      <c r="F3" s="18" t="s">
        <v>15</v>
      </c>
      <c r="G3" s="15" t="s">
        <v>16</v>
      </c>
      <c r="H3" s="10"/>
      <c r="I3" s="10"/>
      <c r="J3" s="19" t="s">
        <v>17</v>
      </c>
      <c r="K3" s="20" t="s">
        <v>18</v>
      </c>
      <c r="L3" s="21"/>
      <c r="M3" s="10"/>
      <c r="N3" s="10"/>
      <c r="O3" s="10"/>
      <c r="P3" s="10"/>
      <c r="Q3" s="10"/>
      <c r="R3" s="10"/>
      <c r="S3" s="10"/>
      <c r="T3" s="10"/>
      <c r="U3" s="10"/>
      <c r="V3" s="10"/>
      <c r="W3" s="10"/>
      <c r="X3" s="10"/>
      <c r="Y3" s="10"/>
      <c r="Z3" s="10"/>
      <c r="AA3" s="10"/>
    </row>
    <row r="4" spans="1:27" ht="21.75" customHeight="1">
      <c r="A4" s="10"/>
      <c r="B4" s="14">
        <v>2</v>
      </c>
      <c r="C4" s="15" t="s">
        <v>12</v>
      </c>
      <c r="D4" s="16" t="s">
        <v>19</v>
      </c>
      <c r="E4" s="17" t="s">
        <v>14</v>
      </c>
      <c r="F4" s="18" t="s">
        <v>20</v>
      </c>
      <c r="G4" s="15"/>
      <c r="H4" s="10"/>
      <c r="I4" s="10"/>
      <c r="J4" s="10"/>
      <c r="K4" s="10"/>
      <c r="L4" s="10"/>
      <c r="M4" s="10"/>
      <c r="N4" s="10"/>
      <c r="O4" s="10"/>
      <c r="P4" s="10"/>
      <c r="Q4" s="10"/>
      <c r="R4" s="10"/>
      <c r="S4" s="10"/>
      <c r="T4" s="10"/>
      <c r="U4" s="10"/>
      <c r="V4" s="10"/>
      <c r="W4" s="10"/>
      <c r="X4" s="10"/>
      <c r="Y4" s="10"/>
      <c r="Z4" s="10"/>
      <c r="AA4" s="10"/>
    </row>
    <row r="5" spans="1:27" ht="29.25" customHeight="1">
      <c r="A5" s="10"/>
      <c r="B5" s="14">
        <v>3</v>
      </c>
      <c r="C5" s="15" t="s">
        <v>12</v>
      </c>
      <c r="D5" s="16" t="s">
        <v>21</v>
      </c>
      <c r="E5" s="17" t="s">
        <v>14</v>
      </c>
      <c r="F5" s="22" t="s">
        <v>22</v>
      </c>
      <c r="G5" s="15" t="s">
        <v>23</v>
      </c>
      <c r="H5" s="10"/>
      <c r="I5" s="10"/>
      <c r="J5" s="10"/>
      <c r="K5" s="10"/>
      <c r="L5" s="10"/>
      <c r="M5" s="10"/>
      <c r="N5" s="10"/>
      <c r="O5" s="10"/>
      <c r="P5" s="10"/>
      <c r="Q5" s="10"/>
      <c r="R5" s="10"/>
      <c r="S5" s="10"/>
      <c r="T5" s="10"/>
      <c r="U5" s="10"/>
      <c r="V5" s="10"/>
      <c r="W5" s="10"/>
      <c r="X5" s="10"/>
      <c r="Y5" s="10"/>
      <c r="Z5" s="10"/>
      <c r="AA5" s="10"/>
    </row>
    <row r="6" spans="1:27" ht="21.75" customHeight="1">
      <c r="A6" s="10"/>
      <c r="B6" s="14">
        <v>4</v>
      </c>
      <c r="C6" s="15" t="s">
        <v>12</v>
      </c>
      <c r="D6" s="16" t="s">
        <v>24</v>
      </c>
      <c r="E6" s="17" t="s">
        <v>14</v>
      </c>
      <c r="F6" s="22" t="s">
        <v>25</v>
      </c>
      <c r="G6" s="15"/>
      <c r="H6" s="10"/>
      <c r="I6" s="10"/>
      <c r="J6" s="10"/>
      <c r="K6" s="10"/>
      <c r="L6" s="10"/>
      <c r="M6" s="10"/>
      <c r="N6" s="10"/>
      <c r="O6" s="10"/>
      <c r="P6" s="10"/>
      <c r="Q6" s="10"/>
      <c r="R6" s="10"/>
      <c r="S6" s="10"/>
      <c r="T6" s="10"/>
      <c r="U6" s="10"/>
      <c r="V6" s="10"/>
      <c r="W6" s="10"/>
      <c r="X6" s="10"/>
      <c r="Y6" s="10"/>
      <c r="Z6" s="10"/>
      <c r="AA6" s="10"/>
    </row>
    <row r="7" spans="1:27" ht="21.75" customHeight="1">
      <c r="A7" s="10"/>
      <c r="B7" s="14">
        <v>5</v>
      </c>
      <c r="C7" s="15" t="s">
        <v>12</v>
      </c>
      <c r="D7" s="16" t="s">
        <v>26</v>
      </c>
      <c r="E7" s="17" t="s">
        <v>14</v>
      </c>
      <c r="F7" s="22" t="s">
        <v>27</v>
      </c>
      <c r="G7" s="15" t="s">
        <v>28</v>
      </c>
      <c r="H7" s="10"/>
      <c r="I7" s="10"/>
      <c r="J7" s="10"/>
      <c r="K7" s="10"/>
      <c r="L7" s="10"/>
      <c r="M7" s="10"/>
      <c r="N7" s="10"/>
      <c r="O7" s="10"/>
      <c r="P7" s="10"/>
      <c r="Q7" s="10"/>
      <c r="R7" s="10"/>
      <c r="S7" s="10"/>
      <c r="T7" s="10"/>
      <c r="U7" s="10"/>
      <c r="V7" s="10"/>
      <c r="W7" s="10"/>
      <c r="X7" s="10"/>
      <c r="Y7" s="10"/>
      <c r="Z7" s="10"/>
      <c r="AA7" s="10"/>
    </row>
    <row r="8" spans="1:27" ht="21.75" customHeight="1">
      <c r="A8" s="10"/>
      <c r="B8" s="14">
        <v>6</v>
      </c>
      <c r="C8" s="15" t="s">
        <v>12</v>
      </c>
      <c r="D8" s="16" t="s">
        <v>29</v>
      </c>
      <c r="E8" s="17" t="s">
        <v>14</v>
      </c>
      <c r="F8" s="22" t="s">
        <v>30</v>
      </c>
      <c r="G8" s="15"/>
      <c r="H8" s="10"/>
      <c r="I8" s="10"/>
      <c r="J8" s="10"/>
      <c r="K8" s="10"/>
      <c r="L8" s="10"/>
      <c r="M8" s="10"/>
      <c r="N8" s="10"/>
      <c r="O8" s="10"/>
      <c r="P8" s="10"/>
      <c r="Q8" s="10"/>
      <c r="R8" s="10"/>
      <c r="S8" s="10"/>
      <c r="T8" s="10"/>
      <c r="U8" s="10"/>
      <c r="V8" s="10"/>
      <c r="W8" s="10"/>
      <c r="X8" s="10"/>
      <c r="Y8" s="10"/>
      <c r="Z8" s="10"/>
      <c r="AA8" s="10"/>
    </row>
    <row r="9" spans="1:27" ht="34.5" customHeight="1">
      <c r="A9" s="10"/>
      <c r="B9" s="14">
        <v>7</v>
      </c>
      <c r="C9" s="15" t="s">
        <v>12</v>
      </c>
      <c r="D9" s="16" t="s">
        <v>31</v>
      </c>
      <c r="E9" s="17" t="s">
        <v>14</v>
      </c>
      <c r="F9" s="23" t="s">
        <v>32</v>
      </c>
      <c r="G9" s="14" t="s">
        <v>33</v>
      </c>
      <c r="H9" s="10"/>
      <c r="I9" s="10"/>
      <c r="J9" s="10"/>
      <c r="K9" s="10"/>
      <c r="L9" s="10"/>
      <c r="M9" s="10"/>
      <c r="N9" s="10"/>
      <c r="O9" s="10"/>
      <c r="P9" s="10"/>
      <c r="Q9" s="10"/>
      <c r="R9" s="10"/>
      <c r="S9" s="10"/>
      <c r="T9" s="10"/>
      <c r="U9" s="10"/>
      <c r="V9" s="10"/>
      <c r="W9" s="10"/>
      <c r="X9" s="10"/>
      <c r="Y9" s="10"/>
      <c r="Z9" s="10"/>
      <c r="AA9" s="10"/>
    </row>
    <row r="10" spans="1:27" ht="21.75" customHeight="1">
      <c r="A10" s="10"/>
      <c r="B10" s="14">
        <v>8</v>
      </c>
      <c r="C10" s="15" t="s">
        <v>12</v>
      </c>
      <c r="D10" s="16" t="s">
        <v>34</v>
      </c>
      <c r="E10" s="17" t="s">
        <v>14</v>
      </c>
      <c r="F10" s="22" t="s">
        <v>35</v>
      </c>
      <c r="G10" s="15" t="s">
        <v>33</v>
      </c>
      <c r="H10" s="10"/>
      <c r="I10" s="10"/>
      <c r="J10" s="10"/>
      <c r="K10" s="10"/>
      <c r="L10" s="10"/>
      <c r="M10" s="10"/>
      <c r="N10" s="10"/>
      <c r="O10" s="10"/>
      <c r="P10" s="10"/>
      <c r="Q10" s="10"/>
      <c r="R10" s="10"/>
      <c r="S10" s="10"/>
      <c r="T10" s="10"/>
      <c r="U10" s="10"/>
      <c r="V10" s="10"/>
      <c r="W10" s="10"/>
      <c r="X10" s="10"/>
      <c r="Y10" s="10"/>
      <c r="Z10" s="10"/>
      <c r="AA10" s="10"/>
    </row>
    <row r="11" spans="1:27" ht="21.75" customHeight="1">
      <c r="A11" s="10"/>
      <c r="B11" s="14">
        <v>9</v>
      </c>
      <c r="C11" s="15" t="s">
        <v>12</v>
      </c>
      <c r="D11" s="16" t="s">
        <v>36</v>
      </c>
      <c r="E11" s="17" t="s">
        <v>14</v>
      </c>
      <c r="F11" s="23" t="s">
        <v>37</v>
      </c>
      <c r="G11" s="14" t="s">
        <v>33</v>
      </c>
      <c r="H11" s="10"/>
      <c r="I11" s="10"/>
      <c r="J11" s="10"/>
      <c r="K11" s="10"/>
      <c r="L11" s="10"/>
      <c r="M11" s="10"/>
      <c r="N11" s="10"/>
      <c r="O11" s="10"/>
      <c r="P11" s="10"/>
      <c r="Q11" s="10"/>
      <c r="R11" s="10"/>
      <c r="S11" s="10"/>
      <c r="T11" s="10"/>
      <c r="U11" s="10"/>
      <c r="V11" s="10"/>
      <c r="W11" s="10"/>
      <c r="X11" s="10"/>
      <c r="Y11" s="10"/>
      <c r="Z11" s="10"/>
      <c r="AA11" s="10"/>
    </row>
    <row r="12" spans="1:27" ht="21.75" customHeight="1">
      <c r="A12" s="10"/>
      <c r="B12" s="14">
        <v>10</v>
      </c>
      <c r="C12" s="15" t="s">
        <v>12</v>
      </c>
      <c r="D12" s="16" t="s">
        <v>38</v>
      </c>
      <c r="E12" s="17" t="s">
        <v>14</v>
      </c>
      <c r="F12" s="24" t="s">
        <v>39</v>
      </c>
      <c r="G12" s="24"/>
      <c r="H12" s="10"/>
      <c r="I12" s="10"/>
      <c r="J12" s="10"/>
      <c r="K12" s="10"/>
      <c r="L12" s="10"/>
      <c r="M12" s="10"/>
      <c r="N12" s="10"/>
      <c r="O12" s="10"/>
      <c r="P12" s="10"/>
      <c r="Q12" s="10"/>
      <c r="R12" s="10"/>
      <c r="S12" s="10"/>
      <c r="T12" s="10"/>
      <c r="U12" s="10"/>
      <c r="V12" s="10"/>
      <c r="W12" s="10"/>
      <c r="X12" s="10"/>
      <c r="Y12" s="10"/>
      <c r="Z12" s="10"/>
      <c r="AA12" s="10"/>
    </row>
    <row r="13" spans="1:27" ht="21.75" customHeight="1">
      <c r="A13" s="10"/>
      <c r="B13" s="14">
        <v>11</v>
      </c>
      <c r="C13" s="15" t="s">
        <v>12</v>
      </c>
      <c r="D13" s="16" t="s">
        <v>40</v>
      </c>
      <c r="E13" s="17" t="s">
        <v>14</v>
      </c>
      <c r="F13" s="24" t="s">
        <v>41</v>
      </c>
      <c r="G13" s="24"/>
      <c r="H13" s="10"/>
      <c r="I13" s="10"/>
      <c r="J13" s="10"/>
      <c r="K13" s="10"/>
      <c r="L13" s="10"/>
      <c r="M13" s="10"/>
      <c r="N13" s="10"/>
      <c r="O13" s="10"/>
      <c r="P13" s="10"/>
      <c r="Q13" s="10"/>
      <c r="R13" s="10"/>
      <c r="S13" s="10"/>
      <c r="T13" s="10"/>
      <c r="U13" s="10"/>
      <c r="V13" s="10"/>
      <c r="W13" s="10"/>
      <c r="X13" s="10"/>
      <c r="Y13" s="10"/>
      <c r="Z13" s="10"/>
      <c r="AA13" s="10"/>
    </row>
    <row r="14" spans="1:27" ht="21.75" customHeight="1">
      <c r="A14" s="10"/>
      <c r="B14" s="14">
        <v>12</v>
      </c>
      <c r="C14" s="15" t="s">
        <v>42</v>
      </c>
      <c r="D14" s="16" t="s">
        <v>43</v>
      </c>
      <c r="E14" s="17" t="s">
        <v>14</v>
      </c>
      <c r="F14" s="24" t="s">
        <v>44</v>
      </c>
      <c r="G14" s="24"/>
      <c r="H14" s="10"/>
      <c r="I14" s="10"/>
      <c r="J14" s="10"/>
      <c r="K14" s="10"/>
      <c r="L14" s="10"/>
      <c r="M14" s="10"/>
      <c r="N14" s="10"/>
      <c r="O14" s="10"/>
      <c r="P14" s="10"/>
      <c r="Q14" s="10"/>
      <c r="R14" s="10"/>
      <c r="S14" s="10"/>
      <c r="T14" s="10"/>
      <c r="U14" s="10"/>
      <c r="V14" s="10"/>
      <c r="W14" s="10"/>
      <c r="X14" s="10"/>
      <c r="Y14" s="10"/>
      <c r="Z14" s="10"/>
      <c r="AA14" s="10"/>
    </row>
    <row r="15" spans="1:27" ht="21.75" customHeight="1">
      <c r="A15" s="10"/>
      <c r="B15" s="14">
        <v>13</v>
      </c>
      <c r="C15" s="15" t="s">
        <v>42</v>
      </c>
      <c r="D15" s="16" t="s">
        <v>45</v>
      </c>
      <c r="E15" s="17" t="s">
        <v>14</v>
      </c>
      <c r="F15" s="24" t="s">
        <v>46</v>
      </c>
      <c r="G15" s="24"/>
      <c r="H15" s="10"/>
      <c r="I15" s="10"/>
      <c r="J15" s="10"/>
      <c r="K15" s="10"/>
      <c r="L15" s="10"/>
      <c r="M15" s="10"/>
      <c r="N15" s="10"/>
      <c r="O15" s="10"/>
      <c r="P15" s="10"/>
      <c r="Q15" s="10"/>
      <c r="R15" s="10"/>
      <c r="S15" s="10"/>
      <c r="T15" s="10"/>
      <c r="U15" s="10"/>
      <c r="V15" s="10"/>
      <c r="W15" s="10"/>
      <c r="X15" s="10"/>
      <c r="Y15" s="10"/>
      <c r="Z15" s="10"/>
      <c r="AA15" s="10"/>
    </row>
    <row r="16" spans="1:27" ht="21.75" customHeight="1">
      <c r="A16" s="10"/>
      <c r="B16" s="25">
        <v>14</v>
      </c>
      <c r="C16" s="26" t="s">
        <v>42</v>
      </c>
      <c r="D16" s="27" t="s">
        <v>47</v>
      </c>
      <c r="E16" s="17" t="s">
        <v>14</v>
      </c>
      <c r="F16" s="24" t="s">
        <v>48</v>
      </c>
      <c r="G16" s="24"/>
      <c r="H16" s="10"/>
      <c r="I16" s="10"/>
      <c r="J16" s="10"/>
      <c r="K16" s="10"/>
      <c r="L16" s="10"/>
      <c r="M16" s="10"/>
      <c r="N16" s="10"/>
      <c r="O16" s="10"/>
      <c r="P16" s="10"/>
      <c r="Q16" s="10"/>
      <c r="R16" s="10"/>
      <c r="S16" s="10"/>
      <c r="T16" s="10"/>
      <c r="U16" s="10"/>
      <c r="V16" s="10"/>
      <c r="W16" s="10"/>
      <c r="X16" s="10"/>
      <c r="Y16" s="10"/>
      <c r="Z16" s="10"/>
      <c r="AA16" s="10"/>
    </row>
    <row r="17" spans="1:27" ht="21.75" customHeight="1">
      <c r="A17" s="10"/>
      <c r="B17" s="14">
        <v>15</v>
      </c>
      <c r="C17" s="15" t="s">
        <v>42</v>
      </c>
      <c r="D17" s="16" t="s">
        <v>49</v>
      </c>
      <c r="E17" s="17" t="s">
        <v>14</v>
      </c>
      <c r="F17" s="24" t="s">
        <v>50</v>
      </c>
      <c r="G17" s="24"/>
      <c r="H17" s="10"/>
      <c r="I17" s="10"/>
      <c r="J17" s="10"/>
      <c r="K17" s="10"/>
      <c r="L17" s="10"/>
      <c r="M17" s="10"/>
      <c r="N17" s="10"/>
      <c r="O17" s="10"/>
      <c r="P17" s="10"/>
      <c r="Q17" s="10"/>
      <c r="R17" s="10"/>
      <c r="S17" s="10"/>
      <c r="T17" s="10"/>
      <c r="U17" s="10"/>
      <c r="V17" s="10"/>
      <c r="W17" s="10"/>
      <c r="X17" s="10"/>
      <c r="Y17" s="10"/>
      <c r="Z17" s="10"/>
      <c r="AA17" s="10"/>
    </row>
    <row r="18" spans="1:27" ht="21.75" customHeight="1">
      <c r="A18" s="10"/>
      <c r="B18" s="14">
        <v>16</v>
      </c>
      <c r="C18" s="15" t="s">
        <v>42</v>
      </c>
      <c r="D18" s="16" t="s">
        <v>51</v>
      </c>
      <c r="E18" s="17" t="s">
        <v>14</v>
      </c>
      <c r="F18" s="24" t="s">
        <v>52</v>
      </c>
      <c r="G18" s="24" t="s">
        <v>53</v>
      </c>
      <c r="H18" s="10"/>
      <c r="I18" s="10"/>
      <c r="J18" s="10"/>
      <c r="K18" s="10"/>
      <c r="L18" s="10"/>
      <c r="M18" s="10"/>
      <c r="N18" s="10"/>
      <c r="O18" s="10"/>
      <c r="P18" s="10"/>
      <c r="Q18" s="10"/>
      <c r="R18" s="10"/>
      <c r="S18" s="10"/>
      <c r="T18" s="10"/>
      <c r="U18" s="10"/>
      <c r="V18" s="10"/>
      <c r="W18" s="10"/>
      <c r="X18" s="10"/>
      <c r="Y18" s="10"/>
      <c r="Z18" s="10"/>
      <c r="AA18" s="10"/>
    </row>
    <row r="19" spans="1:27" ht="21.75" customHeight="1">
      <c r="A19" s="10"/>
      <c r="B19" s="14">
        <v>17</v>
      </c>
      <c r="C19" s="15" t="s">
        <v>42</v>
      </c>
      <c r="D19" s="16" t="s">
        <v>54</v>
      </c>
      <c r="E19" s="17" t="s">
        <v>14</v>
      </c>
      <c r="F19" s="24" t="s">
        <v>55</v>
      </c>
      <c r="G19" s="24"/>
      <c r="H19" s="10"/>
      <c r="I19" s="10"/>
      <c r="J19" s="10"/>
      <c r="K19" s="10"/>
      <c r="L19" s="10"/>
      <c r="M19" s="10"/>
      <c r="N19" s="10"/>
      <c r="O19" s="10"/>
      <c r="P19" s="10"/>
      <c r="Q19" s="10"/>
      <c r="R19" s="10"/>
      <c r="S19" s="10"/>
      <c r="T19" s="10"/>
      <c r="U19" s="10"/>
      <c r="V19" s="10"/>
      <c r="W19" s="10"/>
      <c r="X19" s="10"/>
      <c r="Y19" s="10"/>
      <c r="Z19" s="10"/>
      <c r="AA19" s="10"/>
    </row>
    <row r="20" spans="1:27" ht="21.75" customHeight="1">
      <c r="A20" s="10"/>
      <c r="B20" s="25">
        <v>18</v>
      </c>
      <c r="C20" s="26" t="s">
        <v>42</v>
      </c>
      <c r="D20" s="27" t="s">
        <v>56</v>
      </c>
      <c r="E20" s="28" t="s">
        <v>14</v>
      </c>
      <c r="F20" s="29" t="s">
        <v>57</v>
      </c>
      <c r="G20" s="30" t="s">
        <v>58</v>
      </c>
      <c r="H20" s="10"/>
      <c r="I20" s="10"/>
      <c r="J20" s="10"/>
      <c r="K20" s="10"/>
      <c r="L20" s="10"/>
      <c r="M20" s="10"/>
      <c r="N20" s="10"/>
      <c r="O20" s="10"/>
      <c r="P20" s="10"/>
      <c r="Q20" s="10"/>
      <c r="R20" s="10"/>
      <c r="S20" s="10"/>
      <c r="T20" s="10"/>
      <c r="U20" s="10"/>
      <c r="V20" s="10"/>
      <c r="W20" s="10"/>
      <c r="X20" s="10"/>
      <c r="Y20" s="10"/>
      <c r="Z20" s="10"/>
      <c r="AA20" s="10"/>
    </row>
    <row r="21" spans="1:27" ht="21.75" customHeight="1">
      <c r="A21" s="10"/>
      <c r="B21" s="14">
        <v>19</v>
      </c>
      <c r="C21" s="15" t="s">
        <v>42</v>
      </c>
      <c r="D21" s="16" t="s">
        <v>59</v>
      </c>
      <c r="E21" s="17" t="s">
        <v>14</v>
      </c>
      <c r="F21" s="24" t="s">
        <v>60</v>
      </c>
      <c r="G21" s="24"/>
      <c r="H21" s="10"/>
      <c r="I21" s="10"/>
      <c r="J21" s="10"/>
      <c r="K21" s="10"/>
      <c r="L21" s="10"/>
      <c r="M21" s="10"/>
      <c r="N21" s="10"/>
      <c r="O21" s="10"/>
      <c r="P21" s="10"/>
      <c r="Q21" s="10"/>
      <c r="R21" s="10"/>
      <c r="S21" s="10"/>
      <c r="T21" s="10"/>
      <c r="U21" s="10"/>
      <c r="V21" s="10"/>
      <c r="W21" s="10"/>
      <c r="X21" s="10"/>
      <c r="Y21" s="10"/>
      <c r="Z21" s="10"/>
      <c r="AA21" s="10"/>
    </row>
    <row r="22" spans="1:27" ht="21.75" customHeight="1">
      <c r="A22" s="10"/>
      <c r="B22" s="14">
        <v>20</v>
      </c>
      <c r="C22" s="15" t="s">
        <v>42</v>
      </c>
      <c r="D22" s="16" t="s">
        <v>61</v>
      </c>
      <c r="E22" s="17" t="s">
        <v>14</v>
      </c>
      <c r="F22" s="24"/>
      <c r="G22" s="24"/>
      <c r="H22" s="10"/>
      <c r="I22" s="10"/>
      <c r="J22" s="10"/>
      <c r="K22" s="10"/>
      <c r="L22" s="10"/>
      <c r="M22" s="10"/>
      <c r="N22" s="10"/>
      <c r="O22" s="10"/>
      <c r="P22" s="10"/>
      <c r="Q22" s="10"/>
      <c r="R22" s="10"/>
      <c r="S22" s="10"/>
      <c r="T22" s="10"/>
      <c r="U22" s="10"/>
      <c r="V22" s="10"/>
      <c r="W22" s="10"/>
      <c r="X22" s="10"/>
      <c r="Y22" s="10"/>
      <c r="Z22" s="10"/>
      <c r="AA22" s="10"/>
    </row>
    <row r="23" spans="1:27" ht="21.75" customHeight="1">
      <c r="A23" s="10"/>
      <c r="B23" s="14">
        <v>21</v>
      </c>
      <c r="C23" s="15" t="s">
        <v>42</v>
      </c>
      <c r="D23" s="16" t="s">
        <v>62</v>
      </c>
      <c r="E23" s="17" t="s">
        <v>14</v>
      </c>
      <c r="F23" s="24" t="s">
        <v>63</v>
      </c>
      <c r="G23" s="24"/>
      <c r="H23" s="10"/>
      <c r="I23" s="10"/>
      <c r="J23" s="10"/>
      <c r="K23" s="10"/>
      <c r="L23" s="10"/>
      <c r="M23" s="10"/>
      <c r="N23" s="10"/>
      <c r="O23" s="10"/>
      <c r="P23" s="10"/>
      <c r="Q23" s="10"/>
      <c r="R23" s="10"/>
      <c r="S23" s="10"/>
      <c r="T23" s="10"/>
      <c r="U23" s="10"/>
      <c r="V23" s="10"/>
      <c r="W23" s="10"/>
      <c r="X23" s="10"/>
      <c r="Y23" s="10"/>
      <c r="Z23" s="10"/>
      <c r="AA23" s="10"/>
    </row>
    <row r="24" spans="1:27" ht="21.75" customHeight="1">
      <c r="A24" s="10"/>
      <c r="B24" s="14">
        <v>22</v>
      </c>
      <c r="C24" s="15" t="s">
        <v>42</v>
      </c>
      <c r="D24" s="16" t="s">
        <v>64</v>
      </c>
      <c r="E24" s="17" t="s">
        <v>14</v>
      </c>
      <c r="F24" s="24" t="s">
        <v>65</v>
      </c>
      <c r="G24" s="24"/>
      <c r="H24" s="10"/>
      <c r="I24" s="10"/>
      <c r="J24" s="10"/>
      <c r="K24" s="10"/>
      <c r="L24" s="10"/>
      <c r="M24" s="10"/>
      <c r="N24" s="10"/>
      <c r="O24" s="10"/>
      <c r="P24" s="10"/>
      <c r="Q24" s="10"/>
      <c r="R24" s="10"/>
      <c r="S24" s="10"/>
      <c r="T24" s="10"/>
      <c r="U24" s="10"/>
      <c r="V24" s="10"/>
      <c r="W24" s="10"/>
      <c r="X24" s="10"/>
      <c r="Y24" s="10"/>
      <c r="Z24" s="10"/>
      <c r="AA24" s="10"/>
    </row>
    <row r="25" spans="1:27" ht="21.75" customHeight="1">
      <c r="A25" s="10"/>
      <c r="B25" s="14">
        <v>23</v>
      </c>
      <c r="C25" s="15" t="s">
        <v>42</v>
      </c>
      <c r="D25" s="16" t="s">
        <v>66</v>
      </c>
      <c r="E25" s="17" t="s">
        <v>14</v>
      </c>
      <c r="F25" s="24" t="s">
        <v>67</v>
      </c>
      <c r="G25" s="24"/>
      <c r="H25" s="10"/>
      <c r="I25" s="10"/>
      <c r="J25" s="10"/>
      <c r="K25" s="10"/>
      <c r="L25" s="10"/>
      <c r="M25" s="10"/>
      <c r="N25" s="10"/>
      <c r="O25" s="10"/>
      <c r="P25" s="10"/>
      <c r="Q25" s="10"/>
      <c r="R25" s="10"/>
      <c r="S25" s="10"/>
      <c r="T25" s="10"/>
      <c r="U25" s="10"/>
      <c r="V25" s="10"/>
      <c r="W25" s="10"/>
      <c r="X25" s="10"/>
      <c r="Y25" s="10"/>
      <c r="Z25" s="10"/>
      <c r="AA25" s="10"/>
    </row>
    <row r="26" spans="1:27" ht="15">
      <c r="B26" s="31">
        <v>24</v>
      </c>
      <c r="C26" s="32" t="s">
        <v>42</v>
      </c>
      <c r="D26" s="33" t="s">
        <v>68</v>
      </c>
      <c r="E26" s="34" t="s">
        <v>69</v>
      </c>
      <c r="F26" s="33" t="s">
        <v>70</v>
      </c>
      <c r="G26" s="35" t="s">
        <v>71</v>
      </c>
    </row>
    <row r="27" spans="1:27" ht="15">
      <c r="B27" s="31"/>
      <c r="C27" s="32"/>
      <c r="D27" s="36" t="s">
        <v>72</v>
      </c>
      <c r="E27" s="34"/>
      <c r="F27" s="37"/>
      <c r="G27" s="37"/>
    </row>
    <row r="28" spans="1:27" ht="15">
      <c r="B28" s="31"/>
      <c r="C28" s="32"/>
      <c r="D28" s="38" t="s">
        <v>73</v>
      </c>
      <c r="E28" s="39"/>
      <c r="F28" s="40" t="s">
        <v>74</v>
      </c>
      <c r="G28" s="40"/>
    </row>
    <row r="29" spans="1:27" ht="15">
      <c r="B29" s="31"/>
      <c r="C29" s="32"/>
      <c r="D29" s="38" t="s">
        <v>75</v>
      </c>
      <c r="E29" s="39"/>
      <c r="F29" s="40"/>
      <c r="G29" s="40"/>
    </row>
    <row r="30" spans="1:27" ht="15">
      <c r="B30" s="31"/>
      <c r="C30" s="32"/>
      <c r="D30" s="38" t="s">
        <v>76</v>
      </c>
      <c r="E30" s="39"/>
      <c r="F30" s="40"/>
      <c r="G30" s="40"/>
    </row>
    <row r="31" spans="1:27" ht="15">
      <c r="B31" s="31"/>
      <c r="C31" s="32"/>
      <c r="D31" s="38" t="s">
        <v>77</v>
      </c>
      <c r="E31" s="39"/>
      <c r="F31" s="40"/>
      <c r="G31" s="40"/>
    </row>
    <row r="32" spans="1:27" ht="15">
      <c r="B32" s="31"/>
      <c r="C32" s="32"/>
      <c r="D32" s="38" t="s">
        <v>78</v>
      </c>
      <c r="E32" s="39"/>
      <c r="F32" s="40"/>
      <c r="G32" s="40"/>
    </row>
    <row r="33" spans="2:7" ht="15">
      <c r="B33" s="31"/>
      <c r="C33" s="32"/>
      <c r="D33" s="38" t="s">
        <v>79</v>
      </c>
      <c r="E33" s="39"/>
      <c r="F33" s="40"/>
      <c r="G33" s="40"/>
    </row>
    <row r="34" spans="2:7" ht="15">
      <c r="B34" s="31"/>
      <c r="C34" s="32"/>
      <c r="D34" s="38" t="s">
        <v>80</v>
      </c>
      <c r="E34" s="39"/>
      <c r="F34" s="40"/>
      <c r="G34" s="40"/>
    </row>
    <row r="35" spans="2:7" ht="15">
      <c r="B35" s="31"/>
      <c r="C35" s="32"/>
      <c r="D35" s="38" t="s">
        <v>81</v>
      </c>
      <c r="E35" s="39"/>
      <c r="F35" s="40"/>
      <c r="G35" s="40"/>
    </row>
    <row r="36" spans="2:7" ht="15">
      <c r="B36" s="31"/>
      <c r="C36" s="32"/>
      <c r="D36" s="38" t="s">
        <v>82</v>
      </c>
      <c r="E36" s="39"/>
      <c r="F36" s="40"/>
      <c r="G36" s="40"/>
    </row>
    <row r="37" spans="2:7" ht="15">
      <c r="B37" s="31"/>
      <c r="C37" s="32"/>
      <c r="D37" s="38" t="s">
        <v>83</v>
      </c>
      <c r="E37" s="39"/>
      <c r="F37" s="40"/>
      <c r="G37" s="40"/>
    </row>
    <row r="38" spans="2:7" ht="15">
      <c r="B38" s="31"/>
      <c r="C38" s="32"/>
      <c r="D38" s="38" t="s">
        <v>84</v>
      </c>
      <c r="E38" s="39"/>
      <c r="F38" s="40"/>
      <c r="G38" s="40"/>
    </row>
    <row r="39" spans="2:7" ht="15">
      <c r="B39" s="31"/>
      <c r="C39" s="32"/>
      <c r="D39" s="38" t="s">
        <v>85</v>
      </c>
      <c r="E39" s="39"/>
      <c r="F39" s="40"/>
      <c r="G39" s="40"/>
    </row>
    <row r="40" spans="2:7" ht="15">
      <c r="B40" s="31"/>
      <c r="C40" s="32"/>
      <c r="D40" s="38" t="s">
        <v>86</v>
      </c>
      <c r="E40" s="39"/>
      <c r="F40" s="40"/>
      <c r="G40" s="40"/>
    </row>
    <row r="41" spans="2:7" ht="15">
      <c r="B41" s="31"/>
      <c r="C41" s="32"/>
      <c r="D41" s="41" t="s">
        <v>87</v>
      </c>
      <c r="E41" s="39"/>
      <c r="F41" s="40"/>
      <c r="G41" s="40"/>
    </row>
    <row r="42" spans="2:7" ht="15">
      <c r="B42" s="31"/>
      <c r="C42" s="32"/>
      <c r="D42" s="38" t="s">
        <v>88</v>
      </c>
      <c r="E42" s="39"/>
      <c r="F42" s="40"/>
      <c r="G42" s="40"/>
    </row>
    <row r="43" spans="2:7" ht="15">
      <c r="B43" s="31"/>
      <c r="C43" s="32"/>
      <c r="D43" s="38" t="s">
        <v>89</v>
      </c>
      <c r="E43" s="39"/>
      <c r="F43" s="40"/>
      <c r="G43" s="40"/>
    </row>
    <row r="44" spans="2:7" ht="15">
      <c r="B44" s="31"/>
      <c r="C44" s="32"/>
      <c r="D44" s="38" t="s">
        <v>90</v>
      </c>
      <c r="E44" s="39"/>
      <c r="F44" s="40"/>
      <c r="G44" s="40"/>
    </row>
    <row r="45" spans="2:7" ht="15">
      <c r="B45" s="31"/>
      <c r="C45" s="32"/>
      <c r="D45" s="38" t="s">
        <v>91</v>
      </c>
      <c r="E45" s="39"/>
      <c r="F45" s="40"/>
      <c r="G45" s="40"/>
    </row>
    <row r="46" spans="2:7" ht="15">
      <c r="B46" s="31"/>
      <c r="C46" s="32"/>
      <c r="D46" s="38" t="s">
        <v>92</v>
      </c>
      <c r="E46" s="39"/>
      <c r="F46" s="40"/>
      <c r="G46" s="40"/>
    </row>
    <row r="47" spans="2:7" ht="15">
      <c r="B47" s="31"/>
      <c r="C47" s="32"/>
      <c r="D47" s="38" t="s">
        <v>93</v>
      </c>
      <c r="E47" s="39"/>
      <c r="F47" s="40"/>
      <c r="G47" s="40"/>
    </row>
    <row r="48" spans="2:7" ht="15">
      <c r="B48" s="31"/>
      <c r="C48" s="32"/>
      <c r="D48" s="38" t="s">
        <v>94</v>
      </c>
      <c r="E48" s="39"/>
      <c r="F48" s="40"/>
      <c r="G48" s="40"/>
    </row>
    <row r="49" spans="2:7" ht="15">
      <c r="B49" s="31"/>
      <c r="C49" s="32"/>
      <c r="D49" s="38" t="s">
        <v>95</v>
      </c>
      <c r="E49" s="39"/>
      <c r="F49" s="40"/>
      <c r="G49" s="40"/>
    </row>
    <row r="50" spans="2:7" ht="15">
      <c r="B50" s="31"/>
      <c r="C50" s="32"/>
      <c r="D50" s="38" t="s">
        <v>96</v>
      </c>
      <c r="E50" s="39"/>
      <c r="F50" s="40"/>
      <c r="G50" s="40"/>
    </row>
    <row r="51" spans="2:7" ht="15">
      <c r="B51" s="31"/>
      <c r="C51" s="32"/>
      <c r="D51" s="38" t="s">
        <v>97</v>
      </c>
      <c r="E51" s="39"/>
      <c r="F51" s="40"/>
      <c r="G51" s="40"/>
    </row>
    <row r="52" spans="2:7" ht="15">
      <c r="B52" s="31"/>
      <c r="C52" s="32"/>
      <c r="D52" s="38" t="s">
        <v>98</v>
      </c>
      <c r="E52" s="39"/>
      <c r="F52" s="40"/>
      <c r="G52" s="40"/>
    </row>
    <row r="53" spans="2:7" ht="15">
      <c r="B53" s="31"/>
      <c r="C53" s="32"/>
      <c r="D53" s="38" t="s">
        <v>99</v>
      </c>
      <c r="E53" s="39"/>
      <c r="F53" s="40"/>
      <c r="G53" s="40"/>
    </row>
    <row r="54" spans="2:7" ht="15">
      <c r="B54" s="31"/>
      <c r="C54" s="32"/>
      <c r="D54" s="38" t="s">
        <v>100</v>
      </c>
      <c r="E54" s="39"/>
      <c r="F54" s="40"/>
      <c r="G54" s="40"/>
    </row>
    <row r="55" spans="2:7" ht="15">
      <c r="B55" s="31"/>
      <c r="C55" s="32"/>
      <c r="D55" s="38" t="s">
        <v>101</v>
      </c>
      <c r="E55" s="39"/>
      <c r="F55" s="40"/>
      <c r="G55" s="40"/>
    </row>
    <row r="56" spans="2:7" ht="15">
      <c r="B56" s="31"/>
      <c r="C56" s="32"/>
      <c r="D56" s="38" t="s">
        <v>102</v>
      </c>
      <c r="E56" s="39"/>
      <c r="F56" s="40"/>
      <c r="G56" s="40"/>
    </row>
    <row r="57" spans="2:7" ht="15">
      <c r="B57" s="31"/>
      <c r="C57" s="32"/>
      <c r="D57" s="38" t="s">
        <v>103</v>
      </c>
      <c r="E57" s="39"/>
      <c r="F57" s="40"/>
      <c r="G57" s="40"/>
    </row>
    <row r="58" spans="2:7" ht="15">
      <c r="B58" s="31"/>
      <c r="C58" s="32"/>
      <c r="D58" s="38" t="s">
        <v>104</v>
      </c>
      <c r="E58" s="39"/>
      <c r="F58" s="40"/>
      <c r="G58" s="40"/>
    </row>
    <row r="59" spans="2:7" ht="15">
      <c r="B59" s="31"/>
      <c r="C59" s="32"/>
      <c r="D59" s="38" t="s">
        <v>105</v>
      </c>
      <c r="E59" s="39"/>
      <c r="F59" s="40"/>
      <c r="G59" s="40"/>
    </row>
    <row r="60" spans="2:7" ht="15">
      <c r="B60" s="31"/>
      <c r="C60" s="32"/>
      <c r="D60" s="38" t="s">
        <v>106</v>
      </c>
      <c r="E60" s="39"/>
      <c r="F60" s="40"/>
      <c r="G60" s="40"/>
    </row>
    <row r="61" spans="2:7" ht="15">
      <c r="B61" s="31"/>
      <c r="C61" s="32"/>
      <c r="D61" s="38" t="s">
        <v>107</v>
      </c>
      <c r="E61" s="39"/>
      <c r="F61" s="40"/>
      <c r="G61" s="40"/>
    </row>
    <row r="62" spans="2:7" ht="15">
      <c r="B62" s="31"/>
      <c r="C62" s="32"/>
      <c r="D62" s="41" t="s">
        <v>108</v>
      </c>
      <c r="E62" s="39"/>
      <c r="F62" s="40"/>
      <c r="G62" s="40"/>
    </row>
    <row r="63" spans="2:7" ht="15">
      <c r="B63" s="31"/>
      <c r="C63" s="32"/>
      <c r="D63" s="38" t="s">
        <v>109</v>
      </c>
      <c r="E63" s="39"/>
      <c r="F63" s="40"/>
      <c r="G63" s="40"/>
    </row>
    <row r="64" spans="2:7" ht="15">
      <c r="B64" s="31"/>
      <c r="C64" s="32"/>
      <c r="D64" s="38" t="s">
        <v>110</v>
      </c>
      <c r="E64" s="39"/>
      <c r="F64" s="40"/>
      <c r="G64" s="40"/>
    </row>
    <row r="65" spans="2:7" ht="15">
      <c r="B65" s="31"/>
      <c r="C65" s="32"/>
      <c r="D65" s="38" t="s">
        <v>111</v>
      </c>
      <c r="E65" s="39"/>
      <c r="F65" s="40"/>
      <c r="G65" s="40"/>
    </row>
    <row r="66" spans="2:7" ht="15">
      <c r="B66" s="31"/>
      <c r="C66" s="32"/>
      <c r="D66" s="38" t="s">
        <v>112</v>
      </c>
      <c r="E66" s="39"/>
      <c r="F66" s="40"/>
      <c r="G66" s="40"/>
    </row>
    <row r="67" spans="2:7" ht="15">
      <c r="B67" s="31"/>
      <c r="C67" s="32"/>
      <c r="D67" s="38" t="s">
        <v>113</v>
      </c>
      <c r="E67" s="39"/>
      <c r="F67" s="40"/>
      <c r="G67" s="40"/>
    </row>
    <row r="68" spans="2:7" ht="15">
      <c r="B68" s="31"/>
      <c r="C68" s="32"/>
      <c r="D68" s="38" t="s">
        <v>114</v>
      </c>
      <c r="E68" s="39"/>
      <c r="F68" s="40"/>
      <c r="G68" s="40"/>
    </row>
    <row r="69" spans="2:7" ht="15">
      <c r="B69" s="31"/>
      <c r="C69" s="32"/>
      <c r="D69" s="38" t="s">
        <v>115</v>
      </c>
      <c r="E69" s="39"/>
      <c r="F69" s="40"/>
      <c r="G69" s="40"/>
    </row>
    <row r="70" spans="2:7" ht="15">
      <c r="B70" s="31"/>
      <c r="C70" s="32"/>
      <c r="D70" s="38" t="s">
        <v>116</v>
      </c>
      <c r="E70" s="39"/>
      <c r="F70" s="40"/>
      <c r="G70" s="40"/>
    </row>
    <row r="71" spans="2:7" ht="15">
      <c r="B71" s="31"/>
      <c r="C71" s="32"/>
      <c r="D71" s="38" t="s">
        <v>117</v>
      </c>
      <c r="E71" s="39"/>
      <c r="F71" s="40"/>
      <c r="G71" s="40"/>
    </row>
    <row r="72" spans="2:7" ht="15">
      <c r="B72" s="31"/>
      <c r="C72" s="32"/>
      <c r="D72" s="38" t="s">
        <v>118</v>
      </c>
      <c r="E72" s="39"/>
      <c r="F72" s="40"/>
      <c r="G72" s="40"/>
    </row>
    <row r="73" spans="2:7" ht="15">
      <c r="B73" s="31"/>
      <c r="C73" s="32"/>
      <c r="D73" s="38" t="s">
        <v>119</v>
      </c>
      <c r="E73" s="39"/>
      <c r="F73" s="40"/>
      <c r="G73" s="40"/>
    </row>
    <row r="74" spans="2:7" ht="15">
      <c r="B74" s="31"/>
      <c r="C74" s="32"/>
      <c r="D74" s="38" t="s">
        <v>120</v>
      </c>
      <c r="E74" s="39"/>
      <c r="F74" s="40"/>
      <c r="G74" s="40"/>
    </row>
    <row r="75" spans="2:7" ht="15">
      <c r="B75" s="31"/>
      <c r="C75" s="32"/>
      <c r="D75" s="38" t="s">
        <v>121</v>
      </c>
      <c r="E75" s="39"/>
      <c r="F75" s="40"/>
      <c r="G75" s="40"/>
    </row>
    <row r="76" spans="2:7" ht="15">
      <c r="B76" s="31"/>
      <c r="C76" s="32"/>
      <c r="D76" s="42" t="s">
        <v>122</v>
      </c>
      <c r="E76" s="43" t="s">
        <v>123</v>
      </c>
      <c r="F76" s="44"/>
      <c r="G76" s="44"/>
    </row>
    <row r="77" spans="2:7" ht="15">
      <c r="B77" s="31"/>
      <c r="C77" s="32"/>
      <c r="D77" s="42" t="s">
        <v>124</v>
      </c>
      <c r="E77" s="43" t="s">
        <v>123</v>
      </c>
      <c r="F77" s="44"/>
      <c r="G77" s="44"/>
    </row>
    <row r="78" spans="2:7" ht="15">
      <c r="B78" s="31"/>
      <c r="C78" s="32"/>
      <c r="D78" s="42" t="s">
        <v>125</v>
      </c>
      <c r="E78" s="43" t="s">
        <v>123</v>
      </c>
      <c r="F78" s="44"/>
      <c r="G78" s="44"/>
    </row>
    <row r="79" spans="2:7" ht="15">
      <c r="B79" s="31"/>
      <c r="C79" s="32"/>
      <c r="D79" s="42" t="s">
        <v>126</v>
      </c>
      <c r="E79" s="43" t="s">
        <v>123</v>
      </c>
      <c r="F79" s="44"/>
      <c r="G79" s="44"/>
    </row>
    <row r="80" spans="2:7" ht="15">
      <c r="B80" s="31"/>
      <c r="C80" s="32"/>
      <c r="D80" s="42" t="s">
        <v>127</v>
      </c>
      <c r="E80" s="43" t="s">
        <v>123</v>
      </c>
      <c r="F80" s="44"/>
      <c r="G80" s="44"/>
    </row>
    <row r="81" spans="2:7" ht="15">
      <c r="B81" s="31"/>
      <c r="C81" s="32"/>
      <c r="D81" s="42" t="s">
        <v>128</v>
      </c>
      <c r="E81" s="43" t="s">
        <v>123</v>
      </c>
      <c r="F81" s="44"/>
      <c r="G81" s="44"/>
    </row>
    <row r="82" spans="2:7" ht="15">
      <c r="B82" s="31"/>
      <c r="C82" s="32"/>
      <c r="D82" s="42" t="s">
        <v>129</v>
      </c>
      <c r="E82" s="43" t="s">
        <v>123</v>
      </c>
      <c r="F82" s="44"/>
      <c r="G82" s="44"/>
    </row>
    <row r="83" spans="2:7" ht="15">
      <c r="B83" s="31"/>
      <c r="C83" s="32"/>
      <c r="D83" s="42" t="s">
        <v>130</v>
      </c>
      <c r="E83" s="43" t="s">
        <v>123</v>
      </c>
      <c r="F83" s="44"/>
      <c r="G83" s="44"/>
    </row>
    <row r="84" spans="2:7" ht="15">
      <c r="B84" s="31"/>
      <c r="C84" s="32"/>
      <c r="D84" s="42" t="s">
        <v>131</v>
      </c>
      <c r="E84" s="43" t="s">
        <v>123</v>
      </c>
      <c r="F84" s="44"/>
      <c r="G84" s="44"/>
    </row>
    <row r="85" spans="2:7" ht="15">
      <c r="B85" s="31"/>
      <c r="C85" s="32"/>
      <c r="D85" s="42" t="s">
        <v>132</v>
      </c>
      <c r="E85" s="43" t="s">
        <v>123</v>
      </c>
      <c r="F85" s="44"/>
      <c r="G85" s="44"/>
    </row>
    <row r="86" spans="2:7" ht="15">
      <c r="B86" s="31"/>
      <c r="C86" s="32"/>
      <c r="D86" s="45" t="s">
        <v>133</v>
      </c>
      <c r="E86" s="46"/>
      <c r="F86" s="47" t="s">
        <v>134</v>
      </c>
      <c r="G86" s="48"/>
    </row>
    <row r="87" spans="2:7" ht="15">
      <c r="B87" s="31"/>
      <c r="C87" s="32"/>
      <c r="D87" s="38" t="s">
        <v>135</v>
      </c>
      <c r="E87" s="49" t="s">
        <v>136</v>
      </c>
      <c r="F87" s="50" t="s">
        <v>137</v>
      </c>
      <c r="G87" s="40"/>
    </row>
    <row r="88" spans="2:7" ht="15">
      <c r="B88" s="31"/>
      <c r="C88" s="32"/>
      <c r="D88" s="38" t="s">
        <v>138</v>
      </c>
      <c r="E88" s="49" t="s">
        <v>136</v>
      </c>
      <c r="F88" s="50" t="s">
        <v>139</v>
      </c>
      <c r="G88" s="40"/>
    </row>
    <row r="89" spans="2:7" ht="15">
      <c r="B89" s="31"/>
      <c r="C89" s="32"/>
      <c r="D89" s="38" t="s">
        <v>140</v>
      </c>
      <c r="E89" s="49" t="s">
        <v>69</v>
      </c>
      <c r="F89" s="50" t="s">
        <v>141</v>
      </c>
      <c r="G89" s="40"/>
    </row>
    <row r="90" spans="2:7" ht="15">
      <c r="B90" s="31"/>
      <c r="C90" s="32"/>
      <c r="D90" s="38" t="s">
        <v>142</v>
      </c>
      <c r="E90" s="49" t="s">
        <v>136</v>
      </c>
      <c r="F90" s="40"/>
      <c r="G90" s="40"/>
    </row>
    <row r="91" spans="2:7" ht="15">
      <c r="B91" s="31"/>
      <c r="C91" s="32"/>
      <c r="D91" s="38" t="s">
        <v>143</v>
      </c>
      <c r="E91" s="49" t="s">
        <v>136</v>
      </c>
      <c r="F91" s="40"/>
      <c r="G91" s="40"/>
    </row>
    <row r="92" spans="2:7" ht="15">
      <c r="B92" s="31"/>
      <c r="C92" s="32"/>
      <c r="D92" s="38" t="s">
        <v>144</v>
      </c>
      <c r="E92" s="49" t="s">
        <v>69</v>
      </c>
      <c r="F92" s="50" t="s">
        <v>145</v>
      </c>
      <c r="G92" s="40"/>
    </row>
    <row r="93" spans="2:7" ht="15">
      <c r="B93" s="31"/>
      <c r="C93" s="32"/>
      <c r="D93" s="38" t="s">
        <v>146</v>
      </c>
      <c r="E93" s="49" t="s">
        <v>69</v>
      </c>
      <c r="F93" s="50" t="s">
        <v>141</v>
      </c>
      <c r="G93" s="40"/>
    </row>
    <row r="94" spans="2:7" ht="15">
      <c r="B94" s="31"/>
      <c r="C94" s="32"/>
      <c r="D94" s="38" t="s">
        <v>147</v>
      </c>
      <c r="E94" s="49" t="s">
        <v>136</v>
      </c>
      <c r="F94" s="40"/>
      <c r="G94" s="40"/>
    </row>
    <row r="95" spans="2:7" ht="15">
      <c r="B95" s="31"/>
      <c r="C95" s="32"/>
      <c r="D95" s="38" t="s">
        <v>148</v>
      </c>
      <c r="E95" s="49" t="s">
        <v>136</v>
      </c>
      <c r="F95" s="40"/>
      <c r="G95" s="40"/>
    </row>
    <row r="96" spans="2:7" ht="15">
      <c r="B96" s="31"/>
      <c r="C96" s="32"/>
      <c r="D96" s="38" t="s">
        <v>149</v>
      </c>
      <c r="E96" s="49" t="s">
        <v>136</v>
      </c>
      <c r="F96" s="40"/>
      <c r="G96" s="40"/>
    </row>
    <row r="97" spans="2:7" ht="15">
      <c r="B97" s="31"/>
      <c r="C97" s="32"/>
      <c r="D97" s="38" t="s">
        <v>150</v>
      </c>
      <c r="E97" s="49" t="s">
        <v>136</v>
      </c>
      <c r="F97" s="40"/>
      <c r="G97" s="40"/>
    </row>
    <row r="98" spans="2:7" ht="15">
      <c r="B98" s="31"/>
      <c r="C98" s="32"/>
      <c r="D98" s="38" t="s">
        <v>151</v>
      </c>
      <c r="E98" s="49" t="s">
        <v>136</v>
      </c>
      <c r="F98" s="40"/>
      <c r="G98" s="40"/>
    </row>
    <row r="99" spans="2:7" ht="15">
      <c r="B99" s="31"/>
      <c r="C99" s="32"/>
      <c r="D99" s="38" t="s">
        <v>152</v>
      </c>
      <c r="E99" s="49" t="s">
        <v>136</v>
      </c>
      <c r="F99" s="40"/>
      <c r="G99" s="40"/>
    </row>
    <row r="100" spans="2:7" ht="15">
      <c r="B100" s="31"/>
      <c r="C100" s="32"/>
      <c r="D100" s="38" t="s">
        <v>153</v>
      </c>
      <c r="E100" s="49" t="s">
        <v>69</v>
      </c>
      <c r="F100" s="50" t="s">
        <v>141</v>
      </c>
      <c r="G100" s="40"/>
    </row>
    <row r="101" spans="2:7" ht="15">
      <c r="B101" s="31"/>
      <c r="C101" s="32"/>
      <c r="D101" s="38" t="s">
        <v>154</v>
      </c>
      <c r="E101" s="49" t="s">
        <v>69</v>
      </c>
      <c r="F101" s="50" t="s">
        <v>145</v>
      </c>
      <c r="G101" s="40"/>
    </row>
    <row r="102" spans="2:7" ht="13">
      <c r="B102" s="31"/>
      <c r="C102" s="32"/>
      <c r="D102" s="38" t="s">
        <v>155</v>
      </c>
      <c r="E102" s="49" t="s">
        <v>69</v>
      </c>
      <c r="F102" s="50" t="s">
        <v>156</v>
      </c>
      <c r="G102" s="51" t="s">
        <v>157</v>
      </c>
    </row>
    <row r="103" spans="2:7" ht="15">
      <c r="B103" s="31"/>
      <c r="C103" s="32"/>
      <c r="D103" s="38" t="s">
        <v>158</v>
      </c>
      <c r="E103" s="49" t="s">
        <v>136</v>
      </c>
      <c r="F103" s="40"/>
      <c r="G103" s="40"/>
    </row>
    <row r="104" spans="2:7" ht="15">
      <c r="B104" s="31"/>
      <c r="C104" s="32"/>
      <c r="D104" s="38" t="s">
        <v>159</v>
      </c>
      <c r="E104" s="49" t="s">
        <v>69</v>
      </c>
      <c r="F104" s="50" t="s">
        <v>141</v>
      </c>
      <c r="G104" s="40"/>
    </row>
    <row r="105" spans="2:7" ht="15">
      <c r="B105" s="31"/>
      <c r="C105" s="32"/>
      <c r="D105" s="38" t="s">
        <v>160</v>
      </c>
      <c r="E105" s="49" t="s">
        <v>69</v>
      </c>
      <c r="F105" s="50" t="s">
        <v>139</v>
      </c>
      <c r="G105" s="40"/>
    </row>
    <row r="106" spans="2:7" ht="15">
      <c r="B106" s="31"/>
      <c r="C106" s="32"/>
      <c r="D106" s="38" t="s">
        <v>161</v>
      </c>
      <c r="E106" s="49" t="s">
        <v>69</v>
      </c>
      <c r="F106" s="50" t="s">
        <v>139</v>
      </c>
      <c r="G106" s="40"/>
    </row>
    <row r="107" spans="2:7" ht="15">
      <c r="B107" s="31"/>
      <c r="C107" s="32"/>
      <c r="D107" s="38" t="s">
        <v>162</v>
      </c>
      <c r="E107" s="49" t="s">
        <v>69</v>
      </c>
      <c r="F107" s="50" t="s">
        <v>139</v>
      </c>
      <c r="G107" s="40"/>
    </row>
    <row r="108" spans="2:7" ht="15">
      <c r="B108" s="31"/>
      <c r="C108" s="32"/>
      <c r="D108" s="38" t="s">
        <v>163</v>
      </c>
      <c r="E108" s="49" t="s">
        <v>136</v>
      </c>
      <c r="F108" s="50"/>
      <c r="G108" s="40"/>
    </row>
    <row r="109" spans="2:7" ht="15">
      <c r="B109" s="31"/>
      <c r="C109" s="32"/>
      <c r="D109" s="38" t="s">
        <v>164</v>
      </c>
      <c r="E109" s="49" t="s">
        <v>136</v>
      </c>
      <c r="F109" s="50"/>
      <c r="G109" s="40"/>
    </row>
    <row r="110" spans="2:7" ht="15">
      <c r="B110" s="31"/>
      <c r="C110" s="32"/>
      <c r="D110" s="38" t="s">
        <v>165</v>
      </c>
      <c r="E110" s="49" t="s">
        <v>69</v>
      </c>
      <c r="F110" s="50" t="s">
        <v>141</v>
      </c>
      <c r="G110" s="40"/>
    </row>
    <row r="111" spans="2:7" ht="15">
      <c r="B111" s="31"/>
      <c r="C111" s="32"/>
      <c r="D111" s="38" t="s">
        <v>166</v>
      </c>
      <c r="E111" s="49" t="s">
        <v>69</v>
      </c>
      <c r="F111" s="50" t="s">
        <v>141</v>
      </c>
      <c r="G111" s="40"/>
    </row>
    <row r="112" spans="2:7" ht="13">
      <c r="B112" s="31"/>
      <c r="C112" s="32"/>
      <c r="D112" s="38" t="s">
        <v>167</v>
      </c>
      <c r="E112" s="49" t="s">
        <v>69</v>
      </c>
      <c r="F112" s="50" t="s">
        <v>145</v>
      </c>
      <c r="G112" s="52" t="s">
        <v>139</v>
      </c>
    </row>
    <row r="113" spans="2:14" ht="15">
      <c r="B113" s="31"/>
      <c r="C113" s="32"/>
      <c r="D113" s="38" t="s">
        <v>168</v>
      </c>
      <c r="E113" s="49" t="s">
        <v>136</v>
      </c>
      <c r="F113" s="40"/>
      <c r="G113" s="40"/>
    </row>
    <row r="114" spans="2:14" ht="15">
      <c r="B114" s="31"/>
      <c r="C114" s="32"/>
      <c r="D114" s="38" t="s">
        <v>169</v>
      </c>
      <c r="E114" s="49" t="s">
        <v>136</v>
      </c>
      <c r="F114" s="40"/>
      <c r="G114" s="40"/>
    </row>
    <row r="115" spans="2:14" ht="13">
      <c r="B115" s="31"/>
      <c r="C115" s="32"/>
      <c r="D115" s="38" t="s">
        <v>170</v>
      </c>
      <c r="E115" s="49" t="s">
        <v>69</v>
      </c>
      <c r="F115" s="50" t="s">
        <v>171</v>
      </c>
      <c r="G115" s="52" t="s">
        <v>139</v>
      </c>
    </row>
    <row r="116" spans="2:14" ht="15">
      <c r="B116" s="31"/>
      <c r="C116" s="32"/>
      <c r="D116" s="38" t="s">
        <v>172</v>
      </c>
      <c r="E116" s="49" t="s">
        <v>69</v>
      </c>
      <c r="F116" s="50" t="s">
        <v>173</v>
      </c>
      <c r="G116" s="40"/>
    </row>
    <row r="117" spans="2:14" ht="15">
      <c r="B117" s="31"/>
      <c r="C117" s="32"/>
      <c r="D117" s="53" t="s">
        <v>174</v>
      </c>
      <c r="E117" s="54"/>
      <c r="F117" s="55" t="s">
        <v>175</v>
      </c>
      <c r="G117" s="56"/>
    </row>
    <row r="118" spans="2:14" ht="15">
      <c r="B118" s="31"/>
      <c r="C118" s="32"/>
      <c r="D118" s="53" t="s">
        <v>176</v>
      </c>
      <c r="E118" s="54"/>
      <c r="F118" s="55" t="s">
        <v>175</v>
      </c>
      <c r="G118" s="56"/>
    </row>
    <row r="119" spans="2:14" ht="15">
      <c r="B119" s="31"/>
      <c r="C119" s="32"/>
      <c r="D119" s="53" t="s">
        <v>177</v>
      </c>
      <c r="E119" s="54"/>
      <c r="F119" s="55" t="s">
        <v>175</v>
      </c>
      <c r="G119" s="56"/>
    </row>
    <row r="120" spans="2:14" ht="15">
      <c r="B120" s="31"/>
      <c r="C120" s="32"/>
      <c r="D120" s="53" t="s">
        <v>178</v>
      </c>
      <c r="E120" s="54"/>
      <c r="F120" s="55" t="s">
        <v>175</v>
      </c>
      <c r="G120" s="56"/>
    </row>
    <row r="121" spans="2:14" ht="15">
      <c r="B121" s="31"/>
      <c r="C121" s="32"/>
      <c r="D121" s="38" t="s">
        <v>179</v>
      </c>
      <c r="E121" s="49" t="s">
        <v>136</v>
      </c>
      <c r="F121" s="40"/>
      <c r="G121" s="40"/>
    </row>
    <row r="122" spans="2:14" ht="15">
      <c r="B122" s="31"/>
      <c r="C122" s="32"/>
      <c r="D122" s="38" t="s">
        <v>180</v>
      </c>
      <c r="E122" s="49" t="s">
        <v>136</v>
      </c>
      <c r="F122" s="40"/>
      <c r="G122" s="40"/>
    </row>
    <row r="123" spans="2:14" ht="15">
      <c r="B123" s="31"/>
      <c r="C123" s="32"/>
      <c r="D123" s="38" t="s">
        <v>181</v>
      </c>
      <c r="E123" s="49" t="s">
        <v>136</v>
      </c>
      <c r="F123" s="40"/>
      <c r="G123" s="40"/>
    </row>
    <row r="124" spans="2:14" ht="15">
      <c r="B124" s="31"/>
      <c r="C124" s="32"/>
      <c r="D124" s="38" t="s">
        <v>182</v>
      </c>
      <c r="E124" s="49" t="s">
        <v>136</v>
      </c>
      <c r="F124" s="40"/>
      <c r="G124" s="40"/>
    </row>
    <row r="125" spans="2:14" ht="15">
      <c r="B125" s="31"/>
      <c r="C125" s="32"/>
      <c r="D125" s="38" t="s">
        <v>183</v>
      </c>
      <c r="E125" s="49" t="s">
        <v>69</v>
      </c>
      <c r="F125" s="50" t="s">
        <v>184</v>
      </c>
      <c r="G125" s="40"/>
    </row>
    <row r="126" spans="2:14" ht="15">
      <c r="B126" s="31"/>
      <c r="C126" s="32"/>
      <c r="D126" s="38" t="s">
        <v>185</v>
      </c>
      <c r="E126" s="49" t="s">
        <v>136</v>
      </c>
      <c r="F126" s="40"/>
      <c r="G126" s="40"/>
      <c r="K126" s="57" t="s">
        <v>186</v>
      </c>
      <c r="M126" s="58" t="s">
        <v>185</v>
      </c>
      <c r="N126" s="57" t="s">
        <v>187</v>
      </c>
    </row>
    <row r="127" spans="2:14" ht="15">
      <c r="B127" s="31"/>
      <c r="C127" s="32"/>
      <c r="D127" s="38" t="s">
        <v>188</v>
      </c>
      <c r="E127" s="49" t="s">
        <v>69</v>
      </c>
      <c r="F127" s="50" t="s">
        <v>141</v>
      </c>
      <c r="G127" s="40"/>
      <c r="K127" s="57" t="s">
        <v>186</v>
      </c>
      <c r="M127" s="59" t="s">
        <v>189</v>
      </c>
      <c r="N127" s="57" t="s">
        <v>187</v>
      </c>
    </row>
    <row r="128" spans="2:14" ht="15">
      <c r="B128" s="31"/>
      <c r="C128" s="32"/>
      <c r="D128" s="38" t="s">
        <v>190</v>
      </c>
      <c r="E128" s="49" t="s">
        <v>69</v>
      </c>
      <c r="F128" s="50" t="s">
        <v>141</v>
      </c>
      <c r="G128" s="40"/>
      <c r="K128" s="57" t="s">
        <v>186</v>
      </c>
      <c r="M128" s="59" t="s">
        <v>191</v>
      </c>
      <c r="N128" s="57" t="s">
        <v>187</v>
      </c>
    </row>
    <row r="129" spans="2:14" ht="15">
      <c r="B129" s="31"/>
      <c r="C129" s="32"/>
      <c r="D129" s="38" t="s">
        <v>192</v>
      </c>
      <c r="E129" s="49" t="s">
        <v>69</v>
      </c>
      <c r="F129" s="50" t="s">
        <v>141</v>
      </c>
      <c r="G129" s="40"/>
      <c r="K129" s="57" t="s">
        <v>186</v>
      </c>
      <c r="M129" s="59" t="s">
        <v>193</v>
      </c>
      <c r="N129" s="57" t="s">
        <v>187</v>
      </c>
    </row>
    <row r="130" spans="2:14" ht="15">
      <c r="B130" s="31"/>
      <c r="C130" s="32"/>
      <c r="D130" s="38" t="s">
        <v>189</v>
      </c>
      <c r="E130" s="49" t="s">
        <v>136</v>
      </c>
      <c r="F130" s="40"/>
      <c r="G130" s="40"/>
      <c r="K130" s="57" t="s">
        <v>186</v>
      </c>
      <c r="M130" s="59" t="s">
        <v>194</v>
      </c>
      <c r="N130" s="57" t="s">
        <v>187</v>
      </c>
    </row>
    <row r="131" spans="2:14" ht="15">
      <c r="B131" s="31"/>
      <c r="C131" s="32"/>
      <c r="D131" s="38" t="s">
        <v>191</v>
      </c>
      <c r="E131" s="49" t="s">
        <v>136</v>
      </c>
      <c r="F131" s="40"/>
      <c r="G131" s="40"/>
      <c r="K131" s="57" t="s">
        <v>186</v>
      </c>
      <c r="M131" s="59" t="s">
        <v>195</v>
      </c>
      <c r="N131" s="57" t="s">
        <v>187</v>
      </c>
    </row>
    <row r="132" spans="2:14" ht="15">
      <c r="B132" s="31"/>
      <c r="C132" s="32"/>
      <c r="D132" s="38" t="s">
        <v>193</v>
      </c>
      <c r="E132" s="49" t="s">
        <v>136</v>
      </c>
      <c r="F132" s="40"/>
      <c r="G132" s="40"/>
      <c r="K132" s="57" t="s">
        <v>186</v>
      </c>
      <c r="M132" s="59" t="s">
        <v>196</v>
      </c>
      <c r="N132" s="57" t="s">
        <v>187</v>
      </c>
    </row>
    <row r="133" spans="2:14" ht="15">
      <c r="B133" s="31"/>
      <c r="C133" s="32"/>
      <c r="D133" s="38" t="s">
        <v>194</v>
      </c>
      <c r="E133" s="49" t="s">
        <v>136</v>
      </c>
      <c r="F133" s="40"/>
      <c r="G133" s="40"/>
    </row>
    <row r="134" spans="2:14" ht="15">
      <c r="B134" s="31"/>
      <c r="C134" s="32"/>
      <c r="D134" s="38" t="s">
        <v>197</v>
      </c>
      <c r="E134" s="49" t="s">
        <v>69</v>
      </c>
      <c r="F134" s="50" t="s">
        <v>141</v>
      </c>
      <c r="G134" s="40"/>
    </row>
    <row r="135" spans="2:14" ht="15">
      <c r="B135" s="31"/>
      <c r="C135" s="32"/>
      <c r="D135" s="38" t="s">
        <v>198</v>
      </c>
      <c r="E135" s="49" t="s">
        <v>69</v>
      </c>
      <c r="F135" s="50" t="s">
        <v>141</v>
      </c>
      <c r="G135" s="40"/>
    </row>
    <row r="136" spans="2:14" ht="15">
      <c r="B136" s="31"/>
      <c r="C136" s="32"/>
      <c r="D136" s="38" t="s">
        <v>199</v>
      </c>
      <c r="E136" s="49" t="s">
        <v>69</v>
      </c>
      <c r="F136" s="50" t="s">
        <v>141</v>
      </c>
      <c r="G136" s="40"/>
    </row>
    <row r="137" spans="2:14" ht="15">
      <c r="B137" s="31"/>
      <c r="C137" s="32"/>
      <c r="D137" s="38" t="s">
        <v>195</v>
      </c>
      <c r="E137" s="49" t="s">
        <v>136</v>
      </c>
      <c r="F137" s="40"/>
      <c r="G137" s="40"/>
    </row>
    <row r="138" spans="2:14" ht="15">
      <c r="B138" s="31"/>
      <c r="C138" s="32"/>
      <c r="D138" s="38" t="s">
        <v>196</v>
      </c>
      <c r="E138" s="49" t="s">
        <v>136</v>
      </c>
      <c r="F138" s="40"/>
      <c r="G138" s="40"/>
    </row>
    <row r="139" spans="2:14" ht="15">
      <c r="B139" s="31"/>
      <c r="C139" s="32"/>
      <c r="D139" s="53" t="s">
        <v>200</v>
      </c>
      <c r="E139" s="54"/>
      <c r="F139" s="55" t="s">
        <v>175</v>
      </c>
      <c r="G139" s="56"/>
    </row>
    <row r="140" spans="2:14" ht="15">
      <c r="B140" s="31"/>
      <c r="C140" s="32"/>
      <c r="D140" s="53" t="s">
        <v>201</v>
      </c>
      <c r="E140" s="54"/>
      <c r="F140" s="55" t="s">
        <v>175</v>
      </c>
      <c r="G140" s="56"/>
    </row>
    <row r="141" spans="2:14" ht="15">
      <c r="B141" s="31"/>
      <c r="C141" s="32"/>
      <c r="D141" s="53" t="s">
        <v>202</v>
      </c>
      <c r="E141" s="54"/>
      <c r="F141" s="55" t="s">
        <v>175</v>
      </c>
      <c r="G141" s="56"/>
    </row>
    <row r="142" spans="2:14" ht="15">
      <c r="B142" s="31"/>
      <c r="C142" s="32"/>
      <c r="D142" s="53" t="s">
        <v>203</v>
      </c>
      <c r="E142" s="54"/>
      <c r="F142" s="55" t="s">
        <v>175</v>
      </c>
      <c r="G142" s="56"/>
    </row>
    <row r="143" spans="2:14" ht="15">
      <c r="B143" s="31"/>
      <c r="C143" s="32"/>
      <c r="D143" s="38" t="s">
        <v>204</v>
      </c>
      <c r="E143" s="49" t="s">
        <v>136</v>
      </c>
      <c r="F143" s="40"/>
      <c r="G143" s="40"/>
    </row>
    <row r="144" spans="2:14" ht="15">
      <c r="B144" s="31"/>
      <c r="C144" s="32"/>
      <c r="D144" s="60" t="s">
        <v>205</v>
      </c>
      <c r="E144" s="49" t="s">
        <v>136</v>
      </c>
      <c r="F144" s="40"/>
      <c r="G144" s="40"/>
    </row>
    <row r="145" spans="2:7" ht="13">
      <c r="B145" s="31"/>
      <c r="C145" s="32"/>
      <c r="D145" s="60" t="s">
        <v>206</v>
      </c>
      <c r="E145" s="49" t="s">
        <v>136</v>
      </c>
      <c r="F145" s="50" t="s">
        <v>207</v>
      </c>
      <c r="G145" s="52" t="s">
        <v>139</v>
      </c>
    </row>
    <row r="146" spans="2:7" ht="15">
      <c r="B146" s="31"/>
      <c r="C146" s="32"/>
      <c r="D146" s="60" t="s">
        <v>208</v>
      </c>
      <c r="E146" s="49" t="s">
        <v>136</v>
      </c>
      <c r="F146" s="40"/>
      <c r="G146" s="40"/>
    </row>
    <row r="147" spans="2:7" ht="15">
      <c r="B147" s="31"/>
      <c r="C147" s="32"/>
      <c r="D147" s="38" t="s">
        <v>209</v>
      </c>
      <c r="E147" s="49" t="s">
        <v>69</v>
      </c>
      <c r="F147" s="50" t="s">
        <v>141</v>
      </c>
      <c r="G147" s="40"/>
    </row>
    <row r="148" spans="2:7" ht="15">
      <c r="B148" s="31"/>
      <c r="C148" s="32"/>
      <c r="D148" s="38" t="s">
        <v>210</v>
      </c>
      <c r="E148" s="49" t="s">
        <v>69</v>
      </c>
      <c r="F148" s="50" t="s">
        <v>141</v>
      </c>
      <c r="G148" s="40"/>
    </row>
    <row r="149" spans="2:7" ht="15">
      <c r="B149" s="31"/>
      <c r="C149" s="32"/>
      <c r="D149" s="38" t="s">
        <v>211</v>
      </c>
      <c r="E149" s="49" t="s">
        <v>69</v>
      </c>
      <c r="F149" s="50" t="s">
        <v>141</v>
      </c>
      <c r="G149" s="40"/>
    </row>
    <row r="150" spans="2:7" ht="15">
      <c r="B150" s="31"/>
      <c r="C150" s="32"/>
      <c r="D150" s="38" t="s">
        <v>212</v>
      </c>
      <c r="E150" s="49" t="s">
        <v>136</v>
      </c>
      <c r="F150" s="40"/>
      <c r="G150" s="40"/>
    </row>
    <row r="151" spans="2:7" ht="15">
      <c r="B151" s="31"/>
      <c r="C151" s="32"/>
      <c r="D151" s="38" t="s">
        <v>213</v>
      </c>
      <c r="E151" s="49" t="s">
        <v>136</v>
      </c>
      <c r="F151" s="50" t="s">
        <v>214</v>
      </c>
      <c r="G151" s="40"/>
    </row>
    <row r="152" spans="2:7" ht="13">
      <c r="B152" s="31"/>
      <c r="C152" s="32"/>
      <c r="D152" s="38" t="s">
        <v>215</v>
      </c>
      <c r="E152" s="49" t="s">
        <v>69</v>
      </c>
      <c r="F152" s="50" t="s">
        <v>216</v>
      </c>
      <c r="G152" s="52" t="s">
        <v>139</v>
      </c>
    </row>
    <row r="153" spans="2:7" ht="15">
      <c r="B153" s="31"/>
      <c r="C153" s="32"/>
      <c r="D153" s="38" t="s">
        <v>217</v>
      </c>
      <c r="E153" s="49" t="s">
        <v>69</v>
      </c>
      <c r="F153" s="50" t="s">
        <v>141</v>
      </c>
      <c r="G153" s="40"/>
    </row>
    <row r="154" spans="2:7" ht="15">
      <c r="B154" s="31"/>
      <c r="C154" s="32"/>
      <c r="D154" s="38" t="s">
        <v>218</v>
      </c>
      <c r="E154" s="49" t="s">
        <v>136</v>
      </c>
      <c r="F154" s="40"/>
      <c r="G154" s="40"/>
    </row>
    <row r="155" spans="2:7" ht="15">
      <c r="B155" s="31"/>
      <c r="C155" s="32"/>
      <c r="D155" s="38" t="s">
        <v>219</v>
      </c>
      <c r="E155" s="49" t="s">
        <v>69</v>
      </c>
      <c r="F155" s="50" t="s">
        <v>139</v>
      </c>
      <c r="G155" s="40"/>
    </row>
    <row r="156" spans="2:7" ht="15">
      <c r="B156" s="31"/>
      <c r="C156" s="32"/>
      <c r="D156" s="38" t="s">
        <v>220</v>
      </c>
      <c r="E156" s="49" t="s">
        <v>136</v>
      </c>
      <c r="F156" s="50"/>
      <c r="G156" s="40"/>
    </row>
    <row r="157" spans="2:7" ht="15">
      <c r="B157" s="31"/>
      <c r="C157" s="32"/>
      <c r="D157" s="38" t="s">
        <v>221</v>
      </c>
      <c r="E157" s="49" t="s">
        <v>69</v>
      </c>
      <c r="F157" s="50" t="s">
        <v>222</v>
      </c>
      <c r="G157" s="40"/>
    </row>
    <row r="158" spans="2:7" ht="15">
      <c r="B158" s="31"/>
      <c r="C158" s="32"/>
      <c r="D158" s="38" t="s">
        <v>223</v>
      </c>
      <c r="E158" s="49" t="s">
        <v>136</v>
      </c>
      <c r="F158" s="40"/>
      <c r="G158" s="40"/>
    </row>
    <row r="159" spans="2:7" ht="15">
      <c r="B159" s="31"/>
      <c r="C159" s="32"/>
      <c r="D159" s="38" t="s">
        <v>224</v>
      </c>
      <c r="E159" s="49" t="s">
        <v>69</v>
      </c>
      <c r="F159" s="50" t="s">
        <v>141</v>
      </c>
      <c r="G159" s="40"/>
    </row>
    <row r="160" spans="2:7" ht="15">
      <c r="B160" s="31"/>
      <c r="C160" s="32"/>
      <c r="D160" s="38" t="s">
        <v>225</v>
      </c>
      <c r="E160" s="49" t="s">
        <v>136</v>
      </c>
      <c r="F160" s="40"/>
      <c r="G160" s="40"/>
    </row>
    <row r="161" spans="2:7" ht="15">
      <c r="B161" s="31"/>
      <c r="C161" s="32"/>
      <c r="D161" s="38" t="s">
        <v>226</v>
      </c>
      <c r="E161" s="49" t="s">
        <v>136</v>
      </c>
      <c r="F161" s="40"/>
      <c r="G161" s="40"/>
    </row>
    <row r="162" spans="2:7" ht="15">
      <c r="B162" s="31"/>
      <c r="C162" s="32"/>
      <c r="D162" s="38" t="s">
        <v>227</v>
      </c>
      <c r="E162" s="49" t="s">
        <v>69</v>
      </c>
      <c r="F162" s="50" t="s">
        <v>141</v>
      </c>
      <c r="G162" s="40"/>
    </row>
    <row r="163" spans="2:7" ht="15">
      <c r="B163" s="31"/>
      <c r="C163" s="32"/>
      <c r="D163" s="38" t="s">
        <v>228</v>
      </c>
      <c r="E163" s="49" t="s">
        <v>136</v>
      </c>
      <c r="F163" s="50" t="s">
        <v>229</v>
      </c>
      <c r="G163" s="40"/>
    </row>
    <row r="164" spans="2:7" ht="15">
      <c r="B164" s="31"/>
      <c r="C164" s="32"/>
      <c r="D164" s="38" t="s">
        <v>230</v>
      </c>
      <c r="E164" s="49" t="s">
        <v>136</v>
      </c>
      <c r="F164" s="50" t="s">
        <v>231</v>
      </c>
      <c r="G164" s="40"/>
    </row>
    <row r="165" spans="2:7" ht="15">
      <c r="B165" s="31"/>
      <c r="C165" s="32"/>
      <c r="D165" s="38" t="s">
        <v>232</v>
      </c>
      <c r="E165" s="49" t="s">
        <v>136</v>
      </c>
      <c r="F165" s="40"/>
      <c r="G165" s="40"/>
    </row>
    <row r="166" spans="2:7" ht="15">
      <c r="B166" s="31"/>
      <c r="C166" s="32"/>
      <c r="D166" s="38" t="s">
        <v>233</v>
      </c>
      <c r="E166" s="49" t="s">
        <v>136</v>
      </c>
      <c r="F166" s="50" t="s">
        <v>234</v>
      </c>
      <c r="G166" s="61" t="s">
        <v>235</v>
      </c>
    </row>
    <row r="167" spans="2:7" ht="15">
      <c r="B167" s="31"/>
      <c r="C167" s="32"/>
      <c r="D167" s="38" t="s">
        <v>236</v>
      </c>
      <c r="E167" s="49" t="s">
        <v>69</v>
      </c>
      <c r="F167" s="50" t="s">
        <v>141</v>
      </c>
      <c r="G167" s="40"/>
    </row>
    <row r="168" spans="2:7" ht="15">
      <c r="B168" s="31"/>
      <c r="C168" s="32"/>
      <c r="D168" s="38" t="s">
        <v>237</v>
      </c>
      <c r="E168" s="49" t="s">
        <v>69</v>
      </c>
      <c r="F168" s="50" t="s">
        <v>238</v>
      </c>
      <c r="G168" s="40"/>
    </row>
    <row r="169" spans="2:7" ht="15">
      <c r="B169" s="31"/>
      <c r="C169" s="32"/>
      <c r="D169" s="38" t="s">
        <v>239</v>
      </c>
      <c r="E169" s="49" t="s">
        <v>136</v>
      </c>
      <c r="F169" s="40" t="s">
        <v>240</v>
      </c>
      <c r="G169" s="40"/>
    </row>
    <row r="170" spans="2:7" ht="15">
      <c r="B170" s="31"/>
      <c r="C170" s="32"/>
      <c r="D170" s="38" t="s">
        <v>241</v>
      </c>
      <c r="E170" s="49" t="s">
        <v>69</v>
      </c>
      <c r="F170" s="50" t="s">
        <v>141</v>
      </c>
      <c r="G170" s="40"/>
    </row>
    <row r="171" spans="2:7" ht="15">
      <c r="B171" s="31"/>
      <c r="C171" s="32"/>
      <c r="D171" s="38" t="s">
        <v>242</v>
      </c>
      <c r="E171" s="49" t="s">
        <v>69</v>
      </c>
      <c r="F171" s="50" t="s">
        <v>141</v>
      </c>
      <c r="G171" s="40"/>
    </row>
    <row r="172" spans="2:7" ht="15">
      <c r="B172" s="31"/>
      <c r="C172" s="32"/>
      <c r="D172" s="38" t="s">
        <v>243</v>
      </c>
      <c r="E172" s="49" t="s">
        <v>136</v>
      </c>
      <c r="F172" s="40"/>
      <c r="G172" s="40"/>
    </row>
    <row r="173" spans="2:7" ht="15">
      <c r="B173" s="31"/>
      <c r="C173" s="32"/>
      <c r="D173" s="38" t="s">
        <v>244</v>
      </c>
      <c r="E173" s="49" t="s">
        <v>136</v>
      </c>
      <c r="F173" s="40"/>
      <c r="G173" s="40"/>
    </row>
    <row r="174" spans="2:7" ht="15">
      <c r="B174" s="31"/>
      <c r="C174" s="32"/>
      <c r="D174" s="38" t="s">
        <v>245</v>
      </c>
      <c r="E174" s="49" t="s">
        <v>136</v>
      </c>
      <c r="F174" s="40"/>
      <c r="G174" s="40"/>
    </row>
    <row r="175" spans="2:7" ht="15">
      <c r="B175" s="31"/>
      <c r="C175" s="32"/>
      <c r="D175" s="62" t="s">
        <v>246</v>
      </c>
      <c r="E175" s="49" t="s">
        <v>69</v>
      </c>
      <c r="F175" s="50" t="s">
        <v>141</v>
      </c>
      <c r="G175" s="40"/>
    </row>
    <row r="176" spans="2:7" ht="15">
      <c r="B176" s="31"/>
      <c r="C176" s="32"/>
      <c r="D176" s="62" t="s">
        <v>247</v>
      </c>
      <c r="E176" s="49" t="s">
        <v>69</v>
      </c>
      <c r="F176" s="50" t="s">
        <v>141</v>
      </c>
      <c r="G176" s="40"/>
    </row>
    <row r="177" spans="2:7" ht="15">
      <c r="B177" s="31"/>
      <c r="C177" s="32"/>
      <c r="D177" s="38" t="s">
        <v>248</v>
      </c>
      <c r="E177" s="49" t="s">
        <v>136</v>
      </c>
      <c r="F177" s="40"/>
      <c r="G177" s="40"/>
    </row>
    <row r="178" spans="2:7" ht="15">
      <c r="B178" s="31"/>
      <c r="C178" s="32"/>
      <c r="D178" s="38" t="s">
        <v>249</v>
      </c>
      <c r="E178" s="49" t="s">
        <v>136</v>
      </c>
      <c r="F178" s="40"/>
      <c r="G178" s="40"/>
    </row>
    <row r="179" spans="2:7" ht="15">
      <c r="B179" s="31"/>
      <c r="C179" s="32"/>
      <c r="D179" s="38" t="s">
        <v>250</v>
      </c>
      <c r="E179" s="49" t="s">
        <v>136</v>
      </c>
      <c r="F179" s="40"/>
      <c r="G179" s="40"/>
    </row>
    <row r="180" spans="2:7" ht="13">
      <c r="B180" s="8"/>
      <c r="C180" s="8"/>
      <c r="D180" s="8"/>
      <c r="E180" s="9"/>
      <c r="F180" s="8"/>
      <c r="G180" s="8"/>
    </row>
    <row r="181" spans="2:7" ht="13">
      <c r="B181" s="8"/>
      <c r="C181" s="8"/>
      <c r="D181" s="8"/>
      <c r="E181" s="9"/>
      <c r="F181" s="8"/>
      <c r="G181" s="8"/>
    </row>
    <row r="182" spans="2:7" ht="13">
      <c r="B182" s="8"/>
      <c r="C182" s="8"/>
      <c r="D182" s="8"/>
      <c r="E182" s="9"/>
      <c r="F182" s="8"/>
      <c r="G182" s="8"/>
    </row>
    <row r="183" spans="2:7" ht="13">
      <c r="B183" s="8"/>
      <c r="C183" s="8"/>
      <c r="D183" s="8"/>
      <c r="E183" s="9"/>
      <c r="F183" s="8"/>
      <c r="G183" s="8"/>
    </row>
    <row r="184" spans="2:7" ht="13">
      <c r="B184" s="8"/>
      <c r="C184" s="8"/>
      <c r="D184" s="8"/>
      <c r="E184" s="9"/>
      <c r="F184" s="8"/>
      <c r="G184" s="8"/>
    </row>
    <row r="185" spans="2:7" ht="13">
      <c r="B185" s="8"/>
      <c r="C185" s="8"/>
      <c r="D185" s="8"/>
      <c r="E185" s="9"/>
      <c r="F185" s="8"/>
      <c r="G185" s="8"/>
    </row>
    <row r="186" spans="2:7" ht="13">
      <c r="B186" s="8"/>
      <c r="C186" s="8"/>
      <c r="D186" s="8"/>
      <c r="E186" s="9"/>
      <c r="F186" s="8"/>
      <c r="G186" s="8"/>
    </row>
    <row r="187" spans="2:7" ht="13">
      <c r="B187" s="8"/>
      <c r="C187" s="8"/>
      <c r="D187" s="8"/>
      <c r="E187" s="9"/>
      <c r="F187" s="8"/>
      <c r="G187" s="8"/>
    </row>
    <row r="188" spans="2:7" ht="13">
      <c r="B188" s="8"/>
      <c r="C188" s="8"/>
      <c r="D188" s="8"/>
      <c r="E188" s="9"/>
      <c r="F188" s="8"/>
      <c r="G188" s="8"/>
    </row>
    <row r="189" spans="2:7" ht="13">
      <c r="B189" s="8"/>
      <c r="C189" s="8"/>
      <c r="D189" s="8"/>
      <c r="E189" s="9"/>
      <c r="F189" s="8"/>
      <c r="G189" s="8"/>
    </row>
    <row r="190" spans="2:7" ht="13">
      <c r="B190" s="8"/>
      <c r="C190" s="8"/>
      <c r="D190" s="8"/>
      <c r="E190" s="9"/>
      <c r="F190" s="8"/>
      <c r="G190" s="8"/>
    </row>
    <row r="191" spans="2:7" ht="13">
      <c r="B191" s="8"/>
      <c r="C191" s="8"/>
      <c r="D191" s="8"/>
      <c r="E191" s="9"/>
      <c r="F191" s="8"/>
      <c r="G191" s="8"/>
    </row>
    <row r="192" spans="2:7" ht="13">
      <c r="B192" s="8"/>
      <c r="C192" s="8"/>
      <c r="D192" s="8"/>
      <c r="E192" s="9"/>
      <c r="F192" s="8"/>
      <c r="G192" s="8"/>
    </row>
    <row r="193" spans="2:7" ht="13">
      <c r="B193" s="8"/>
      <c r="C193" s="8"/>
      <c r="D193" s="8"/>
      <c r="E193" s="9"/>
      <c r="F193" s="8"/>
      <c r="G193" s="8"/>
    </row>
    <row r="194" spans="2:7" ht="13">
      <c r="B194" s="8"/>
      <c r="C194" s="8"/>
      <c r="D194" s="8"/>
      <c r="E194" s="9"/>
      <c r="F194" s="8"/>
      <c r="G194" s="8"/>
    </row>
    <row r="195" spans="2:7" ht="13">
      <c r="B195" s="8"/>
      <c r="C195" s="8"/>
      <c r="D195" s="8"/>
      <c r="E195" s="9"/>
      <c r="F195" s="8"/>
      <c r="G195" s="8"/>
    </row>
    <row r="196" spans="2:7" ht="13">
      <c r="B196" s="8"/>
      <c r="C196" s="8"/>
      <c r="D196" s="8"/>
      <c r="E196" s="9"/>
      <c r="F196" s="8"/>
      <c r="G196" s="8"/>
    </row>
    <row r="197" spans="2:7" ht="13">
      <c r="B197" s="8"/>
      <c r="C197" s="8"/>
      <c r="D197" s="8"/>
      <c r="E197" s="9"/>
      <c r="F197" s="8"/>
      <c r="G197" s="8"/>
    </row>
    <row r="198" spans="2:7" ht="13">
      <c r="B198" s="8"/>
      <c r="C198" s="8"/>
      <c r="D198" s="8"/>
      <c r="E198" s="9"/>
      <c r="F198" s="8"/>
      <c r="G198" s="8"/>
    </row>
    <row r="199" spans="2:7" ht="13">
      <c r="B199" s="8"/>
      <c r="C199" s="8"/>
      <c r="D199" s="8"/>
      <c r="E199" s="9"/>
      <c r="F199" s="8"/>
      <c r="G199" s="8"/>
    </row>
    <row r="200" spans="2:7" ht="13">
      <c r="B200" s="8"/>
      <c r="C200" s="8"/>
      <c r="D200" s="8"/>
      <c r="E200" s="9"/>
      <c r="F200" s="8"/>
      <c r="G200" s="8"/>
    </row>
    <row r="201" spans="2:7" ht="13">
      <c r="B201" s="8"/>
      <c r="C201" s="8"/>
      <c r="D201" s="8"/>
      <c r="E201" s="9"/>
      <c r="F201" s="8"/>
      <c r="G201" s="8"/>
    </row>
    <row r="202" spans="2:7" ht="13">
      <c r="B202" s="8"/>
      <c r="C202" s="8"/>
      <c r="D202" s="8"/>
      <c r="E202" s="9"/>
      <c r="F202" s="8"/>
      <c r="G202" s="8"/>
    </row>
    <row r="203" spans="2:7" ht="13">
      <c r="B203" s="8"/>
      <c r="C203" s="8"/>
      <c r="D203" s="8"/>
      <c r="E203" s="9"/>
      <c r="F203" s="8"/>
      <c r="G203" s="8"/>
    </row>
    <row r="204" spans="2:7" ht="13">
      <c r="B204" s="8"/>
      <c r="C204" s="8"/>
      <c r="D204" s="8"/>
      <c r="E204" s="9"/>
      <c r="F204" s="8"/>
      <c r="G204" s="8"/>
    </row>
    <row r="205" spans="2:7" ht="13">
      <c r="B205" s="8"/>
      <c r="C205" s="8"/>
      <c r="D205" s="8"/>
      <c r="E205" s="9"/>
      <c r="F205" s="8"/>
      <c r="G205" s="8"/>
    </row>
    <row r="206" spans="2:7" ht="13">
      <c r="B206" s="8"/>
      <c r="C206" s="8"/>
      <c r="D206" s="8"/>
      <c r="E206" s="9"/>
      <c r="F206" s="8"/>
      <c r="G206" s="8"/>
    </row>
    <row r="207" spans="2:7" ht="13">
      <c r="B207" s="8"/>
      <c r="C207" s="8"/>
      <c r="D207" s="8"/>
      <c r="E207" s="9"/>
      <c r="F207" s="8"/>
      <c r="G207" s="8"/>
    </row>
    <row r="208" spans="2:7" ht="13">
      <c r="B208" s="8"/>
      <c r="C208" s="8"/>
      <c r="D208" s="8"/>
      <c r="E208" s="9"/>
      <c r="F208" s="8"/>
      <c r="G208" s="8"/>
    </row>
    <row r="209" spans="2:7" ht="13">
      <c r="B209" s="8"/>
      <c r="C209" s="8"/>
      <c r="D209" s="8"/>
      <c r="E209" s="9"/>
      <c r="F209" s="8"/>
      <c r="G209" s="8"/>
    </row>
    <row r="210" spans="2:7" ht="13">
      <c r="B210" s="8"/>
      <c r="C210" s="8"/>
      <c r="D210" s="8"/>
      <c r="E210" s="9"/>
      <c r="F210" s="8"/>
      <c r="G210" s="8"/>
    </row>
    <row r="211" spans="2:7" ht="13">
      <c r="B211" s="8"/>
      <c r="C211" s="8"/>
      <c r="D211" s="8"/>
      <c r="E211" s="9"/>
      <c r="F211" s="8"/>
      <c r="G211" s="8"/>
    </row>
    <row r="212" spans="2:7" ht="13">
      <c r="B212" s="8"/>
      <c r="C212" s="8"/>
      <c r="D212" s="8"/>
      <c r="E212" s="9"/>
      <c r="F212" s="8"/>
      <c r="G212" s="8"/>
    </row>
    <row r="213" spans="2:7" ht="13">
      <c r="B213" s="8"/>
      <c r="C213" s="8"/>
      <c r="D213" s="8"/>
      <c r="E213" s="9"/>
      <c r="F213" s="8"/>
      <c r="G213" s="8"/>
    </row>
    <row r="214" spans="2:7" ht="13">
      <c r="B214" s="8"/>
      <c r="C214" s="8"/>
      <c r="D214" s="8"/>
      <c r="E214" s="9"/>
      <c r="F214" s="8"/>
      <c r="G214" s="8"/>
    </row>
    <row r="215" spans="2:7" ht="13">
      <c r="B215" s="8"/>
      <c r="C215" s="8"/>
      <c r="D215" s="8"/>
      <c r="E215" s="9"/>
      <c r="F215" s="8"/>
      <c r="G215" s="8"/>
    </row>
    <row r="216" spans="2:7" ht="13">
      <c r="B216" s="8"/>
      <c r="C216" s="8"/>
      <c r="D216" s="8"/>
      <c r="E216" s="9"/>
      <c r="F216" s="8"/>
      <c r="G216" s="8"/>
    </row>
    <row r="217" spans="2:7" ht="13">
      <c r="B217" s="8"/>
      <c r="C217" s="8"/>
      <c r="D217" s="8"/>
      <c r="E217" s="9"/>
      <c r="F217" s="8"/>
      <c r="G217" s="8"/>
    </row>
    <row r="218" spans="2:7" ht="13">
      <c r="B218" s="8"/>
      <c r="C218" s="8"/>
      <c r="D218" s="8"/>
      <c r="E218" s="9"/>
      <c r="F218" s="8"/>
      <c r="G218" s="8"/>
    </row>
    <row r="219" spans="2:7" ht="13">
      <c r="B219" s="8"/>
      <c r="C219" s="8"/>
      <c r="D219" s="8"/>
      <c r="E219" s="9"/>
      <c r="F219" s="8"/>
      <c r="G219" s="8"/>
    </row>
    <row r="220" spans="2:7" ht="13">
      <c r="B220" s="8"/>
      <c r="C220" s="8"/>
      <c r="D220" s="8"/>
      <c r="E220" s="9"/>
      <c r="F220" s="8"/>
      <c r="G220" s="8"/>
    </row>
    <row r="221" spans="2:7" ht="13">
      <c r="B221" s="8"/>
      <c r="C221" s="8"/>
      <c r="D221" s="8"/>
      <c r="E221" s="9"/>
      <c r="F221" s="8"/>
      <c r="G221" s="8"/>
    </row>
    <row r="222" spans="2:7" ht="13">
      <c r="B222" s="8"/>
      <c r="C222" s="8"/>
      <c r="D222" s="8"/>
      <c r="E222" s="9"/>
      <c r="F222" s="8"/>
      <c r="G222" s="8"/>
    </row>
    <row r="223" spans="2:7" ht="13">
      <c r="B223" s="8"/>
      <c r="C223" s="8"/>
      <c r="D223" s="8"/>
      <c r="E223" s="9"/>
      <c r="F223" s="8"/>
      <c r="G223" s="8"/>
    </row>
    <row r="224" spans="2:7" ht="13">
      <c r="B224" s="8"/>
      <c r="C224" s="8"/>
      <c r="D224" s="8"/>
      <c r="E224" s="9"/>
      <c r="F224" s="8"/>
      <c r="G224" s="8"/>
    </row>
    <row r="225" spans="2:7" ht="13">
      <c r="B225" s="8"/>
      <c r="C225" s="8"/>
      <c r="D225" s="8"/>
      <c r="E225" s="9"/>
      <c r="F225" s="8"/>
      <c r="G225" s="8"/>
    </row>
    <row r="226" spans="2:7" ht="13">
      <c r="B226" s="8"/>
      <c r="C226" s="8"/>
      <c r="D226" s="8"/>
      <c r="E226" s="9"/>
      <c r="F226" s="8"/>
      <c r="G226" s="8"/>
    </row>
    <row r="227" spans="2:7" ht="13">
      <c r="B227" s="8"/>
      <c r="C227" s="8"/>
      <c r="D227" s="8"/>
      <c r="E227" s="9"/>
      <c r="F227" s="8"/>
      <c r="G227" s="8"/>
    </row>
    <row r="228" spans="2:7" ht="13">
      <c r="B228" s="8"/>
      <c r="C228" s="8"/>
      <c r="D228" s="8"/>
      <c r="E228" s="9"/>
      <c r="F228" s="8"/>
      <c r="G228" s="8"/>
    </row>
    <row r="229" spans="2:7" ht="13">
      <c r="B229" s="8"/>
      <c r="C229" s="8"/>
      <c r="D229" s="8"/>
      <c r="E229" s="9"/>
      <c r="F229" s="8"/>
      <c r="G229" s="8"/>
    </row>
    <row r="230" spans="2:7" ht="13">
      <c r="B230" s="8"/>
      <c r="C230" s="8"/>
      <c r="D230" s="8"/>
      <c r="E230" s="9"/>
      <c r="F230" s="8"/>
      <c r="G230" s="8"/>
    </row>
    <row r="231" spans="2:7" ht="13">
      <c r="B231" s="8"/>
      <c r="C231" s="8"/>
      <c r="D231" s="8"/>
      <c r="E231" s="9"/>
      <c r="F231" s="8"/>
      <c r="G231" s="8"/>
    </row>
    <row r="232" spans="2:7" ht="13">
      <c r="B232" s="8"/>
      <c r="C232" s="8"/>
      <c r="D232" s="8"/>
      <c r="E232" s="9"/>
      <c r="F232" s="8"/>
      <c r="G232" s="8"/>
    </row>
    <row r="233" spans="2:7" ht="13">
      <c r="B233" s="8"/>
      <c r="C233" s="8"/>
      <c r="D233" s="8"/>
      <c r="E233" s="9"/>
      <c r="F233" s="8"/>
      <c r="G233" s="8"/>
    </row>
    <row r="234" spans="2:7" ht="13">
      <c r="B234" s="8"/>
      <c r="C234" s="8"/>
      <c r="D234" s="8"/>
      <c r="E234" s="9"/>
      <c r="F234" s="8"/>
      <c r="G234" s="8"/>
    </row>
    <row r="235" spans="2:7" ht="13">
      <c r="B235" s="8"/>
      <c r="C235" s="8"/>
      <c r="D235" s="8"/>
      <c r="E235" s="9"/>
      <c r="F235" s="8"/>
      <c r="G235" s="8"/>
    </row>
    <row r="236" spans="2:7" ht="13">
      <c r="B236" s="8"/>
      <c r="C236" s="8"/>
      <c r="D236" s="8"/>
      <c r="E236" s="9"/>
      <c r="F236" s="8"/>
      <c r="G236" s="8"/>
    </row>
    <row r="237" spans="2:7" ht="13">
      <c r="B237" s="8"/>
      <c r="C237" s="8"/>
      <c r="D237" s="8"/>
      <c r="E237" s="9"/>
      <c r="F237" s="8"/>
      <c r="G237" s="8"/>
    </row>
    <row r="238" spans="2:7" ht="13">
      <c r="B238" s="8"/>
      <c r="C238" s="8"/>
      <c r="D238" s="8"/>
      <c r="E238" s="9"/>
      <c r="F238" s="8"/>
      <c r="G238" s="8"/>
    </row>
    <row r="239" spans="2:7" ht="13">
      <c r="B239" s="8"/>
      <c r="C239" s="8"/>
      <c r="D239" s="8"/>
      <c r="E239" s="9"/>
      <c r="F239" s="8"/>
      <c r="G239" s="8"/>
    </row>
    <row r="240" spans="2:7" ht="13">
      <c r="B240" s="8"/>
      <c r="C240" s="8"/>
      <c r="D240" s="8"/>
      <c r="E240" s="9"/>
      <c r="F240" s="8"/>
      <c r="G240" s="8"/>
    </row>
    <row r="241" spans="2:7" ht="13">
      <c r="B241" s="8"/>
      <c r="C241" s="8"/>
      <c r="D241" s="8"/>
      <c r="E241" s="9"/>
      <c r="F241" s="8"/>
      <c r="G241" s="8"/>
    </row>
    <row r="242" spans="2:7" ht="13">
      <c r="B242" s="8"/>
      <c r="C242" s="8"/>
      <c r="D242" s="8"/>
      <c r="E242" s="9"/>
      <c r="F242" s="8"/>
      <c r="G242" s="8"/>
    </row>
    <row r="243" spans="2:7" ht="13">
      <c r="B243" s="8"/>
      <c r="C243" s="8"/>
      <c r="D243" s="8"/>
      <c r="E243" s="9"/>
      <c r="F243" s="8"/>
      <c r="G243" s="8"/>
    </row>
    <row r="244" spans="2:7" ht="13">
      <c r="B244" s="8"/>
      <c r="C244" s="8"/>
      <c r="D244" s="8"/>
      <c r="E244" s="9"/>
      <c r="F244" s="8"/>
      <c r="G244" s="8"/>
    </row>
    <row r="245" spans="2:7" ht="13">
      <c r="B245" s="8"/>
      <c r="C245" s="8"/>
      <c r="D245" s="8"/>
      <c r="E245" s="9"/>
      <c r="F245" s="8"/>
      <c r="G245" s="8"/>
    </row>
    <row r="246" spans="2:7" ht="13">
      <c r="B246" s="8"/>
      <c r="C246" s="8"/>
      <c r="D246" s="8"/>
      <c r="E246" s="9"/>
      <c r="F246" s="8"/>
      <c r="G246" s="8"/>
    </row>
    <row r="247" spans="2:7" ht="13">
      <c r="B247" s="8"/>
      <c r="C247" s="8"/>
      <c r="D247" s="8"/>
      <c r="E247" s="9"/>
      <c r="F247" s="8"/>
      <c r="G247" s="8"/>
    </row>
    <row r="248" spans="2:7" ht="13">
      <c r="B248" s="8"/>
      <c r="C248" s="8"/>
      <c r="D248" s="8"/>
      <c r="E248" s="9"/>
      <c r="F248" s="8"/>
      <c r="G248" s="8"/>
    </row>
    <row r="249" spans="2:7" ht="13">
      <c r="B249" s="8"/>
      <c r="C249" s="8"/>
      <c r="D249" s="8"/>
      <c r="E249" s="9"/>
      <c r="F249" s="8"/>
      <c r="G249" s="8"/>
    </row>
    <row r="250" spans="2:7" ht="13">
      <c r="B250" s="8"/>
      <c r="C250" s="8"/>
      <c r="D250" s="8"/>
      <c r="E250" s="9"/>
      <c r="F250" s="8"/>
      <c r="G250" s="8"/>
    </row>
    <row r="251" spans="2:7" ht="13">
      <c r="B251" s="8"/>
      <c r="C251" s="8"/>
      <c r="D251" s="8"/>
      <c r="E251" s="9"/>
      <c r="F251" s="8"/>
      <c r="G251" s="8"/>
    </row>
    <row r="252" spans="2:7" ht="13">
      <c r="B252" s="8"/>
      <c r="C252" s="8"/>
      <c r="D252" s="8"/>
      <c r="E252" s="9"/>
      <c r="F252" s="8"/>
      <c r="G252" s="8"/>
    </row>
    <row r="253" spans="2:7" ht="13">
      <c r="B253" s="8"/>
      <c r="C253" s="8"/>
      <c r="D253" s="8"/>
      <c r="E253" s="9"/>
      <c r="F253" s="8"/>
      <c r="G253" s="8"/>
    </row>
    <row r="254" spans="2:7" ht="13">
      <c r="B254" s="8"/>
      <c r="C254" s="8"/>
      <c r="D254" s="8"/>
      <c r="E254" s="9"/>
      <c r="F254" s="8"/>
      <c r="G254" s="8"/>
    </row>
    <row r="255" spans="2:7" ht="13">
      <c r="B255" s="8"/>
      <c r="C255" s="8"/>
      <c r="D255" s="8"/>
      <c r="E255" s="9"/>
      <c r="F255" s="8"/>
      <c r="G255" s="8"/>
    </row>
    <row r="256" spans="2:7" ht="13">
      <c r="B256" s="8"/>
      <c r="C256" s="8"/>
      <c r="D256" s="8"/>
      <c r="E256" s="9"/>
      <c r="F256" s="8"/>
      <c r="G256" s="8"/>
    </row>
    <row r="257" spans="2:7" ht="13">
      <c r="B257" s="8"/>
      <c r="C257" s="8"/>
      <c r="D257" s="8"/>
      <c r="E257" s="9"/>
      <c r="F257" s="8"/>
      <c r="G257" s="8"/>
    </row>
    <row r="258" spans="2:7" ht="13">
      <c r="B258" s="8"/>
      <c r="C258" s="8"/>
      <c r="D258" s="8"/>
      <c r="E258" s="9"/>
      <c r="F258" s="8"/>
      <c r="G258" s="8"/>
    </row>
    <row r="259" spans="2:7" ht="13">
      <c r="B259" s="8"/>
      <c r="C259" s="8"/>
      <c r="D259" s="8"/>
      <c r="E259" s="9"/>
      <c r="F259" s="8"/>
      <c r="G259" s="8"/>
    </row>
    <row r="260" spans="2:7" ht="13">
      <c r="B260" s="8"/>
      <c r="C260" s="8"/>
      <c r="D260" s="8"/>
      <c r="E260" s="9"/>
      <c r="F260" s="8"/>
      <c r="G260" s="8"/>
    </row>
    <row r="261" spans="2:7" ht="13">
      <c r="B261" s="8"/>
      <c r="C261" s="8"/>
      <c r="D261" s="8"/>
      <c r="E261" s="9"/>
      <c r="F261" s="8"/>
      <c r="G261" s="8"/>
    </row>
    <row r="262" spans="2:7" ht="13">
      <c r="B262" s="8"/>
      <c r="C262" s="8"/>
      <c r="D262" s="8"/>
      <c r="E262" s="9"/>
      <c r="F262" s="8"/>
      <c r="G262" s="8"/>
    </row>
    <row r="263" spans="2:7" ht="13">
      <c r="B263" s="8"/>
      <c r="C263" s="8"/>
      <c r="D263" s="8"/>
      <c r="E263" s="9"/>
      <c r="F263" s="8"/>
      <c r="G263" s="8"/>
    </row>
    <row r="264" spans="2:7" ht="13">
      <c r="B264" s="8"/>
      <c r="C264" s="8"/>
      <c r="D264" s="8"/>
      <c r="E264" s="9"/>
      <c r="F264" s="8"/>
      <c r="G264" s="8"/>
    </row>
    <row r="265" spans="2:7" ht="13">
      <c r="B265" s="8"/>
      <c r="C265" s="8"/>
      <c r="D265" s="8"/>
      <c r="E265" s="9"/>
      <c r="F265" s="8"/>
      <c r="G265" s="8"/>
    </row>
    <row r="266" spans="2:7" ht="13">
      <c r="B266" s="8"/>
      <c r="C266" s="8"/>
      <c r="D266" s="8"/>
      <c r="E266" s="9"/>
      <c r="F266" s="8"/>
      <c r="G266" s="8"/>
    </row>
    <row r="267" spans="2:7" ht="13">
      <c r="B267" s="8"/>
      <c r="C267" s="8"/>
      <c r="D267" s="8"/>
      <c r="E267" s="9"/>
      <c r="F267" s="8"/>
      <c r="G267" s="8"/>
    </row>
    <row r="268" spans="2:7" ht="13">
      <c r="B268" s="8"/>
      <c r="C268" s="8"/>
      <c r="D268" s="8"/>
      <c r="E268" s="9"/>
      <c r="F268" s="8"/>
      <c r="G268" s="8"/>
    </row>
    <row r="269" spans="2:7" ht="13">
      <c r="B269" s="8"/>
      <c r="C269" s="8"/>
      <c r="D269" s="8"/>
      <c r="E269" s="9"/>
      <c r="F269" s="8"/>
      <c r="G269" s="8"/>
    </row>
    <row r="270" spans="2:7" ht="13">
      <c r="B270" s="8"/>
      <c r="C270" s="8"/>
      <c r="D270" s="8"/>
      <c r="E270" s="9"/>
      <c r="F270" s="8"/>
      <c r="G270" s="8"/>
    </row>
    <row r="271" spans="2:7" ht="13">
      <c r="B271" s="8"/>
      <c r="C271" s="8"/>
      <c r="D271" s="8"/>
      <c r="E271" s="9"/>
      <c r="F271" s="8"/>
      <c r="G271" s="8"/>
    </row>
    <row r="272" spans="2:7" ht="13">
      <c r="B272" s="8"/>
      <c r="C272" s="8"/>
      <c r="D272" s="8"/>
      <c r="E272" s="9"/>
      <c r="F272" s="8"/>
      <c r="G272" s="8"/>
    </row>
    <row r="273" spans="2:7" ht="13">
      <c r="B273" s="8"/>
      <c r="C273" s="8"/>
      <c r="D273" s="8"/>
      <c r="E273" s="9"/>
      <c r="F273" s="8"/>
      <c r="G273" s="8"/>
    </row>
    <row r="274" spans="2:7" ht="13">
      <c r="B274" s="8"/>
      <c r="C274" s="8"/>
      <c r="D274" s="8"/>
      <c r="E274" s="9"/>
      <c r="F274" s="8"/>
      <c r="G274" s="8"/>
    </row>
    <row r="275" spans="2:7" ht="13">
      <c r="B275" s="8"/>
      <c r="C275" s="8"/>
      <c r="D275" s="8"/>
      <c r="E275" s="9"/>
      <c r="F275" s="8"/>
      <c r="G275" s="8"/>
    </row>
    <row r="276" spans="2:7" ht="13">
      <c r="B276" s="8"/>
      <c r="C276" s="8"/>
      <c r="D276" s="8"/>
      <c r="E276" s="9"/>
      <c r="F276" s="8"/>
      <c r="G276" s="8"/>
    </row>
    <row r="277" spans="2:7" ht="13">
      <c r="B277" s="8"/>
      <c r="C277" s="8"/>
      <c r="D277" s="8"/>
      <c r="E277" s="9"/>
      <c r="F277" s="8"/>
      <c r="G277" s="8"/>
    </row>
    <row r="278" spans="2:7" ht="13">
      <c r="B278" s="8"/>
      <c r="C278" s="8"/>
      <c r="D278" s="8"/>
      <c r="E278" s="9"/>
      <c r="F278" s="8"/>
      <c r="G278" s="8"/>
    </row>
    <row r="279" spans="2:7" ht="13">
      <c r="B279" s="8"/>
      <c r="C279" s="8"/>
      <c r="D279" s="8"/>
      <c r="E279" s="9"/>
      <c r="F279" s="8"/>
      <c r="G279" s="8"/>
    </row>
    <row r="280" spans="2:7" ht="13">
      <c r="B280" s="8"/>
      <c r="C280" s="8"/>
      <c r="D280" s="8"/>
      <c r="E280" s="9"/>
      <c r="F280" s="8"/>
      <c r="G280" s="8"/>
    </row>
    <row r="281" spans="2:7" ht="13">
      <c r="B281" s="8"/>
      <c r="C281" s="8"/>
      <c r="D281" s="8"/>
      <c r="E281" s="9"/>
      <c r="F281" s="8"/>
      <c r="G281" s="8"/>
    </row>
    <row r="282" spans="2:7" ht="13">
      <c r="B282" s="8"/>
      <c r="C282" s="8"/>
      <c r="D282" s="8"/>
      <c r="E282" s="9"/>
      <c r="F282" s="8"/>
      <c r="G282" s="8"/>
    </row>
    <row r="283" spans="2:7" ht="13">
      <c r="B283" s="8"/>
      <c r="C283" s="8"/>
      <c r="D283" s="8"/>
      <c r="E283" s="9"/>
      <c r="F283" s="8"/>
      <c r="G283" s="8"/>
    </row>
    <row r="284" spans="2:7" ht="13">
      <c r="B284" s="8"/>
      <c r="C284" s="8"/>
      <c r="D284" s="8"/>
      <c r="E284" s="9"/>
      <c r="F284" s="8"/>
      <c r="G284" s="8"/>
    </row>
    <row r="285" spans="2:7" ht="13">
      <c r="B285" s="8"/>
      <c r="C285" s="8"/>
      <c r="D285" s="8"/>
      <c r="E285" s="9"/>
      <c r="F285" s="8"/>
      <c r="G285" s="8"/>
    </row>
    <row r="286" spans="2:7" ht="13">
      <c r="B286" s="8"/>
      <c r="C286" s="8"/>
      <c r="D286" s="8"/>
      <c r="E286" s="9"/>
      <c r="F286" s="8"/>
      <c r="G286" s="8"/>
    </row>
    <row r="287" spans="2:7" ht="13">
      <c r="B287" s="8"/>
      <c r="C287" s="8"/>
      <c r="D287" s="8"/>
      <c r="E287" s="9"/>
      <c r="F287" s="8"/>
      <c r="G287" s="8"/>
    </row>
    <row r="288" spans="2:7" ht="13">
      <c r="B288" s="8"/>
      <c r="C288" s="8"/>
      <c r="D288" s="8"/>
      <c r="E288" s="9"/>
      <c r="F288" s="8"/>
      <c r="G288" s="8"/>
    </row>
    <row r="289" spans="2:7" ht="13">
      <c r="B289" s="8"/>
      <c r="C289" s="8"/>
      <c r="D289" s="8"/>
      <c r="E289" s="9"/>
      <c r="F289" s="8"/>
      <c r="G289" s="8"/>
    </row>
    <row r="290" spans="2:7" ht="13">
      <c r="B290" s="8"/>
      <c r="C290" s="8"/>
      <c r="D290" s="8"/>
      <c r="E290" s="9"/>
      <c r="F290" s="8"/>
      <c r="G290" s="8"/>
    </row>
    <row r="291" spans="2:7" ht="13">
      <c r="B291" s="8"/>
      <c r="C291" s="8"/>
      <c r="D291" s="8"/>
      <c r="E291" s="9"/>
      <c r="F291" s="8"/>
      <c r="G291" s="8"/>
    </row>
    <row r="292" spans="2:7" ht="13">
      <c r="B292" s="8"/>
      <c r="C292" s="8"/>
      <c r="D292" s="8"/>
      <c r="E292" s="9"/>
      <c r="F292" s="8"/>
      <c r="G292" s="8"/>
    </row>
    <row r="293" spans="2:7" ht="13">
      <c r="B293" s="8"/>
      <c r="C293" s="8"/>
      <c r="D293" s="8"/>
      <c r="E293" s="9"/>
      <c r="F293" s="8"/>
      <c r="G293" s="8"/>
    </row>
    <row r="294" spans="2:7" ht="13">
      <c r="B294" s="8"/>
      <c r="C294" s="8"/>
      <c r="D294" s="8"/>
      <c r="E294" s="9"/>
      <c r="F294" s="8"/>
      <c r="G294" s="8"/>
    </row>
    <row r="295" spans="2:7" ht="13">
      <c r="B295" s="8"/>
      <c r="C295" s="8"/>
      <c r="D295" s="8"/>
      <c r="E295" s="9"/>
      <c r="F295" s="8"/>
      <c r="G295" s="8"/>
    </row>
    <row r="296" spans="2:7" ht="13">
      <c r="B296" s="8"/>
      <c r="C296" s="8"/>
      <c r="D296" s="8"/>
      <c r="E296" s="9"/>
      <c r="F296" s="8"/>
      <c r="G296" s="8"/>
    </row>
    <row r="297" spans="2:7" ht="13">
      <c r="B297" s="8"/>
      <c r="C297" s="8"/>
      <c r="D297" s="8"/>
      <c r="E297" s="9"/>
      <c r="F297" s="8"/>
      <c r="G297" s="8"/>
    </row>
    <row r="298" spans="2:7" ht="13">
      <c r="B298" s="8"/>
      <c r="C298" s="8"/>
      <c r="D298" s="8"/>
      <c r="E298" s="9"/>
      <c r="F298" s="8"/>
      <c r="G298" s="8"/>
    </row>
    <row r="299" spans="2:7" ht="13">
      <c r="B299" s="8"/>
      <c r="C299" s="8"/>
      <c r="D299" s="8"/>
      <c r="E299" s="9"/>
      <c r="F299" s="8"/>
      <c r="G299" s="8"/>
    </row>
    <row r="300" spans="2:7" ht="13">
      <c r="B300" s="8"/>
      <c r="C300" s="8"/>
      <c r="D300" s="8"/>
      <c r="E300" s="9"/>
      <c r="F300" s="8"/>
      <c r="G300" s="8"/>
    </row>
    <row r="301" spans="2:7" ht="13">
      <c r="B301" s="8"/>
      <c r="C301" s="8"/>
      <c r="D301" s="8"/>
      <c r="E301" s="9"/>
      <c r="F301" s="8"/>
      <c r="G301" s="8"/>
    </row>
    <row r="302" spans="2:7" ht="13">
      <c r="B302" s="8"/>
      <c r="C302" s="8"/>
      <c r="D302" s="8"/>
      <c r="E302" s="9"/>
      <c r="F302" s="8"/>
      <c r="G302" s="8"/>
    </row>
    <row r="303" spans="2:7" ht="13">
      <c r="B303" s="8"/>
      <c r="C303" s="8"/>
      <c r="D303" s="8"/>
      <c r="E303" s="9"/>
      <c r="F303" s="8"/>
      <c r="G303" s="8"/>
    </row>
    <row r="304" spans="2:7" ht="13">
      <c r="B304" s="8"/>
      <c r="C304" s="8"/>
      <c r="D304" s="8"/>
      <c r="E304" s="9"/>
      <c r="F304" s="8"/>
      <c r="G304" s="8"/>
    </row>
    <row r="305" spans="2:7" ht="13">
      <c r="B305" s="8"/>
      <c r="C305" s="8"/>
      <c r="D305" s="8"/>
      <c r="E305" s="9"/>
      <c r="F305" s="8"/>
      <c r="G305" s="8"/>
    </row>
    <row r="306" spans="2:7" ht="13">
      <c r="B306" s="8"/>
      <c r="C306" s="8"/>
      <c r="D306" s="8"/>
      <c r="E306" s="9"/>
      <c r="F306" s="8"/>
      <c r="G306" s="8"/>
    </row>
    <row r="307" spans="2:7" ht="13">
      <c r="B307" s="8"/>
      <c r="C307" s="8"/>
      <c r="D307" s="8"/>
      <c r="E307" s="9"/>
      <c r="F307" s="8"/>
      <c r="G307" s="8"/>
    </row>
    <row r="308" spans="2:7" ht="13">
      <c r="B308" s="8"/>
      <c r="C308" s="8"/>
      <c r="D308" s="8"/>
      <c r="E308" s="9"/>
      <c r="F308" s="8"/>
      <c r="G308" s="8"/>
    </row>
    <row r="309" spans="2:7" ht="13">
      <c r="B309" s="8"/>
      <c r="C309" s="8"/>
      <c r="D309" s="8"/>
      <c r="E309" s="9"/>
      <c r="F309" s="8"/>
      <c r="G309" s="8"/>
    </row>
    <row r="310" spans="2:7" ht="13">
      <c r="B310" s="8"/>
      <c r="C310" s="8"/>
      <c r="D310" s="8"/>
      <c r="E310" s="9"/>
      <c r="F310" s="8"/>
      <c r="G310" s="8"/>
    </row>
    <row r="311" spans="2:7" ht="13">
      <c r="B311" s="8"/>
      <c r="C311" s="8"/>
      <c r="D311" s="8"/>
      <c r="E311" s="9"/>
      <c r="F311" s="8"/>
      <c r="G311" s="8"/>
    </row>
    <row r="312" spans="2:7" ht="13">
      <c r="B312" s="8"/>
      <c r="C312" s="8"/>
      <c r="D312" s="8"/>
      <c r="E312" s="9"/>
      <c r="F312" s="8"/>
      <c r="G312" s="8"/>
    </row>
    <row r="313" spans="2:7" ht="13">
      <c r="B313" s="8"/>
      <c r="C313" s="8"/>
      <c r="D313" s="8"/>
      <c r="E313" s="9"/>
      <c r="F313" s="8"/>
      <c r="G313" s="8"/>
    </row>
    <row r="314" spans="2:7" ht="13">
      <c r="B314" s="8"/>
      <c r="C314" s="8"/>
      <c r="D314" s="8"/>
      <c r="E314" s="9"/>
      <c r="F314" s="8"/>
      <c r="G314" s="8"/>
    </row>
    <row r="315" spans="2:7" ht="13">
      <c r="B315" s="8"/>
      <c r="C315" s="8"/>
      <c r="D315" s="8"/>
      <c r="E315" s="9"/>
      <c r="F315" s="8"/>
      <c r="G315" s="8"/>
    </row>
    <row r="316" spans="2:7" ht="13">
      <c r="B316" s="8"/>
      <c r="C316" s="8"/>
      <c r="D316" s="8"/>
      <c r="E316" s="9"/>
      <c r="F316" s="8"/>
      <c r="G316" s="8"/>
    </row>
    <row r="317" spans="2:7" ht="13">
      <c r="B317" s="8"/>
      <c r="C317" s="8"/>
      <c r="D317" s="8"/>
      <c r="E317" s="9"/>
      <c r="F317" s="8"/>
      <c r="G317" s="8"/>
    </row>
    <row r="318" spans="2:7" ht="13">
      <c r="B318" s="8"/>
      <c r="C318" s="8"/>
      <c r="D318" s="8"/>
      <c r="E318" s="9"/>
      <c r="F318" s="8"/>
      <c r="G318" s="8"/>
    </row>
    <row r="319" spans="2:7" ht="13">
      <c r="B319" s="8"/>
      <c r="C319" s="8"/>
      <c r="D319" s="8"/>
      <c r="E319" s="9"/>
      <c r="F319" s="8"/>
      <c r="G319" s="8"/>
    </row>
    <row r="320" spans="2:7" ht="13">
      <c r="B320" s="8"/>
      <c r="C320" s="8"/>
      <c r="D320" s="8"/>
      <c r="E320" s="9"/>
      <c r="F320" s="8"/>
      <c r="G320" s="8"/>
    </row>
    <row r="321" spans="2:7" ht="13">
      <c r="B321" s="8"/>
      <c r="C321" s="8"/>
      <c r="D321" s="8"/>
      <c r="E321" s="9"/>
      <c r="F321" s="8"/>
      <c r="G321" s="8"/>
    </row>
    <row r="322" spans="2:7" ht="13">
      <c r="B322" s="8"/>
      <c r="C322" s="8"/>
      <c r="D322" s="8"/>
      <c r="E322" s="9"/>
      <c r="F322" s="8"/>
      <c r="G322" s="8"/>
    </row>
    <row r="323" spans="2:7" ht="13">
      <c r="B323" s="8"/>
      <c r="C323" s="8"/>
      <c r="D323" s="8"/>
      <c r="E323" s="9"/>
      <c r="F323" s="8"/>
      <c r="G323" s="8"/>
    </row>
    <row r="324" spans="2:7" ht="13">
      <c r="B324" s="8"/>
      <c r="C324" s="8"/>
      <c r="D324" s="8"/>
      <c r="E324" s="9"/>
      <c r="F324" s="8"/>
      <c r="G324" s="8"/>
    </row>
    <row r="325" spans="2:7" ht="13">
      <c r="B325" s="8"/>
      <c r="C325" s="8"/>
      <c r="D325" s="8"/>
      <c r="E325" s="9"/>
      <c r="F325" s="8"/>
      <c r="G325" s="8"/>
    </row>
    <row r="326" spans="2:7" ht="13">
      <c r="B326" s="8"/>
      <c r="C326" s="8"/>
      <c r="D326" s="8"/>
      <c r="E326" s="9"/>
      <c r="F326" s="8"/>
      <c r="G326" s="8"/>
    </row>
    <row r="327" spans="2:7" ht="13">
      <c r="B327" s="8"/>
      <c r="C327" s="8"/>
      <c r="D327" s="8"/>
      <c r="E327" s="9"/>
      <c r="F327" s="8"/>
      <c r="G327" s="8"/>
    </row>
    <row r="328" spans="2:7" ht="13">
      <c r="B328" s="8"/>
      <c r="C328" s="8"/>
      <c r="D328" s="8"/>
      <c r="E328" s="9"/>
      <c r="F328" s="8"/>
      <c r="G328" s="8"/>
    </row>
    <row r="329" spans="2:7" ht="13">
      <c r="B329" s="8"/>
      <c r="C329" s="8"/>
      <c r="D329" s="8"/>
      <c r="E329" s="9"/>
      <c r="F329" s="8"/>
      <c r="G329" s="8"/>
    </row>
    <row r="330" spans="2:7" ht="13">
      <c r="B330" s="8"/>
      <c r="C330" s="8"/>
      <c r="D330" s="8"/>
      <c r="E330" s="9"/>
      <c r="F330" s="8"/>
      <c r="G330" s="8"/>
    </row>
    <row r="331" spans="2:7" ht="13">
      <c r="B331" s="8"/>
      <c r="C331" s="8"/>
      <c r="D331" s="8"/>
      <c r="E331" s="9"/>
      <c r="F331" s="8"/>
      <c r="G331" s="8"/>
    </row>
    <row r="332" spans="2:7" ht="13">
      <c r="B332" s="8"/>
      <c r="C332" s="8"/>
      <c r="D332" s="8"/>
      <c r="E332" s="9"/>
      <c r="F332" s="8"/>
      <c r="G332" s="8"/>
    </row>
    <row r="333" spans="2:7" ht="13">
      <c r="B333" s="8"/>
      <c r="C333" s="8"/>
      <c r="D333" s="8"/>
      <c r="E333" s="9"/>
      <c r="F333" s="8"/>
      <c r="G333" s="8"/>
    </row>
    <row r="334" spans="2:7" ht="13">
      <c r="B334" s="8"/>
      <c r="C334" s="8"/>
      <c r="D334" s="8"/>
      <c r="E334" s="9"/>
      <c r="F334" s="8"/>
      <c r="G334" s="8"/>
    </row>
    <row r="335" spans="2:7" ht="13">
      <c r="B335" s="8"/>
      <c r="C335" s="8"/>
      <c r="D335" s="8"/>
      <c r="E335" s="9"/>
      <c r="F335" s="8"/>
      <c r="G335" s="8"/>
    </row>
    <row r="336" spans="2:7" ht="13">
      <c r="B336" s="8"/>
      <c r="C336" s="8"/>
      <c r="D336" s="8"/>
      <c r="E336" s="9"/>
      <c r="F336" s="8"/>
      <c r="G336" s="8"/>
    </row>
    <row r="337" spans="2:7" ht="13">
      <c r="B337" s="8"/>
      <c r="C337" s="8"/>
      <c r="D337" s="8"/>
      <c r="E337" s="9"/>
      <c r="F337" s="8"/>
      <c r="G337" s="8"/>
    </row>
    <row r="338" spans="2:7" ht="13">
      <c r="B338" s="8"/>
      <c r="C338" s="8"/>
      <c r="D338" s="8"/>
      <c r="E338" s="9"/>
      <c r="F338" s="8"/>
      <c r="G338" s="8"/>
    </row>
    <row r="339" spans="2:7" ht="13">
      <c r="B339" s="8"/>
      <c r="C339" s="8"/>
      <c r="D339" s="8"/>
      <c r="E339" s="9"/>
      <c r="F339" s="8"/>
      <c r="G339" s="8"/>
    </row>
    <row r="340" spans="2:7" ht="13">
      <c r="B340" s="8"/>
      <c r="C340" s="8"/>
      <c r="D340" s="8"/>
      <c r="E340" s="9"/>
      <c r="F340" s="8"/>
      <c r="G340" s="8"/>
    </row>
    <row r="341" spans="2:7" ht="13">
      <c r="B341" s="8"/>
      <c r="C341" s="8"/>
      <c r="D341" s="8"/>
      <c r="E341" s="9"/>
      <c r="F341" s="8"/>
      <c r="G341" s="8"/>
    </row>
    <row r="342" spans="2:7" ht="13">
      <c r="B342" s="8"/>
      <c r="C342" s="8"/>
      <c r="D342" s="8"/>
      <c r="E342" s="9"/>
      <c r="F342" s="8"/>
      <c r="G342" s="8"/>
    </row>
    <row r="343" spans="2:7" ht="13">
      <c r="B343" s="8"/>
      <c r="C343" s="8"/>
      <c r="D343" s="8"/>
      <c r="E343" s="9"/>
      <c r="F343" s="8"/>
      <c r="G343" s="8"/>
    </row>
    <row r="344" spans="2:7" ht="13">
      <c r="B344" s="8"/>
      <c r="C344" s="8"/>
      <c r="D344" s="8"/>
      <c r="E344" s="9"/>
      <c r="F344" s="8"/>
      <c r="G344" s="8"/>
    </row>
    <row r="345" spans="2:7" ht="13">
      <c r="B345" s="8"/>
      <c r="C345" s="8"/>
      <c r="D345" s="8"/>
      <c r="E345" s="9"/>
      <c r="F345" s="8"/>
      <c r="G345" s="8"/>
    </row>
    <row r="346" spans="2:7" ht="13">
      <c r="B346" s="8"/>
      <c r="C346" s="8"/>
      <c r="D346" s="8"/>
      <c r="E346" s="9"/>
      <c r="F346" s="8"/>
      <c r="G346" s="8"/>
    </row>
    <row r="347" spans="2:7" ht="13">
      <c r="B347" s="8"/>
      <c r="C347" s="8"/>
      <c r="D347" s="8"/>
      <c r="E347" s="9"/>
      <c r="F347" s="8"/>
      <c r="G347" s="8"/>
    </row>
    <row r="348" spans="2:7" ht="13">
      <c r="B348" s="8"/>
      <c r="C348" s="8"/>
      <c r="D348" s="8"/>
      <c r="E348" s="9"/>
      <c r="F348" s="8"/>
      <c r="G348" s="8"/>
    </row>
    <row r="349" spans="2:7" ht="13">
      <c r="B349" s="8"/>
      <c r="C349" s="8"/>
      <c r="D349" s="8"/>
      <c r="E349" s="9"/>
      <c r="F349" s="8"/>
      <c r="G349" s="8"/>
    </row>
    <row r="350" spans="2:7" ht="13">
      <c r="B350" s="8"/>
      <c r="C350" s="8"/>
      <c r="D350" s="8"/>
      <c r="E350" s="9"/>
      <c r="F350" s="8"/>
      <c r="G350" s="8"/>
    </row>
    <row r="351" spans="2:7" ht="13">
      <c r="B351" s="8"/>
      <c r="C351" s="8"/>
      <c r="D351" s="8"/>
      <c r="E351" s="9"/>
      <c r="F351" s="8"/>
      <c r="G351" s="8"/>
    </row>
    <row r="352" spans="2:7" ht="13">
      <c r="B352" s="8"/>
      <c r="C352" s="8"/>
      <c r="D352" s="8"/>
      <c r="E352" s="9"/>
      <c r="F352" s="8"/>
      <c r="G352" s="8"/>
    </row>
    <row r="353" spans="2:7" ht="13">
      <c r="B353" s="8"/>
      <c r="C353" s="8"/>
      <c r="D353" s="8"/>
      <c r="E353" s="9"/>
      <c r="F353" s="8"/>
      <c r="G353" s="8"/>
    </row>
    <row r="354" spans="2:7" ht="13">
      <c r="B354" s="8"/>
      <c r="C354" s="8"/>
      <c r="D354" s="8"/>
      <c r="E354" s="9"/>
      <c r="F354" s="8"/>
      <c r="G354" s="8"/>
    </row>
    <row r="355" spans="2:7" ht="13">
      <c r="B355" s="8"/>
      <c r="C355" s="8"/>
      <c r="D355" s="8"/>
      <c r="E355" s="9"/>
      <c r="F355" s="8"/>
      <c r="G355" s="8"/>
    </row>
    <row r="356" spans="2:7" ht="13">
      <c r="B356" s="8"/>
      <c r="C356" s="8"/>
      <c r="D356" s="8"/>
      <c r="E356" s="9"/>
      <c r="F356" s="8"/>
      <c r="G356" s="8"/>
    </row>
    <row r="357" spans="2:7" ht="13">
      <c r="B357" s="8"/>
      <c r="C357" s="8"/>
      <c r="D357" s="8"/>
      <c r="E357" s="9"/>
      <c r="F357" s="8"/>
      <c r="G357" s="8"/>
    </row>
    <row r="358" spans="2:7" ht="13">
      <c r="B358" s="8"/>
      <c r="C358" s="8"/>
      <c r="D358" s="8"/>
      <c r="E358" s="9"/>
      <c r="F358" s="8"/>
      <c r="G358" s="8"/>
    </row>
    <row r="359" spans="2:7" ht="13">
      <c r="B359" s="8"/>
      <c r="C359" s="8"/>
      <c r="D359" s="8"/>
      <c r="E359" s="9"/>
      <c r="F359" s="8"/>
      <c r="G359" s="8"/>
    </row>
    <row r="360" spans="2:7" ht="13">
      <c r="B360" s="8"/>
      <c r="C360" s="8"/>
      <c r="D360" s="8"/>
      <c r="E360" s="9"/>
      <c r="F360" s="8"/>
      <c r="G360" s="8"/>
    </row>
    <row r="361" spans="2:7" ht="13">
      <c r="B361" s="8"/>
      <c r="C361" s="8"/>
      <c r="D361" s="8"/>
      <c r="E361" s="9"/>
      <c r="F361" s="8"/>
      <c r="G361" s="8"/>
    </row>
    <row r="362" spans="2:7" ht="13">
      <c r="B362" s="8"/>
      <c r="C362" s="8"/>
      <c r="D362" s="8"/>
      <c r="E362" s="9"/>
      <c r="F362" s="8"/>
      <c r="G362" s="8"/>
    </row>
    <row r="363" spans="2:7" ht="13">
      <c r="B363" s="8"/>
      <c r="C363" s="8"/>
      <c r="D363" s="8"/>
      <c r="E363" s="9"/>
      <c r="F363" s="8"/>
      <c r="G363" s="8"/>
    </row>
    <row r="364" spans="2:7" ht="13">
      <c r="B364" s="8"/>
      <c r="C364" s="8"/>
      <c r="D364" s="8"/>
      <c r="E364" s="9"/>
      <c r="F364" s="8"/>
      <c r="G364" s="8"/>
    </row>
    <row r="365" spans="2:7" ht="13">
      <c r="B365" s="8"/>
      <c r="C365" s="8"/>
      <c r="D365" s="8"/>
      <c r="E365" s="9"/>
      <c r="F365" s="8"/>
      <c r="G365" s="8"/>
    </row>
    <row r="366" spans="2:7" ht="13">
      <c r="B366" s="8"/>
      <c r="C366" s="8"/>
      <c r="D366" s="8"/>
      <c r="E366" s="9"/>
      <c r="F366" s="8"/>
      <c r="G366" s="8"/>
    </row>
    <row r="367" spans="2:7" ht="13">
      <c r="B367" s="8"/>
      <c r="C367" s="8"/>
      <c r="D367" s="8"/>
      <c r="E367" s="9"/>
      <c r="F367" s="8"/>
      <c r="G367" s="8"/>
    </row>
    <row r="368" spans="2:7" ht="13">
      <c r="B368" s="8"/>
      <c r="C368" s="8"/>
      <c r="D368" s="8"/>
      <c r="E368" s="9"/>
      <c r="F368" s="8"/>
      <c r="G368" s="8"/>
    </row>
    <row r="369" spans="2:7" ht="13">
      <c r="B369" s="8"/>
      <c r="C369" s="8"/>
      <c r="D369" s="8"/>
      <c r="E369" s="9"/>
      <c r="F369" s="8"/>
      <c r="G369" s="8"/>
    </row>
    <row r="370" spans="2:7" ht="13">
      <c r="B370" s="8"/>
      <c r="C370" s="8"/>
      <c r="D370" s="8"/>
      <c r="E370" s="9"/>
      <c r="F370" s="8"/>
      <c r="G370" s="8"/>
    </row>
    <row r="371" spans="2:7" ht="13">
      <c r="B371" s="8"/>
      <c r="C371" s="8"/>
      <c r="D371" s="8"/>
      <c r="E371" s="9"/>
      <c r="F371" s="8"/>
      <c r="G371" s="8"/>
    </row>
    <row r="372" spans="2:7" ht="13">
      <c r="B372" s="8"/>
      <c r="C372" s="8"/>
      <c r="D372" s="8"/>
      <c r="E372" s="9"/>
      <c r="F372" s="8"/>
      <c r="G372" s="8"/>
    </row>
    <row r="373" spans="2:7" ht="13">
      <c r="B373" s="8"/>
      <c r="C373" s="8"/>
      <c r="D373" s="8"/>
      <c r="E373" s="9"/>
      <c r="F373" s="8"/>
      <c r="G373" s="8"/>
    </row>
    <row r="374" spans="2:7" ht="13">
      <c r="B374" s="8"/>
      <c r="C374" s="8"/>
      <c r="D374" s="8"/>
      <c r="E374" s="9"/>
      <c r="F374" s="8"/>
      <c r="G374" s="8"/>
    </row>
    <row r="375" spans="2:7" ht="13">
      <c r="B375" s="8"/>
      <c r="C375" s="8"/>
      <c r="D375" s="8"/>
      <c r="E375" s="9"/>
      <c r="F375" s="8"/>
      <c r="G375" s="8"/>
    </row>
    <row r="376" spans="2:7" ht="13">
      <c r="B376" s="8"/>
      <c r="C376" s="8"/>
      <c r="D376" s="8"/>
      <c r="E376" s="9"/>
      <c r="F376" s="8"/>
      <c r="G376" s="8"/>
    </row>
    <row r="377" spans="2:7" ht="13">
      <c r="B377" s="8"/>
      <c r="C377" s="8"/>
      <c r="D377" s="8"/>
      <c r="E377" s="9"/>
      <c r="F377" s="8"/>
      <c r="G377" s="8"/>
    </row>
    <row r="378" spans="2:7" ht="13">
      <c r="B378" s="8"/>
      <c r="C378" s="8"/>
      <c r="D378" s="8"/>
      <c r="E378" s="9"/>
      <c r="F378" s="8"/>
      <c r="G378" s="8"/>
    </row>
    <row r="379" spans="2:7" ht="13">
      <c r="B379" s="8"/>
      <c r="C379" s="8"/>
      <c r="D379" s="8"/>
      <c r="E379" s="9"/>
      <c r="F379" s="8"/>
      <c r="G379" s="8"/>
    </row>
    <row r="380" spans="2:7" ht="13">
      <c r="B380" s="8"/>
      <c r="C380" s="8"/>
      <c r="D380" s="8"/>
      <c r="E380" s="9"/>
      <c r="F380" s="8"/>
      <c r="G380" s="8"/>
    </row>
    <row r="381" spans="2:7" ht="13">
      <c r="B381" s="8"/>
      <c r="C381" s="8"/>
      <c r="D381" s="8"/>
      <c r="E381" s="9"/>
      <c r="F381" s="8"/>
      <c r="G381" s="8"/>
    </row>
    <row r="382" spans="2:7" ht="13">
      <c r="B382" s="8"/>
      <c r="C382" s="8"/>
      <c r="D382" s="8"/>
      <c r="E382" s="9"/>
      <c r="F382" s="8"/>
      <c r="G382" s="8"/>
    </row>
    <row r="383" spans="2:7" ht="13">
      <c r="B383" s="8"/>
      <c r="C383" s="8"/>
      <c r="D383" s="8"/>
      <c r="E383" s="9"/>
      <c r="F383" s="8"/>
      <c r="G383" s="8"/>
    </row>
    <row r="384" spans="2:7" ht="13">
      <c r="B384" s="8"/>
      <c r="C384" s="8"/>
      <c r="D384" s="8"/>
      <c r="E384" s="9"/>
      <c r="F384" s="8"/>
      <c r="G384" s="8"/>
    </row>
    <row r="385" spans="2:7" ht="13">
      <c r="B385" s="8"/>
      <c r="C385" s="8"/>
      <c r="D385" s="8"/>
      <c r="E385" s="9"/>
      <c r="F385" s="8"/>
      <c r="G385" s="8"/>
    </row>
    <row r="386" spans="2:7" ht="13">
      <c r="B386" s="8"/>
      <c r="C386" s="8"/>
      <c r="D386" s="8"/>
      <c r="E386" s="9"/>
      <c r="F386" s="8"/>
      <c r="G386" s="8"/>
    </row>
    <row r="387" spans="2:7" ht="13">
      <c r="B387" s="8"/>
      <c r="C387" s="8"/>
      <c r="D387" s="8"/>
      <c r="E387" s="9"/>
      <c r="F387" s="8"/>
      <c r="G387" s="8"/>
    </row>
    <row r="388" spans="2:7" ht="13">
      <c r="B388" s="8"/>
      <c r="C388" s="8"/>
      <c r="D388" s="8"/>
      <c r="E388" s="9"/>
      <c r="F388" s="8"/>
      <c r="G388" s="8"/>
    </row>
    <row r="389" spans="2:7" ht="13">
      <c r="B389" s="8"/>
      <c r="C389" s="8"/>
      <c r="D389" s="8"/>
      <c r="E389" s="9"/>
      <c r="F389" s="8"/>
      <c r="G389" s="8"/>
    </row>
    <row r="390" spans="2:7" ht="13">
      <c r="B390" s="8"/>
      <c r="C390" s="8"/>
      <c r="D390" s="8"/>
      <c r="E390" s="9"/>
      <c r="F390" s="8"/>
      <c r="G390" s="8"/>
    </row>
    <row r="391" spans="2:7" ht="13">
      <c r="B391" s="8"/>
      <c r="C391" s="8"/>
      <c r="D391" s="8"/>
      <c r="E391" s="9"/>
      <c r="F391" s="8"/>
      <c r="G391" s="8"/>
    </row>
    <row r="392" spans="2:7" ht="13">
      <c r="B392" s="8"/>
      <c r="C392" s="8"/>
      <c r="D392" s="8"/>
      <c r="E392" s="9"/>
      <c r="F392" s="8"/>
      <c r="G392" s="8"/>
    </row>
    <row r="393" spans="2:7" ht="13">
      <c r="B393" s="8"/>
      <c r="C393" s="8"/>
      <c r="D393" s="8"/>
      <c r="E393" s="9"/>
      <c r="F393" s="8"/>
      <c r="G393" s="8"/>
    </row>
    <row r="394" spans="2:7" ht="13">
      <c r="B394" s="8"/>
      <c r="C394" s="8"/>
      <c r="D394" s="8"/>
      <c r="E394" s="9"/>
      <c r="F394" s="8"/>
      <c r="G394" s="8"/>
    </row>
    <row r="395" spans="2:7" ht="13">
      <c r="B395" s="8"/>
      <c r="C395" s="8"/>
      <c r="D395" s="8"/>
      <c r="E395" s="9"/>
      <c r="F395" s="8"/>
      <c r="G395" s="8"/>
    </row>
    <row r="396" spans="2:7" ht="13">
      <c r="B396" s="8"/>
      <c r="C396" s="8"/>
      <c r="D396" s="8"/>
      <c r="E396" s="9"/>
      <c r="F396" s="8"/>
      <c r="G396" s="8"/>
    </row>
    <row r="397" spans="2:7" ht="13">
      <c r="B397" s="8"/>
      <c r="C397" s="8"/>
      <c r="D397" s="8"/>
      <c r="E397" s="9"/>
      <c r="F397" s="8"/>
      <c r="G397" s="8"/>
    </row>
    <row r="398" spans="2:7" ht="13">
      <c r="B398" s="8"/>
      <c r="C398" s="8"/>
      <c r="D398" s="8"/>
      <c r="E398" s="9"/>
      <c r="F398" s="8"/>
      <c r="G398" s="8"/>
    </row>
    <row r="399" spans="2:7" ht="13">
      <c r="B399" s="8"/>
      <c r="C399" s="8"/>
      <c r="D399" s="8"/>
      <c r="E399" s="9"/>
      <c r="F399" s="8"/>
      <c r="G399" s="8"/>
    </row>
    <row r="400" spans="2:7" ht="13">
      <c r="B400" s="8"/>
      <c r="C400" s="8"/>
      <c r="D400" s="8"/>
      <c r="E400" s="9"/>
      <c r="F400" s="8"/>
      <c r="G400" s="8"/>
    </row>
    <row r="401" spans="2:7" ht="13">
      <c r="B401" s="8"/>
      <c r="C401" s="8"/>
      <c r="D401" s="8"/>
      <c r="E401" s="9"/>
      <c r="F401" s="8"/>
      <c r="G401" s="8"/>
    </row>
    <row r="402" spans="2:7" ht="13">
      <c r="B402" s="8"/>
      <c r="C402" s="8"/>
      <c r="D402" s="8"/>
      <c r="E402" s="9"/>
      <c r="F402" s="8"/>
      <c r="G402" s="8"/>
    </row>
    <row r="403" spans="2:7" ht="13">
      <c r="B403" s="8"/>
      <c r="C403" s="8"/>
      <c r="D403" s="8"/>
      <c r="E403" s="9"/>
      <c r="F403" s="8"/>
      <c r="G403" s="8"/>
    </row>
    <row r="404" spans="2:7" ht="13">
      <c r="B404" s="8"/>
      <c r="C404" s="8"/>
      <c r="D404" s="8"/>
      <c r="E404" s="9"/>
      <c r="F404" s="8"/>
      <c r="G404" s="8"/>
    </row>
    <row r="405" spans="2:7" ht="13">
      <c r="B405" s="8"/>
      <c r="C405" s="8"/>
      <c r="D405" s="8"/>
      <c r="E405" s="9"/>
      <c r="F405" s="8"/>
      <c r="G405" s="8"/>
    </row>
    <row r="406" spans="2:7" ht="13">
      <c r="B406" s="8"/>
      <c r="C406" s="8"/>
      <c r="D406" s="8"/>
      <c r="E406" s="9"/>
      <c r="F406" s="8"/>
      <c r="G406" s="8"/>
    </row>
    <row r="407" spans="2:7" ht="13">
      <c r="B407" s="8"/>
      <c r="C407" s="8"/>
      <c r="D407" s="8"/>
      <c r="E407" s="9"/>
      <c r="F407" s="8"/>
      <c r="G407" s="8"/>
    </row>
    <row r="408" spans="2:7" ht="13">
      <c r="B408" s="8"/>
      <c r="C408" s="8"/>
      <c r="D408" s="8"/>
      <c r="E408" s="9"/>
      <c r="F408" s="8"/>
      <c r="G408" s="8"/>
    </row>
    <row r="409" spans="2:7" ht="13">
      <c r="B409" s="8"/>
      <c r="C409" s="8"/>
      <c r="D409" s="8"/>
      <c r="E409" s="9"/>
      <c r="F409" s="8"/>
      <c r="G409" s="8"/>
    </row>
    <row r="410" spans="2:7" ht="13">
      <c r="B410" s="8"/>
      <c r="C410" s="8"/>
      <c r="D410" s="8"/>
      <c r="E410" s="9"/>
      <c r="F410" s="8"/>
      <c r="G410" s="8"/>
    </row>
    <row r="411" spans="2:7" ht="13">
      <c r="B411" s="8"/>
      <c r="C411" s="8"/>
      <c r="D411" s="8"/>
      <c r="E411" s="9"/>
      <c r="F411" s="8"/>
      <c r="G411" s="8"/>
    </row>
    <row r="412" spans="2:7" ht="13">
      <c r="B412" s="8"/>
      <c r="C412" s="8"/>
      <c r="D412" s="8"/>
      <c r="E412" s="9"/>
      <c r="F412" s="8"/>
      <c r="G412" s="8"/>
    </row>
    <row r="413" spans="2:7" ht="13">
      <c r="B413" s="8"/>
      <c r="C413" s="8"/>
      <c r="D413" s="8"/>
      <c r="E413" s="9"/>
      <c r="F413" s="8"/>
      <c r="G413" s="8"/>
    </row>
    <row r="414" spans="2:7" ht="13">
      <c r="B414" s="8"/>
      <c r="C414" s="8"/>
      <c r="D414" s="8"/>
      <c r="E414" s="9"/>
      <c r="F414" s="8"/>
      <c r="G414" s="8"/>
    </row>
    <row r="415" spans="2:7" ht="13">
      <c r="B415" s="8"/>
      <c r="C415" s="8"/>
      <c r="D415" s="8"/>
      <c r="E415" s="9"/>
      <c r="F415" s="8"/>
      <c r="G415" s="8"/>
    </row>
    <row r="416" spans="2:7" ht="13">
      <c r="B416" s="8"/>
      <c r="C416" s="8"/>
      <c r="D416" s="8"/>
      <c r="E416" s="9"/>
      <c r="F416" s="8"/>
      <c r="G416" s="8"/>
    </row>
    <row r="417" spans="2:7" ht="13">
      <c r="B417" s="8"/>
      <c r="C417" s="8"/>
      <c r="D417" s="8"/>
      <c r="E417" s="9"/>
      <c r="F417" s="8"/>
      <c r="G417" s="8"/>
    </row>
    <row r="418" spans="2:7" ht="13">
      <c r="B418" s="8"/>
      <c r="C418" s="8"/>
      <c r="D418" s="8"/>
      <c r="E418" s="9"/>
      <c r="F418" s="8"/>
      <c r="G418" s="8"/>
    </row>
    <row r="419" spans="2:7" ht="13">
      <c r="B419" s="8"/>
      <c r="C419" s="8"/>
      <c r="D419" s="8"/>
      <c r="E419" s="9"/>
      <c r="F419" s="8"/>
      <c r="G419" s="8"/>
    </row>
    <row r="420" spans="2:7" ht="13">
      <c r="B420" s="8"/>
      <c r="C420" s="8"/>
      <c r="D420" s="8"/>
      <c r="E420" s="9"/>
      <c r="F420" s="8"/>
      <c r="G420" s="8"/>
    </row>
    <row r="421" spans="2:7" ht="13">
      <c r="B421" s="8"/>
      <c r="C421" s="8"/>
      <c r="D421" s="8"/>
      <c r="E421" s="9"/>
      <c r="F421" s="8"/>
      <c r="G421" s="8"/>
    </row>
    <row r="422" spans="2:7" ht="13">
      <c r="B422" s="8"/>
      <c r="C422" s="8"/>
      <c r="D422" s="8"/>
      <c r="E422" s="9"/>
      <c r="F422" s="8"/>
      <c r="G422" s="8"/>
    </row>
    <row r="423" spans="2:7" ht="13">
      <c r="B423" s="8"/>
      <c r="C423" s="8"/>
      <c r="D423" s="8"/>
      <c r="E423" s="9"/>
      <c r="F423" s="8"/>
      <c r="G423" s="8"/>
    </row>
    <row r="424" spans="2:7" ht="13">
      <c r="B424" s="8"/>
      <c r="C424" s="8"/>
      <c r="D424" s="8"/>
      <c r="E424" s="9"/>
      <c r="F424" s="8"/>
      <c r="G424" s="8"/>
    </row>
    <row r="425" spans="2:7" ht="13">
      <c r="B425" s="8"/>
      <c r="C425" s="8"/>
      <c r="D425" s="8"/>
      <c r="E425" s="9"/>
      <c r="F425" s="8"/>
      <c r="G425" s="8"/>
    </row>
    <row r="426" spans="2:7" ht="13">
      <c r="B426" s="8"/>
      <c r="C426" s="8"/>
      <c r="D426" s="8"/>
      <c r="E426" s="9"/>
      <c r="F426" s="8"/>
      <c r="G426" s="8"/>
    </row>
    <row r="427" spans="2:7" ht="13">
      <c r="B427" s="8"/>
      <c r="C427" s="8"/>
      <c r="D427" s="8"/>
      <c r="E427" s="9"/>
      <c r="F427" s="8"/>
      <c r="G427" s="8"/>
    </row>
    <row r="428" spans="2:7" ht="13">
      <c r="B428" s="8"/>
      <c r="C428" s="8"/>
      <c r="D428" s="8"/>
      <c r="E428" s="9"/>
      <c r="F428" s="8"/>
      <c r="G428" s="8"/>
    </row>
    <row r="429" spans="2:7" ht="13">
      <c r="B429" s="8"/>
      <c r="C429" s="8"/>
      <c r="D429" s="8"/>
      <c r="E429" s="9"/>
      <c r="F429" s="8"/>
      <c r="G429" s="8"/>
    </row>
    <row r="430" spans="2:7" ht="13">
      <c r="B430" s="8"/>
      <c r="C430" s="8"/>
      <c r="D430" s="8"/>
      <c r="E430" s="9"/>
      <c r="F430" s="8"/>
      <c r="G430" s="8"/>
    </row>
    <row r="431" spans="2:7" ht="13">
      <c r="B431" s="8"/>
      <c r="C431" s="8"/>
      <c r="D431" s="8"/>
      <c r="E431" s="9"/>
      <c r="F431" s="8"/>
      <c r="G431" s="8"/>
    </row>
    <row r="432" spans="2:7" ht="13">
      <c r="B432" s="8"/>
      <c r="C432" s="8"/>
      <c r="D432" s="8"/>
      <c r="E432" s="9"/>
      <c r="F432" s="8"/>
      <c r="G432" s="8"/>
    </row>
    <row r="433" spans="2:7" ht="13">
      <c r="B433" s="8"/>
      <c r="C433" s="8"/>
      <c r="D433" s="8"/>
      <c r="E433" s="9"/>
      <c r="F433" s="8"/>
      <c r="G433" s="8"/>
    </row>
    <row r="434" spans="2:7" ht="13">
      <c r="B434" s="8"/>
      <c r="C434" s="8"/>
      <c r="D434" s="8"/>
      <c r="E434" s="9"/>
      <c r="F434" s="8"/>
      <c r="G434" s="8"/>
    </row>
    <row r="435" spans="2:7" ht="13">
      <c r="B435" s="8"/>
      <c r="C435" s="8"/>
      <c r="D435" s="8"/>
      <c r="E435" s="9"/>
      <c r="F435" s="8"/>
      <c r="G435" s="8"/>
    </row>
    <row r="436" spans="2:7" ht="13">
      <c r="B436" s="8"/>
      <c r="C436" s="8"/>
      <c r="D436" s="8"/>
      <c r="E436" s="9"/>
      <c r="F436" s="8"/>
      <c r="G436" s="8"/>
    </row>
    <row r="437" spans="2:7" ht="13">
      <c r="B437" s="8"/>
      <c r="C437" s="8"/>
      <c r="D437" s="8"/>
      <c r="E437" s="9"/>
      <c r="F437" s="8"/>
      <c r="G437" s="8"/>
    </row>
    <row r="438" spans="2:7" ht="13">
      <c r="B438" s="8"/>
      <c r="C438" s="8"/>
      <c r="D438" s="8"/>
      <c r="E438" s="9"/>
      <c r="F438" s="8"/>
      <c r="G438" s="8"/>
    </row>
    <row r="439" spans="2:7" ht="13">
      <c r="B439" s="8"/>
      <c r="C439" s="8"/>
      <c r="D439" s="8"/>
      <c r="E439" s="9"/>
      <c r="F439" s="8"/>
      <c r="G439" s="8"/>
    </row>
    <row r="440" spans="2:7" ht="13">
      <c r="B440" s="8"/>
      <c r="C440" s="8"/>
      <c r="D440" s="8"/>
      <c r="E440" s="9"/>
      <c r="F440" s="8"/>
      <c r="G440" s="8"/>
    </row>
    <row r="441" spans="2:7" ht="13">
      <c r="B441" s="8"/>
      <c r="C441" s="8"/>
      <c r="D441" s="8"/>
      <c r="E441" s="9"/>
      <c r="F441" s="8"/>
      <c r="G441" s="8"/>
    </row>
    <row r="442" spans="2:7" ht="13">
      <c r="B442" s="8"/>
      <c r="C442" s="8"/>
      <c r="D442" s="8"/>
      <c r="E442" s="9"/>
      <c r="F442" s="8"/>
      <c r="G442" s="8"/>
    </row>
    <row r="443" spans="2:7" ht="13">
      <c r="B443" s="8"/>
      <c r="C443" s="8"/>
      <c r="D443" s="8"/>
      <c r="E443" s="9"/>
      <c r="F443" s="8"/>
      <c r="G443" s="8"/>
    </row>
    <row r="444" spans="2:7" ht="13">
      <c r="B444" s="8"/>
      <c r="C444" s="8"/>
      <c r="D444" s="8"/>
      <c r="E444" s="9"/>
      <c r="F444" s="8"/>
      <c r="G444" s="8"/>
    </row>
    <row r="445" spans="2:7" ht="13">
      <c r="B445" s="8"/>
      <c r="C445" s="8"/>
      <c r="D445" s="8"/>
      <c r="E445" s="9"/>
      <c r="F445" s="8"/>
      <c r="G445" s="8"/>
    </row>
    <row r="446" spans="2:7" ht="13">
      <c r="B446" s="8"/>
      <c r="C446" s="8"/>
      <c r="D446" s="8"/>
      <c r="E446" s="9"/>
      <c r="F446" s="8"/>
      <c r="G446" s="8"/>
    </row>
    <row r="447" spans="2:7" ht="13">
      <c r="B447" s="8"/>
      <c r="C447" s="8"/>
      <c r="D447" s="8"/>
      <c r="E447" s="9"/>
      <c r="F447" s="8"/>
      <c r="G447" s="8"/>
    </row>
    <row r="448" spans="2:7" ht="13">
      <c r="B448" s="8"/>
      <c r="C448" s="8"/>
      <c r="D448" s="8"/>
      <c r="E448" s="9"/>
      <c r="F448" s="8"/>
      <c r="G448" s="8"/>
    </row>
    <row r="449" spans="2:7" ht="13">
      <c r="B449" s="8"/>
      <c r="C449" s="8"/>
      <c r="D449" s="8"/>
      <c r="E449" s="9"/>
      <c r="F449" s="8"/>
      <c r="G449" s="8"/>
    </row>
    <row r="450" spans="2:7" ht="13">
      <c r="B450" s="8"/>
      <c r="C450" s="8"/>
      <c r="D450" s="8"/>
      <c r="E450" s="9"/>
      <c r="F450" s="8"/>
      <c r="G450" s="8"/>
    </row>
    <row r="451" spans="2:7" ht="13">
      <c r="B451" s="8"/>
      <c r="C451" s="8"/>
      <c r="D451" s="8"/>
      <c r="E451" s="9"/>
      <c r="F451" s="8"/>
      <c r="G451" s="8"/>
    </row>
    <row r="452" spans="2:7" ht="13">
      <c r="B452" s="8"/>
      <c r="C452" s="8"/>
      <c r="D452" s="8"/>
      <c r="E452" s="9"/>
      <c r="F452" s="8"/>
      <c r="G452" s="8"/>
    </row>
    <row r="453" spans="2:7" ht="13">
      <c r="B453" s="8"/>
      <c r="C453" s="8"/>
      <c r="D453" s="8"/>
      <c r="E453" s="9"/>
      <c r="F453" s="8"/>
      <c r="G453" s="8"/>
    </row>
    <row r="454" spans="2:7" ht="13">
      <c r="B454" s="8"/>
      <c r="C454" s="8"/>
      <c r="D454" s="8"/>
      <c r="E454" s="9"/>
      <c r="F454" s="8"/>
      <c r="G454" s="8"/>
    </row>
    <row r="455" spans="2:7" ht="13">
      <c r="B455" s="8"/>
      <c r="C455" s="8"/>
      <c r="D455" s="8"/>
      <c r="E455" s="9"/>
      <c r="F455" s="8"/>
      <c r="G455" s="8"/>
    </row>
    <row r="456" spans="2:7" ht="13">
      <c r="B456" s="8"/>
      <c r="C456" s="8"/>
      <c r="D456" s="8"/>
      <c r="E456" s="9"/>
      <c r="F456" s="8"/>
      <c r="G456" s="8"/>
    </row>
    <row r="457" spans="2:7" ht="13">
      <c r="B457" s="8"/>
      <c r="C457" s="8"/>
      <c r="D457" s="8"/>
      <c r="E457" s="9"/>
      <c r="F457" s="8"/>
      <c r="G457" s="8"/>
    </row>
    <row r="458" spans="2:7" ht="13">
      <c r="B458" s="8"/>
      <c r="C458" s="8"/>
      <c r="D458" s="8"/>
      <c r="E458" s="9"/>
      <c r="F458" s="8"/>
      <c r="G458" s="8"/>
    </row>
    <row r="459" spans="2:7" ht="13">
      <c r="B459" s="8"/>
      <c r="C459" s="8"/>
      <c r="D459" s="8"/>
      <c r="E459" s="9"/>
      <c r="F459" s="8"/>
      <c r="G459" s="8"/>
    </row>
    <row r="460" spans="2:7" ht="13">
      <c r="B460" s="8"/>
      <c r="C460" s="8"/>
      <c r="D460" s="8"/>
      <c r="E460" s="9"/>
      <c r="F460" s="8"/>
      <c r="G460" s="8"/>
    </row>
    <row r="461" spans="2:7" ht="13">
      <c r="B461" s="8"/>
      <c r="C461" s="8"/>
      <c r="D461" s="8"/>
      <c r="E461" s="9"/>
      <c r="F461" s="8"/>
      <c r="G461" s="8"/>
    </row>
    <row r="462" spans="2:7" ht="13">
      <c r="B462" s="8"/>
      <c r="C462" s="8"/>
      <c r="D462" s="8"/>
      <c r="E462" s="9"/>
      <c r="F462" s="8"/>
      <c r="G462" s="8"/>
    </row>
    <row r="463" spans="2:7" ht="13">
      <c r="B463" s="8"/>
      <c r="C463" s="8"/>
      <c r="D463" s="8"/>
      <c r="E463" s="9"/>
      <c r="F463" s="8"/>
      <c r="G463" s="8"/>
    </row>
    <row r="464" spans="2:7" ht="13">
      <c r="B464" s="8"/>
      <c r="C464" s="8"/>
      <c r="D464" s="8"/>
      <c r="E464" s="9"/>
      <c r="F464" s="8"/>
      <c r="G464" s="8"/>
    </row>
    <row r="465" spans="2:7" ht="13">
      <c r="B465" s="8"/>
      <c r="C465" s="8"/>
      <c r="D465" s="8"/>
      <c r="E465" s="9"/>
      <c r="F465" s="8"/>
      <c r="G465" s="8"/>
    </row>
    <row r="466" spans="2:7" ht="13">
      <c r="B466" s="8"/>
      <c r="C466" s="8"/>
      <c r="D466" s="8"/>
      <c r="E466" s="9"/>
      <c r="F466" s="8"/>
      <c r="G466" s="8"/>
    </row>
    <row r="467" spans="2:7" ht="13">
      <c r="B467" s="8"/>
      <c r="C467" s="8"/>
      <c r="D467" s="8"/>
      <c r="E467" s="9"/>
      <c r="F467" s="8"/>
      <c r="G467" s="8"/>
    </row>
    <row r="468" spans="2:7" ht="13">
      <c r="B468" s="8"/>
      <c r="C468" s="8"/>
      <c r="D468" s="8"/>
      <c r="E468" s="9"/>
      <c r="F468" s="8"/>
      <c r="G468" s="8"/>
    </row>
    <row r="469" spans="2:7" ht="13">
      <c r="B469" s="8"/>
      <c r="C469" s="8"/>
      <c r="D469" s="8"/>
      <c r="E469" s="9"/>
      <c r="F469" s="8"/>
      <c r="G469" s="8"/>
    </row>
    <row r="470" spans="2:7" ht="13">
      <c r="B470" s="8"/>
      <c r="C470" s="8"/>
      <c r="D470" s="8"/>
      <c r="E470" s="9"/>
      <c r="F470" s="8"/>
      <c r="G470" s="8"/>
    </row>
    <row r="471" spans="2:7" ht="13">
      <c r="B471" s="8"/>
      <c r="C471" s="8"/>
      <c r="D471" s="8"/>
      <c r="E471" s="9"/>
      <c r="F471" s="8"/>
      <c r="G471" s="8"/>
    </row>
    <row r="472" spans="2:7" ht="13">
      <c r="B472" s="8"/>
      <c r="C472" s="8"/>
      <c r="D472" s="8"/>
      <c r="E472" s="9"/>
      <c r="F472" s="8"/>
      <c r="G472" s="8"/>
    </row>
    <row r="473" spans="2:7" ht="13">
      <c r="B473" s="8"/>
      <c r="C473" s="8"/>
      <c r="D473" s="8"/>
      <c r="E473" s="9"/>
      <c r="F473" s="8"/>
      <c r="G473" s="8"/>
    </row>
    <row r="474" spans="2:7" ht="13">
      <c r="B474" s="8"/>
      <c r="C474" s="8"/>
      <c r="D474" s="8"/>
      <c r="E474" s="9"/>
      <c r="F474" s="8"/>
      <c r="G474" s="8"/>
    </row>
    <row r="475" spans="2:7" ht="13">
      <c r="B475" s="8"/>
      <c r="C475" s="8"/>
      <c r="D475" s="8"/>
      <c r="E475" s="9"/>
      <c r="F475" s="8"/>
      <c r="G475" s="8"/>
    </row>
    <row r="476" spans="2:7" ht="13">
      <c r="B476" s="8"/>
      <c r="C476" s="8"/>
      <c r="D476" s="8"/>
      <c r="E476" s="9"/>
      <c r="F476" s="8"/>
      <c r="G476" s="8"/>
    </row>
    <row r="477" spans="2:7" ht="13">
      <c r="B477" s="8"/>
      <c r="C477" s="8"/>
      <c r="D477" s="8"/>
      <c r="E477" s="9"/>
      <c r="F477" s="8"/>
      <c r="G477" s="8"/>
    </row>
    <row r="478" spans="2:7" ht="13">
      <c r="B478" s="8"/>
      <c r="C478" s="8"/>
      <c r="D478" s="8"/>
      <c r="E478" s="9"/>
      <c r="F478" s="8"/>
      <c r="G478" s="8"/>
    </row>
    <row r="479" spans="2:7" ht="13">
      <c r="B479" s="8"/>
      <c r="C479" s="8"/>
      <c r="D479" s="8"/>
      <c r="E479" s="9"/>
      <c r="F479" s="8"/>
      <c r="G479" s="8"/>
    </row>
    <row r="480" spans="2:7" ht="13">
      <c r="B480" s="8"/>
      <c r="C480" s="8"/>
      <c r="D480" s="8"/>
      <c r="E480" s="9"/>
      <c r="F480" s="8"/>
      <c r="G480" s="8"/>
    </row>
    <row r="481" spans="2:7" ht="13">
      <c r="B481" s="8"/>
      <c r="C481" s="8"/>
      <c r="D481" s="8"/>
      <c r="E481" s="9"/>
      <c r="F481" s="8"/>
      <c r="G481" s="8"/>
    </row>
    <row r="482" spans="2:7" ht="13">
      <c r="B482" s="8"/>
      <c r="C482" s="8"/>
      <c r="D482" s="8"/>
      <c r="E482" s="9"/>
      <c r="F482" s="8"/>
      <c r="G482" s="8"/>
    </row>
    <row r="483" spans="2:7" ht="13">
      <c r="B483" s="8"/>
      <c r="C483" s="8"/>
      <c r="D483" s="8"/>
      <c r="E483" s="9"/>
      <c r="F483" s="8"/>
      <c r="G483" s="8"/>
    </row>
    <row r="484" spans="2:7" ht="13">
      <c r="B484" s="8"/>
      <c r="C484" s="8"/>
      <c r="D484" s="8"/>
      <c r="E484" s="9"/>
      <c r="F484" s="8"/>
      <c r="G484" s="8"/>
    </row>
    <row r="485" spans="2:7" ht="13">
      <c r="B485" s="8"/>
      <c r="C485" s="8"/>
      <c r="D485" s="8"/>
      <c r="E485" s="9"/>
      <c r="F485" s="8"/>
      <c r="G485" s="8"/>
    </row>
    <row r="486" spans="2:7" ht="13">
      <c r="B486" s="8"/>
      <c r="C486" s="8"/>
      <c r="D486" s="8"/>
      <c r="E486" s="9"/>
      <c r="F486" s="8"/>
      <c r="G486" s="8"/>
    </row>
    <row r="487" spans="2:7" ht="13">
      <c r="B487" s="8"/>
      <c r="C487" s="8"/>
      <c r="D487" s="8"/>
      <c r="E487" s="9"/>
      <c r="F487" s="8"/>
      <c r="G487" s="8"/>
    </row>
    <row r="488" spans="2:7" ht="13">
      <c r="B488" s="8"/>
      <c r="C488" s="8"/>
      <c r="D488" s="8"/>
      <c r="E488" s="9"/>
      <c r="F488" s="8"/>
      <c r="G488" s="8"/>
    </row>
    <row r="489" spans="2:7" ht="13">
      <c r="B489" s="8"/>
      <c r="C489" s="8"/>
      <c r="D489" s="8"/>
      <c r="E489" s="9"/>
      <c r="F489" s="8"/>
      <c r="G489" s="8"/>
    </row>
    <row r="490" spans="2:7" ht="13">
      <c r="B490" s="8"/>
      <c r="C490" s="8"/>
      <c r="D490" s="8"/>
      <c r="E490" s="9"/>
      <c r="F490" s="8"/>
      <c r="G490" s="8"/>
    </row>
    <row r="491" spans="2:7" ht="13">
      <c r="B491" s="8"/>
      <c r="C491" s="8"/>
      <c r="D491" s="8"/>
      <c r="E491" s="9"/>
      <c r="F491" s="8"/>
      <c r="G491" s="8"/>
    </row>
    <row r="492" spans="2:7" ht="13">
      <c r="B492" s="8"/>
      <c r="C492" s="8"/>
      <c r="D492" s="8"/>
      <c r="E492" s="9"/>
      <c r="F492" s="8"/>
      <c r="G492" s="8"/>
    </row>
    <row r="493" spans="2:7" ht="13">
      <c r="B493" s="8"/>
      <c r="C493" s="8"/>
      <c r="D493" s="8"/>
      <c r="E493" s="9"/>
      <c r="F493" s="8"/>
      <c r="G493" s="8"/>
    </row>
    <row r="494" spans="2:7" ht="13">
      <c r="B494" s="8"/>
      <c r="C494" s="8"/>
      <c r="D494" s="8"/>
      <c r="E494" s="9"/>
      <c r="F494" s="8"/>
      <c r="G494" s="8"/>
    </row>
    <row r="495" spans="2:7" ht="13">
      <c r="B495" s="8"/>
      <c r="C495" s="8"/>
      <c r="D495" s="8"/>
      <c r="E495" s="9"/>
      <c r="F495" s="8"/>
      <c r="G495" s="8"/>
    </row>
    <row r="496" spans="2:7" ht="13">
      <c r="B496" s="8"/>
      <c r="C496" s="8"/>
      <c r="D496" s="8"/>
      <c r="E496" s="9"/>
      <c r="F496" s="8"/>
      <c r="G496" s="8"/>
    </row>
    <row r="497" spans="2:7" ht="13">
      <c r="B497" s="8"/>
      <c r="C497" s="8"/>
      <c r="D497" s="8"/>
      <c r="E497" s="9"/>
      <c r="F497" s="8"/>
      <c r="G497" s="8"/>
    </row>
    <row r="498" spans="2:7" ht="13">
      <c r="B498" s="8"/>
      <c r="C498" s="8"/>
      <c r="D498" s="8"/>
      <c r="E498" s="9"/>
      <c r="F498" s="8"/>
      <c r="G498" s="8"/>
    </row>
    <row r="499" spans="2:7" ht="13">
      <c r="B499" s="8"/>
      <c r="C499" s="8"/>
      <c r="D499" s="8"/>
      <c r="E499" s="9"/>
      <c r="F499" s="8"/>
      <c r="G499" s="8"/>
    </row>
    <row r="500" spans="2:7" ht="13">
      <c r="B500" s="8"/>
      <c r="C500" s="8"/>
      <c r="D500" s="8"/>
      <c r="E500" s="9"/>
      <c r="F500" s="8"/>
      <c r="G500" s="8"/>
    </row>
    <row r="501" spans="2:7" ht="13">
      <c r="B501" s="8"/>
      <c r="C501" s="8"/>
      <c r="D501" s="8"/>
      <c r="E501" s="9"/>
      <c r="F501" s="8"/>
      <c r="G501" s="8"/>
    </row>
    <row r="502" spans="2:7" ht="13">
      <c r="B502" s="8"/>
      <c r="C502" s="8"/>
      <c r="D502" s="8"/>
      <c r="E502" s="9"/>
      <c r="F502" s="8"/>
      <c r="G502" s="8"/>
    </row>
    <row r="503" spans="2:7" ht="13">
      <c r="B503" s="8"/>
      <c r="C503" s="8"/>
      <c r="D503" s="8"/>
      <c r="E503" s="9"/>
      <c r="F503" s="8"/>
      <c r="G503" s="8"/>
    </row>
    <row r="504" spans="2:7" ht="13">
      <c r="B504" s="8"/>
      <c r="C504" s="8"/>
      <c r="D504" s="8"/>
      <c r="E504" s="9"/>
      <c r="F504" s="8"/>
      <c r="G504" s="8"/>
    </row>
    <row r="505" spans="2:7" ht="13">
      <c r="B505" s="8"/>
      <c r="C505" s="8"/>
      <c r="D505" s="8"/>
      <c r="E505" s="9"/>
      <c r="F505" s="8"/>
      <c r="G505" s="8"/>
    </row>
    <row r="506" spans="2:7" ht="13">
      <c r="B506" s="8"/>
      <c r="C506" s="8"/>
      <c r="D506" s="8"/>
      <c r="E506" s="9"/>
      <c r="F506" s="8"/>
      <c r="G506" s="8"/>
    </row>
    <row r="507" spans="2:7" ht="13">
      <c r="B507" s="8"/>
      <c r="C507" s="8"/>
      <c r="D507" s="8"/>
      <c r="E507" s="9"/>
      <c r="F507" s="8"/>
      <c r="G507" s="8"/>
    </row>
    <row r="508" spans="2:7" ht="13">
      <c r="B508" s="8"/>
      <c r="C508" s="8"/>
      <c r="D508" s="8"/>
      <c r="E508" s="9"/>
      <c r="F508" s="8"/>
      <c r="G508" s="8"/>
    </row>
    <row r="509" spans="2:7" ht="13">
      <c r="B509" s="8"/>
      <c r="C509" s="8"/>
      <c r="D509" s="8"/>
      <c r="E509" s="9"/>
      <c r="F509" s="8"/>
      <c r="G509" s="8"/>
    </row>
    <row r="510" spans="2:7" ht="13">
      <c r="B510" s="8"/>
      <c r="C510" s="8"/>
      <c r="D510" s="8"/>
      <c r="E510" s="9"/>
      <c r="F510" s="8"/>
      <c r="G510" s="8"/>
    </row>
    <row r="511" spans="2:7" ht="13">
      <c r="B511" s="8"/>
      <c r="C511" s="8"/>
      <c r="D511" s="8"/>
      <c r="E511" s="9"/>
      <c r="F511" s="8"/>
      <c r="G511" s="8"/>
    </row>
    <row r="512" spans="2:7" ht="13">
      <c r="B512" s="8"/>
      <c r="C512" s="8"/>
      <c r="D512" s="8"/>
      <c r="E512" s="9"/>
      <c r="F512" s="8"/>
      <c r="G512" s="8"/>
    </row>
    <row r="513" spans="2:7" ht="13">
      <c r="B513" s="8"/>
      <c r="C513" s="8"/>
      <c r="D513" s="8"/>
      <c r="E513" s="9"/>
      <c r="F513" s="8"/>
      <c r="G513" s="8"/>
    </row>
    <row r="514" spans="2:7" ht="13">
      <c r="B514" s="8"/>
      <c r="C514" s="8"/>
      <c r="D514" s="8"/>
      <c r="E514" s="9"/>
      <c r="F514" s="8"/>
      <c r="G514" s="8"/>
    </row>
    <row r="515" spans="2:7" ht="13">
      <c r="B515" s="8"/>
      <c r="C515" s="8"/>
      <c r="D515" s="8"/>
      <c r="E515" s="9"/>
      <c r="F515" s="8"/>
      <c r="G515" s="8"/>
    </row>
    <row r="516" spans="2:7" ht="13">
      <c r="B516" s="8"/>
      <c r="C516" s="8"/>
      <c r="D516" s="8"/>
      <c r="E516" s="9"/>
      <c r="F516" s="8"/>
      <c r="G516" s="8"/>
    </row>
    <row r="517" spans="2:7" ht="13">
      <c r="B517" s="8"/>
      <c r="C517" s="8"/>
      <c r="D517" s="8"/>
      <c r="E517" s="9"/>
      <c r="F517" s="8"/>
      <c r="G517" s="8"/>
    </row>
    <row r="518" spans="2:7" ht="13">
      <c r="B518" s="8"/>
      <c r="C518" s="8"/>
      <c r="D518" s="8"/>
      <c r="E518" s="9"/>
      <c r="F518" s="8"/>
      <c r="G518" s="8"/>
    </row>
    <row r="519" spans="2:7" ht="13">
      <c r="B519" s="8"/>
      <c r="C519" s="8"/>
      <c r="D519" s="8"/>
      <c r="E519" s="9"/>
      <c r="F519" s="8"/>
      <c r="G519" s="8"/>
    </row>
    <row r="520" spans="2:7" ht="13">
      <c r="B520" s="8"/>
      <c r="C520" s="8"/>
      <c r="D520" s="8"/>
      <c r="E520" s="9"/>
      <c r="F520" s="8"/>
      <c r="G520" s="8"/>
    </row>
    <row r="521" spans="2:7" ht="13">
      <c r="B521" s="8"/>
      <c r="C521" s="8"/>
      <c r="D521" s="8"/>
      <c r="E521" s="9"/>
      <c r="F521" s="8"/>
      <c r="G521" s="8"/>
    </row>
    <row r="522" spans="2:7" ht="13">
      <c r="B522" s="8"/>
      <c r="C522" s="8"/>
      <c r="D522" s="8"/>
      <c r="E522" s="9"/>
      <c r="F522" s="8"/>
      <c r="G522" s="8"/>
    </row>
    <row r="523" spans="2:7" ht="13">
      <c r="B523" s="8"/>
      <c r="C523" s="8"/>
      <c r="D523" s="8"/>
      <c r="E523" s="9"/>
      <c r="F523" s="8"/>
      <c r="G523" s="8"/>
    </row>
    <row r="524" spans="2:7" ht="13">
      <c r="B524" s="8"/>
      <c r="C524" s="8"/>
      <c r="D524" s="8"/>
      <c r="E524" s="9"/>
      <c r="F524" s="8"/>
      <c r="G524" s="8"/>
    </row>
    <row r="525" spans="2:7" ht="13">
      <c r="B525" s="8"/>
      <c r="C525" s="8"/>
      <c r="D525" s="8"/>
      <c r="E525" s="9"/>
      <c r="F525" s="8"/>
      <c r="G525" s="8"/>
    </row>
    <row r="526" spans="2:7" ht="13">
      <c r="B526" s="8"/>
      <c r="C526" s="8"/>
      <c r="D526" s="8"/>
      <c r="E526" s="9"/>
      <c r="F526" s="8"/>
      <c r="G526" s="8"/>
    </row>
    <row r="527" spans="2:7" ht="13">
      <c r="B527" s="8"/>
      <c r="C527" s="8"/>
      <c r="D527" s="8"/>
      <c r="E527" s="9"/>
      <c r="F527" s="8"/>
      <c r="G527" s="8"/>
    </row>
    <row r="528" spans="2:7" ht="13">
      <c r="B528" s="8"/>
      <c r="C528" s="8"/>
      <c r="D528" s="8"/>
      <c r="E528" s="9"/>
      <c r="F528" s="8"/>
      <c r="G528" s="8"/>
    </row>
    <row r="529" spans="2:7" ht="13">
      <c r="B529" s="8"/>
      <c r="C529" s="8"/>
      <c r="D529" s="8"/>
      <c r="E529" s="9"/>
      <c r="F529" s="8"/>
      <c r="G529" s="8"/>
    </row>
    <row r="530" spans="2:7" ht="13">
      <c r="B530" s="8"/>
      <c r="C530" s="8"/>
      <c r="D530" s="8"/>
      <c r="E530" s="9"/>
      <c r="F530" s="8"/>
      <c r="G530" s="8"/>
    </row>
    <row r="531" spans="2:7" ht="13">
      <c r="B531" s="8"/>
      <c r="C531" s="8"/>
      <c r="D531" s="8"/>
      <c r="E531" s="9"/>
      <c r="F531" s="8"/>
      <c r="G531" s="8"/>
    </row>
    <row r="532" spans="2:7" ht="13">
      <c r="B532" s="8"/>
      <c r="C532" s="8"/>
      <c r="D532" s="8"/>
      <c r="E532" s="9"/>
      <c r="F532" s="8"/>
      <c r="G532" s="8"/>
    </row>
    <row r="533" spans="2:7" ht="13">
      <c r="B533" s="8"/>
      <c r="C533" s="8"/>
      <c r="D533" s="8"/>
      <c r="E533" s="9"/>
      <c r="F533" s="8"/>
      <c r="G533" s="8"/>
    </row>
    <row r="534" spans="2:7" ht="13">
      <c r="B534" s="8"/>
      <c r="C534" s="8"/>
      <c r="D534" s="8"/>
      <c r="E534" s="9"/>
      <c r="F534" s="8"/>
      <c r="G534" s="8"/>
    </row>
    <row r="535" spans="2:7" ht="13">
      <c r="B535" s="8"/>
      <c r="C535" s="8"/>
      <c r="D535" s="8"/>
      <c r="E535" s="9"/>
      <c r="F535" s="8"/>
      <c r="G535" s="8"/>
    </row>
    <row r="536" spans="2:7" ht="13">
      <c r="B536" s="8"/>
      <c r="C536" s="8"/>
      <c r="D536" s="8"/>
      <c r="E536" s="9"/>
      <c r="F536" s="8"/>
      <c r="G536" s="8"/>
    </row>
    <row r="537" spans="2:7" ht="13">
      <c r="B537" s="8"/>
      <c r="C537" s="8"/>
      <c r="D537" s="8"/>
      <c r="E537" s="9"/>
      <c r="F537" s="8"/>
      <c r="G537" s="8"/>
    </row>
    <row r="538" spans="2:7" ht="13">
      <c r="B538" s="8"/>
      <c r="C538" s="8"/>
      <c r="D538" s="8"/>
      <c r="E538" s="9"/>
      <c r="F538" s="8"/>
      <c r="G538" s="8"/>
    </row>
    <row r="539" spans="2:7" ht="13">
      <c r="B539" s="8"/>
      <c r="C539" s="8"/>
      <c r="D539" s="8"/>
      <c r="E539" s="9"/>
      <c r="F539" s="8"/>
      <c r="G539" s="8"/>
    </row>
    <row r="540" spans="2:7" ht="13">
      <c r="B540" s="8"/>
      <c r="C540" s="8"/>
      <c r="D540" s="8"/>
      <c r="E540" s="9"/>
      <c r="F540" s="8"/>
      <c r="G540" s="8"/>
    </row>
    <row r="541" spans="2:7" ht="13">
      <c r="B541" s="8"/>
      <c r="C541" s="8"/>
      <c r="D541" s="8"/>
      <c r="E541" s="9"/>
      <c r="F541" s="8"/>
      <c r="G541" s="8"/>
    </row>
    <row r="542" spans="2:7" ht="13">
      <c r="B542" s="8"/>
      <c r="C542" s="8"/>
      <c r="D542" s="8"/>
      <c r="E542" s="9"/>
      <c r="F542" s="8"/>
      <c r="G542" s="8"/>
    </row>
    <row r="543" spans="2:7" ht="13">
      <c r="B543" s="8"/>
      <c r="C543" s="8"/>
      <c r="D543" s="8"/>
      <c r="E543" s="9"/>
      <c r="F543" s="8"/>
      <c r="G543" s="8"/>
    </row>
    <row r="544" spans="2:7" ht="13">
      <c r="B544" s="8"/>
      <c r="C544" s="8"/>
      <c r="D544" s="8"/>
      <c r="E544" s="9"/>
      <c r="F544" s="8"/>
      <c r="G544" s="8"/>
    </row>
    <row r="545" spans="2:7" ht="13">
      <c r="B545" s="8"/>
      <c r="C545" s="8"/>
      <c r="D545" s="8"/>
      <c r="E545" s="9"/>
      <c r="F545" s="8"/>
      <c r="G545" s="8"/>
    </row>
    <row r="546" spans="2:7" ht="13">
      <c r="B546" s="8"/>
      <c r="C546" s="8"/>
      <c r="D546" s="8"/>
      <c r="E546" s="9"/>
      <c r="F546" s="8"/>
      <c r="G546" s="8"/>
    </row>
    <row r="547" spans="2:7" ht="13">
      <c r="B547" s="8"/>
      <c r="C547" s="8"/>
      <c r="D547" s="8"/>
      <c r="E547" s="9"/>
      <c r="F547" s="8"/>
      <c r="G547" s="8"/>
    </row>
    <row r="548" spans="2:7" ht="13">
      <c r="B548" s="8"/>
      <c r="C548" s="8"/>
      <c r="D548" s="8"/>
      <c r="E548" s="9"/>
      <c r="F548" s="8"/>
      <c r="G548" s="8"/>
    </row>
    <row r="549" spans="2:7" ht="13">
      <c r="B549" s="8"/>
      <c r="C549" s="8"/>
      <c r="D549" s="8"/>
      <c r="E549" s="9"/>
      <c r="F549" s="8"/>
      <c r="G549" s="8"/>
    </row>
    <row r="550" spans="2:7" ht="13">
      <c r="B550" s="8"/>
      <c r="C550" s="8"/>
      <c r="D550" s="8"/>
      <c r="E550" s="9"/>
      <c r="F550" s="8"/>
      <c r="G550" s="8"/>
    </row>
    <row r="551" spans="2:7" ht="13">
      <c r="B551" s="8"/>
      <c r="C551" s="8"/>
      <c r="D551" s="8"/>
      <c r="E551" s="9"/>
      <c r="F551" s="8"/>
      <c r="G551" s="8"/>
    </row>
    <row r="552" spans="2:7" ht="13">
      <c r="B552" s="8"/>
      <c r="C552" s="8"/>
      <c r="D552" s="8"/>
      <c r="E552" s="9"/>
      <c r="F552" s="8"/>
      <c r="G552" s="8"/>
    </row>
    <row r="553" spans="2:7" ht="13">
      <c r="B553" s="8"/>
      <c r="C553" s="8"/>
      <c r="D553" s="8"/>
      <c r="E553" s="9"/>
      <c r="F553" s="8"/>
      <c r="G553" s="8"/>
    </row>
    <row r="554" spans="2:7" ht="13">
      <c r="B554" s="8"/>
      <c r="C554" s="8"/>
      <c r="D554" s="8"/>
      <c r="E554" s="9"/>
      <c r="F554" s="8"/>
      <c r="G554" s="8"/>
    </row>
    <row r="555" spans="2:7" ht="13">
      <c r="B555" s="8"/>
      <c r="C555" s="8"/>
      <c r="D555" s="8"/>
      <c r="E555" s="9"/>
      <c r="F555" s="8"/>
      <c r="G555" s="8"/>
    </row>
    <row r="556" spans="2:7" ht="13">
      <c r="B556" s="8"/>
      <c r="C556" s="8"/>
      <c r="D556" s="8"/>
      <c r="E556" s="9"/>
      <c r="F556" s="8"/>
      <c r="G556" s="8"/>
    </row>
    <row r="557" spans="2:7" ht="13">
      <c r="B557" s="8"/>
      <c r="C557" s="8"/>
      <c r="D557" s="8"/>
      <c r="E557" s="9"/>
      <c r="F557" s="8"/>
      <c r="G557" s="8"/>
    </row>
    <row r="558" spans="2:7" ht="13">
      <c r="B558" s="8"/>
      <c r="C558" s="8"/>
      <c r="D558" s="8"/>
      <c r="E558" s="9"/>
      <c r="F558" s="8"/>
      <c r="G558" s="8"/>
    </row>
    <row r="559" spans="2:7" ht="13">
      <c r="B559" s="8"/>
      <c r="C559" s="8"/>
      <c r="D559" s="8"/>
      <c r="E559" s="9"/>
      <c r="F559" s="8"/>
      <c r="G559" s="8"/>
    </row>
    <row r="560" spans="2:7" ht="13">
      <c r="B560" s="8"/>
      <c r="C560" s="8"/>
      <c r="D560" s="8"/>
      <c r="E560" s="9"/>
      <c r="F560" s="8"/>
      <c r="G560" s="8"/>
    </row>
    <row r="561" spans="2:7" ht="13">
      <c r="B561" s="8"/>
      <c r="C561" s="8"/>
      <c r="D561" s="8"/>
      <c r="E561" s="9"/>
      <c r="F561" s="8"/>
      <c r="G561" s="8"/>
    </row>
    <row r="562" spans="2:7" ht="13">
      <c r="B562" s="8"/>
      <c r="C562" s="8"/>
      <c r="D562" s="8"/>
      <c r="E562" s="9"/>
      <c r="F562" s="8"/>
      <c r="G562" s="8"/>
    </row>
    <row r="563" spans="2:7" ht="13">
      <c r="B563" s="8"/>
      <c r="C563" s="8"/>
      <c r="D563" s="8"/>
      <c r="E563" s="9"/>
      <c r="F563" s="8"/>
      <c r="G563" s="8"/>
    </row>
    <row r="564" spans="2:7" ht="13">
      <c r="B564" s="8"/>
      <c r="C564" s="8"/>
      <c r="D564" s="8"/>
      <c r="E564" s="9"/>
      <c r="F564" s="8"/>
      <c r="G564" s="8"/>
    </row>
    <row r="565" spans="2:7" ht="13">
      <c r="B565" s="8"/>
      <c r="C565" s="8"/>
      <c r="D565" s="8"/>
      <c r="E565" s="9"/>
      <c r="F565" s="8"/>
      <c r="G565" s="8"/>
    </row>
    <row r="566" spans="2:7" ht="13">
      <c r="B566" s="8"/>
      <c r="C566" s="8"/>
      <c r="D566" s="8"/>
      <c r="E566" s="9"/>
      <c r="F566" s="8"/>
      <c r="G566" s="8"/>
    </row>
    <row r="567" spans="2:7" ht="13">
      <c r="B567" s="8"/>
      <c r="C567" s="8"/>
      <c r="D567" s="8"/>
      <c r="E567" s="9"/>
      <c r="F567" s="8"/>
      <c r="G567" s="8"/>
    </row>
    <row r="568" spans="2:7" ht="13">
      <c r="B568" s="8"/>
      <c r="C568" s="8"/>
      <c r="D568" s="8"/>
      <c r="E568" s="9"/>
      <c r="F568" s="8"/>
      <c r="G568" s="8"/>
    </row>
    <row r="569" spans="2:7" ht="13">
      <c r="B569" s="8"/>
      <c r="C569" s="8"/>
      <c r="D569" s="8"/>
      <c r="E569" s="9"/>
      <c r="F569" s="8"/>
      <c r="G569" s="8"/>
    </row>
    <row r="570" spans="2:7" ht="13">
      <c r="B570" s="8"/>
      <c r="C570" s="8"/>
      <c r="D570" s="8"/>
      <c r="E570" s="9"/>
      <c r="F570" s="8"/>
      <c r="G570" s="8"/>
    </row>
    <row r="571" spans="2:7" ht="13">
      <c r="B571" s="8"/>
      <c r="C571" s="8"/>
      <c r="D571" s="8"/>
      <c r="E571" s="9"/>
      <c r="F571" s="8"/>
      <c r="G571" s="8"/>
    </row>
    <row r="572" spans="2:7" ht="13">
      <c r="B572" s="8"/>
      <c r="C572" s="8"/>
      <c r="D572" s="8"/>
      <c r="E572" s="9"/>
      <c r="F572" s="8"/>
      <c r="G572" s="8"/>
    </row>
    <row r="573" spans="2:7" ht="13">
      <c r="B573" s="8"/>
      <c r="C573" s="8"/>
      <c r="D573" s="8"/>
      <c r="E573" s="9"/>
      <c r="F573" s="8"/>
      <c r="G573" s="8"/>
    </row>
    <row r="574" spans="2:7" ht="13">
      <c r="B574" s="8"/>
      <c r="C574" s="8"/>
      <c r="D574" s="8"/>
      <c r="E574" s="9"/>
      <c r="F574" s="8"/>
      <c r="G574" s="8"/>
    </row>
    <row r="575" spans="2:7" ht="13">
      <c r="B575" s="8"/>
      <c r="C575" s="8"/>
      <c r="D575" s="8"/>
      <c r="E575" s="9"/>
      <c r="F575" s="8"/>
      <c r="G575" s="8"/>
    </row>
    <row r="576" spans="2:7" ht="13">
      <c r="B576" s="8"/>
      <c r="C576" s="8"/>
      <c r="D576" s="8"/>
      <c r="E576" s="9"/>
      <c r="F576" s="8"/>
      <c r="G576" s="8"/>
    </row>
    <row r="577" spans="2:7" ht="13">
      <c r="B577" s="8"/>
      <c r="C577" s="8"/>
      <c r="D577" s="8"/>
      <c r="E577" s="9"/>
      <c r="F577" s="8"/>
      <c r="G577" s="8"/>
    </row>
    <row r="578" spans="2:7" ht="13">
      <c r="B578" s="8"/>
      <c r="C578" s="8"/>
      <c r="D578" s="8"/>
      <c r="E578" s="9"/>
      <c r="F578" s="8"/>
      <c r="G578" s="8"/>
    </row>
    <row r="579" spans="2:7" ht="13">
      <c r="B579" s="8"/>
      <c r="C579" s="8"/>
      <c r="D579" s="8"/>
      <c r="E579" s="9"/>
      <c r="F579" s="8"/>
      <c r="G579" s="8"/>
    </row>
    <row r="580" spans="2:7" ht="13">
      <c r="B580" s="8"/>
      <c r="C580" s="8"/>
      <c r="D580" s="8"/>
      <c r="E580" s="9"/>
      <c r="F580" s="8"/>
      <c r="G580" s="8"/>
    </row>
    <row r="581" spans="2:7" ht="13">
      <c r="B581" s="8"/>
      <c r="C581" s="8"/>
      <c r="D581" s="8"/>
      <c r="E581" s="9"/>
      <c r="F581" s="8"/>
      <c r="G581" s="8"/>
    </row>
    <row r="582" spans="2:7" ht="13">
      <c r="B582" s="8"/>
      <c r="C582" s="8"/>
      <c r="D582" s="8"/>
      <c r="E582" s="9"/>
      <c r="F582" s="8"/>
      <c r="G582" s="8"/>
    </row>
    <row r="583" spans="2:7" ht="13">
      <c r="B583" s="8"/>
      <c r="C583" s="8"/>
      <c r="D583" s="8"/>
      <c r="E583" s="9"/>
      <c r="F583" s="8"/>
      <c r="G583" s="8"/>
    </row>
    <row r="584" spans="2:7" ht="13">
      <c r="B584" s="8"/>
      <c r="C584" s="8"/>
      <c r="D584" s="8"/>
      <c r="E584" s="9"/>
      <c r="F584" s="8"/>
      <c r="G584" s="8"/>
    </row>
    <row r="585" spans="2:7" ht="13">
      <c r="B585" s="8"/>
      <c r="C585" s="8"/>
      <c r="D585" s="8"/>
      <c r="E585" s="9"/>
      <c r="F585" s="8"/>
      <c r="G585" s="8"/>
    </row>
    <row r="586" spans="2:7" ht="13">
      <c r="B586" s="8"/>
      <c r="C586" s="8"/>
      <c r="D586" s="8"/>
      <c r="E586" s="9"/>
      <c r="F586" s="8"/>
      <c r="G586" s="8"/>
    </row>
    <row r="587" spans="2:7" ht="13">
      <c r="B587" s="8"/>
      <c r="C587" s="8"/>
      <c r="D587" s="8"/>
      <c r="E587" s="9"/>
      <c r="F587" s="8"/>
      <c r="G587" s="8"/>
    </row>
    <row r="588" spans="2:7" ht="13">
      <c r="B588" s="8"/>
      <c r="C588" s="8"/>
      <c r="D588" s="8"/>
      <c r="E588" s="9"/>
      <c r="F588" s="8"/>
      <c r="G588" s="8"/>
    </row>
    <row r="589" spans="2:7" ht="13">
      <c r="B589" s="8"/>
      <c r="C589" s="8"/>
      <c r="D589" s="8"/>
      <c r="E589" s="9"/>
      <c r="F589" s="8"/>
      <c r="G589" s="8"/>
    </row>
    <row r="590" spans="2:7" ht="13">
      <c r="B590" s="8"/>
      <c r="C590" s="8"/>
      <c r="D590" s="8"/>
      <c r="E590" s="9"/>
      <c r="F590" s="8"/>
      <c r="G590" s="8"/>
    </row>
    <row r="591" spans="2:7" ht="13">
      <c r="B591" s="8"/>
      <c r="C591" s="8"/>
      <c r="D591" s="8"/>
      <c r="E591" s="9"/>
      <c r="F591" s="8"/>
      <c r="G591" s="8"/>
    </row>
    <row r="592" spans="2:7" ht="13">
      <c r="B592" s="8"/>
      <c r="C592" s="8"/>
      <c r="D592" s="8"/>
      <c r="E592" s="9"/>
      <c r="F592" s="8"/>
      <c r="G592" s="8"/>
    </row>
    <row r="593" spans="2:7" ht="13">
      <c r="B593" s="8"/>
      <c r="C593" s="8"/>
      <c r="D593" s="8"/>
      <c r="E593" s="9"/>
      <c r="F593" s="8"/>
      <c r="G593" s="8"/>
    </row>
    <row r="594" spans="2:7" ht="13">
      <c r="B594" s="8"/>
      <c r="C594" s="8"/>
      <c r="D594" s="8"/>
      <c r="E594" s="9"/>
      <c r="F594" s="8"/>
      <c r="G594" s="8"/>
    </row>
    <row r="595" spans="2:7" ht="13">
      <c r="B595" s="8"/>
      <c r="C595" s="8"/>
      <c r="D595" s="8"/>
      <c r="E595" s="9"/>
      <c r="F595" s="8"/>
      <c r="G595" s="8"/>
    </row>
    <row r="596" spans="2:7" ht="13">
      <c r="B596" s="8"/>
      <c r="C596" s="8"/>
      <c r="D596" s="8"/>
      <c r="E596" s="9"/>
      <c r="F596" s="8"/>
      <c r="G596" s="8"/>
    </row>
    <row r="597" spans="2:7" ht="13">
      <c r="B597" s="8"/>
      <c r="C597" s="8"/>
      <c r="D597" s="8"/>
      <c r="E597" s="9"/>
      <c r="F597" s="8"/>
      <c r="G597" s="8"/>
    </row>
    <row r="598" spans="2:7" ht="13">
      <c r="B598" s="8"/>
      <c r="C598" s="8"/>
      <c r="D598" s="8"/>
      <c r="E598" s="9"/>
      <c r="F598" s="8"/>
      <c r="G598" s="8"/>
    </row>
    <row r="599" spans="2:7" ht="13">
      <c r="B599" s="8"/>
      <c r="C599" s="8"/>
      <c r="D599" s="8"/>
      <c r="E599" s="9"/>
      <c r="F599" s="8"/>
      <c r="G599" s="8"/>
    </row>
    <row r="600" spans="2:7" ht="13">
      <c r="B600" s="8"/>
      <c r="C600" s="8"/>
      <c r="D600" s="8"/>
      <c r="E600" s="9"/>
      <c r="F600" s="8"/>
      <c r="G600" s="8"/>
    </row>
    <row r="601" spans="2:7" ht="13">
      <c r="B601" s="8"/>
      <c r="C601" s="8"/>
      <c r="D601" s="8"/>
      <c r="E601" s="9"/>
      <c r="F601" s="8"/>
      <c r="G601" s="8"/>
    </row>
    <row r="602" spans="2:7" ht="13">
      <c r="B602" s="8"/>
      <c r="C602" s="8"/>
      <c r="D602" s="8"/>
      <c r="E602" s="9"/>
      <c r="F602" s="8"/>
      <c r="G602" s="8"/>
    </row>
    <row r="603" spans="2:7" ht="13">
      <c r="B603" s="8"/>
      <c r="C603" s="8"/>
      <c r="D603" s="8"/>
      <c r="E603" s="9"/>
      <c r="F603" s="8"/>
      <c r="G603" s="8"/>
    </row>
    <row r="604" spans="2:7" ht="13">
      <c r="B604" s="8"/>
      <c r="C604" s="8"/>
      <c r="D604" s="8"/>
      <c r="E604" s="9"/>
      <c r="F604" s="8"/>
      <c r="G604" s="8"/>
    </row>
    <row r="605" spans="2:7" ht="13">
      <c r="B605" s="8"/>
      <c r="C605" s="8"/>
      <c r="D605" s="8"/>
      <c r="E605" s="9"/>
      <c r="F605" s="8"/>
      <c r="G605" s="8"/>
    </row>
    <row r="606" spans="2:7" ht="13">
      <c r="B606" s="8"/>
      <c r="C606" s="8"/>
      <c r="D606" s="8"/>
      <c r="E606" s="9"/>
      <c r="F606" s="8"/>
      <c r="G606" s="8"/>
    </row>
    <row r="607" spans="2:7" ht="13">
      <c r="B607" s="8"/>
      <c r="C607" s="8"/>
      <c r="D607" s="8"/>
      <c r="E607" s="9"/>
      <c r="F607" s="8"/>
      <c r="G607" s="8"/>
    </row>
    <row r="608" spans="2:7" ht="13">
      <c r="B608" s="8"/>
      <c r="C608" s="8"/>
      <c r="D608" s="8"/>
      <c r="E608" s="9"/>
      <c r="F608" s="8"/>
      <c r="G608" s="8"/>
    </row>
    <row r="609" spans="2:7" ht="13">
      <c r="B609" s="8"/>
      <c r="C609" s="8"/>
      <c r="D609" s="8"/>
      <c r="E609" s="9"/>
      <c r="F609" s="8"/>
      <c r="G609" s="8"/>
    </row>
    <row r="610" spans="2:7" ht="13">
      <c r="B610" s="8"/>
      <c r="C610" s="8"/>
      <c r="D610" s="8"/>
      <c r="E610" s="9"/>
      <c r="F610" s="8"/>
      <c r="G610" s="8"/>
    </row>
    <row r="611" spans="2:7" ht="13">
      <c r="B611" s="8"/>
      <c r="C611" s="8"/>
      <c r="D611" s="8"/>
      <c r="E611" s="9"/>
      <c r="F611" s="8"/>
      <c r="G611" s="8"/>
    </row>
    <row r="612" spans="2:7" ht="13">
      <c r="B612" s="8"/>
      <c r="C612" s="8"/>
      <c r="D612" s="8"/>
      <c r="E612" s="9"/>
      <c r="F612" s="8"/>
      <c r="G612" s="8"/>
    </row>
    <row r="613" spans="2:7" ht="13">
      <c r="B613" s="8"/>
      <c r="C613" s="8"/>
      <c r="D613" s="8"/>
      <c r="E613" s="9"/>
      <c r="F613" s="8"/>
      <c r="G613" s="8"/>
    </row>
    <row r="614" spans="2:7" ht="13">
      <c r="B614" s="8"/>
      <c r="C614" s="8"/>
      <c r="D614" s="8"/>
      <c r="E614" s="9"/>
      <c r="F614" s="8"/>
      <c r="G614" s="8"/>
    </row>
    <row r="615" spans="2:7" ht="13">
      <c r="B615" s="8"/>
      <c r="C615" s="8"/>
      <c r="D615" s="8"/>
      <c r="E615" s="9"/>
      <c r="F615" s="8"/>
      <c r="G615" s="8"/>
    </row>
    <row r="616" spans="2:7" ht="13">
      <c r="B616" s="8"/>
      <c r="C616" s="8"/>
      <c r="D616" s="8"/>
      <c r="E616" s="9"/>
      <c r="F616" s="8"/>
      <c r="G616" s="8"/>
    </row>
    <row r="617" spans="2:7" ht="13">
      <c r="B617" s="8"/>
      <c r="C617" s="8"/>
      <c r="D617" s="8"/>
      <c r="E617" s="9"/>
      <c r="F617" s="8"/>
      <c r="G617" s="8"/>
    </row>
    <row r="618" spans="2:7" ht="13">
      <c r="B618" s="8"/>
      <c r="C618" s="8"/>
      <c r="D618" s="8"/>
      <c r="E618" s="9"/>
      <c r="F618" s="8"/>
      <c r="G618" s="8"/>
    </row>
    <row r="619" spans="2:7" ht="13">
      <c r="B619" s="8"/>
      <c r="C619" s="8"/>
      <c r="D619" s="8"/>
      <c r="E619" s="9"/>
      <c r="F619" s="8"/>
      <c r="G619" s="8"/>
    </row>
    <row r="620" spans="2:7" ht="13">
      <c r="B620" s="8"/>
      <c r="C620" s="8"/>
      <c r="D620" s="8"/>
      <c r="E620" s="9"/>
      <c r="F620" s="8"/>
      <c r="G620" s="8"/>
    </row>
    <row r="621" spans="2:7" ht="13">
      <c r="B621" s="8"/>
      <c r="C621" s="8"/>
      <c r="D621" s="8"/>
      <c r="E621" s="9"/>
      <c r="F621" s="8"/>
      <c r="G621" s="8"/>
    </row>
    <row r="622" spans="2:7" ht="13">
      <c r="B622" s="8"/>
      <c r="C622" s="8"/>
      <c r="D622" s="8"/>
      <c r="E622" s="9"/>
      <c r="F622" s="8"/>
      <c r="G622" s="8"/>
    </row>
    <row r="623" spans="2:7" ht="13">
      <c r="B623" s="8"/>
      <c r="C623" s="8"/>
      <c r="D623" s="8"/>
      <c r="E623" s="9"/>
      <c r="F623" s="8"/>
      <c r="G623" s="8"/>
    </row>
    <row r="624" spans="2:7" ht="13">
      <c r="B624" s="8"/>
      <c r="C624" s="8"/>
      <c r="D624" s="8"/>
      <c r="E624" s="9"/>
      <c r="F624" s="8"/>
      <c r="G624" s="8"/>
    </row>
    <row r="625" spans="2:7" ht="13">
      <c r="B625" s="8"/>
      <c r="C625" s="8"/>
      <c r="D625" s="8"/>
      <c r="E625" s="9"/>
      <c r="F625" s="8"/>
      <c r="G625" s="8"/>
    </row>
    <row r="626" spans="2:7" ht="13">
      <c r="B626" s="8"/>
      <c r="C626" s="8"/>
      <c r="D626" s="8"/>
      <c r="E626" s="9"/>
      <c r="F626" s="8"/>
      <c r="G626" s="8"/>
    </row>
    <row r="627" spans="2:7" ht="13">
      <c r="B627" s="8"/>
      <c r="C627" s="8"/>
      <c r="D627" s="8"/>
      <c r="E627" s="9"/>
      <c r="F627" s="8"/>
      <c r="G627" s="8"/>
    </row>
    <row r="628" spans="2:7" ht="13">
      <c r="B628" s="8"/>
      <c r="C628" s="8"/>
      <c r="D628" s="8"/>
      <c r="E628" s="9"/>
      <c r="F628" s="8"/>
      <c r="G628" s="8"/>
    </row>
    <row r="629" spans="2:7" ht="13">
      <c r="B629" s="8"/>
      <c r="C629" s="8"/>
      <c r="D629" s="8"/>
      <c r="E629" s="9"/>
      <c r="F629" s="8"/>
      <c r="G629" s="8"/>
    </row>
    <row r="630" spans="2:7" ht="13">
      <c r="B630" s="8"/>
      <c r="C630" s="8"/>
      <c r="D630" s="8"/>
      <c r="E630" s="9"/>
      <c r="F630" s="8"/>
      <c r="G630" s="8"/>
    </row>
    <row r="631" spans="2:7" ht="13">
      <c r="B631" s="8"/>
      <c r="C631" s="8"/>
      <c r="D631" s="8"/>
      <c r="E631" s="9"/>
      <c r="F631" s="8"/>
      <c r="G631" s="8"/>
    </row>
    <row r="632" spans="2:7" ht="13">
      <c r="B632" s="8"/>
      <c r="C632" s="8"/>
      <c r="D632" s="8"/>
      <c r="E632" s="9"/>
      <c r="F632" s="8"/>
      <c r="G632" s="8"/>
    </row>
    <row r="633" spans="2:7" ht="13">
      <c r="B633" s="8"/>
      <c r="C633" s="8"/>
      <c r="D633" s="8"/>
      <c r="E633" s="9"/>
      <c r="F633" s="8"/>
      <c r="G633" s="8"/>
    </row>
    <row r="634" spans="2:7" ht="13">
      <c r="B634" s="8"/>
      <c r="C634" s="8"/>
      <c r="D634" s="8"/>
      <c r="E634" s="9"/>
      <c r="F634" s="8"/>
      <c r="G634" s="8"/>
    </row>
    <row r="635" spans="2:7" ht="13">
      <c r="B635" s="8"/>
      <c r="C635" s="8"/>
      <c r="D635" s="8"/>
      <c r="E635" s="9"/>
      <c r="F635" s="8"/>
      <c r="G635" s="8"/>
    </row>
    <row r="636" spans="2:7" ht="13">
      <c r="B636" s="8"/>
      <c r="C636" s="8"/>
      <c r="D636" s="8"/>
      <c r="E636" s="9"/>
      <c r="F636" s="8"/>
      <c r="G636" s="8"/>
    </row>
    <row r="637" spans="2:7" ht="13">
      <c r="B637" s="8"/>
      <c r="C637" s="8"/>
      <c r="D637" s="8"/>
      <c r="E637" s="9"/>
      <c r="F637" s="8"/>
      <c r="G637" s="8"/>
    </row>
    <row r="638" spans="2:7" ht="13">
      <c r="B638" s="8"/>
      <c r="C638" s="8"/>
      <c r="D638" s="8"/>
      <c r="E638" s="9"/>
      <c r="F638" s="8"/>
      <c r="G638" s="8"/>
    </row>
    <row r="639" spans="2:7" ht="13">
      <c r="B639" s="8"/>
      <c r="C639" s="8"/>
      <c r="D639" s="8"/>
      <c r="E639" s="9"/>
      <c r="F639" s="8"/>
      <c r="G639" s="8"/>
    </row>
    <row r="640" spans="2:7" ht="13">
      <c r="B640" s="8"/>
      <c r="C640" s="8"/>
      <c r="D640" s="8"/>
      <c r="E640" s="9"/>
      <c r="F640" s="8"/>
      <c r="G640" s="8"/>
    </row>
    <row r="641" spans="2:7" ht="13">
      <c r="B641" s="8"/>
      <c r="C641" s="8"/>
      <c r="D641" s="8"/>
      <c r="E641" s="9"/>
      <c r="F641" s="8"/>
      <c r="G641" s="8"/>
    </row>
    <row r="642" spans="2:7" ht="13">
      <c r="B642" s="8"/>
      <c r="C642" s="8"/>
      <c r="D642" s="8"/>
      <c r="E642" s="9"/>
      <c r="F642" s="8"/>
      <c r="G642" s="8"/>
    </row>
    <row r="643" spans="2:7" ht="13">
      <c r="B643" s="8"/>
      <c r="C643" s="8"/>
      <c r="D643" s="8"/>
      <c r="E643" s="9"/>
      <c r="F643" s="8"/>
      <c r="G643" s="8"/>
    </row>
    <row r="644" spans="2:7" ht="13">
      <c r="B644" s="8"/>
      <c r="C644" s="8"/>
      <c r="D644" s="8"/>
      <c r="E644" s="9"/>
      <c r="F644" s="8"/>
      <c r="G644" s="8"/>
    </row>
    <row r="645" spans="2:7" ht="13">
      <c r="B645" s="8"/>
      <c r="C645" s="8"/>
      <c r="D645" s="8"/>
      <c r="E645" s="9"/>
      <c r="F645" s="8"/>
      <c r="G645" s="8"/>
    </row>
    <row r="646" spans="2:7" ht="13">
      <c r="B646" s="8"/>
      <c r="C646" s="8"/>
      <c r="D646" s="8"/>
      <c r="E646" s="9"/>
      <c r="F646" s="8"/>
      <c r="G646" s="8"/>
    </row>
    <row r="647" spans="2:7" ht="13">
      <c r="B647" s="8"/>
      <c r="C647" s="8"/>
      <c r="D647" s="8"/>
      <c r="E647" s="9"/>
      <c r="F647" s="8"/>
      <c r="G647" s="8"/>
    </row>
    <row r="648" spans="2:7" ht="13">
      <c r="B648" s="8"/>
      <c r="C648" s="8"/>
      <c r="D648" s="8"/>
      <c r="E648" s="9"/>
      <c r="F648" s="8"/>
      <c r="G648" s="8"/>
    </row>
    <row r="649" spans="2:7" ht="13">
      <c r="B649" s="8"/>
      <c r="C649" s="8"/>
      <c r="D649" s="8"/>
      <c r="E649" s="9"/>
      <c r="F649" s="8"/>
      <c r="G649" s="8"/>
    </row>
    <row r="650" spans="2:7" ht="13">
      <c r="B650" s="8"/>
      <c r="C650" s="8"/>
      <c r="D650" s="8"/>
      <c r="E650" s="9"/>
      <c r="F650" s="8"/>
      <c r="G650" s="8"/>
    </row>
    <row r="651" spans="2:7" ht="13">
      <c r="B651" s="8"/>
      <c r="C651" s="8"/>
      <c r="D651" s="8"/>
      <c r="E651" s="9"/>
      <c r="F651" s="8"/>
      <c r="G651" s="8"/>
    </row>
    <row r="652" spans="2:7" ht="13">
      <c r="B652" s="8"/>
      <c r="C652" s="8"/>
      <c r="D652" s="8"/>
      <c r="E652" s="9"/>
      <c r="F652" s="8"/>
      <c r="G652" s="8"/>
    </row>
    <row r="653" spans="2:7" ht="13">
      <c r="B653" s="8"/>
      <c r="C653" s="8"/>
      <c r="D653" s="8"/>
      <c r="E653" s="9"/>
      <c r="F653" s="8"/>
      <c r="G653" s="8"/>
    </row>
    <row r="654" spans="2:7" ht="13">
      <c r="B654" s="8"/>
      <c r="C654" s="8"/>
      <c r="D654" s="8"/>
      <c r="E654" s="9"/>
      <c r="F654" s="8"/>
      <c r="G654" s="8"/>
    </row>
    <row r="655" spans="2:7" ht="13">
      <c r="B655" s="8"/>
      <c r="C655" s="8"/>
      <c r="D655" s="8"/>
      <c r="E655" s="9"/>
      <c r="F655" s="8"/>
      <c r="G655" s="8"/>
    </row>
    <row r="656" spans="2:7" ht="13">
      <c r="B656" s="8"/>
      <c r="C656" s="8"/>
      <c r="D656" s="8"/>
      <c r="E656" s="9"/>
      <c r="F656" s="8"/>
      <c r="G656" s="8"/>
    </row>
    <row r="657" spans="2:7" ht="13">
      <c r="B657" s="8"/>
      <c r="C657" s="8"/>
      <c r="D657" s="8"/>
      <c r="E657" s="9"/>
      <c r="F657" s="8"/>
      <c r="G657" s="8"/>
    </row>
    <row r="658" spans="2:7" ht="13">
      <c r="B658" s="8"/>
      <c r="C658" s="8"/>
      <c r="D658" s="8"/>
      <c r="E658" s="9"/>
      <c r="F658" s="8"/>
      <c r="G658" s="8"/>
    </row>
    <row r="659" spans="2:7" ht="13">
      <c r="B659" s="8"/>
      <c r="C659" s="8"/>
      <c r="D659" s="8"/>
      <c r="E659" s="9"/>
      <c r="F659" s="8"/>
      <c r="G659" s="8"/>
    </row>
    <row r="660" spans="2:7" ht="13">
      <c r="B660" s="8"/>
      <c r="C660" s="8"/>
      <c r="D660" s="8"/>
      <c r="E660" s="9"/>
      <c r="F660" s="8"/>
      <c r="G660" s="8"/>
    </row>
    <row r="661" spans="2:7" ht="13">
      <c r="B661" s="8"/>
      <c r="C661" s="8"/>
      <c r="D661" s="8"/>
      <c r="E661" s="9"/>
      <c r="F661" s="8"/>
      <c r="G661" s="8"/>
    </row>
    <row r="662" spans="2:7" ht="13">
      <c r="B662" s="8"/>
      <c r="C662" s="8"/>
      <c r="D662" s="8"/>
      <c r="E662" s="9"/>
      <c r="F662" s="8"/>
      <c r="G662" s="8"/>
    </row>
    <row r="663" spans="2:7" ht="13">
      <c r="B663" s="8"/>
      <c r="C663" s="8"/>
      <c r="D663" s="8"/>
      <c r="E663" s="9"/>
      <c r="F663" s="8"/>
      <c r="G663" s="8"/>
    </row>
    <row r="664" spans="2:7" ht="13">
      <c r="B664" s="8"/>
      <c r="C664" s="8"/>
      <c r="D664" s="8"/>
      <c r="E664" s="9"/>
      <c r="F664" s="8"/>
      <c r="G664" s="8"/>
    </row>
    <row r="665" spans="2:7" ht="13">
      <c r="B665" s="8"/>
      <c r="C665" s="8"/>
      <c r="D665" s="8"/>
      <c r="E665" s="9"/>
      <c r="F665" s="8"/>
      <c r="G665" s="8"/>
    </row>
    <row r="666" spans="2:7" ht="13">
      <c r="B666" s="8"/>
      <c r="C666" s="8"/>
      <c r="D666" s="8"/>
      <c r="E666" s="9"/>
      <c r="F666" s="8"/>
      <c r="G666" s="8"/>
    </row>
    <row r="667" spans="2:7" ht="13">
      <c r="B667" s="8"/>
      <c r="C667" s="8"/>
      <c r="D667" s="8"/>
      <c r="E667" s="9"/>
      <c r="F667" s="8"/>
      <c r="G667" s="8"/>
    </row>
    <row r="668" spans="2:7" ht="13">
      <c r="B668" s="8"/>
      <c r="C668" s="8"/>
      <c r="D668" s="8"/>
      <c r="E668" s="9"/>
      <c r="F668" s="8"/>
      <c r="G668" s="8"/>
    </row>
    <row r="669" spans="2:7" ht="13">
      <c r="B669" s="8"/>
      <c r="C669" s="8"/>
      <c r="D669" s="8"/>
      <c r="E669" s="9"/>
      <c r="F669" s="8"/>
      <c r="G669" s="8"/>
    </row>
    <row r="670" spans="2:7" ht="13">
      <c r="B670" s="8"/>
      <c r="C670" s="8"/>
      <c r="D670" s="8"/>
      <c r="E670" s="9"/>
      <c r="F670" s="8"/>
      <c r="G670" s="8"/>
    </row>
    <row r="671" spans="2:7" ht="13">
      <c r="B671" s="8"/>
      <c r="C671" s="8"/>
      <c r="D671" s="8"/>
      <c r="E671" s="9"/>
      <c r="F671" s="8"/>
      <c r="G671" s="8"/>
    </row>
    <row r="672" spans="2:7" ht="13">
      <c r="B672" s="8"/>
      <c r="C672" s="8"/>
      <c r="D672" s="8"/>
      <c r="E672" s="9"/>
      <c r="F672" s="8"/>
      <c r="G672" s="8"/>
    </row>
    <row r="673" spans="2:7" ht="13">
      <c r="B673" s="8"/>
      <c r="C673" s="8"/>
      <c r="D673" s="8"/>
      <c r="E673" s="9"/>
      <c r="F673" s="8"/>
      <c r="G673" s="8"/>
    </row>
    <row r="674" spans="2:7" ht="13">
      <c r="B674" s="8"/>
      <c r="C674" s="8"/>
      <c r="D674" s="8"/>
      <c r="E674" s="9"/>
      <c r="F674" s="8"/>
      <c r="G674" s="8"/>
    </row>
    <row r="675" spans="2:7" ht="13">
      <c r="B675" s="8"/>
      <c r="C675" s="8"/>
      <c r="D675" s="8"/>
      <c r="E675" s="9"/>
      <c r="F675" s="8"/>
      <c r="G675" s="8"/>
    </row>
    <row r="676" spans="2:7" ht="13">
      <c r="B676" s="8"/>
      <c r="C676" s="8"/>
      <c r="D676" s="8"/>
      <c r="E676" s="9"/>
      <c r="F676" s="8"/>
      <c r="G676" s="8"/>
    </row>
    <row r="677" spans="2:7" ht="13">
      <c r="B677" s="8"/>
      <c r="C677" s="8"/>
      <c r="D677" s="8"/>
      <c r="E677" s="9"/>
      <c r="F677" s="8"/>
      <c r="G677" s="8"/>
    </row>
    <row r="678" spans="2:7" ht="13">
      <c r="B678" s="8"/>
      <c r="C678" s="8"/>
      <c r="D678" s="8"/>
      <c r="E678" s="9"/>
      <c r="F678" s="8"/>
      <c r="G678" s="8"/>
    </row>
    <row r="679" spans="2:7" ht="13">
      <c r="B679" s="8"/>
      <c r="C679" s="8"/>
      <c r="D679" s="8"/>
      <c r="E679" s="9"/>
      <c r="F679" s="8"/>
      <c r="G679" s="8"/>
    </row>
    <row r="680" spans="2:7" ht="13">
      <c r="B680" s="8"/>
      <c r="C680" s="8"/>
      <c r="D680" s="8"/>
      <c r="E680" s="9"/>
      <c r="F680" s="8"/>
      <c r="G680" s="8"/>
    </row>
    <row r="681" spans="2:7" ht="13">
      <c r="B681" s="8"/>
      <c r="C681" s="8"/>
      <c r="D681" s="8"/>
      <c r="E681" s="9"/>
      <c r="F681" s="8"/>
      <c r="G681" s="8"/>
    </row>
    <row r="682" spans="2:7" ht="13">
      <c r="B682" s="8"/>
      <c r="C682" s="8"/>
      <c r="D682" s="8"/>
      <c r="E682" s="9"/>
      <c r="F682" s="8"/>
      <c r="G682" s="8"/>
    </row>
    <row r="683" spans="2:7" ht="13">
      <c r="B683" s="8"/>
      <c r="C683" s="8"/>
      <c r="D683" s="8"/>
      <c r="E683" s="9"/>
      <c r="F683" s="8"/>
      <c r="G683" s="8"/>
    </row>
    <row r="684" spans="2:7" ht="13">
      <c r="B684" s="8"/>
      <c r="C684" s="8"/>
      <c r="D684" s="8"/>
      <c r="E684" s="9"/>
      <c r="F684" s="8"/>
      <c r="G684" s="8"/>
    </row>
    <row r="685" spans="2:7" ht="13">
      <c r="B685" s="8"/>
      <c r="C685" s="8"/>
      <c r="D685" s="8"/>
      <c r="E685" s="9"/>
      <c r="F685" s="8"/>
      <c r="G685" s="8"/>
    </row>
    <row r="686" spans="2:7" ht="13">
      <c r="B686" s="8"/>
      <c r="C686" s="8"/>
      <c r="D686" s="8"/>
      <c r="E686" s="9"/>
      <c r="F686" s="8"/>
      <c r="G686" s="8"/>
    </row>
    <row r="687" spans="2:7" ht="13">
      <c r="B687" s="8"/>
      <c r="C687" s="8"/>
      <c r="D687" s="8"/>
      <c r="E687" s="9"/>
      <c r="F687" s="8"/>
      <c r="G687" s="8"/>
    </row>
    <row r="688" spans="2:7" ht="13">
      <c r="B688" s="8"/>
      <c r="C688" s="8"/>
      <c r="D688" s="8"/>
      <c r="E688" s="9"/>
      <c r="F688" s="8"/>
      <c r="G688" s="8"/>
    </row>
    <row r="689" spans="2:7" ht="13">
      <c r="B689" s="8"/>
      <c r="C689" s="8"/>
      <c r="D689" s="8"/>
      <c r="E689" s="9"/>
      <c r="F689" s="8"/>
      <c r="G689" s="8"/>
    </row>
    <row r="690" spans="2:7" ht="13">
      <c r="B690" s="8"/>
      <c r="C690" s="8"/>
      <c r="D690" s="8"/>
      <c r="E690" s="9"/>
      <c r="F690" s="8"/>
      <c r="G690" s="8"/>
    </row>
    <row r="691" spans="2:7" ht="13">
      <c r="B691" s="8"/>
      <c r="C691" s="8"/>
      <c r="D691" s="8"/>
      <c r="E691" s="9"/>
      <c r="F691" s="8"/>
      <c r="G691" s="8"/>
    </row>
    <row r="692" spans="2:7" ht="13">
      <c r="B692" s="8"/>
      <c r="C692" s="8"/>
      <c r="D692" s="8"/>
      <c r="E692" s="9"/>
      <c r="F692" s="8"/>
      <c r="G692" s="8"/>
    </row>
    <row r="693" spans="2:7" ht="13">
      <c r="B693" s="8"/>
      <c r="C693" s="8"/>
      <c r="D693" s="8"/>
      <c r="E693" s="9"/>
      <c r="F693" s="8"/>
      <c r="G693" s="8"/>
    </row>
    <row r="694" spans="2:7" ht="13">
      <c r="B694" s="8"/>
      <c r="C694" s="8"/>
      <c r="D694" s="8"/>
      <c r="E694" s="9"/>
      <c r="F694" s="8"/>
      <c r="G694" s="8"/>
    </row>
    <row r="695" spans="2:7" ht="13">
      <c r="B695" s="8"/>
      <c r="C695" s="8"/>
      <c r="D695" s="8"/>
      <c r="E695" s="9"/>
      <c r="F695" s="8"/>
      <c r="G695" s="8"/>
    </row>
    <row r="696" spans="2:7" ht="13">
      <c r="B696" s="8"/>
      <c r="C696" s="8"/>
      <c r="D696" s="8"/>
      <c r="E696" s="9"/>
      <c r="F696" s="8"/>
      <c r="G696" s="8"/>
    </row>
    <row r="697" spans="2:7" ht="13">
      <c r="B697" s="8"/>
      <c r="C697" s="8"/>
      <c r="D697" s="8"/>
      <c r="E697" s="9"/>
      <c r="F697" s="8"/>
      <c r="G697" s="8"/>
    </row>
    <row r="698" spans="2:7" ht="13">
      <c r="B698" s="8"/>
      <c r="C698" s="8"/>
      <c r="D698" s="8"/>
      <c r="E698" s="9"/>
      <c r="F698" s="8"/>
      <c r="G698" s="8"/>
    </row>
    <row r="699" spans="2:7" ht="13">
      <c r="B699" s="8"/>
      <c r="C699" s="8"/>
      <c r="D699" s="8"/>
      <c r="E699" s="9"/>
      <c r="F699" s="8"/>
      <c r="G699" s="8"/>
    </row>
    <row r="700" spans="2:7" ht="13">
      <c r="B700" s="8"/>
      <c r="C700" s="8"/>
      <c r="D700" s="8"/>
      <c r="E700" s="9"/>
      <c r="F700" s="8"/>
      <c r="G700" s="8"/>
    </row>
    <row r="701" spans="2:7" ht="13">
      <c r="B701" s="8"/>
      <c r="C701" s="8"/>
      <c r="D701" s="8"/>
      <c r="E701" s="9"/>
      <c r="F701" s="8"/>
      <c r="G701" s="8"/>
    </row>
    <row r="702" spans="2:7" ht="13">
      <c r="B702" s="8"/>
      <c r="C702" s="8"/>
      <c r="D702" s="8"/>
      <c r="E702" s="9"/>
      <c r="F702" s="8"/>
      <c r="G702" s="8"/>
    </row>
    <row r="703" spans="2:7" ht="13">
      <c r="B703" s="8"/>
      <c r="C703" s="8"/>
      <c r="D703" s="8"/>
      <c r="E703" s="9"/>
      <c r="F703" s="8"/>
      <c r="G703" s="8"/>
    </row>
    <row r="704" spans="2:7" ht="13">
      <c r="B704" s="8"/>
      <c r="C704" s="8"/>
      <c r="D704" s="8"/>
      <c r="E704" s="9"/>
      <c r="F704" s="8"/>
      <c r="G704" s="8"/>
    </row>
    <row r="705" spans="2:7" ht="13">
      <c r="B705" s="8"/>
      <c r="C705" s="8"/>
      <c r="D705" s="8"/>
      <c r="E705" s="9"/>
      <c r="F705" s="8"/>
      <c r="G705" s="8"/>
    </row>
    <row r="706" spans="2:7" ht="13">
      <c r="B706" s="8"/>
      <c r="C706" s="8"/>
      <c r="D706" s="8"/>
      <c r="E706" s="9"/>
      <c r="F706" s="8"/>
      <c r="G706" s="8"/>
    </row>
    <row r="707" spans="2:7" ht="13">
      <c r="B707" s="8"/>
      <c r="C707" s="8"/>
      <c r="D707" s="8"/>
      <c r="E707" s="9"/>
      <c r="F707" s="8"/>
      <c r="G707" s="8"/>
    </row>
    <row r="708" spans="2:7" ht="13">
      <c r="B708" s="8"/>
      <c r="C708" s="8"/>
      <c r="D708" s="8"/>
      <c r="E708" s="9"/>
      <c r="F708" s="8"/>
      <c r="G708" s="8"/>
    </row>
    <row r="709" spans="2:7" ht="13">
      <c r="B709" s="8"/>
      <c r="C709" s="8"/>
      <c r="D709" s="8"/>
      <c r="E709" s="9"/>
      <c r="F709" s="8"/>
      <c r="G709" s="8"/>
    </row>
    <row r="710" spans="2:7" ht="13">
      <c r="B710" s="8"/>
      <c r="C710" s="8"/>
      <c r="D710" s="8"/>
      <c r="E710" s="9"/>
      <c r="F710" s="8"/>
      <c r="G710" s="8"/>
    </row>
    <row r="711" spans="2:7" ht="13">
      <c r="B711" s="8"/>
      <c r="C711" s="8"/>
      <c r="D711" s="8"/>
      <c r="E711" s="9"/>
      <c r="F711" s="8"/>
      <c r="G711" s="8"/>
    </row>
    <row r="712" spans="2:7" ht="13">
      <c r="B712" s="8"/>
      <c r="C712" s="8"/>
      <c r="D712" s="8"/>
      <c r="E712" s="9"/>
      <c r="F712" s="8"/>
      <c r="G712" s="8"/>
    </row>
    <row r="713" spans="2:7" ht="13">
      <c r="B713" s="8"/>
      <c r="C713" s="8"/>
      <c r="D713" s="8"/>
      <c r="E713" s="9"/>
      <c r="F713" s="8"/>
      <c r="G713" s="8"/>
    </row>
    <row r="714" spans="2:7" ht="13">
      <c r="B714" s="8"/>
      <c r="C714" s="8"/>
      <c r="D714" s="8"/>
      <c r="E714" s="9"/>
      <c r="F714" s="8"/>
      <c r="G714" s="8"/>
    </row>
    <row r="715" spans="2:7" ht="13">
      <c r="B715" s="8"/>
      <c r="C715" s="8"/>
      <c r="D715" s="8"/>
      <c r="E715" s="9"/>
      <c r="F715" s="8"/>
      <c r="G715" s="8"/>
    </row>
    <row r="716" spans="2:7" ht="13">
      <c r="B716" s="8"/>
      <c r="C716" s="8"/>
      <c r="D716" s="8"/>
      <c r="E716" s="9"/>
      <c r="F716" s="8"/>
      <c r="G716" s="8"/>
    </row>
    <row r="717" spans="2:7" ht="13">
      <c r="B717" s="8"/>
      <c r="C717" s="8"/>
      <c r="D717" s="8"/>
      <c r="E717" s="9"/>
      <c r="F717" s="8"/>
      <c r="G717" s="8"/>
    </row>
    <row r="718" spans="2:7" ht="13">
      <c r="B718" s="8"/>
      <c r="C718" s="8"/>
      <c r="D718" s="8"/>
      <c r="E718" s="9"/>
      <c r="F718" s="8"/>
      <c r="G718" s="8"/>
    </row>
    <row r="719" spans="2:7" ht="13">
      <c r="B719" s="8"/>
      <c r="C719" s="8"/>
      <c r="D719" s="8"/>
      <c r="E719" s="9"/>
      <c r="F719" s="8"/>
      <c r="G719" s="8"/>
    </row>
    <row r="720" spans="2:7" ht="13">
      <c r="B720" s="8"/>
      <c r="C720" s="8"/>
      <c r="D720" s="8"/>
      <c r="E720" s="9"/>
      <c r="F720" s="8"/>
      <c r="G720" s="8"/>
    </row>
    <row r="721" spans="2:7" ht="13">
      <c r="B721" s="8"/>
      <c r="C721" s="8"/>
      <c r="D721" s="8"/>
      <c r="E721" s="9"/>
      <c r="F721" s="8"/>
      <c r="G721" s="8"/>
    </row>
    <row r="722" spans="2:7" ht="13">
      <c r="B722" s="8"/>
      <c r="C722" s="8"/>
      <c r="D722" s="8"/>
      <c r="E722" s="9"/>
      <c r="F722" s="8"/>
      <c r="G722" s="8"/>
    </row>
    <row r="723" spans="2:7" ht="13">
      <c r="B723" s="8"/>
      <c r="C723" s="8"/>
      <c r="D723" s="8"/>
      <c r="E723" s="9"/>
      <c r="F723" s="8"/>
      <c r="G723" s="8"/>
    </row>
    <row r="724" spans="2:7" ht="13">
      <c r="B724" s="8"/>
      <c r="C724" s="8"/>
      <c r="D724" s="8"/>
      <c r="E724" s="9"/>
      <c r="F724" s="8"/>
      <c r="G724" s="8"/>
    </row>
    <row r="725" spans="2:7" ht="13">
      <c r="B725" s="8"/>
      <c r="C725" s="8"/>
      <c r="D725" s="8"/>
      <c r="E725" s="9"/>
      <c r="F725" s="8"/>
      <c r="G725" s="8"/>
    </row>
    <row r="726" spans="2:7" ht="13">
      <c r="B726" s="8"/>
      <c r="C726" s="8"/>
      <c r="D726" s="8"/>
      <c r="E726" s="9"/>
      <c r="F726" s="8"/>
      <c r="G726" s="8"/>
    </row>
    <row r="727" spans="2:7" ht="13">
      <c r="B727" s="8"/>
      <c r="C727" s="8"/>
      <c r="D727" s="8"/>
      <c r="E727" s="9"/>
      <c r="F727" s="8"/>
      <c r="G727" s="8"/>
    </row>
    <row r="728" spans="2:7" ht="13">
      <c r="B728" s="8"/>
      <c r="C728" s="8"/>
      <c r="D728" s="8"/>
      <c r="E728" s="9"/>
      <c r="F728" s="8"/>
      <c r="G728" s="8"/>
    </row>
    <row r="729" spans="2:7" ht="13">
      <c r="B729" s="8"/>
      <c r="C729" s="8"/>
      <c r="D729" s="8"/>
      <c r="E729" s="9"/>
      <c r="F729" s="8"/>
      <c r="G729" s="8"/>
    </row>
    <row r="730" spans="2:7" ht="13">
      <c r="B730" s="8"/>
      <c r="C730" s="8"/>
      <c r="D730" s="8"/>
      <c r="E730" s="9"/>
      <c r="F730" s="8"/>
      <c r="G730" s="8"/>
    </row>
    <row r="731" spans="2:7" ht="13">
      <c r="B731" s="8"/>
      <c r="C731" s="8"/>
      <c r="D731" s="8"/>
      <c r="E731" s="9"/>
      <c r="F731" s="8"/>
      <c r="G731" s="8"/>
    </row>
    <row r="732" spans="2:7" ht="13">
      <c r="B732" s="8"/>
      <c r="C732" s="8"/>
      <c r="D732" s="8"/>
      <c r="E732" s="9"/>
      <c r="F732" s="8"/>
      <c r="G732" s="8"/>
    </row>
    <row r="733" spans="2:7" ht="13">
      <c r="B733" s="8"/>
      <c r="C733" s="8"/>
      <c r="D733" s="8"/>
      <c r="E733" s="9"/>
      <c r="F733" s="8"/>
      <c r="G733" s="8"/>
    </row>
    <row r="734" spans="2:7" ht="13">
      <c r="B734" s="8"/>
      <c r="C734" s="8"/>
      <c r="D734" s="8"/>
      <c r="E734" s="9"/>
      <c r="F734" s="8"/>
      <c r="G734" s="8"/>
    </row>
    <row r="735" spans="2:7" ht="13">
      <c r="B735" s="8"/>
      <c r="C735" s="8"/>
      <c r="D735" s="8"/>
      <c r="E735" s="9"/>
      <c r="F735" s="8"/>
      <c r="G735" s="8"/>
    </row>
    <row r="736" spans="2:7" ht="13">
      <c r="B736" s="8"/>
      <c r="C736" s="8"/>
      <c r="D736" s="8"/>
      <c r="E736" s="9"/>
      <c r="F736" s="8"/>
      <c r="G736" s="8"/>
    </row>
    <row r="737" spans="2:7" ht="13">
      <c r="B737" s="8"/>
      <c r="C737" s="8"/>
      <c r="D737" s="8"/>
      <c r="E737" s="9"/>
      <c r="F737" s="8"/>
      <c r="G737" s="8"/>
    </row>
    <row r="738" spans="2:7" ht="13">
      <c r="B738" s="8"/>
      <c r="C738" s="8"/>
      <c r="D738" s="8"/>
      <c r="E738" s="9"/>
      <c r="F738" s="8"/>
      <c r="G738" s="8"/>
    </row>
    <row r="739" spans="2:7" ht="13">
      <c r="B739" s="8"/>
      <c r="C739" s="8"/>
      <c r="D739" s="8"/>
      <c r="E739" s="9"/>
      <c r="F739" s="8"/>
      <c r="G739" s="8"/>
    </row>
    <row r="740" spans="2:7" ht="13">
      <c r="B740" s="8"/>
      <c r="C740" s="8"/>
      <c r="D740" s="8"/>
      <c r="E740" s="9"/>
      <c r="F740" s="8"/>
      <c r="G740" s="8"/>
    </row>
    <row r="741" spans="2:7" ht="13">
      <c r="B741" s="8"/>
      <c r="C741" s="8"/>
      <c r="D741" s="8"/>
      <c r="E741" s="9"/>
      <c r="F741" s="8"/>
      <c r="G741" s="8"/>
    </row>
    <row r="742" spans="2:7" ht="13">
      <c r="B742" s="8"/>
      <c r="C742" s="8"/>
      <c r="D742" s="8"/>
      <c r="E742" s="9"/>
      <c r="F742" s="8"/>
      <c r="G742" s="8"/>
    </row>
    <row r="743" spans="2:7" ht="13">
      <c r="B743" s="8"/>
      <c r="C743" s="8"/>
      <c r="D743" s="8"/>
      <c r="E743" s="9"/>
      <c r="F743" s="8"/>
      <c r="G743" s="8"/>
    </row>
    <row r="744" spans="2:7" ht="13">
      <c r="B744" s="8"/>
      <c r="C744" s="8"/>
      <c r="D744" s="8"/>
      <c r="E744" s="9"/>
      <c r="F744" s="8"/>
      <c r="G744" s="8"/>
    </row>
    <row r="745" spans="2:7" ht="13">
      <c r="B745" s="8"/>
      <c r="C745" s="8"/>
      <c r="D745" s="8"/>
      <c r="E745" s="9"/>
      <c r="F745" s="8"/>
      <c r="G745" s="8"/>
    </row>
    <row r="746" spans="2:7" ht="13">
      <c r="B746" s="8"/>
      <c r="C746" s="8"/>
      <c r="D746" s="8"/>
      <c r="E746" s="9"/>
      <c r="F746" s="8"/>
      <c r="G746" s="8"/>
    </row>
    <row r="747" spans="2:7" ht="13">
      <c r="B747" s="8"/>
      <c r="C747" s="8"/>
      <c r="D747" s="8"/>
      <c r="E747" s="9"/>
      <c r="F747" s="8"/>
      <c r="G747" s="8"/>
    </row>
    <row r="748" spans="2:7" ht="13">
      <c r="B748" s="8"/>
      <c r="C748" s="8"/>
      <c r="D748" s="8"/>
      <c r="E748" s="9"/>
      <c r="F748" s="8"/>
      <c r="G748" s="8"/>
    </row>
    <row r="749" spans="2:7" ht="13">
      <c r="B749" s="8"/>
      <c r="C749" s="8"/>
      <c r="D749" s="8"/>
      <c r="E749" s="9"/>
      <c r="F749" s="8"/>
      <c r="G749" s="8"/>
    </row>
    <row r="750" spans="2:7" ht="13">
      <c r="B750" s="8"/>
      <c r="C750" s="8"/>
      <c r="D750" s="8"/>
      <c r="E750" s="9"/>
      <c r="F750" s="8"/>
      <c r="G750" s="8"/>
    </row>
    <row r="751" spans="2:7" ht="13">
      <c r="B751" s="8"/>
      <c r="C751" s="8"/>
      <c r="D751" s="8"/>
      <c r="E751" s="9"/>
      <c r="F751" s="8"/>
      <c r="G751" s="8"/>
    </row>
    <row r="752" spans="2:7" ht="13">
      <c r="B752" s="8"/>
      <c r="C752" s="8"/>
      <c r="D752" s="8"/>
      <c r="E752" s="9"/>
      <c r="F752" s="8"/>
      <c r="G752" s="8"/>
    </row>
    <row r="753" spans="2:7" ht="13">
      <c r="B753" s="8"/>
      <c r="C753" s="8"/>
      <c r="D753" s="8"/>
      <c r="E753" s="9"/>
      <c r="F753" s="8"/>
      <c r="G753" s="8"/>
    </row>
    <row r="754" spans="2:7" ht="13">
      <c r="B754" s="8"/>
      <c r="C754" s="8"/>
      <c r="D754" s="8"/>
      <c r="E754" s="9"/>
      <c r="F754" s="8"/>
      <c r="G754" s="8"/>
    </row>
    <row r="755" spans="2:7" ht="13">
      <c r="B755" s="8"/>
      <c r="C755" s="8"/>
      <c r="D755" s="8"/>
      <c r="E755" s="9"/>
      <c r="F755" s="8"/>
      <c r="G755" s="8"/>
    </row>
    <row r="756" spans="2:7" ht="13">
      <c r="B756" s="8"/>
      <c r="C756" s="8"/>
      <c r="D756" s="8"/>
      <c r="E756" s="9"/>
      <c r="F756" s="8"/>
      <c r="G756" s="8"/>
    </row>
    <row r="757" spans="2:7" ht="13">
      <c r="B757" s="8"/>
      <c r="C757" s="8"/>
      <c r="D757" s="8"/>
      <c r="E757" s="9"/>
      <c r="F757" s="8"/>
      <c r="G757" s="8"/>
    </row>
    <row r="758" spans="2:7" ht="13">
      <c r="B758" s="8"/>
      <c r="C758" s="8"/>
      <c r="D758" s="8"/>
      <c r="E758" s="9"/>
      <c r="F758" s="8"/>
      <c r="G758" s="8"/>
    </row>
    <row r="759" spans="2:7" ht="13">
      <c r="B759" s="8"/>
      <c r="C759" s="8"/>
      <c r="D759" s="8"/>
      <c r="E759" s="9"/>
      <c r="F759" s="8"/>
      <c r="G759" s="8"/>
    </row>
    <row r="760" spans="2:7" ht="13">
      <c r="B760" s="8"/>
      <c r="C760" s="8"/>
      <c r="D760" s="8"/>
      <c r="E760" s="9"/>
      <c r="F760" s="8"/>
      <c r="G760" s="8"/>
    </row>
    <row r="761" spans="2:7" ht="13">
      <c r="B761" s="8"/>
      <c r="C761" s="8"/>
      <c r="D761" s="8"/>
      <c r="E761" s="9"/>
      <c r="F761" s="8"/>
      <c r="G761" s="8"/>
    </row>
    <row r="762" spans="2:7" ht="13">
      <c r="B762" s="8"/>
      <c r="C762" s="8"/>
      <c r="D762" s="8"/>
      <c r="E762" s="9"/>
      <c r="F762" s="8"/>
      <c r="G762" s="8"/>
    </row>
    <row r="763" spans="2:7" ht="13">
      <c r="B763" s="8"/>
      <c r="C763" s="8"/>
      <c r="D763" s="8"/>
      <c r="E763" s="9"/>
      <c r="F763" s="8"/>
      <c r="G763" s="8"/>
    </row>
    <row r="764" spans="2:7" ht="13">
      <c r="B764" s="8"/>
      <c r="C764" s="8"/>
      <c r="D764" s="8"/>
      <c r="E764" s="9"/>
      <c r="F764" s="8"/>
      <c r="G764" s="8"/>
    </row>
    <row r="765" spans="2:7" ht="13">
      <c r="B765" s="8"/>
      <c r="C765" s="8"/>
      <c r="D765" s="8"/>
      <c r="E765" s="9"/>
      <c r="F765" s="8"/>
      <c r="G765" s="8"/>
    </row>
    <row r="766" spans="2:7" ht="13">
      <c r="B766" s="8"/>
      <c r="C766" s="8"/>
      <c r="D766" s="8"/>
      <c r="E766" s="9"/>
      <c r="F766" s="8"/>
      <c r="G766" s="8"/>
    </row>
    <row r="767" spans="2:7" ht="13">
      <c r="B767" s="8"/>
      <c r="C767" s="8"/>
      <c r="D767" s="8"/>
      <c r="E767" s="9"/>
      <c r="F767" s="8"/>
      <c r="G767" s="8"/>
    </row>
    <row r="768" spans="2:7" ht="13">
      <c r="B768" s="8"/>
      <c r="C768" s="8"/>
      <c r="D768" s="8"/>
      <c r="E768" s="9"/>
      <c r="F768" s="8"/>
      <c r="G768" s="8"/>
    </row>
    <row r="769" spans="2:7" ht="13">
      <c r="B769" s="8"/>
      <c r="C769" s="8"/>
      <c r="D769" s="8"/>
      <c r="E769" s="9"/>
      <c r="F769" s="8"/>
      <c r="G769" s="8"/>
    </row>
    <row r="770" spans="2:7" ht="13">
      <c r="B770" s="8"/>
      <c r="C770" s="8"/>
      <c r="D770" s="8"/>
      <c r="E770" s="9"/>
      <c r="F770" s="8"/>
      <c r="G770" s="8"/>
    </row>
    <row r="771" spans="2:7" ht="13">
      <c r="B771" s="8"/>
      <c r="C771" s="8"/>
      <c r="D771" s="8"/>
      <c r="E771" s="9"/>
      <c r="F771" s="8"/>
      <c r="G771" s="8"/>
    </row>
    <row r="772" spans="2:7" ht="13">
      <c r="B772" s="8"/>
      <c r="C772" s="8"/>
      <c r="D772" s="8"/>
      <c r="E772" s="9"/>
      <c r="F772" s="8"/>
      <c r="G772" s="8"/>
    </row>
    <row r="773" spans="2:7" ht="13">
      <c r="B773" s="8"/>
      <c r="C773" s="8"/>
      <c r="D773" s="8"/>
      <c r="E773" s="9"/>
      <c r="F773" s="8"/>
      <c r="G773" s="8"/>
    </row>
    <row r="774" spans="2:7" ht="13">
      <c r="B774" s="8"/>
      <c r="C774" s="8"/>
      <c r="D774" s="8"/>
      <c r="E774" s="9"/>
      <c r="F774" s="8"/>
      <c r="G774" s="8"/>
    </row>
    <row r="775" spans="2:7" ht="13">
      <c r="B775" s="8"/>
      <c r="C775" s="8"/>
      <c r="D775" s="8"/>
      <c r="E775" s="9"/>
      <c r="F775" s="8"/>
      <c r="G775" s="8"/>
    </row>
    <row r="776" spans="2:7" ht="13">
      <c r="B776" s="8"/>
      <c r="C776" s="8"/>
      <c r="D776" s="8"/>
      <c r="E776" s="9"/>
      <c r="F776" s="8"/>
      <c r="G776" s="8"/>
    </row>
    <row r="777" spans="2:7" ht="13">
      <c r="B777" s="8"/>
      <c r="C777" s="8"/>
      <c r="D777" s="8"/>
      <c r="E777" s="9"/>
      <c r="F777" s="8"/>
      <c r="G777" s="8"/>
    </row>
    <row r="778" spans="2:7" ht="13">
      <c r="B778" s="8"/>
      <c r="C778" s="8"/>
      <c r="D778" s="8"/>
      <c r="E778" s="9"/>
      <c r="F778" s="8"/>
      <c r="G778" s="8"/>
    </row>
    <row r="779" spans="2:7" ht="13">
      <c r="B779" s="8"/>
      <c r="C779" s="8"/>
      <c r="D779" s="8"/>
      <c r="E779" s="9"/>
      <c r="F779" s="8"/>
      <c r="G779" s="8"/>
    </row>
    <row r="780" spans="2:7" ht="13">
      <c r="B780" s="8"/>
      <c r="C780" s="8"/>
      <c r="D780" s="8"/>
      <c r="E780" s="9"/>
      <c r="F780" s="8"/>
      <c r="G780" s="8"/>
    </row>
    <row r="781" spans="2:7" ht="13">
      <c r="B781" s="8"/>
      <c r="C781" s="8"/>
      <c r="D781" s="8"/>
      <c r="E781" s="9"/>
      <c r="F781" s="8"/>
      <c r="G781" s="8"/>
    </row>
    <row r="782" spans="2:7" ht="13">
      <c r="B782" s="8"/>
      <c r="C782" s="8"/>
      <c r="D782" s="8"/>
      <c r="E782" s="9"/>
      <c r="F782" s="8"/>
      <c r="G782" s="8"/>
    </row>
    <row r="783" spans="2:7" ht="13">
      <c r="B783" s="8"/>
      <c r="C783" s="8"/>
      <c r="D783" s="8"/>
      <c r="E783" s="9"/>
      <c r="F783" s="8"/>
      <c r="G783" s="8"/>
    </row>
    <row r="784" spans="2:7" ht="13">
      <c r="B784" s="8"/>
      <c r="C784" s="8"/>
      <c r="D784" s="8"/>
      <c r="E784" s="9"/>
      <c r="F784" s="8"/>
      <c r="G784" s="8"/>
    </row>
    <row r="785" spans="2:7" ht="13">
      <c r="B785" s="8"/>
      <c r="C785" s="8"/>
      <c r="D785" s="8"/>
      <c r="E785" s="9"/>
      <c r="F785" s="8"/>
      <c r="G785" s="8"/>
    </row>
    <row r="786" spans="2:7" ht="13">
      <c r="B786" s="8"/>
      <c r="C786" s="8"/>
      <c r="D786" s="8"/>
      <c r="E786" s="9"/>
      <c r="F786" s="8"/>
      <c r="G786" s="8"/>
    </row>
    <row r="787" spans="2:7" ht="13">
      <c r="B787" s="8"/>
      <c r="C787" s="8"/>
      <c r="D787" s="8"/>
      <c r="E787" s="9"/>
      <c r="F787" s="8"/>
      <c r="G787" s="8"/>
    </row>
    <row r="788" spans="2:7" ht="13">
      <c r="B788" s="8"/>
      <c r="C788" s="8"/>
      <c r="D788" s="8"/>
      <c r="E788" s="9"/>
      <c r="F788" s="8"/>
      <c r="G788" s="8"/>
    </row>
    <row r="789" spans="2:7" ht="13">
      <c r="B789" s="8"/>
      <c r="C789" s="8"/>
      <c r="D789" s="8"/>
      <c r="E789" s="9"/>
      <c r="F789" s="8"/>
      <c r="G789" s="8"/>
    </row>
    <row r="790" spans="2:7" ht="13">
      <c r="B790" s="8"/>
      <c r="C790" s="8"/>
      <c r="D790" s="8"/>
      <c r="E790" s="9"/>
      <c r="F790" s="8"/>
      <c r="G790" s="8"/>
    </row>
    <row r="791" spans="2:7" ht="13">
      <c r="B791" s="8"/>
      <c r="C791" s="8"/>
      <c r="D791" s="8"/>
      <c r="E791" s="9"/>
      <c r="F791" s="8"/>
      <c r="G791" s="8"/>
    </row>
    <row r="792" spans="2:7" ht="13">
      <c r="B792" s="8"/>
      <c r="C792" s="8"/>
      <c r="D792" s="8"/>
      <c r="E792" s="9"/>
      <c r="F792" s="8"/>
      <c r="G792" s="8"/>
    </row>
    <row r="793" spans="2:7" ht="13">
      <c r="B793" s="8"/>
      <c r="C793" s="8"/>
      <c r="D793" s="8"/>
      <c r="E793" s="9"/>
      <c r="F793" s="8"/>
      <c r="G793" s="8"/>
    </row>
    <row r="794" spans="2:7" ht="13">
      <c r="B794" s="8"/>
      <c r="C794" s="8"/>
      <c r="D794" s="8"/>
      <c r="E794" s="9"/>
      <c r="F794" s="8"/>
      <c r="G794" s="8"/>
    </row>
    <row r="795" spans="2:7" ht="13">
      <c r="B795" s="8"/>
      <c r="C795" s="8"/>
      <c r="D795" s="8"/>
      <c r="E795" s="9"/>
      <c r="F795" s="8"/>
      <c r="G795" s="8"/>
    </row>
    <row r="796" spans="2:7" ht="13">
      <c r="B796" s="8"/>
      <c r="C796" s="8"/>
      <c r="D796" s="8"/>
      <c r="E796" s="9"/>
      <c r="F796" s="8"/>
      <c r="G796" s="8"/>
    </row>
    <row r="797" spans="2:7" ht="13">
      <c r="B797" s="8"/>
      <c r="C797" s="8"/>
      <c r="D797" s="8"/>
      <c r="E797" s="9"/>
      <c r="F797" s="8"/>
      <c r="G797" s="8"/>
    </row>
    <row r="798" spans="2:7" ht="13">
      <c r="B798" s="8"/>
      <c r="C798" s="8"/>
      <c r="D798" s="8"/>
      <c r="E798" s="9"/>
      <c r="F798" s="8"/>
      <c r="G798" s="8"/>
    </row>
    <row r="799" spans="2:7" ht="13">
      <c r="B799" s="8"/>
      <c r="C799" s="8"/>
      <c r="D799" s="8"/>
      <c r="E799" s="9"/>
      <c r="F799" s="8"/>
      <c r="G799" s="8"/>
    </row>
    <row r="800" spans="2:7" ht="13">
      <c r="B800" s="8"/>
      <c r="C800" s="8"/>
      <c r="D800" s="8"/>
      <c r="E800" s="9"/>
      <c r="F800" s="8"/>
      <c r="G800" s="8"/>
    </row>
    <row r="801" spans="2:7" ht="13">
      <c r="B801" s="8"/>
      <c r="C801" s="8"/>
      <c r="D801" s="8"/>
      <c r="E801" s="9"/>
      <c r="F801" s="8"/>
      <c r="G801" s="8"/>
    </row>
    <row r="802" spans="2:7" ht="13">
      <c r="B802" s="8"/>
      <c r="C802" s="8"/>
      <c r="D802" s="8"/>
      <c r="E802" s="9"/>
      <c r="F802" s="8"/>
      <c r="G802" s="8"/>
    </row>
    <row r="803" spans="2:7" ht="13">
      <c r="B803" s="8"/>
      <c r="C803" s="8"/>
      <c r="D803" s="8"/>
      <c r="E803" s="9"/>
      <c r="F803" s="8"/>
      <c r="G803" s="8"/>
    </row>
    <row r="804" spans="2:7" ht="13">
      <c r="B804" s="8"/>
      <c r="C804" s="8"/>
      <c r="D804" s="8"/>
      <c r="E804" s="9"/>
      <c r="F804" s="8"/>
      <c r="G804" s="8"/>
    </row>
    <row r="805" spans="2:7" ht="13">
      <c r="B805" s="8"/>
      <c r="C805" s="8"/>
      <c r="D805" s="8"/>
      <c r="E805" s="9"/>
      <c r="F805" s="8"/>
      <c r="G805" s="8"/>
    </row>
    <row r="806" spans="2:7" ht="13">
      <c r="B806" s="8"/>
      <c r="C806" s="8"/>
      <c r="D806" s="8"/>
      <c r="E806" s="9"/>
      <c r="F806" s="8"/>
      <c r="G806" s="8"/>
    </row>
    <row r="807" spans="2:7" ht="13">
      <c r="B807" s="8"/>
      <c r="C807" s="8"/>
      <c r="D807" s="8"/>
      <c r="E807" s="9"/>
      <c r="F807" s="8"/>
      <c r="G807" s="8"/>
    </row>
    <row r="808" spans="2:7" ht="13">
      <c r="B808" s="8"/>
      <c r="C808" s="8"/>
      <c r="D808" s="8"/>
      <c r="E808" s="9"/>
      <c r="F808" s="8"/>
      <c r="G808" s="8"/>
    </row>
    <row r="809" spans="2:7" ht="13">
      <c r="B809" s="8"/>
      <c r="C809" s="8"/>
      <c r="D809" s="8"/>
      <c r="E809" s="9"/>
      <c r="F809" s="8"/>
      <c r="G809" s="8"/>
    </row>
    <row r="810" spans="2:7" ht="13">
      <c r="B810" s="8"/>
      <c r="C810" s="8"/>
      <c r="D810" s="8"/>
      <c r="E810" s="9"/>
      <c r="F810" s="8"/>
      <c r="G810" s="8"/>
    </row>
    <row r="811" spans="2:7" ht="13">
      <c r="B811" s="8"/>
      <c r="C811" s="8"/>
      <c r="D811" s="8"/>
      <c r="E811" s="9"/>
      <c r="F811" s="8"/>
      <c r="G811" s="8"/>
    </row>
    <row r="812" spans="2:7" ht="13">
      <c r="B812" s="8"/>
      <c r="C812" s="8"/>
      <c r="D812" s="8"/>
      <c r="E812" s="9"/>
      <c r="F812" s="8"/>
      <c r="G812" s="8"/>
    </row>
    <row r="813" spans="2:7" ht="13">
      <c r="B813" s="8"/>
      <c r="C813" s="8"/>
      <c r="D813" s="8"/>
      <c r="E813" s="9"/>
      <c r="F813" s="8"/>
      <c r="G813" s="8"/>
    </row>
    <row r="814" spans="2:7" ht="13">
      <c r="B814" s="8"/>
      <c r="C814" s="8"/>
      <c r="D814" s="8"/>
      <c r="E814" s="9"/>
      <c r="F814" s="8"/>
      <c r="G814" s="8"/>
    </row>
    <row r="815" spans="2:7" ht="13">
      <c r="B815" s="8"/>
      <c r="C815" s="8"/>
      <c r="D815" s="8"/>
      <c r="E815" s="9"/>
      <c r="F815" s="8"/>
      <c r="G815" s="8"/>
    </row>
    <row r="816" spans="2:7" ht="13">
      <c r="B816" s="8"/>
      <c r="C816" s="8"/>
      <c r="D816" s="8"/>
      <c r="E816" s="9"/>
      <c r="F816" s="8"/>
      <c r="G816" s="8"/>
    </row>
    <row r="817" spans="2:7" ht="13">
      <c r="B817" s="8"/>
      <c r="C817" s="8"/>
      <c r="D817" s="8"/>
      <c r="E817" s="9"/>
      <c r="F817" s="8"/>
      <c r="G817" s="8"/>
    </row>
    <row r="818" spans="2:7" ht="13">
      <c r="B818" s="8"/>
      <c r="C818" s="8"/>
      <c r="D818" s="8"/>
      <c r="E818" s="9"/>
      <c r="F818" s="8"/>
      <c r="G818" s="8"/>
    </row>
    <row r="819" spans="2:7" ht="13">
      <c r="B819" s="8"/>
      <c r="C819" s="8"/>
      <c r="D819" s="8"/>
      <c r="E819" s="9"/>
      <c r="F819" s="8"/>
      <c r="G819" s="8"/>
    </row>
    <row r="820" spans="2:7" ht="13">
      <c r="B820" s="8"/>
      <c r="C820" s="8"/>
      <c r="D820" s="8"/>
      <c r="E820" s="9"/>
      <c r="F820" s="8"/>
      <c r="G820" s="8"/>
    </row>
    <row r="821" spans="2:7" ht="13">
      <c r="B821" s="8"/>
      <c r="C821" s="8"/>
      <c r="D821" s="8"/>
      <c r="E821" s="9"/>
      <c r="F821" s="8"/>
      <c r="G821" s="8"/>
    </row>
    <row r="822" spans="2:7" ht="13">
      <c r="B822" s="8"/>
      <c r="C822" s="8"/>
      <c r="D822" s="8"/>
      <c r="E822" s="9"/>
      <c r="F822" s="8"/>
      <c r="G822" s="8"/>
    </row>
    <row r="823" spans="2:7" ht="13">
      <c r="B823" s="8"/>
      <c r="C823" s="8"/>
      <c r="D823" s="8"/>
      <c r="E823" s="9"/>
      <c r="F823" s="8"/>
      <c r="G823" s="8"/>
    </row>
    <row r="824" spans="2:7" ht="13">
      <c r="B824" s="8"/>
      <c r="C824" s="8"/>
      <c r="D824" s="8"/>
      <c r="E824" s="9"/>
      <c r="F824" s="8"/>
      <c r="G824" s="8"/>
    </row>
    <row r="825" spans="2:7" ht="13">
      <c r="B825" s="8"/>
      <c r="C825" s="8"/>
      <c r="D825" s="8"/>
      <c r="E825" s="9"/>
      <c r="F825" s="8"/>
      <c r="G825" s="8"/>
    </row>
    <row r="826" spans="2:7" ht="13">
      <c r="B826" s="8"/>
      <c r="C826" s="8"/>
      <c r="D826" s="8"/>
      <c r="E826" s="9"/>
      <c r="F826" s="8"/>
      <c r="G826" s="8"/>
    </row>
    <row r="827" spans="2:7" ht="13">
      <c r="B827" s="8"/>
      <c r="C827" s="8"/>
      <c r="D827" s="8"/>
      <c r="E827" s="9"/>
      <c r="F827" s="8"/>
      <c r="G827" s="8"/>
    </row>
    <row r="828" spans="2:7" ht="13">
      <c r="B828" s="8"/>
      <c r="C828" s="8"/>
      <c r="D828" s="8"/>
      <c r="E828" s="9"/>
      <c r="F828" s="8"/>
      <c r="G828" s="8"/>
    </row>
    <row r="829" spans="2:7" ht="13">
      <c r="B829" s="8"/>
      <c r="C829" s="8"/>
      <c r="D829" s="8"/>
      <c r="E829" s="9"/>
      <c r="F829" s="8"/>
      <c r="G829" s="8"/>
    </row>
    <row r="830" spans="2:7" ht="13">
      <c r="B830" s="8"/>
      <c r="C830" s="8"/>
      <c r="D830" s="8"/>
      <c r="E830" s="9"/>
      <c r="F830" s="8"/>
      <c r="G830" s="8"/>
    </row>
    <row r="831" spans="2:7" ht="13">
      <c r="B831" s="8"/>
      <c r="C831" s="8"/>
      <c r="D831" s="8"/>
      <c r="E831" s="9"/>
      <c r="F831" s="8"/>
      <c r="G831" s="8"/>
    </row>
    <row r="832" spans="2:7" ht="13">
      <c r="B832" s="8"/>
      <c r="C832" s="8"/>
      <c r="D832" s="8"/>
      <c r="E832" s="9"/>
      <c r="F832" s="8"/>
      <c r="G832" s="8"/>
    </row>
    <row r="833" spans="2:7" ht="13">
      <c r="B833" s="8"/>
      <c r="C833" s="8"/>
      <c r="D833" s="8"/>
      <c r="E833" s="9"/>
      <c r="F833" s="8"/>
      <c r="G833" s="8"/>
    </row>
    <row r="834" spans="2:7" ht="13">
      <c r="B834" s="8"/>
      <c r="C834" s="8"/>
      <c r="D834" s="8"/>
      <c r="E834" s="9"/>
      <c r="F834" s="8"/>
      <c r="G834" s="8"/>
    </row>
    <row r="835" spans="2:7" ht="13">
      <c r="B835" s="8"/>
      <c r="C835" s="8"/>
      <c r="D835" s="8"/>
      <c r="E835" s="9"/>
      <c r="F835" s="8"/>
      <c r="G835" s="8"/>
    </row>
    <row r="836" spans="2:7" ht="13">
      <c r="B836" s="8"/>
      <c r="C836" s="8"/>
      <c r="D836" s="8"/>
      <c r="E836" s="9"/>
      <c r="F836" s="8"/>
      <c r="G836" s="8"/>
    </row>
    <row r="837" spans="2:7" ht="13">
      <c r="B837" s="8"/>
      <c r="C837" s="8"/>
      <c r="D837" s="8"/>
      <c r="E837" s="9"/>
      <c r="F837" s="8"/>
      <c r="G837" s="8"/>
    </row>
    <row r="838" spans="2:7" ht="13">
      <c r="B838" s="8"/>
      <c r="C838" s="8"/>
      <c r="D838" s="8"/>
      <c r="E838" s="9"/>
      <c r="F838" s="8"/>
      <c r="G838" s="8"/>
    </row>
    <row r="839" spans="2:7" ht="13">
      <c r="B839" s="8"/>
      <c r="C839" s="8"/>
      <c r="D839" s="8"/>
      <c r="E839" s="9"/>
      <c r="F839" s="8"/>
      <c r="G839" s="8"/>
    </row>
    <row r="840" spans="2:7" ht="13">
      <c r="B840" s="8"/>
      <c r="C840" s="8"/>
      <c r="D840" s="8"/>
      <c r="E840" s="9"/>
      <c r="F840" s="8"/>
      <c r="G840" s="8"/>
    </row>
    <row r="841" spans="2:7" ht="13">
      <c r="B841" s="8"/>
      <c r="C841" s="8"/>
      <c r="D841" s="8"/>
      <c r="E841" s="9"/>
      <c r="F841" s="8"/>
      <c r="G841" s="8"/>
    </row>
    <row r="842" spans="2:7" ht="13">
      <c r="B842" s="8"/>
      <c r="C842" s="8"/>
      <c r="D842" s="8"/>
      <c r="E842" s="9"/>
      <c r="F842" s="8"/>
      <c r="G842" s="8"/>
    </row>
    <row r="843" spans="2:7" ht="13">
      <c r="B843" s="8"/>
      <c r="C843" s="8"/>
      <c r="D843" s="8"/>
      <c r="E843" s="9"/>
      <c r="F843" s="8"/>
      <c r="G843" s="8"/>
    </row>
    <row r="844" spans="2:7" ht="13">
      <c r="B844" s="8"/>
      <c r="C844" s="8"/>
      <c r="D844" s="8"/>
      <c r="E844" s="9"/>
      <c r="F844" s="8"/>
      <c r="G844" s="8"/>
    </row>
    <row r="845" spans="2:7" ht="13">
      <c r="B845" s="8"/>
      <c r="C845" s="8"/>
      <c r="D845" s="8"/>
      <c r="E845" s="9"/>
      <c r="F845" s="8"/>
      <c r="G845" s="8"/>
    </row>
    <row r="846" spans="2:7" ht="13">
      <c r="B846" s="8"/>
      <c r="C846" s="8"/>
      <c r="D846" s="8"/>
      <c r="E846" s="9"/>
      <c r="F846" s="8"/>
      <c r="G846" s="8"/>
    </row>
    <row r="847" spans="2:7" ht="13">
      <c r="B847" s="8"/>
      <c r="C847" s="8"/>
      <c r="D847" s="8"/>
      <c r="E847" s="9"/>
      <c r="F847" s="8"/>
      <c r="G847" s="8"/>
    </row>
    <row r="848" spans="2:7" ht="13">
      <c r="B848" s="8"/>
      <c r="C848" s="8"/>
      <c r="D848" s="8"/>
      <c r="E848" s="9"/>
      <c r="F848" s="8"/>
      <c r="G848" s="8"/>
    </row>
    <row r="849" spans="2:7" ht="13">
      <c r="B849" s="8"/>
      <c r="C849" s="8"/>
      <c r="D849" s="8"/>
      <c r="E849" s="9"/>
      <c r="F849" s="8"/>
      <c r="G849" s="8"/>
    </row>
    <row r="850" spans="2:7" ht="13">
      <c r="B850" s="8"/>
      <c r="C850" s="8"/>
      <c r="D850" s="8"/>
      <c r="E850" s="9"/>
      <c r="F850" s="8"/>
      <c r="G850" s="8"/>
    </row>
    <row r="851" spans="2:7" ht="13">
      <c r="B851" s="8"/>
      <c r="C851" s="8"/>
      <c r="D851" s="8"/>
      <c r="E851" s="9"/>
      <c r="F851" s="8"/>
      <c r="G851" s="8"/>
    </row>
    <row r="852" spans="2:7" ht="13">
      <c r="B852" s="8"/>
      <c r="C852" s="8"/>
      <c r="D852" s="8"/>
      <c r="E852" s="9"/>
      <c r="F852" s="8"/>
      <c r="G852" s="8"/>
    </row>
    <row r="853" spans="2:7" ht="13">
      <c r="B853" s="8"/>
      <c r="C853" s="8"/>
      <c r="D853" s="8"/>
      <c r="E853" s="9"/>
      <c r="F853" s="8"/>
      <c r="G853" s="8"/>
    </row>
    <row r="854" spans="2:7" ht="13">
      <c r="B854" s="8"/>
      <c r="C854" s="8"/>
      <c r="D854" s="8"/>
      <c r="E854" s="9"/>
      <c r="F854" s="8"/>
      <c r="G854" s="8"/>
    </row>
    <row r="855" spans="2:7" ht="13">
      <c r="B855" s="8"/>
      <c r="C855" s="8"/>
      <c r="D855" s="8"/>
      <c r="E855" s="9"/>
      <c r="F855" s="8"/>
      <c r="G855" s="8"/>
    </row>
    <row r="856" spans="2:7" ht="13">
      <c r="B856" s="8"/>
      <c r="C856" s="8"/>
      <c r="D856" s="8"/>
      <c r="E856" s="9"/>
      <c r="F856" s="8"/>
      <c r="G856" s="8"/>
    </row>
    <row r="857" spans="2:7" ht="13">
      <c r="B857" s="8"/>
      <c r="C857" s="8"/>
      <c r="D857" s="8"/>
      <c r="E857" s="9"/>
      <c r="F857" s="8"/>
      <c r="G857" s="8"/>
    </row>
    <row r="858" spans="2:7" ht="13">
      <c r="B858" s="8"/>
      <c r="C858" s="8"/>
      <c r="D858" s="8"/>
      <c r="E858" s="9"/>
      <c r="F858" s="8"/>
      <c r="G858" s="8"/>
    </row>
    <row r="859" spans="2:7" ht="13">
      <c r="B859" s="8"/>
      <c r="C859" s="8"/>
      <c r="D859" s="8"/>
      <c r="E859" s="9"/>
      <c r="F859" s="8"/>
      <c r="G859" s="8"/>
    </row>
    <row r="860" spans="2:7" ht="13">
      <c r="B860" s="8"/>
      <c r="C860" s="8"/>
      <c r="D860" s="8"/>
      <c r="E860" s="9"/>
      <c r="F860" s="8"/>
      <c r="G860" s="8"/>
    </row>
    <row r="861" spans="2:7" ht="13">
      <c r="B861" s="8"/>
      <c r="C861" s="8"/>
      <c r="D861" s="8"/>
      <c r="E861" s="9"/>
      <c r="F861" s="8"/>
      <c r="G861" s="8"/>
    </row>
    <row r="862" spans="2:7" ht="13">
      <c r="B862" s="8"/>
      <c r="C862" s="8"/>
      <c r="D862" s="8"/>
      <c r="E862" s="9"/>
      <c r="F862" s="8"/>
      <c r="G862" s="8"/>
    </row>
    <row r="863" spans="2:7" ht="13">
      <c r="B863" s="8"/>
      <c r="C863" s="8"/>
      <c r="D863" s="8"/>
      <c r="E863" s="9"/>
      <c r="F863" s="8"/>
      <c r="G863" s="8"/>
    </row>
    <row r="864" spans="2:7" ht="13">
      <c r="B864" s="8"/>
      <c r="C864" s="8"/>
      <c r="D864" s="8"/>
      <c r="E864" s="9"/>
      <c r="F864" s="8"/>
      <c r="G864" s="8"/>
    </row>
    <row r="865" spans="2:7" ht="13">
      <c r="B865" s="8"/>
      <c r="C865" s="8"/>
      <c r="D865" s="8"/>
      <c r="E865" s="9"/>
      <c r="F865" s="8"/>
      <c r="G865" s="8"/>
    </row>
    <row r="866" spans="2:7" ht="13">
      <c r="B866" s="8"/>
      <c r="C866" s="8"/>
      <c r="D866" s="8"/>
      <c r="E866" s="9"/>
      <c r="F866" s="8"/>
      <c r="G866" s="8"/>
    </row>
    <row r="867" spans="2:7" ht="13">
      <c r="B867" s="8"/>
      <c r="C867" s="8"/>
      <c r="D867" s="8"/>
      <c r="E867" s="9"/>
      <c r="F867" s="8"/>
      <c r="G867" s="8"/>
    </row>
    <row r="868" spans="2:7" ht="13">
      <c r="B868" s="8"/>
      <c r="C868" s="8"/>
      <c r="D868" s="8"/>
      <c r="E868" s="9"/>
      <c r="F868" s="8"/>
      <c r="G868" s="8"/>
    </row>
    <row r="869" spans="2:7" ht="13">
      <c r="B869" s="8"/>
      <c r="C869" s="8"/>
      <c r="D869" s="8"/>
      <c r="E869" s="9"/>
      <c r="F869" s="8"/>
      <c r="G869" s="8"/>
    </row>
    <row r="870" spans="2:7" ht="13">
      <c r="B870" s="8"/>
      <c r="C870" s="8"/>
      <c r="D870" s="8"/>
      <c r="E870" s="9"/>
      <c r="F870" s="8"/>
      <c r="G870" s="8"/>
    </row>
    <row r="871" spans="2:7" ht="13">
      <c r="B871" s="8"/>
      <c r="C871" s="8"/>
      <c r="D871" s="8"/>
      <c r="E871" s="9"/>
      <c r="F871" s="8"/>
      <c r="G871" s="8"/>
    </row>
    <row r="872" spans="2:7" ht="13">
      <c r="B872" s="8"/>
      <c r="C872" s="8"/>
      <c r="D872" s="8"/>
      <c r="E872" s="9"/>
      <c r="F872" s="8"/>
      <c r="G872" s="8"/>
    </row>
    <row r="873" spans="2:7" ht="13">
      <c r="B873" s="8"/>
      <c r="C873" s="8"/>
      <c r="D873" s="8"/>
      <c r="E873" s="9"/>
      <c r="F873" s="8"/>
      <c r="G873" s="8"/>
    </row>
    <row r="874" spans="2:7" ht="13">
      <c r="B874" s="8"/>
      <c r="C874" s="8"/>
      <c r="D874" s="8"/>
      <c r="E874" s="9"/>
      <c r="F874" s="8"/>
      <c r="G874" s="8"/>
    </row>
    <row r="875" spans="2:7" ht="13">
      <c r="B875" s="8"/>
      <c r="C875" s="8"/>
      <c r="D875" s="8"/>
      <c r="E875" s="9"/>
      <c r="F875" s="8"/>
      <c r="G875" s="8"/>
    </row>
    <row r="876" spans="2:7" ht="13">
      <c r="B876" s="8"/>
      <c r="C876" s="8"/>
      <c r="D876" s="8"/>
      <c r="E876" s="9"/>
      <c r="F876" s="8"/>
      <c r="G876" s="8"/>
    </row>
    <row r="877" spans="2:7" ht="13">
      <c r="B877" s="8"/>
      <c r="C877" s="8"/>
      <c r="D877" s="8"/>
      <c r="E877" s="9"/>
      <c r="F877" s="8"/>
      <c r="G877" s="8"/>
    </row>
    <row r="878" spans="2:7" ht="13">
      <c r="B878" s="8"/>
      <c r="C878" s="8"/>
      <c r="D878" s="8"/>
      <c r="E878" s="9"/>
      <c r="F878" s="8"/>
      <c r="G878" s="8"/>
    </row>
    <row r="879" spans="2:7" ht="13">
      <c r="B879" s="8"/>
      <c r="C879" s="8"/>
      <c r="D879" s="8"/>
      <c r="E879" s="9"/>
      <c r="F879" s="8"/>
      <c r="G879" s="8"/>
    </row>
    <row r="880" spans="2:7" ht="13">
      <c r="B880" s="8"/>
      <c r="C880" s="8"/>
      <c r="D880" s="8"/>
      <c r="E880" s="9"/>
      <c r="F880" s="8"/>
      <c r="G880" s="8"/>
    </row>
    <row r="881" spans="2:7" ht="13">
      <c r="B881" s="8"/>
      <c r="C881" s="8"/>
      <c r="D881" s="8"/>
      <c r="E881" s="9"/>
      <c r="F881" s="8"/>
      <c r="G881" s="8"/>
    </row>
    <row r="882" spans="2:7" ht="13">
      <c r="B882" s="8"/>
      <c r="C882" s="8"/>
      <c r="D882" s="8"/>
      <c r="E882" s="9"/>
      <c r="F882" s="8"/>
      <c r="G882" s="8"/>
    </row>
    <row r="883" spans="2:7" ht="13">
      <c r="B883" s="8"/>
      <c r="C883" s="8"/>
      <c r="D883" s="8"/>
      <c r="E883" s="9"/>
      <c r="F883" s="8"/>
      <c r="G883" s="8"/>
    </row>
    <row r="884" spans="2:7" ht="13">
      <c r="B884" s="8"/>
      <c r="C884" s="8"/>
      <c r="D884" s="8"/>
      <c r="E884" s="9"/>
      <c r="F884" s="8"/>
      <c r="G884" s="8"/>
    </row>
    <row r="885" spans="2:7" ht="13">
      <c r="B885" s="8"/>
      <c r="C885" s="8"/>
      <c r="D885" s="8"/>
      <c r="E885" s="9"/>
      <c r="F885" s="8"/>
      <c r="G885" s="8"/>
    </row>
    <row r="886" spans="2:7" ht="13">
      <c r="B886" s="8"/>
      <c r="C886" s="8"/>
      <c r="D886" s="8"/>
      <c r="E886" s="9"/>
      <c r="F886" s="8"/>
      <c r="G886" s="8"/>
    </row>
    <row r="887" spans="2:7" ht="13">
      <c r="B887" s="8"/>
      <c r="C887" s="8"/>
      <c r="D887" s="8"/>
      <c r="E887" s="9"/>
      <c r="F887" s="8"/>
      <c r="G887" s="8"/>
    </row>
    <row r="888" spans="2:7" ht="13">
      <c r="B888" s="8"/>
      <c r="C888" s="8"/>
      <c r="D888" s="8"/>
      <c r="E888" s="9"/>
      <c r="F888" s="8"/>
      <c r="G888" s="8"/>
    </row>
    <row r="889" spans="2:7" ht="13">
      <c r="B889" s="8"/>
      <c r="C889" s="8"/>
      <c r="D889" s="8"/>
      <c r="E889" s="9"/>
      <c r="F889" s="8"/>
      <c r="G889" s="8"/>
    </row>
    <row r="890" spans="2:7" ht="13">
      <c r="B890" s="8"/>
      <c r="C890" s="8"/>
      <c r="D890" s="8"/>
      <c r="E890" s="9"/>
      <c r="F890" s="8"/>
      <c r="G890" s="8"/>
    </row>
    <row r="891" spans="2:7" ht="13">
      <c r="B891" s="8"/>
      <c r="C891" s="8"/>
      <c r="D891" s="8"/>
      <c r="E891" s="9"/>
      <c r="F891" s="8"/>
      <c r="G891" s="8"/>
    </row>
    <row r="892" spans="2:7" ht="13">
      <c r="B892" s="8"/>
      <c r="C892" s="8"/>
      <c r="D892" s="8"/>
      <c r="E892" s="9"/>
      <c r="F892" s="8"/>
      <c r="G892" s="8"/>
    </row>
    <row r="893" spans="2:7" ht="13">
      <c r="B893" s="8"/>
      <c r="C893" s="8"/>
      <c r="D893" s="8"/>
      <c r="E893" s="9"/>
      <c r="F893" s="8"/>
      <c r="G893" s="8"/>
    </row>
    <row r="894" spans="2:7" ht="13">
      <c r="B894" s="8"/>
      <c r="C894" s="8"/>
      <c r="D894" s="8"/>
      <c r="E894" s="9"/>
      <c r="F894" s="8"/>
      <c r="G894" s="8"/>
    </row>
    <row r="895" spans="2:7" ht="13">
      <c r="B895" s="8"/>
      <c r="C895" s="8"/>
      <c r="D895" s="8"/>
      <c r="E895" s="9"/>
      <c r="F895" s="8"/>
      <c r="G895" s="8"/>
    </row>
    <row r="896" spans="2:7" ht="13">
      <c r="B896" s="8"/>
      <c r="C896" s="8"/>
      <c r="D896" s="8"/>
      <c r="E896" s="9"/>
      <c r="F896" s="8"/>
      <c r="G896" s="8"/>
    </row>
    <row r="897" spans="2:7" ht="13">
      <c r="B897" s="8"/>
      <c r="C897" s="8"/>
      <c r="D897" s="8"/>
      <c r="E897" s="9"/>
      <c r="F897" s="8"/>
      <c r="G897" s="8"/>
    </row>
    <row r="898" spans="2:7" ht="13">
      <c r="B898" s="8"/>
      <c r="C898" s="8"/>
      <c r="D898" s="8"/>
      <c r="E898" s="9"/>
      <c r="F898" s="8"/>
      <c r="G898" s="8"/>
    </row>
    <row r="899" spans="2:7" ht="13">
      <c r="B899" s="8"/>
      <c r="C899" s="8"/>
      <c r="D899" s="8"/>
      <c r="E899" s="9"/>
      <c r="F899" s="8"/>
      <c r="G899" s="8"/>
    </row>
    <row r="900" spans="2:7" ht="13">
      <c r="B900" s="8"/>
      <c r="C900" s="8"/>
      <c r="D900" s="8"/>
      <c r="E900" s="9"/>
      <c r="F900" s="8"/>
      <c r="G900" s="8"/>
    </row>
    <row r="901" spans="2:7" ht="13">
      <c r="B901" s="8"/>
      <c r="C901" s="8"/>
      <c r="D901" s="8"/>
      <c r="E901" s="9"/>
      <c r="F901" s="8"/>
      <c r="G901" s="8"/>
    </row>
    <row r="902" spans="2:7" ht="13">
      <c r="B902" s="8"/>
      <c r="C902" s="8"/>
      <c r="D902" s="8"/>
      <c r="E902" s="9"/>
      <c r="F902" s="8"/>
      <c r="G902" s="8"/>
    </row>
    <row r="903" spans="2:7" ht="13">
      <c r="B903" s="8"/>
      <c r="C903" s="8"/>
      <c r="D903" s="8"/>
      <c r="E903" s="9"/>
      <c r="F903" s="8"/>
      <c r="G903" s="8"/>
    </row>
    <row r="904" spans="2:7" ht="13">
      <c r="B904" s="8"/>
      <c r="C904" s="8"/>
      <c r="D904" s="8"/>
      <c r="E904" s="9"/>
      <c r="F904" s="8"/>
      <c r="G904" s="8"/>
    </row>
    <row r="905" spans="2:7" ht="13">
      <c r="B905" s="8"/>
      <c r="C905" s="8"/>
      <c r="D905" s="8"/>
      <c r="E905" s="9"/>
      <c r="F905" s="8"/>
      <c r="G905" s="8"/>
    </row>
    <row r="906" spans="2:7" ht="13">
      <c r="B906" s="8"/>
      <c r="C906" s="8"/>
      <c r="D906" s="8"/>
      <c r="E906" s="9"/>
      <c r="F906" s="8"/>
      <c r="G906" s="8"/>
    </row>
    <row r="907" spans="2:7" ht="13">
      <c r="B907" s="8"/>
      <c r="C907" s="8"/>
      <c r="D907" s="8"/>
      <c r="E907" s="9"/>
      <c r="F907" s="8"/>
      <c r="G907" s="8"/>
    </row>
    <row r="908" spans="2:7" ht="13">
      <c r="B908" s="8"/>
      <c r="C908" s="8"/>
      <c r="D908" s="8"/>
      <c r="E908" s="9"/>
      <c r="F908" s="8"/>
      <c r="G908" s="8"/>
    </row>
    <row r="909" spans="2:7" ht="13">
      <c r="B909" s="8"/>
      <c r="C909" s="8"/>
      <c r="D909" s="8"/>
      <c r="E909" s="9"/>
      <c r="F909" s="8"/>
      <c r="G909" s="8"/>
    </row>
    <row r="910" spans="2:7" ht="13">
      <c r="B910" s="8"/>
      <c r="C910" s="8"/>
      <c r="D910" s="8"/>
      <c r="E910" s="9"/>
      <c r="F910" s="8"/>
      <c r="G910" s="8"/>
    </row>
    <row r="911" spans="2:7" ht="13">
      <c r="B911" s="8"/>
      <c r="C911" s="8"/>
      <c r="D911" s="8"/>
      <c r="E911" s="9"/>
      <c r="F911" s="8"/>
      <c r="G911" s="8"/>
    </row>
    <row r="912" spans="2:7" ht="13">
      <c r="B912" s="8"/>
      <c r="C912" s="8"/>
      <c r="D912" s="8"/>
      <c r="E912" s="9"/>
      <c r="F912" s="8"/>
      <c r="G912" s="8"/>
    </row>
    <row r="913" spans="2:7" ht="13">
      <c r="B913" s="8"/>
      <c r="C913" s="8"/>
      <c r="D913" s="8"/>
      <c r="E913" s="9"/>
      <c r="F913" s="8"/>
      <c r="G913" s="8"/>
    </row>
    <row r="914" spans="2:7" ht="13">
      <c r="B914" s="8"/>
      <c r="C914" s="8"/>
      <c r="D914" s="8"/>
      <c r="E914" s="9"/>
      <c r="F914" s="8"/>
      <c r="G914" s="8"/>
    </row>
    <row r="915" spans="2:7" ht="13">
      <c r="B915" s="8"/>
      <c r="C915" s="8"/>
      <c r="D915" s="8"/>
      <c r="E915" s="9"/>
      <c r="F915" s="8"/>
      <c r="G915" s="8"/>
    </row>
    <row r="916" spans="2:7" ht="13">
      <c r="B916" s="8"/>
      <c r="C916" s="8"/>
      <c r="D916" s="8"/>
      <c r="E916" s="9"/>
      <c r="F916" s="8"/>
      <c r="G916" s="8"/>
    </row>
    <row r="917" spans="2:7" ht="13">
      <c r="B917" s="8"/>
      <c r="C917" s="8"/>
      <c r="D917" s="8"/>
      <c r="E917" s="9"/>
      <c r="F917" s="8"/>
      <c r="G917" s="8"/>
    </row>
    <row r="918" spans="2:7" ht="13">
      <c r="B918" s="8"/>
      <c r="C918" s="8"/>
      <c r="D918" s="8"/>
      <c r="E918" s="9"/>
      <c r="F918" s="8"/>
      <c r="G918" s="8"/>
    </row>
    <row r="919" spans="2:7" ht="13">
      <c r="B919" s="8"/>
      <c r="C919" s="8"/>
      <c r="D919" s="8"/>
      <c r="E919" s="9"/>
      <c r="F919" s="8"/>
      <c r="G919" s="8"/>
    </row>
    <row r="920" spans="2:7" ht="13">
      <c r="B920" s="8"/>
      <c r="C920" s="8"/>
      <c r="D920" s="8"/>
      <c r="E920" s="9"/>
      <c r="F920" s="8"/>
      <c r="G920" s="8"/>
    </row>
    <row r="921" spans="2:7" ht="13">
      <c r="B921" s="8"/>
      <c r="C921" s="8"/>
      <c r="D921" s="8"/>
      <c r="E921" s="9"/>
      <c r="F921" s="8"/>
      <c r="G921" s="8"/>
    </row>
    <row r="922" spans="2:7" ht="13">
      <c r="B922" s="8"/>
      <c r="C922" s="8"/>
      <c r="D922" s="8"/>
      <c r="E922" s="9"/>
      <c r="F922" s="8"/>
      <c r="G922" s="8"/>
    </row>
    <row r="923" spans="2:7" ht="13">
      <c r="B923" s="8"/>
      <c r="C923" s="8"/>
      <c r="D923" s="8"/>
      <c r="E923" s="9"/>
      <c r="F923" s="8"/>
      <c r="G923" s="8"/>
    </row>
    <row r="924" spans="2:7" ht="13">
      <c r="B924" s="8"/>
      <c r="C924" s="8"/>
      <c r="D924" s="8"/>
      <c r="E924" s="9"/>
      <c r="F924" s="8"/>
      <c r="G924" s="8"/>
    </row>
    <row r="925" spans="2:7" ht="13">
      <c r="B925" s="8"/>
      <c r="C925" s="8"/>
      <c r="D925" s="8"/>
      <c r="E925" s="9"/>
      <c r="F925" s="8"/>
      <c r="G925" s="8"/>
    </row>
    <row r="926" spans="2:7" ht="13">
      <c r="B926" s="8"/>
      <c r="C926" s="8"/>
      <c r="D926" s="8"/>
      <c r="E926" s="9"/>
      <c r="F926" s="8"/>
      <c r="G926" s="8"/>
    </row>
    <row r="927" spans="2:7" ht="13">
      <c r="B927" s="8"/>
      <c r="C927" s="8"/>
      <c r="D927" s="8"/>
      <c r="E927" s="9"/>
      <c r="F927" s="8"/>
      <c r="G927" s="8"/>
    </row>
    <row r="928" spans="2:7" ht="13">
      <c r="B928" s="8"/>
      <c r="C928" s="8"/>
      <c r="D928" s="8"/>
      <c r="E928" s="9"/>
      <c r="F928" s="8"/>
      <c r="G928" s="8"/>
    </row>
    <row r="929" spans="2:7" ht="13">
      <c r="B929" s="8"/>
      <c r="C929" s="8"/>
      <c r="D929" s="8"/>
      <c r="E929" s="9"/>
      <c r="F929" s="8"/>
      <c r="G929" s="8"/>
    </row>
    <row r="930" spans="2:7" ht="13">
      <c r="B930" s="8"/>
      <c r="C930" s="8"/>
      <c r="D930" s="8"/>
      <c r="E930" s="9"/>
      <c r="F930" s="8"/>
      <c r="G930" s="8"/>
    </row>
    <row r="931" spans="2:7" ht="13">
      <c r="B931" s="8"/>
      <c r="C931" s="8"/>
      <c r="D931" s="8"/>
      <c r="E931" s="9"/>
      <c r="F931" s="8"/>
      <c r="G931" s="8"/>
    </row>
    <row r="932" spans="2:7" ht="13">
      <c r="B932" s="8"/>
      <c r="C932" s="8"/>
      <c r="D932" s="8"/>
      <c r="E932" s="9"/>
      <c r="F932" s="8"/>
      <c r="G932" s="8"/>
    </row>
    <row r="933" spans="2:7" ht="13">
      <c r="B933" s="8"/>
      <c r="C933" s="8"/>
      <c r="D933" s="8"/>
      <c r="E933" s="9"/>
      <c r="F933" s="8"/>
      <c r="G933" s="8"/>
    </row>
    <row r="934" spans="2:7" ht="13">
      <c r="B934" s="8"/>
      <c r="C934" s="8"/>
      <c r="D934" s="8"/>
      <c r="E934" s="9"/>
      <c r="F934" s="8"/>
      <c r="G934" s="8"/>
    </row>
    <row r="935" spans="2:7" ht="13">
      <c r="B935" s="8"/>
      <c r="C935" s="8"/>
      <c r="D935" s="8"/>
      <c r="E935" s="9"/>
      <c r="F935" s="8"/>
      <c r="G935" s="8"/>
    </row>
    <row r="936" spans="2:7" ht="13">
      <c r="B936" s="8"/>
      <c r="C936" s="8"/>
      <c r="D936" s="8"/>
      <c r="E936" s="9"/>
      <c r="F936" s="8"/>
      <c r="G936" s="8"/>
    </row>
    <row r="937" spans="2:7" ht="13">
      <c r="B937" s="8"/>
      <c r="C937" s="8"/>
      <c r="D937" s="8"/>
      <c r="E937" s="9"/>
      <c r="F937" s="8"/>
      <c r="G937" s="8"/>
    </row>
    <row r="938" spans="2:7" ht="13">
      <c r="B938" s="8"/>
      <c r="C938" s="8"/>
      <c r="D938" s="8"/>
      <c r="E938" s="9"/>
      <c r="F938" s="8"/>
      <c r="G938" s="8"/>
    </row>
    <row r="939" spans="2:7" ht="13">
      <c r="B939" s="8"/>
      <c r="C939" s="8"/>
      <c r="D939" s="8"/>
      <c r="E939" s="9"/>
      <c r="F939" s="8"/>
      <c r="G939" s="8"/>
    </row>
    <row r="940" spans="2:7" ht="13">
      <c r="B940" s="8"/>
      <c r="C940" s="8"/>
      <c r="D940" s="8"/>
      <c r="E940" s="9"/>
      <c r="F940" s="8"/>
      <c r="G940" s="8"/>
    </row>
    <row r="941" spans="2:7" ht="13">
      <c r="B941" s="8"/>
      <c r="C941" s="8"/>
      <c r="D941" s="8"/>
      <c r="E941" s="9"/>
      <c r="F941" s="8"/>
      <c r="G941" s="8"/>
    </row>
    <row r="942" spans="2:7" ht="13">
      <c r="B942" s="8"/>
      <c r="C942" s="8"/>
      <c r="D942" s="8"/>
      <c r="E942" s="9"/>
      <c r="F942" s="8"/>
      <c r="G942" s="8"/>
    </row>
    <row r="943" spans="2:7" ht="13">
      <c r="B943" s="8"/>
      <c r="C943" s="8"/>
      <c r="D943" s="8"/>
      <c r="E943" s="9"/>
      <c r="F943" s="8"/>
      <c r="G943" s="8"/>
    </row>
    <row r="944" spans="2:7" ht="13">
      <c r="B944" s="8"/>
      <c r="C944" s="8"/>
      <c r="D944" s="8"/>
      <c r="E944" s="9"/>
      <c r="F944" s="8"/>
      <c r="G944" s="8"/>
    </row>
    <row r="945" spans="2:7" ht="13">
      <c r="B945" s="8"/>
      <c r="C945" s="8"/>
      <c r="D945" s="8"/>
      <c r="E945" s="9"/>
      <c r="F945" s="8"/>
      <c r="G945" s="8"/>
    </row>
    <row r="946" spans="2:7" ht="13">
      <c r="B946" s="8"/>
      <c r="C946" s="8"/>
      <c r="D946" s="8"/>
      <c r="E946" s="9"/>
      <c r="F946" s="8"/>
      <c r="G946" s="8"/>
    </row>
    <row r="947" spans="2:7" ht="13">
      <c r="B947" s="8"/>
      <c r="C947" s="8"/>
      <c r="D947" s="8"/>
      <c r="E947" s="9"/>
      <c r="F947" s="8"/>
      <c r="G947" s="8"/>
    </row>
    <row r="948" spans="2:7" ht="13">
      <c r="B948" s="8"/>
      <c r="C948" s="8"/>
      <c r="D948" s="8"/>
      <c r="E948" s="9"/>
      <c r="F948" s="8"/>
      <c r="G948" s="8"/>
    </row>
    <row r="949" spans="2:7" ht="13">
      <c r="B949" s="8"/>
      <c r="C949" s="8"/>
      <c r="D949" s="8"/>
      <c r="E949" s="9"/>
      <c r="F949" s="8"/>
      <c r="G949" s="8"/>
    </row>
    <row r="950" spans="2:7" ht="13">
      <c r="B950" s="8"/>
      <c r="C950" s="8"/>
      <c r="D950" s="8"/>
      <c r="E950" s="9"/>
      <c r="F950" s="8"/>
      <c r="G950" s="8"/>
    </row>
    <row r="951" spans="2:7" ht="13">
      <c r="B951" s="8"/>
      <c r="C951" s="8"/>
      <c r="D951" s="8"/>
      <c r="E951" s="9"/>
      <c r="F951" s="8"/>
      <c r="G951" s="8"/>
    </row>
    <row r="952" spans="2:7" ht="13">
      <c r="B952" s="8"/>
      <c r="C952" s="8"/>
      <c r="D952" s="8"/>
      <c r="E952" s="9"/>
      <c r="F952" s="8"/>
      <c r="G952" s="8"/>
    </row>
    <row r="953" spans="2:7" ht="13">
      <c r="B953" s="8"/>
      <c r="C953" s="8"/>
      <c r="D953" s="8"/>
      <c r="E953" s="9"/>
      <c r="F953" s="8"/>
      <c r="G953" s="8"/>
    </row>
    <row r="954" spans="2:7" ht="13">
      <c r="B954" s="8"/>
      <c r="C954" s="8"/>
      <c r="D954" s="8"/>
      <c r="E954" s="9"/>
      <c r="F954" s="8"/>
      <c r="G954" s="8"/>
    </row>
    <row r="955" spans="2:7" ht="13">
      <c r="B955" s="8"/>
      <c r="C955" s="8"/>
      <c r="D955" s="8"/>
      <c r="E955" s="9"/>
      <c r="F955" s="8"/>
      <c r="G955" s="8"/>
    </row>
    <row r="956" spans="2:7" ht="13">
      <c r="B956" s="8"/>
      <c r="C956" s="8"/>
      <c r="D956" s="8"/>
      <c r="E956" s="9"/>
      <c r="F956" s="8"/>
      <c r="G956" s="8"/>
    </row>
    <row r="957" spans="2:7" ht="13">
      <c r="B957" s="8"/>
      <c r="C957" s="8"/>
      <c r="D957" s="8"/>
      <c r="E957" s="9"/>
      <c r="F957" s="8"/>
      <c r="G957" s="8"/>
    </row>
    <row r="958" spans="2:7" ht="13">
      <c r="B958" s="8"/>
      <c r="C958" s="8"/>
      <c r="D958" s="8"/>
      <c r="E958" s="9"/>
      <c r="F958" s="8"/>
      <c r="G958" s="8"/>
    </row>
    <row r="959" spans="2:7" ht="13">
      <c r="B959" s="8"/>
      <c r="C959" s="8"/>
      <c r="D959" s="8"/>
      <c r="E959" s="9"/>
      <c r="F959" s="8"/>
      <c r="G959" s="8"/>
    </row>
    <row r="960" spans="2:7" ht="13">
      <c r="B960" s="8"/>
      <c r="C960" s="8"/>
      <c r="D960" s="8"/>
      <c r="E960" s="9"/>
      <c r="F960" s="8"/>
      <c r="G960" s="8"/>
    </row>
    <row r="961" spans="2:7" ht="13">
      <c r="B961" s="8"/>
      <c r="C961" s="8"/>
      <c r="D961" s="8"/>
      <c r="E961" s="9"/>
      <c r="F961" s="8"/>
      <c r="G961" s="8"/>
    </row>
    <row r="962" spans="2:7" ht="13">
      <c r="B962" s="8"/>
      <c r="C962" s="8"/>
      <c r="D962" s="8"/>
      <c r="E962" s="9"/>
      <c r="F962" s="8"/>
      <c r="G962" s="8"/>
    </row>
    <row r="963" spans="2:7" ht="13">
      <c r="B963" s="8"/>
      <c r="C963" s="8"/>
      <c r="D963" s="8"/>
      <c r="E963" s="9"/>
      <c r="F963" s="8"/>
      <c r="G963" s="8"/>
    </row>
    <row r="964" spans="2:7" ht="13">
      <c r="B964" s="8"/>
      <c r="C964" s="8"/>
      <c r="D964" s="8"/>
      <c r="E964" s="9"/>
      <c r="F964" s="8"/>
      <c r="G964" s="8"/>
    </row>
    <row r="965" spans="2:7" ht="13">
      <c r="B965" s="8"/>
      <c r="C965" s="8"/>
      <c r="D965" s="8"/>
      <c r="E965" s="9"/>
      <c r="F965" s="8"/>
      <c r="G965" s="8"/>
    </row>
    <row r="966" spans="2:7" ht="13">
      <c r="B966" s="8"/>
      <c r="C966" s="8"/>
      <c r="D966" s="8"/>
      <c r="E966" s="9"/>
      <c r="F966" s="8"/>
      <c r="G966" s="8"/>
    </row>
    <row r="967" spans="2:7" ht="13">
      <c r="B967" s="8"/>
      <c r="C967" s="8"/>
      <c r="D967" s="8"/>
      <c r="E967" s="9"/>
      <c r="F967" s="8"/>
      <c r="G967" s="8"/>
    </row>
    <row r="968" spans="2:7" ht="13">
      <c r="B968" s="8"/>
      <c r="C968" s="8"/>
      <c r="D968" s="8"/>
      <c r="E968" s="9"/>
      <c r="F968" s="8"/>
      <c r="G968" s="8"/>
    </row>
    <row r="969" spans="2:7" ht="13">
      <c r="B969" s="8"/>
      <c r="C969" s="8"/>
      <c r="D969" s="8"/>
      <c r="E969" s="9"/>
      <c r="F969" s="8"/>
      <c r="G969" s="8"/>
    </row>
    <row r="970" spans="2:7" ht="13">
      <c r="B970" s="8"/>
      <c r="C970" s="8"/>
      <c r="D970" s="8"/>
      <c r="E970" s="9"/>
      <c r="F970" s="8"/>
      <c r="G970" s="8"/>
    </row>
    <row r="971" spans="2:7" ht="13">
      <c r="B971" s="8"/>
      <c r="C971" s="8"/>
      <c r="D971" s="8"/>
      <c r="E971" s="9"/>
      <c r="F971" s="8"/>
      <c r="G971" s="8"/>
    </row>
    <row r="972" spans="2:7" ht="13">
      <c r="B972" s="8"/>
      <c r="C972" s="8"/>
      <c r="D972" s="8"/>
      <c r="E972" s="9"/>
      <c r="F972" s="8"/>
      <c r="G972" s="8"/>
    </row>
    <row r="973" spans="2:7" ht="13">
      <c r="B973" s="8"/>
      <c r="C973" s="8"/>
      <c r="D973" s="8"/>
      <c r="E973" s="9"/>
      <c r="F973" s="8"/>
      <c r="G973" s="8"/>
    </row>
    <row r="974" spans="2:7" ht="13">
      <c r="B974" s="8"/>
      <c r="C974" s="8"/>
      <c r="D974" s="8"/>
      <c r="E974" s="9"/>
      <c r="F974" s="8"/>
      <c r="G974" s="8"/>
    </row>
    <row r="975" spans="2:7" ht="13">
      <c r="B975" s="8"/>
      <c r="C975" s="8"/>
      <c r="D975" s="8"/>
      <c r="E975" s="9"/>
      <c r="F975" s="8"/>
      <c r="G975" s="8"/>
    </row>
    <row r="976" spans="2:7" ht="13">
      <c r="B976" s="8"/>
      <c r="C976" s="8"/>
      <c r="D976" s="8"/>
      <c r="E976" s="9"/>
      <c r="F976" s="8"/>
      <c r="G976" s="8"/>
    </row>
    <row r="977" spans="2:7" ht="13">
      <c r="B977" s="8"/>
      <c r="C977" s="8"/>
      <c r="D977" s="8"/>
      <c r="E977" s="9"/>
      <c r="F977" s="8"/>
      <c r="G977" s="8"/>
    </row>
    <row r="978" spans="2:7" ht="13">
      <c r="B978" s="8"/>
      <c r="C978" s="8"/>
      <c r="D978" s="8"/>
      <c r="E978" s="9"/>
      <c r="F978" s="8"/>
      <c r="G978" s="8"/>
    </row>
    <row r="979" spans="2:7" ht="13">
      <c r="B979" s="8"/>
      <c r="C979" s="8"/>
      <c r="D979" s="8"/>
      <c r="E979" s="9"/>
      <c r="F979" s="8"/>
      <c r="G979" s="8"/>
    </row>
    <row r="980" spans="2:7" ht="13">
      <c r="B980" s="8"/>
      <c r="C980" s="8"/>
      <c r="D980" s="8"/>
      <c r="E980" s="9"/>
      <c r="F980" s="8"/>
      <c r="G980" s="8"/>
    </row>
    <row r="981" spans="2:7" ht="13">
      <c r="B981" s="8"/>
      <c r="C981" s="8"/>
      <c r="D981" s="8"/>
      <c r="E981" s="9"/>
      <c r="F981" s="8"/>
      <c r="G981" s="8"/>
    </row>
    <row r="982" spans="2:7" ht="13">
      <c r="B982" s="8"/>
      <c r="C982" s="8"/>
      <c r="D982" s="8"/>
      <c r="E982" s="9"/>
      <c r="F982" s="8"/>
      <c r="G982" s="8"/>
    </row>
    <row r="983" spans="2:7" ht="13">
      <c r="B983" s="8"/>
      <c r="C983" s="8"/>
      <c r="D983" s="8"/>
      <c r="E983" s="9"/>
      <c r="F983" s="8"/>
      <c r="G983" s="8"/>
    </row>
    <row r="984" spans="2:7" ht="13">
      <c r="B984" s="8"/>
      <c r="C984" s="8"/>
      <c r="D984" s="8"/>
      <c r="E984" s="9"/>
      <c r="F984" s="8"/>
      <c r="G984" s="8"/>
    </row>
    <row r="985" spans="2:7" ht="13">
      <c r="B985" s="8"/>
      <c r="C985" s="8"/>
      <c r="D985" s="8"/>
      <c r="E985" s="9"/>
      <c r="F985" s="8"/>
      <c r="G985" s="8"/>
    </row>
    <row r="986" spans="2:7" ht="13">
      <c r="B986" s="8"/>
      <c r="C986" s="8"/>
      <c r="D986" s="8"/>
      <c r="E986" s="9"/>
      <c r="F986" s="8"/>
      <c r="G986" s="8"/>
    </row>
    <row r="987" spans="2:7" ht="13">
      <c r="B987" s="8"/>
      <c r="C987" s="8"/>
      <c r="D987" s="8"/>
      <c r="E987" s="9"/>
      <c r="F987" s="8"/>
      <c r="G987" s="8"/>
    </row>
    <row r="988" spans="2:7" ht="13">
      <c r="B988" s="8"/>
      <c r="C988" s="8"/>
      <c r="D988" s="8"/>
      <c r="E988" s="9"/>
      <c r="F988" s="8"/>
      <c r="G988" s="8"/>
    </row>
    <row r="989" spans="2:7" ht="13">
      <c r="B989" s="8"/>
      <c r="C989" s="8"/>
      <c r="D989" s="8"/>
      <c r="E989" s="9"/>
      <c r="F989" s="8"/>
      <c r="G989" s="8"/>
    </row>
    <row r="990" spans="2:7" ht="13">
      <c r="B990" s="8"/>
      <c r="C990" s="8"/>
      <c r="D990" s="8"/>
      <c r="E990" s="9"/>
      <c r="F990" s="8"/>
      <c r="G990" s="8"/>
    </row>
    <row r="991" spans="2:7" ht="13">
      <c r="B991" s="8"/>
      <c r="C991" s="8"/>
      <c r="D991" s="8"/>
      <c r="E991" s="9"/>
      <c r="F991" s="8"/>
      <c r="G991" s="8"/>
    </row>
    <row r="992" spans="2:7" ht="13">
      <c r="B992" s="8"/>
      <c r="C992" s="8"/>
      <c r="D992" s="8"/>
      <c r="E992" s="9"/>
      <c r="F992" s="8"/>
      <c r="G992" s="8"/>
    </row>
    <row r="993" spans="2:7" ht="13">
      <c r="B993" s="8"/>
      <c r="C993" s="8"/>
      <c r="D993" s="8"/>
      <c r="E993" s="9"/>
      <c r="F993" s="8"/>
      <c r="G993" s="8"/>
    </row>
    <row r="994" spans="2:7" ht="13">
      <c r="B994" s="8"/>
      <c r="C994" s="8"/>
      <c r="D994" s="8"/>
      <c r="E994" s="9"/>
      <c r="F994" s="8"/>
      <c r="G994" s="8"/>
    </row>
    <row r="995" spans="2:7" ht="13">
      <c r="B995" s="8"/>
      <c r="C995" s="8"/>
      <c r="D995" s="8"/>
      <c r="E995" s="9"/>
      <c r="F995" s="8"/>
      <c r="G995" s="8"/>
    </row>
    <row r="996" spans="2:7" ht="13">
      <c r="B996" s="8"/>
      <c r="C996" s="8"/>
      <c r="D996" s="8"/>
      <c r="E996" s="9"/>
      <c r="F996" s="8"/>
      <c r="G996" s="8"/>
    </row>
    <row r="997" spans="2:7" ht="13">
      <c r="B997" s="8"/>
      <c r="C997" s="8"/>
      <c r="D997" s="8"/>
      <c r="E997" s="9"/>
      <c r="F997" s="8"/>
      <c r="G997" s="8"/>
    </row>
    <row r="998" spans="2:7" ht="13">
      <c r="B998" s="8"/>
      <c r="C998" s="8"/>
      <c r="D998" s="8"/>
      <c r="E998" s="9"/>
      <c r="F998" s="8"/>
      <c r="G998" s="8"/>
    </row>
    <row r="999" spans="2:7" ht="13">
      <c r="B999" s="8"/>
      <c r="C999" s="8"/>
      <c r="D999" s="8"/>
      <c r="E999" s="9"/>
      <c r="F999" s="8"/>
      <c r="G999" s="8"/>
    </row>
    <row r="1000" spans="2:7" ht="13">
      <c r="B1000" s="8"/>
      <c r="C1000" s="8"/>
      <c r="D1000" s="8"/>
      <c r="E1000" s="9"/>
      <c r="F1000" s="8"/>
      <c r="G1000" s="8"/>
    </row>
  </sheetData>
  <hyperlinks>
    <hyperlink ref="D3" location="cgi_mgp_gt_commonspec!A1" display="cgi_mgp_gt_commonspec" xr:uid="{00000000-0004-0000-0100-000000000000}"/>
    <hyperlink ref="J3" location="cgi_mgp_cross_user!A1" display="cgi_mgp_cross_user" xr:uid="{00000000-0004-0000-0100-000001000000}"/>
    <hyperlink ref="D4" location="cgi_mgp_gt_cow_exchange_record!A1" display="cgi_mgp_gt_cow_exchange_record" xr:uid="{00000000-0004-0000-0100-000002000000}"/>
    <hyperlink ref="D5" location="cgi_mgp_gt_dailymission!A1" display="cgi_mgp_gt_dailymission" xr:uid="{00000000-0004-0000-0100-000003000000}"/>
    <hyperlink ref="D6" location="cgi_mgp_gt_dailymission_spec!A1" display="cgi_mgp_gt_dailymission_spec" xr:uid="{00000000-0004-0000-0100-000004000000}"/>
    <hyperlink ref="D7" location="cgi_mgp_gt_inventory!A1" display="cgi_mgp_gt_inventory" xr:uid="{00000000-0004-0000-0100-000005000000}"/>
    <hyperlink ref="D8" location="cgi_mgp_gt_shop_crystal!A1" display="cgi_mgp_gt_shop_crystal" xr:uid="{00000000-0004-0000-0100-000006000000}"/>
    <hyperlink ref="D9" location="cgi_mgp_gt_tourmission!A1" display="cgi_mgp_gt_tourmission" xr:uid="{00000000-0004-0000-0100-000007000000}"/>
    <hyperlink ref="D10" location="cgi_mgp_gt_tourmission_config!A1" display="cgi_mgp_gt_tourmission_config" xr:uid="{00000000-0004-0000-0100-000008000000}"/>
    <hyperlink ref="D11" location="cgi_mgp_gt_tourmission_spec!A1" display="cgi_mgp_gt_tourmission_spec" xr:uid="{00000000-0004-0000-0100-000009000000}"/>
    <hyperlink ref="D12" location="cgi_mgp_gt_user!A1" display="cgi_mgp_gt_user" xr:uid="{00000000-0004-0000-0100-00000A000000}"/>
    <hyperlink ref="D13" location="cgi_mgp_gt_usertour!A1" display="cgi_mgp_gt_usertour" xr:uid="{00000000-0004-0000-0100-00000B000000}"/>
    <hyperlink ref="D14" location="cgi_mgp_lt_coin!A1" display="cgi_mgp_lt_coin" xr:uid="{00000000-0004-0000-0100-00000C000000}"/>
    <hyperlink ref="D15" location="cgi_mgp_lt_cow_tx_commit!A1" display="cgi_mgp_lt_cow_tx_commit" xr:uid="{00000000-0004-0000-0100-00000D000000}"/>
    <hyperlink ref="D16" location="cgi_mgp_lt_dailytour!A1" display="cgi_mgp_lt_dailytour" xr:uid="{00000000-0004-0000-0100-00000E000000}"/>
    <hyperlink ref="D17" location="cgi_mgp_lt_gem!A1" display="cgi_mgp_lt_gem" xr:uid="{00000000-0004-0000-0100-00000F000000}"/>
    <hyperlink ref="D18" location="cgi_mgp_lt_golfball!A1" display="cgi_mgp_lt_golfball" xr:uid="{00000000-0004-0000-0100-000010000000}"/>
    <hyperlink ref="D19" location="cgi_mgp_lt_golfclub!A1" display="cgi_mgp_lt_golfclub" xr:uid="{00000000-0004-0000-0100-000011000000}"/>
    <hyperlink ref="D20" location="cgi_mgp_lt_inventory!A1" display="cgi_mgp_lt_inventory" xr:uid="{00000000-0004-0000-0100-000012000000}"/>
    <hyperlink ref="D21" location="cgi_mgp_lt_ld!A1" display="cgi_mgp_lt_ld" xr:uid="{00000000-0004-0000-0100-000013000000}"/>
    <hyperlink ref="D22" location="cgi_mgp_lt_mapbundle!A1" display="cgi_mgp_lt_mapbundle" xr:uid="{00000000-0004-0000-0100-000014000000}"/>
    <hyperlink ref="D23" location="cgi_mgp_lt_match!A1" display="cgi_mgp_lt_match" xr:uid="{00000000-0004-0000-0100-000015000000}"/>
    <hyperlink ref="D24" location="cgi_mgp_lt_start!A1" display="cgi_mgp_lt_start" xr:uid="{00000000-0004-0000-0100-000016000000}"/>
    <hyperlink ref="D25" location="cgi_mgp_lt_withdrawal!A1" display="cgi_mgp_lt_withdrawal" xr:uid="{00000000-0004-0000-0100-000017000000}"/>
    <hyperlink ref="G102" r:id="rId1" xr:uid="{00000000-0004-0000-0100-000018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I39"/>
  <sheetViews>
    <sheetView workbookViewId="0"/>
  </sheetViews>
  <sheetFormatPr baseColWidth="10" defaultColWidth="12.6640625" defaultRowHeight="15.75" customHeight="1"/>
  <cols>
    <col min="1" max="1" width="4.83203125" customWidth="1"/>
    <col min="2" max="2" width="8" customWidth="1"/>
    <col min="3" max="3" width="19.33203125" customWidth="1"/>
  </cols>
  <sheetData>
    <row r="1" spans="1:9" ht="15.75" customHeight="1">
      <c r="A1" s="118"/>
      <c r="B1" s="210"/>
      <c r="C1" s="211"/>
      <c r="D1" s="211"/>
      <c r="E1" s="211"/>
      <c r="F1" s="211"/>
      <c r="G1" s="211"/>
      <c r="H1" s="211"/>
      <c r="I1" s="219"/>
    </row>
    <row r="2" spans="1:9" ht="15.75" customHeight="1">
      <c r="A2" s="119"/>
      <c r="B2" s="220" t="s">
        <v>399</v>
      </c>
      <c r="C2" s="221"/>
      <c r="D2" s="222" t="s">
        <v>40</v>
      </c>
      <c r="E2" s="223"/>
      <c r="F2" s="221"/>
      <c r="G2" s="121" t="s">
        <v>400</v>
      </c>
      <c r="H2" s="224" t="s">
        <v>401</v>
      </c>
      <c r="I2" s="223"/>
    </row>
    <row r="3" spans="1:9" ht="15.75" customHeight="1">
      <c r="A3" s="119"/>
      <c r="B3" s="220" t="s">
        <v>276</v>
      </c>
      <c r="C3" s="221"/>
      <c r="D3" s="222" t="s">
        <v>879</v>
      </c>
      <c r="E3" s="223"/>
      <c r="F3" s="221"/>
      <c r="G3" s="122" t="s">
        <v>403</v>
      </c>
      <c r="H3" s="123"/>
      <c r="I3" s="123"/>
    </row>
    <row r="4" spans="1:9" ht="15.75" customHeight="1">
      <c r="A4" s="119"/>
      <c r="B4" s="225" t="s">
        <v>404</v>
      </c>
      <c r="C4" s="226"/>
      <c r="D4" s="210"/>
      <c r="E4" s="211"/>
      <c r="F4" s="211"/>
      <c r="G4" s="211"/>
      <c r="H4" s="211"/>
      <c r="I4" s="211"/>
    </row>
    <row r="5" spans="1:9" ht="15.75" customHeight="1">
      <c r="A5" s="119"/>
      <c r="B5" s="122" t="s">
        <v>405</v>
      </c>
      <c r="C5" s="122" t="s">
        <v>406</v>
      </c>
      <c r="D5" s="122" t="s">
        <v>407</v>
      </c>
      <c r="E5" s="122" t="s">
        <v>408</v>
      </c>
      <c r="F5" s="122" t="s">
        <v>409</v>
      </c>
      <c r="G5" s="122" t="s">
        <v>410</v>
      </c>
      <c r="H5" s="122" t="s">
        <v>411</v>
      </c>
      <c r="I5" s="120" t="s">
        <v>412</v>
      </c>
    </row>
    <row r="6" spans="1:9" ht="15.75" customHeight="1">
      <c r="A6" s="119"/>
      <c r="B6" s="124">
        <v>1</v>
      </c>
      <c r="C6" s="137" t="s">
        <v>278</v>
      </c>
      <c r="D6" s="128" t="s">
        <v>413</v>
      </c>
      <c r="E6" s="137" t="s">
        <v>414</v>
      </c>
      <c r="F6" s="128"/>
      <c r="G6" s="126"/>
      <c r="H6" s="137"/>
      <c r="I6" s="129"/>
    </row>
    <row r="7" spans="1:9" ht="15.75" customHeight="1">
      <c r="A7" s="119"/>
      <c r="B7" s="124">
        <v>2</v>
      </c>
      <c r="C7" s="125" t="s">
        <v>880</v>
      </c>
      <c r="D7" s="125"/>
      <c r="E7" s="125" t="s">
        <v>414</v>
      </c>
      <c r="F7" s="125"/>
      <c r="G7" s="131"/>
      <c r="H7" s="127"/>
      <c r="I7" s="131"/>
    </row>
    <row r="8" spans="1:9" ht="15.75" customHeight="1">
      <c r="A8" s="119"/>
      <c r="B8" s="124">
        <v>3</v>
      </c>
      <c r="C8" s="130" t="s">
        <v>881</v>
      </c>
      <c r="D8" s="130" t="s">
        <v>882</v>
      </c>
      <c r="E8" s="130" t="s">
        <v>414</v>
      </c>
      <c r="F8" s="130"/>
      <c r="G8" s="131"/>
      <c r="H8" s="136"/>
      <c r="I8" s="131"/>
    </row>
    <row r="9" spans="1:9" ht="15.75" customHeight="1">
      <c r="A9" s="119"/>
      <c r="B9" s="124">
        <v>4</v>
      </c>
      <c r="C9" s="130" t="s">
        <v>883</v>
      </c>
      <c r="D9" s="130"/>
      <c r="E9" s="130" t="s">
        <v>414</v>
      </c>
      <c r="F9" s="130"/>
      <c r="G9" s="131"/>
      <c r="H9" s="136"/>
      <c r="I9" s="131"/>
    </row>
    <row r="10" spans="1:9" ht="15.75" customHeight="1">
      <c r="A10" s="119"/>
      <c r="B10" s="124">
        <v>5</v>
      </c>
      <c r="C10" s="130" t="s">
        <v>884</v>
      </c>
      <c r="D10" s="130" t="s">
        <v>885</v>
      </c>
      <c r="E10" s="130" t="s">
        <v>414</v>
      </c>
      <c r="F10" s="130"/>
      <c r="G10" s="131"/>
      <c r="H10" s="136"/>
      <c r="I10" s="131"/>
    </row>
    <row r="11" spans="1:9" ht="15.75" customHeight="1">
      <c r="A11" s="119"/>
      <c r="B11" s="124">
        <v>6</v>
      </c>
      <c r="C11" s="130" t="s">
        <v>886</v>
      </c>
      <c r="D11" s="130" t="s">
        <v>887</v>
      </c>
      <c r="E11" s="130" t="s">
        <v>414</v>
      </c>
      <c r="F11" s="130"/>
      <c r="G11" s="131"/>
      <c r="H11" s="136"/>
      <c r="I11" s="131"/>
    </row>
    <row r="12" spans="1:9" ht="15.75" customHeight="1">
      <c r="A12" s="119"/>
      <c r="B12" s="124">
        <v>7</v>
      </c>
      <c r="C12" s="130" t="s">
        <v>888</v>
      </c>
      <c r="D12" s="130" t="s">
        <v>889</v>
      </c>
      <c r="E12" s="130" t="s">
        <v>414</v>
      </c>
      <c r="F12" s="130"/>
      <c r="G12" s="131"/>
      <c r="H12" s="136"/>
      <c r="I12" s="131"/>
    </row>
    <row r="13" spans="1:9" ht="15.75" customHeight="1">
      <c r="A13" s="119"/>
      <c r="B13" s="124">
        <v>8</v>
      </c>
      <c r="C13" s="130" t="s">
        <v>890</v>
      </c>
      <c r="D13" s="130"/>
      <c r="E13" s="130" t="s">
        <v>414</v>
      </c>
      <c r="F13" s="130"/>
      <c r="G13" s="131"/>
      <c r="H13" s="136"/>
      <c r="I13" s="131"/>
    </row>
    <row r="14" spans="1:9" ht="15.75" customHeight="1">
      <c r="A14" s="119"/>
      <c r="B14" s="124">
        <v>9</v>
      </c>
      <c r="C14" s="130" t="s">
        <v>891</v>
      </c>
      <c r="D14" s="130"/>
      <c r="E14" s="130" t="s">
        <v>414</v>
      </c>
      <c r="F14" s="130"/>
      <c r="G14" s="131"/>
      <c r="H14" s="136"/>
      <c r="I14" s="131"/>
    </row>
    <row r="15" spans="1:9" ht="15.75" customHeight="1">
      <c r="A15" s="119"/>
      <c r="B15" s="124">
        <v>10</v>
      </c>
      <c r="C15" s="130" t="s">
        <v>499</v>
      </c>
      <c r="D15" s="130"/>
      <c r="E15" s="130" t="s">
        <v>414</v>
      </c>
      <c r="F15" s="130"/>
      <c r="G15" s="131"/>
      <c r="H15" s="136"/>
      <c r="I15" s="131"/>
    </row>
    <row r="16" spans="1:9" ht="15.75" customHeight="1">
      <c r="A16" s="119"/>
      <c r="B16" s="124">
        <v>11</v>
      </c>
      <c r="C16" s="130" t="s">
        <v>892</v>
      </c>
      <c r="D16" s="130" t="s">
        <v>893</v>
      </c>
      <c r="E16" s="130" t="s">
        <v>414</v>
      </c>
      <c r="F16" s="130"/>
      <c r="G16" s="131"/>
      <c r="H16" s="136"/>
      <c r="I16" s="131"/>
    </row>
    <row r="17" spans="1:9" ht="15.75" customHeight="1">
      <c r="A17" s="119"/>
      <c r="B17" s="124">
        <v>12</v>
      </c>
      <c r="C17" s="130" t="s">
        <v>894</v>
      </c>
      <c r="D17" s="130" t="s">
        <v>894</v>
      </c>
      <c r="E17" s="130" t="s">
        <v>414</v>
      </c>
      <c r="F17" s="130"/>
      <c r="G17" s="131"/>
      <c r="H17" s="136"/>
      <c r="I17" s="131"/>
    </row>
    <row r="18" spans="1:9" ht="15.75" customHeight="1">
      <c r="A18" s="119"/>
      <c r="B18" s="124">
        <v>13</v>
      </c>
      <c r="C18" s="130" t="s">
        <v>895</v>
      </c>
      <c r="D18" s="130" t="s">
        <v>895</v>
      </c>
      <c r="E18" s="130" t="s">
        <v>414</v>
      </c>
      <c r="F18" s="130"/>
      <c r="G18" s="131"/>
      <c r="H18" s="136"/>
      <c r="I18" s="131"/>
    </row>
    <row r="19" spans="1:9" ht="15.75" customHeight="1">
      <c r="A19" s="119"/>
      <c r="B19" s="124">
        <v>14</v>
      </c>
      <c r="C19" s="130" t="s">
        <v>896</v>
      </c>
      <c r="D19" s="130" t="s">
        <v>896</v>
      </c>
      <c r="E19" s="130" t="s">
        <v>414</v>
      </c>
      <c r="F19" s="130"/>
      <c r="G19" s="131"/>
      <c r="H19" s="136"/>
      <c r="I19" s="131"/>
    </row>
    <row r="20" spans="1:9" ht="15.75" customHeight="1">
      <c r="A20" s="119"/>
      <c r="B20" s="124">
        <v>15</v>
      </c>
      <c r="C20" s="130" t="s">
        <v>897</v>
      </c>
      <c r="D20" s="130"/>
      <c r="E20" s="130" t="s">
        <v>414</v>
      </c>
      <c r="F20" s="130"/>
      <c r="G20" s="131"/>
      <c r="H20" s="136"/>
      <c r="I20" s="131"/>
    </row>
    <row r="21" spans="1:9" ht="15.75" customHeight="1">
      <c r="A21" s="119"/>
      <c r="B21" s="124">
        <v>16</v>
      </c>
      <c r="C21" s="130" t="s">
        <v>898</v>
      </c>
      <c r="D21" s="130"/>
      <c r="E21" s="130" t="s">
        <v>414</v>
      </c>
      <c r="F21" s="130"/>
      <c r="G21" s="131"/>
      <c r="H21" s="136"/>
      <c r="I21" s="131"/>
    </row>
    <row r="22" spans="1:9" ht="15.75" customHeight="1">
      <c r="A22" s="119"/>
      <c r="B22" s="124">
        <v>17</v>
      </c>
      <c r="C22" s="130" t="s">
        <v>899</v>
      </c>
      <c r="D22" s="130"/>
      <c r="E22" s="130" t="s">
        <v>414</v>
      </c>
      <c r="F22" s="130"/>
      <c r="G22" s="131"/>
      <c r="H22" s="136"/>
      <c r="I22" s="131"/>
    </row>
    <row r="23" spans="1:9" ht="15.75" customHeight="1">
      <c r="A23" s="119"/>
      <c r="B23" s="124">
        <v>18</v>
      </c>
      <c r="C23" s="130" t="s">
        <v>900</v>
      </c>
      <c r="D23" s="130"/>
      <c r="E23" s="130" t="s">
        <v>414</v>
      </c>
      <c r="F23" s="130"/>
      <c r="G23" s="131"/>
      <c r="H23" s="136"/>
      <c r="I23" s="137"/>
    </row>
    <row r="24" spans="1:9" ht="15.75" customHeight="1">
      <c r="A24" s="119"/>
      <c r="B24" s="124">
        <v>19</v>
      </c>
      <c r="C24" s="130" t="s">
        <v>901</v>
      </c>
      <c r="D24" s="130"/>
      <c r="E24" s="130" t="s">
        <v>414</v>
      </c>
      <c r="F24" s="130"/>
      <c r="G24" s="131"/>
      <c r="H24" s="136"/>
      <c r="I24" s="137"/>
    </row>
    <row r="25" spans="1:9" ht="15.75" customHeight="1">
      <c r="A25" s="119"/>
      <c r="B25" s="124">
        <v>20</v>
      </c>
      <c r="C25" s="130" t="s">
        <v>432</v>
      </c>
      <c r="D25" s="130" t="s">
        <v>433</v>
      </c>
      <c r="E25" s="130" t="s">
        <v>434</v>
      </c>
      <c r="F25" s="130"/>
      <c r="G25" s="131"/>
      <c r="H25" s="136"/>
      <c r="I25" s="131"/>
    </row>
    <row r="26" spans="1:9" ht="15.75" customHeight="1">
      <c r="A26" s="119"/>
      <c r="B26" s="124"/>
      <c r="C26" s="130"/>
      <c r="D26" s="126"/>
      <c r="E26" s="126"/>
      <c r="F26" s="130"/>
      <c r="G26" s="126"/>
      <c r="H26" s="126"/>
      <c r="I26" s="21"/>
    </row>
    <row r="27" spans="1:9" ht="15.75" customHeight="1">
      <c r="A27" s="119"/>
      <c r="B27" s="122" t="s">
        <v>435</v>
      </c>
      <c r="C27" s="212"/>
      <c r="D27" s="213"/>
      <c r="E27" s="213"/>
      <c r="F27" s="213"/>
      <c r="G27" s="213"/>
      <c r="H27" s="213"/>
      <c r="I27" s="213"/>
    </row>
    <row r="28" spans="1:9" ht="15.75" customHeight="1">
      <c r="A28" s="119"/>
      <c r="B28" s="124">
        <v>1</v>
      </c>
      <c r="C28" s="214" t="s">
        <v>436</v>
      </c>
      <c r="D28" s="213"/>
      <c r="E28" s="213"/>
      <c r="F28" s="213"/>
      <c r="G28" s="213"/>
      <c r="H28" s="213"/>
      <c r="I28" s="215"/>
    </row>
    <row r="29" spans="1:9" ht="15.75" customHeight="1">
      <c r="A29" s="139"/>
      <c r="B29" s="227">
        <v>2</v>
      </c>
      <c r="C29" s="140"/>
      <c r="D29" s="140"/>
      <c r="E29" s="139"/>
      <c r="F29" s="118"/>
      <c r="G29" s="118"/>
      <c r="H29" s="118"/>
      <c r="I29" s="119"/>
    </row>
    <row r="30" spans="1:9" ht="15.75" customHeight="1">
      <c r="A30" s="141"/>
      <c r="B30" s="217"/>
      <c r="C30" s="142"/>
      <c r="D30" s="130"/>
      <c r="E30" s="139"/>
      <c r="F30" s="118"/>
      <c r="G30" s="118"/>
      <c r="H30" s="118"/>
      <c r="I30" s="119"/>
    </row>
    <row r="31" spans="1:9" ht="15.75" customHeight="1">
      <c r="A31" s="141"/>
      <c r="B31" s="217"/>
      <c r="C31" s="142"/>
      <c r="D31" s="130"/>
      <c r="E31" s="139"/>
      <c r="F31" s="118"/>
      <c r="G31" s="118"/>
      <c r="H31" s="118"/>
      <c r="I31" s="119"/>
    </row>
    <row r="32" spans="1:9" ht="15.75" customHeight="1">
      <c r="A32" s="141"/>
      <c r="B32" s="217"/>
      <c r="C32" s="142"/>
      <c r="D32" s="130"/>
      <c r="E32" s="139"/>
      <c r="F32" s="118"/>
      <c r="G32" s="118"/>
      <c r="H32" s="118"/>
      <c r="I32" s="119"/>
    </row>
    <row r="33" spans="1:9" ht="15.75" customHeight="1">
      <c r="A33" s="141"/>
      <c r="B33" s="217"/>
      <c r="C33" s="142"/>
      <c r="D33" s="130"/>
      <c r="E33" s="139"/>
      <c r="F33" s="118"/>
      <c r="G33" s="118"/>
      <c r="H33" s="118"/>
      <c r="I33" s="119"/>
    </row>
    <row r="34" spans="1:9" ht="15.75" customHeight="1">
      <c r="A34" s="141"/>
      <c r="B34" s="215"/>
      <c r="C34" s="142"/>
      <c r="D34" s="130"/>
      <c r="E34" s="143"/>
      <c r="F34" s="143"/>
      <c r="G34" s="143"/>
      <c r="H34" s="143"/>
      <c r="I34" s="144"/>
    </row>
    <row r="35" spans="1:9" ht="15.75" customHeight="1">
      <c r="A35" s="141"/>
      <c r="B35" s="139"/>
      <c r="C35" s="118"/>
      <c r="D35" s="118"/>
      <c r="E35" s="118"/>
      <c r="F35" s="118"/>
      <c r="G35" s="118"/>
      <c r="H35" s="118"/>
      <c r="I35" s="119"/>
    </row>
    <row r="36" spans="1:9" ht="15.75" customHeight="1">
      <c r="A36" s="139"/>
      <c r="B36" s="118"/>
      <c r="C36" s="118"/>
      <c r="D36" s="118"/>
      <c r="E36" s="118"/>
      <c r="F36" s="118"/>
      <c r="G36" s="118"/>
      <c r="H36" s="118"/>
      <c r="I36" s="119"/>
    </row>
    <row r="37" spans="1:9" ht="15.75" customHeight="1">
      <c r="A37" s="139"/>
      <c r="B37" s="118"/>
      <c r="C37" s="118"/>
      <c r="D37" s="118"/>
      <c r="E37" s="118"/>
      <c r="F37" s="118"/>
      <c r="G37" s="118"/>
      <c r="H37" s="118"/>
      <c r="I37" s="119"/>
    </row>
    <row r="38" spans="1:9" ht="15.75" customHeight="1">
      <c r="A38" s="139"/>
      <c r="B38" s="118"/>
      <c r="C38" s="118"/>
      <c r="D38" s="118"/>
      <c r="E38" s="118"/>
      <c r="F38" s="118"/>
      <c r="G38" s="118"/>
      <c r="H38" s="118"/>
      <c r="I38" s="119"/>
    </row>
    <row r="39" spans="1:9" ht="15.75" customHeight="1">
      <c r="A39" s="139"/>
      <c r="B39" s="118"/>
      <c r="C39" s="118"/>
      <c r="D39" s="118"/>
      <c r="E39" s="118"/>
      <c r="F39" s="118"/>
      <c r="G39" s="118"/>
      <c r="H39" s="118"/>
      <c r="I39" s="119"/>
    </row>
  </sheetData>
  <mergeCells count="11">
    <mergeCell ref="D4:I4"/>
    <mergeCell ref="C27:I27"/>
    <mergeCell ref="C28:I28"/>
    <mergeCell ref="B29:B34"/>
    <mergeCell ref="B1:I1"/>
    <mergeCell ref="B2:C2"/>
    <mergeCell ref="D2:F2"/>
    <mergeCell ref="H2:I2"/>
    <mergeCell ref="B3:C3"/>
    <mergeCell ref="D3:F3"/>
    <mergeCell ref="B4:C4"/>
  </mergeCells>
  <hyperlinks>
    <hyperlink ref="H2" location="'테이블목록_ODS'!A1" display="Table List"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Z1000"/>
  <sheetViews>
    <sheetView workbookViewId="0"/>
  </sheetViews>
  <sheetFormatPr baseColWidth="10" defaultColWidth="12.6640625" defaultRowHeight="15.75" customHeight="1"/>
  <cols>
    <col min="1" max="1" width="6.83203125" customWidth="1"/>
    <col min="2" max="2" width="7.1640625" customWidth="1"/>
    <col min="3" max="3" width="26.5" customWidth="1"/>
    <col min="4" max="4" width="22.6640625" customWidth="1"/>
    <col min="8" max="8" width="43.1640625" customWidth="1"/>
  </cols>
  <sheetData>
    <row r="1" spans="1:26" ht="15.75" customHeight="1">
      <c r="A1" s="118"/>
      <c r="B1" s="210"/>
      <c r="C1" s="211"/>
      <c r="D1" s="211"/>
      <c r="E1" s="211"/>
      <c r="F1" s="211"/>
      <c r="G1" s="211"/>
      <c r="H1" s="211"/>
      <c r="I1" s="219"/>
    </row>
    <row r="2" spans="1:26" ht="15.75" customHeight="1">
      <c r="A2" s="119"/>
      <c r="B2" s="220" t="s">
        <v>399</v>
      </c>
      <c r="C2" s="221"/>
      <c r="D2" s="222" t="s">
        <v>38</v>
      </c>
      <c r="E2" s="223"/>
      <c r="F2" s="221"/>
      <c r="G2" s="121" t="s">
        <v>400</v>
      </c>
      <c r="H2" s="224" t="s">
        <v>401</v>
      </c>
      <c r="I2" s="223"/>
    </row>
    <row r="3" spans="1:26" ht="15.75" customHeight="1">
      <c r="A3" s="119"/>
      <c r="B3" s="220" t="s">
        <v>276</v>
      </c>
      <c r="C3" s="221"/>
      <c r="D3" s="222" t="s">
        <v>39</v>
      </c>
      <c r="E3" s="223"/>
      <c r="F3" s="221"/>
      <c r="G3" s="122" t="s">
        <v>403</v>
      </c>
      <c r="H3" s="123"/>
      <c r="I3" s="123"/>
    </row>
    <row r="4" spans="1:26" ht="15.75" customHeight="1">
      <c r="A4" s="119"/>
      <c r="B4" s="225" t="s">
        <v>404</v>
      </c>
      <c r="C4" s="226"/>
      <c r="D4" s="210"/>
      <c r="E4" s="211"/>
      <c r="F4" s="211"/>
      <c r="G4" s="211"/>
      <c r="H4" s="211"/>
      <c r="I4" s="211"/>
    </row>
    <row r="5" spans="1:26" ht="15.75" customHeight="1">
      <c r="A5" s="119"/>
      <c r="B5" s="122" t="s">
        <v>405</v>
      </c>
      <c r="C5" s="122" t="s">
        <v>406</v>
      </c>
      <c r="D5" s="122" t="s">
        <v>407</v>
      </c>
      <c r="E5" s="122" t="s">
        <v>408</v>
      </c>
      <c r="F5" s="122" t="s">
        <v>409</v>
      </c>
      <c r="G5" s="122" t="s">
        <v>410</v>
      </c>
      <c r="H5" s="122" t="s">
        <v>411</v>
      </c>
      <c r="I5" s="120" t="s">
        <v>412</v>
      </c>
    </row>
    <row r="6" spans="1:26" ht="15.75" customHeight="1">
      <c r="A6" s="119"/>
      <c r="B6" s="124">
        <v>1</v>
      </c>
      <c r="C6" s="137" t="s">
        <v>278</v>
      </c>
      <c r="D6" s="128" t="s">
        <v>413</v>
      </c>
      <c r="E6" s="137" t="s">
        <v>414</v>
      </c>
      <c r="F6" s="128"/>
      <c r="G6" s="126"/>
      <c r="H6" s="131"/>
      <c r="I6" s="129"/>
    </row>
    <row r="7" spans="1:26" ht="15.75" customHeight="1">
      <c r="A7" s="133"/>
      <c r="B7" s="15">
        <v>2</v>
      </c>
      <c r="C7" s="164" t="s">
        <v>369</v>
      </c>
      <c r="D7" s="164" t="s">
        <v>416</v>
      </c>
      <c r="E7" s="164" t="s">
        <v>718</v>
      </c>
      <c r="F7" s="164"/>
      <c r="G7" s="135"/>
      <c r="H7" s="147" t="s">
        <v>902</v>
      </c>
      <c r="I7" s="135"/>
      <c r="J7" s="10"/>
      <c r="K7" s="10"/>
      <c r="L7" s="10"/>
      <c r="M7" s="10"/>
      <c r="N7" s="10"/>
      <c r="O7" s="10"/>
      <c r="P7" s="10"/>
      <c r="Q7" s="10"/>
      <c r="R7" s="10"/>
      <c r="S7" s="10"/>
      <c r="T7" s="10"/>
      <c r="U7" s="10"/>
      <c r="V7" s="10"/>
      <c r="W7" s="10"/>
      <c r="X7" s="10"/>
      <c r="Y7" s="10"/>
      <c r="Z7" s="10"/>
    </row>
    <row r="8" spans="1:26" ht="15.75" customHeight="1">
      <c r="A8" s="119"/>
      <c r="B8" s="124">
        <v>3</v>
      </c>
      <c r="C8" s="130" t="s">
        <v>903</v>
      </c>
      <c r="D8" s="130"/>
      <c r="E8" s="130" t="s">
        <v>414</v>
      </c>
      <c r="F8" s="130"/>
      <c r="G8" s="131"/>
      <c r="H8" s="129"/>
      <c r="I8" s="131"/>
    </row>
    <row r="9" spans="1:26" ht="15.75" customHeight="1">
      <c r="A9" s="119"/>
      <c r="B9" s="124">
        <v>4</v>
      </c>
      <c r="C9" s="130" t="s">
        <v>437</v>
      </c>
      <c r="D9" s="130" t="s">
        <v>438</v>
      </c>
      <c r="E9" s="130" t="s">
        <v>539</v>
      </c>
      <c r="F9" s="130"/>
      <c r="G9" s="131"/>
      <c r="H9" s="129"/>
      <c r="I9" s="131"/>
    </row>
    <row r="10" spans="1:26" ht="15.75" customHeight="1">
      <c r="A10" s="119"/>
      <c r="B10" s="124">
        <v>5</v>
      </c>
      <c r="C10" s="130" t="s">
        <v>904</v>
      </c>
      <c r="D10" s="130" t="s">
        <v>905</v>
      </c>
      <c r="E10" s="130" t="s">
        <v>664</v>
      </c>
      <c r="F10" s="130"/>
      <c r="G10" s="131"/>
      <c r="H10" s="129" t="s">
        <v>906</v>
      </c>
      <c r="I10" s="131"/>
    </row>
    <row r="11" spans="1:26" ht="15.75" customHeight="1">
      <c r="A11" s="119"/>
      <c r="B11" s="124">
        <v>6</v>
      </c>
      <c r="C11" s="130" t="s">
        <v>907</v>
      </c>
      <c r="D11" s="130"/>
      <c r="E11" s="130" t="s">
        <v>414</v>
      </c>
      <c r="F11" s="130"/>
      <c r="G11" s="131"/>
      <c r="H11" s="136"/>
      <c r="I11" s="131"/>
    </row>
    <row r="12" spans="1:26" ht="15.75" customHeight="1">
      <c r="A12" s="119"/>
      <c r="B12" s="124">
        <v>7</v>
      </c>
      <c r="C12" s="130" t="s">
        <v>877</v>
      </c>
      <c r="D12" s="130" t="s">
        <v>908</v>
      </c>
      <c r="E12" s="130" t="s">
        <v>414</v>
      </c>
      <c r="F12" s="130"/>
      <c r="G12" s="131"/>
      <c r="H12" s="136"/>
      <c r="I12" s="131"/>
    </row>
    <row r="13" spans="1:26" ht="15.75" customHeight="1">
      <c r="A13" s="119"/>
      <c r="B13" s="124">
        <v>8</v>
      </c>
      <c r="C13" s="130" t="s">
        <v>909</v>
      </c>
      <c r="D13" s="130"/>
      <c r="E13" s="130" t="s">
        <v>414</v>
      </c>
      <c r="F13" s="130"/>
      <c r="G13" s="131"/>
      <c r="H13" s="136"/>
      <c r="I13" s="131"/>
    </row>
    <row r="14" spans="1:26" ht="15.75" customHeight="1">
      <c r="A14" s="119"/>
      <c r="B14" s="124">
        <v>9</v>
      </c>
      <c r="C14" s="130" t="s">
        <v>910</v>
      </c>
      <c r="D14" s="130"/>
      <c r="E14" s="130" t="s">
        <v>434</v>
      </c>
      <c r="F14" s="130"/>
      <c r="G14" s="131"/>
      <c r="H14" s="136"/>
      <c r="I14" s="131"/>
    </row>
    <row r="15" spans="1:26" ht="15.75" customHeight="1">
      <c r="A15" s="119"/>
      <c r="B15" s="124">
        <v>10</v>
      </c>
      <c r="C15" s="130" t="s">
        <v>911</v>
      </c>
      <c r="D15" s="130"/>
      <c r="E15" s="130" t="s">
        <v>434</v>
      </c>
      <c r="F15" s="130"/>
      <c r="G15" s="131"/>
      <c r="H15" s="136"/>
      <c r="I15" s="131"/>
    </row>
    <row r="16" spans="1:26" ht="15.75" customHeight="1">
      <c r="A16" s="119"/>
      <c r="B16" s="124">
        <v>11</v>
      </c>
      <c r="C16" s="130" t="s">
        <v>878</v>
      </c>
      <c r="D16" s="130"/>
      <c r="E16" s="130" t="s">
        <v>414</v>
      </c>
      <c r="F16" s="130"/>
      <c r="G16" s="131"/>
      <c r="H16" s="136"/>
      <c r="I16" s="131"/>
    </row>
    <row r="17" spans="1:9" ht="15.75" customHeight="1">
      <c r="A17" s="119"/>
      <c r="B17" s="124">
        <v>12</v>
      </c>
      <c r="C17" s="130" t="s">
        <v>789</v>
      </c>
      <c r="D17" s="130" t="s">
        <v>912</v>
      </c>
      <c r="E17" s="130" t="s">
        <v>414</v>
      </c>
      <c r="F17" s="130"/>
      <c r="G17" s="131"/>
      <c r="H17" s="136"/>
      <c r="I17" s="131"/>
    </row>
    <row r="18" spans="1:9" ht="15.75" customHeight="1">
      <c r="A18" s="119"/>
      <c r="B18" s="124">
        <v>13</v>
      </c>
      <c r="C18" s="130" t="s">
        <v>791</v>
      </c>
      <c r="D18" s="130" t="s">
        <v>913</v>
      </c>
      <c r="E18" s="130" t="s">
        <v>414</v>
      </c>
      <c r="F18" s="130"/>
      <c r="G18" s="131"/>
      <c r="H18" s="136" t="s">
        <v>914</v>
      </c>
      <c r="I18" s="131"/>
    </row>
    <row r="19" spans="1:9" ht="15.75" customHeight="1">
      <c r="A19" s="119"/>
      <c r="B19" s="124">
        <v>14</v>
      </c>
      <c r="C19" s="130" t="s">
        <v>915</v>
      </c>
      <c r="D19" s="130" t="s">
        <v>916</v>
      </c>
      <c r="E19" s="130" t="s">
        <v>414</v>
      </c>
      <c r="F19" s="130"/>
      <c r="G19" s="131"/>
      <c r="H19" s="136"/>
      <c r="I19" s="131"/>
    </row>
    <row r="20" spans="1:9" ht="15.75" customHeight="1">
      <c r="A20" s="119"/>
      <c r="B20" s="124">
        <v>15</v>
      </c>
      <c r="C20" s="130" t="s">
        <v>917</v>
      </c>
      <c r="D20" s="130"/>
      <c r="E20" s="130" t="s">
        <v>414</v>
      </c>
      <c r="F20" s="130"/>
      <c r="G20" s="131"/>
      <c r="H20" s="136"/>
      <c r="I20" s="131"/>
    </row>
    <row r="21" spans="1:9" ht="15.75" customHeight="1">
      <c r="A21" s="119"/>
      <c r="B21" s="124">
        <v>16</v>
      </c>
      <c r="C21" s="130" t="s">
        <v>900</v>
      </c>
      <c r="D21" s="130"/>
      <c r="E21" s="130" t="s">
        <v>414</v>
      </c>
      <c r="F21" s="130"/>
      <c r="G21" s="131"/>
      <c r="H21" s="136"/>
      <c r="I21" s="131"/>
    </row>
    <row r="22" spans="1:9" ht="15.75" customHeight="1">
      <c r="A22" s="119"/>
      <c r="B22" s="124">
        <v>17</v>
      </c>
      <c r="C22" s="130" t="s">
        <v>901</v>
      </c>
      <c r="D22" s="130"/>
      <c r="E22" s="130" t="s">
        <v>414</v>
      </c>
      <c r="F22" s="130"/>
      <c r="G22" s="131"/>
      <c r="H22" s="136"/>
      <c r="I22" s="131"/>
    </row>
    <row r="23" spans="1:9" ht="15.75" customHeight="1">
      <c r="A23" s="119"/>
      <c r="B23" s="124">
        <v>18</v>
      </c>
      <c r="C23" s="130" t="s">
        <v>918</v>
      </c>
      <c r="D23" s="130"/>
      <c r="E23" s="130" t="s">
        <v>718</v>
      </c>
      <c r="F23" s="130"/>
      <c r="G23" s="131"/>
      <c r="H23" s="136"/>
      <c r="I23" s="131"/>
    </row>
    <row r="24" spans="1:9" ht="15.75" customHeight="1">
      <c r="A24" s="119"/>
      <c r="B24" s="124">
        <v>19</v>
      </c>
      <c r="C24" s="130" t="s">
        <v>919</v>
      </c>
      <c r="D24" s="130" t="s">
        <v>920</v>
      </c>
      <c r="E24" s="130" t="s">
        <v>718</v>
      </c>
      <c r="F24" s="130"/>
      <c r="G24" s="131"/>
      <c r="H24" s="136"/>
      <c r="I24" s="131"/>
    </row>
    <row r="25" spans="1:9" ht="15.75" customHeight="1">
      <c r="A25" s="119"/>
      <c r="B25" s="124">
        <v>20</v>
      </c>
      <c r="C25" s="130" t="s">
        <v>921</v>
      </c>
      <c r="D25" s="130"/>
      <c r="E25" s="130" t="s">
        <v>414</v>
      </c>
      <c r="F25" s="130"/>
      <c r="G25" s="131"/>
      <c r="H25" s="136"/>
      <c r="I25" s="131"/>
    </row>
    <row r="26" spans="1:9" ht="15.75" customHeight="1">
      <c r="A26" s="119"/>
      <c r="B26" s="124">
        <v>21</v>
      </c>
      <c r="C26" s="130" t="s">
        <v>922</v>
      </c>
      <c r="D26" s="130"/>
      <c r="E26" s="130" t="s">
        <v>718</v>
      </c>
      <c r="F26" s="130"/>
      <c r="G26" s="131"/>
      <c r="H26" s="136"/>
      <c r="I26" s="131"/>
    </row>
    <row r="27" spans="1:9" ht="15.75" customHeight="1">
      <c r="A27" s="119"/>
      <c r="B27" s="124">
        <v>22</v>
      </c>
      <c r="C27" s="130" t="s">
        <v>923</v>
      </c>
      <c r="D27" s="130"/>
      <c r="E27" s="130" t="s">
        <v>718</v>
      </c>
      <c r="F27" s="130"/>
      <c r="G27" s="131"/>
      <c r="H27" s="136"/>
      <c r="I27" s="131"/>
    </row>
    <row r="28" spans="1:9" ht="15.75" customHeight="1">
      <c r="A28" s="119"/>
      <c r="B28" s="124">
        <v>23</v>
      </c>
      <c r="C28" s="130" t="s">
        <v>924</v>
      </c>
      <c r="D28" s="130"/>
      <c r="E28" s="130" t="s">
        <v>414</v>
      </c>
      <c r="F28" s="130"/>
      <c r="G28" s="131"/>
      <c r="H28" s="136"/>
      <c r="I28" s="131"/>
    </row>
    <row r="29" spans="1:9" ht="15.75" customHeight="1">
      <c r="A29" s="119"/>
      <c r="B29" s="124">
        <v>24</v>
      </c>
      <c r="C29" s="130" t="s">
        <v>925</v>
      </c>
      <c r="D29" s="130" t="s">
        <v>926</v>
      </c>
      <c r="E29" s="130" t="s">
        <v>434</v>
      </c>
      <c r="F29" s="130"/>
      <c r="G29" s="131"/>
      <c r="H29" s="136"/>
      <c r="I29" s="131"/>
    </row>
    <row r="30" spans="1:9" ht="15.75" customHeight="1">
      <c r="A30" s="119"/>
      <c r="B30" s="124">
        <v>25</v>
      </c>
      <c r="C30" s="130" t="s">
        <v>927</v>
      </c>
      <c r="D30" s="130" t="s">
        <v>928</v>
      </c>
      <c r="E30" s="130" t="s">
        <v>434</v>
      </c>
      <c r="F30" s="130"/>
      <c r="G30" s="131"/>
      <c r="H30" s="136"/>
      <c r="I30" s="131"/>
    </row>
    <row r="31" spans="1:9" ht="15.75" customHeight="1">
      <c r="A31" s="119"/>
      <c r="B31" s="124">
        <v>26</v>
      </c>
      <c r="C31" s="130" t="s">
        <v>794</v>
      </c>
      <c r="D31" s="130" t="s">
        <v>929</v>
      </c>
      <c r="E31" s="130" t="s">
        <v>434</v>
      </c>
      <c r="F31" s="130"/>
      <c r="G31" s="131"/>
      <c r="H31" s="136"/>
      <c r="I31" s="131"/>
    </row>
    <row r="32" spans="1:9" ht="15.75" customHeight="1">
      <c r="A32" s="119"/>
      <c r="B32" s="124">
        <v>27</v>
      </c>
      <c r="C32" s="130" t="s">
        <v>930</v>
      </c>
      <c r="D32" s="130"/>
      <c r="E32" s="130" t="s">
        <v>414</v>
      </c>
      <c r="F32" s="130"/>
      <c r="G32" s="131"/>
      <c r="H32" s="136"/>
      <c r="I32" s="131"/>
    </row>
    <row r="33" spans="1:9" ht="15.75" customHeight="1">
      <c r="A33" s="119"/>
      <c r="B33" s="124">
        <v>28</v>
      </c>
      <c r="C33" s="130" t="s">
        <v>931</v>
      </c>
      <c r="D33" s="130"/>
      <c r="E33" s="130" t="s">
        <v>434</v>
      </c>
      <c r="F33" s="130"/>
      <c r="G33" s="131"/>
      <c r="H33" s="136"/>
      <c r="I33" s="131"/>
    </row>
    <row r="34" spans="1:9" ht="15.75" customHeight="1">
      <c r="A34" s="119"/>
      <c r="B34" s="124">
        <v>29</v>
      </c>
      <c r="C34" s="130" t="s">
        <v>932</v>
      </c>
      <c r="D34" s="130"/>
      <c r="E34" s="130" t="s">
        <v>414</v>
      </c>
      <c r="F34" s="130"/>
      <c r="G34" s="131"/>
      <c r="H34" s="136"/>
      <c r="I34" s="131"/>
    </row>
    <row r="35" spans="1:9" ht="15.75" customHeight="1">
      <c r="A35" s="119"/>
      <c r="B35" s="124">
        <v>30</v>
      </c>
      <c r="C35" s="130" t="s">
        <v>933</v>
      </c>
      <c r="D35" s="130"/>
      <c r="E35" s="130" t="s">
        <v>934</v>
      </c>
      <c r="F35" s="130"/>
      <c r="G35" s="131"/>
      <c r="H35" s="136"/>
      <c r="I35" s="131"/>
    </row>
    <row r="36" spans="1:9" ht="15.75" customHeight="1">
      <c r="A36" s="119"/>
      <c r="B36" s="124">
        <v>31</v>
      </c>
      <c r="C36" s="130" t="s">
        <v>935</v>
      </c>
      <c r="D36" s="130"/>
      <c r="E36" s="130" t="s">
        <v>414</v>
      </c>
      <c r="F36" s="130"/>
      <c r="G36" s="131"/>
      <c r="H36" s="136"/>
      <c r="I36" s="131"/>
    </row>
    <row r="37" spans="1:9" ht="15.75" customHeight="1">
      <c r="A37" s="119"/>
      <c r="B37" s="124">
        <v>32</v>
      </c>
      <c r="C37" s="130" t="s">
        <v>936</v>
      </c>
      <c r="D37" s="130"/>
      <c r="E37" s="130" t="s">
        <v>414</v>
      </c>
      <c r="F37" s="130"/>
      <c r="G37" s="131"/>
      <c r="H37" s="136"/>
      <c r="I37" s="131"/>
    </row>
    <row r="38" spans="1:9" ht="15.75" customHeight="1">
      <c r="A38" s="119"/>
      <c r="B38" s="124">
        <v>33</v>
      </c>
      <c r="C38" s="130" t="s">
        <v>937</v>
      </c>
      <c r="D38" s="130"/>
      <c r="E38" s="130" t="s">
        <v>938</v>
      </c>
      <c r="F38" s="130"/>
      <c r="G38" s="131"/>
      <c r="H38" s="136"/>
      <c r="I38" s="131"/>
    </row>
    <row r="39" spans="1:9" ht="15.75" customHeight="1">
      <c r="A39" s="119"/>
      <c r="B39" s="124">
        <v>34</v>
      </c>
      <c r="C39" s="130" t="s">
        <v>939</v>
      </c>
      <c r="D39" s="130"/>
      <c r="E39" s="130" t="s">
        <v>414</v>
      </c>
      <c r="F39" s="130"/>
      <c r="G39" s="131"/>
      <c r="H39" s="136"/>
      <c r="I39" s="131"/>
    </row>
    <row r="40" spans="1:9" ht="15.75" customHeight="1">
      <c r="A40" s="119"/>
      <c r="B40" s="124">
        <v>35</v>
      </c>
      <c r="C40" s="130" t="s">
        <v>940</v>
      </c>
      <c r="D40" s="130"/>
      <c r="E40" s="130" t="s">
        <v>434</v>
      </c>
      <c r="F40" s="130"/>
      <c r="G40" s="131"/>
      <c r="H40" s="136"/>
      <c r="I40" s="131"/>
    </row>
    <row r="41" spans="1:9" ht="15.75" customHeight="1">
      <c r="A41" s="119"/>
      <c r="B41" s="124">
        <v>36</v>
      </c>
      <c r="C41" s="130" t="s">
        <v>941</v>
      </c>
      <c r="D41" s="130"/>
      <c r="E41" s="130" t="s">
        <v>414</v>
      </c>
      <c r="F41" s="130"/>
      <c r="G41" s="131"/>
      <c r="H41" s="136"/>
      <c r="I41" s="131"/>
    </row>
    <row r="42" spans="1:9" ht="15.75" customHeight="1">
      <c r="A42" s="119"/>
      <c r="B42" s="124">
        <v>37</v>
      </c>
      <c r="C42" s="130" t="s">
        <v>942</v>
      </c>
      <c r="D42" s="130"/>
      <c r="E42" s="130" t="s">
        <v>434</v>
      </c>
      <c r="F42" s="130"/>
      <c r="G42" s="131"/>
      <c r="H42" s="136"/>
      <c r="I42" s="131"/>
    </row>
    <row r="43" spans="1:9" ht="15.75" customHeight="1">
      <c r="A43" s="119"/>
      <c r="B43" s="124">
        <v>38</v>
      </c>
      <c r="C43" s="130" t="s">
        <v>943</v>
      </c>
      <c r="D43" s="130" t="s">
        <v>944</v>
      </c>
      <c r="E43" s="130" t="s">
        <v>414</v>
      </c>
      <c r="F43" s="130"/>
      <c r="G43" s="131"/>
      <c r="H43" s="136"/>
      <c r="I43" s="131"/>
    </row>
    <row r="44" spans="1:9" ht="15.75" customHeight="1">
      <c r="A44" s="119"/>
      <c r="B44" s="124">
        <v>39</v>
      </c>
      <c r="C44" s="130" t="s">
        <v>945</v>
      </c>
      <c r="D44" s="130" t="s">
        <v>946</v>
      </c>
      <c r="E44" s="130" t="s">
        <v>414</v>
      </c>
      <c r="F44" s="130"/>
      <c r="G44" s="131"/>
      <c r="H44" s="136"/>
      <c r="I44" s="131"/>
    </row>
    <row r="45" spans="1:9" ht="15.75" customHeight="1">
      <c r="A45" s="119"/>
      <c r="B45" s="124">
        <v>40</v>
      </c>
      <c r="C45" s="130" t="s">
        <v>947</v>
      </c>
      <c r="D45" s="130" t="s">
        <v>948</v>
      </c>
      <c r="E45" s="130" t="s">
        <v>414</v>
      </c>
      <c r="F45" s="130"/>
      <c r="G45" s="131"/>
      <c r="H45" s="136" t="s">
        <v>949</v>
      </c>
      <c r="I45" s="131"/>
    </row>
    <row r="46" spans="1:9" ht="15.75" customHeight="1">
      <c r="A46" s="119"/>
      <c r="B46" s="124">
        <v>41</v>
      </c>
      <c r="C46" s="130" t="s">
        <v>950</v>
      </c>
      <c r="D46" s="130"/>
      <c r="E46" s="130" t="s">
        <v>414</v>
      </c>
      <c r="F46" s="130"/>
      <c r="G46" s="131"/>
      <c r="H46" s="136" t="s">
        <v>951</v>
      </c>
      <c r="I46" s="131"/>
    </row>
    <row r="47" spans="1:9" ht="15.75" customHeight="1">
      <c r="A47" s="119"/>
      <c r="B47" s="124">
        <v>42</v>
      </c>
      <c r="C47" s="130" t="s">
        <v>952</v>
      </c>
      <c r="D47" s="130"/>
      <c r="E47" s="130" t="s">
        <v>434</v>
      </c>
      <c r="F47" s="130"/>
      <c r="G47" s="131"/>
      <c r="H47" s="136" t="s">
        <v>953</v>
      </c>
      <c r="I47" s="131"/>
    </row>
    <row r="48" spans="1:9" ht="15.75" customHeight="1">
      <c r="A48" s="119"/>
      <c r="B48" s="124">
        <v>43</v>
      </c>
      <c r="C48" s="130" t="s">
        <v>432</v>
      </c>
      <c r="D48" s="130" t="s">
        <v>433</v>
      </c>
      <c r="E48" s="130" t="s">
        <v>434</v>
      </c>
      <c r="F48" s="130"/>
      <c r="G48" s="131"/>
      <c r="H48" s="136"/>
      <c r="I48" s="131"/>
    </row>
    <row r="49" spans="1:9" ht="15.75" customHeight="1">
      <c r="A49" s="119"/>
      <c r="B49" s="124"/>
      <c r="C49" s="130"/>
      <c r="D49" s="126"/>
      <c r="E49" s="126"/>
      <c r="F49" s="130"/>
      <c r="G49" s="126"/>
      <c r="H49" s="126"/>
      <c r="I49" s="21"/>
    </row>
    <row r="50" spans="1:9" ht="15.75" customHeight="1">
      <c r="A50" s="119"/>
      <c r="B50" s="122" t="s">
        <v>435</v>
      </c>
      <c r="C50" s="212"/>
      <c r="D50" s="213"/>
      <c r="E50" s="213"/>
      <c r="F50" s="213"/>
      <c r="G50" s="213"/>
      <c r="H50" s="213"/>
      <c r="I50" s="213"/>
    </row>
    <row r="51" spans="1:9" ht="15.75" customHeight="1">
      <c r="A51" s="119"/>
      <c r="B51" s="124">
        <v>1</v>
      </c>
      <c r="C51" s="214" t="s">
        <v>436</v>
      </c>
      <c r="D51" s="213"/>
      <c r="E51" s="213"/>
      <c r="F51" s="213"/>
      <c r="G51" s="213"/>
      <c r="H51" s="213"/>
      <c r="I51" s="215"/>
    </row>
    <row r="52" spans="1:9" ht="13">
      <c r="A52" s="139"/>
      <c r="B52" s="227">
        <v>2</v>
      </c>
      <c r="C52" s="140"/>
      <c r="D52" s="140"/>
      <c r="E52" s="139"/>
      <c r="F52" s="118"/>
      <c r="G52" s="118"/>
      <c r="H52" s="118"/>
      <c r="I52" s="119"/>
    </row>
    <row r="53" spans="1:9" ht="13">
      <c r="A53" s="141"/>
      <c r="B53" s="217"/>
      <c r="C53" s="142"/>
      <c r="D53" s="130"/>
      <c r="E53" s="139"/>
      <c r="F53" s="118"/>
      <c r="G53" s="118"/>
      <c r="H53" s="118"/>
      <c r="I53" s="119"/>
    </row>
    <row r="54" spans="1:9" ht="13">
      <c r="A54" s="141"/>
      <c r="B54" s="217"/>
      <c r="C54" s="142"/>
      <c r="D54" s="130"/>
      <c r="E54" s="139"/>
      <c r="F54" s="118"/>
      <c r="G54" s="118"/>
      <c r="H54" s="118"/>
      <c r="I54" s="119"/>
    </row>
    <row r="55" spans="1:9" ht="13">
      <c r="A55" s="141"/>
      <c r="B55" s="217"/>
      <c r="C55" s="142"/>
      <c r="D55" s="130"/>
      <c r="E55" s="139"/>
      <c r="F55" s="118"/>
      <c r="G55" s="118"/>
      <c r="H55" s="118"/>
      <c r="I55" s="119"/>
    </row>
    <row r="56" spans="1:9" ht="13">
      <c r="A56" s="141"/>
      <c r="B56" s="217"/>
      <c r="C56" s="142"/>
      <c r="D56" s="130"/>
      <c r="E56" s="139"/>
      <c r="F56" s="118"/>
      <c r="G56" s="118"/>
      <c r="H56" s="118"/>
      <c r="I56" s="119"/>
    </row>
    <row r="57" spans="1:9" ht="13">
      <c r="A57" s="141"/>
      <c r="B57" s="215"/>
      <c r="C57" s="142"/>
      <c r="D57" s="130"/>
      <c r="E57" s="143"/>
      <c r="F57" s="143"/>
      <c r="G57" s="143"/>
      <c r="H57" s="143"/>
      <c r="I57" s="144"/>
    </row>
    <row r="58" spans="1:9" ht="13">
      <c r="A58" s="141"/>
      <c r="B58" s="139"/>
      <c r="C58" s="118"/>
      <c r="D58" s="118"/>
      <c r="E58" s="118"/>
      <c r="F58" s="118"/>
      <c r="G58" s="118"/>
      <c r="H58" s="118"/>
      <c r="I58" s="119"/>
    </row>
    <row r="59" spans="1:9" ht="13">
      <c r="A59" s="139"/>
      <c r="B59" s="118"/>
      <c r="C59" s="118"/>
      <c r="D59" s="118"/>
      <c r="E59" s="118"/>
      <c r="F59" s="118"/>
      <c r="G59" s="118"/>
      <c r="H59" s="118"/>
      <c r="I59" s="119"/>
    </row>
    <row r="60" spans="1:9" ht="13">
      <c r="A60" s="139"/>
      <c r="B60" s="118"/>
      <c r="C60" s="118"/>
      <c r="D60" s="118"/>
      <c r="E60" s="118"/>
      <c r="F60" s="118"/>
      <c r="G60" s="118"/>
      <c r="H60" s="118"/>
      <c r="I60" s="119"/>
    </row>
    <row r="61" spans="1:9" ht="13">
      <c r="A61" s="139"/>
      <c r="B61" s="118"/>
      <c r="C61" s="118"/>
      <c r="D61" s="118"/>
      <c r="E61" s="118"/>
      <c r="F61" s="118"/>
      <c r="G61" s="118"/>
      <c r="H61" s="118"/>
      <c r="I61" s="119"/>
    </row>
    <row r="62" spans="1:9" ht="13">
      <c r="A62" s="139"/>
      <c r="B62" s="118"/>
      <c r="C62" s="118"/>
      <c r="D62" s="118"/>
      <c r="E62" s="118"/>
      <c r="F62" s="118"/>
      <c r="G62" s="118"/>
      <c r="H62" s="118"/>
      <c r="I62" s="119"/>
    </row>
    <row r="63" spans="1:9" ht="13">
      <c r="B63" s="8"/>
      <c r="C63" s="8"/>
      <c r="D63" s="8"/>
      <c r="E63" s="8"/>
      <c r="F63" s="8"/>
      <c r="G63" s="8"/>
      <c r="H63" s="8"/>
      <c r="I63" s="8"/>
    </row>
    <row r="64" spans="1:9" ht="13">
      <c r="B64" s="8"/>
      <c r="C64" s="8"/>
      <c r="D64" s="8"/>
      <c r="E64" s="8"/>
      <c r="F64" s="8"/>
      <c r="G64" s="8"/>
      <c r="H64" s="8"/>
      <c r="I64" s="8"/>
    </row>
    <row r="65" spans="2:9" ht="13">
      <c r="B65" s="8"/>
      <c r="C65" s="8"/>
      <c r="D65" s="8"/>
      <c r="E65" s="8"/>
      <c r="F65" s="8"/>
      <c r="G65" s="8"/>
      <c r="H65" s="8"/>
      <c r="I65" s="8"/>
    </row>
    <row r="66" spans="2:9" ht="13">
      <c r="B66" s="8"/>
      <c r="C66" s="8"/>
      <c r="D66" s="8"/>
      <c r="E66" s="8"/>
      <c r="F66" s="8"/>
      <c r="G66" s="8"/>
      <c r="H66" s="8"/>
      <c r="I66" s="8"/>
    </row>
    <row r="67" spans="2:9" ht="13">
      <c r="B67" s="8"/>
      <c r="C67" s="8"/>
      <c r="D67" s="8"/>
      <c r="E67" s="8"/>
      <c r="F67" s="8"/>
      <c r="G67" s="8"/>
      <c r="H67" s="8"/>
      <c r="I67" s="8"/>
    </row>
    <row r="68" spans="2:9" ht="13">
      <c r="B68" s="8"/>
      <c r="C68" s="8"/>
      <c r="D68" s="8"/>
      <c r="E68" s="8"/>
      <c r="F68" s="8"/>
      <c r="G68" s="8"/>
      <c r="H68" s="8"/>
      <c r="I68" s="8"/>
    </row>
    <row r="69" spans="2:9" ht="13">
      <c r="B69" s="8"/>
      <c r="C69" s="8"/>
      <c r="D69" s="8"/>
      <c r="E69" s="8"/>
      <c r="F69" s="8"/>
      <c r="G69" s="8"/>
      <c r="H69" s="8"/>
      <c r="I69" s="8"/>
    </row>
    <row r="70" spans="2:9" ht="13">
      <c r="B70" s="8"/>
      <c r="C70" s="8"/>
      <c r="D70" s="8"/>
      <c r="E70" s="8"/>
      <c r="F70" s="8"/>
      <c r="G70" s="8"/>
      <c r="H70" s="8"/>
      <c r="I70" s="8"/>
    </row>
    <row r="71" spans="2:9" ht="13">
      <c r="B71" s="8"/>
      <c r="C71" s="8"/>
      <c r="D71" s="8"/>
      <c r="E71" s="8"/>
      <c r="F71" s="8"/>
      <c r="G71" s="8"/>
      <c r="H71" s="8"/>
      <c r="I71" s="8"/>
    </row>
    <row r="72" spans="2:9" ht="13">
      <c r="B72" s="8"/>
      <c r="C72" s="8"/>
      <c r="D72" s="8"/>
      <c r="E72" s="8"/>
      <c r="F72" s="8"/>
      <c r="G72" s="8"/>
      <c r="H72" s="8"/>
      <c r="I72" s="8"/>
    </row>
    <row r="73" spans="2:9" ht="13">
      <c r="B73" s="8"/>
      <c r="C73" s="8"/>
      <c r="D73" s="8"/>
      <c r="E73" s="8"/>
      <c r="F73" s="8"/>
      <c r="G73" s="8"/>
      <c r="H73" s="8"/>
      <c r="I73" s="8"/>
    </row>
    <row r="74" spans="2:9" ht="13">
      <c r="B74" s="8"/>
      <c r="C74" s="8"/>
      <c r="D74" s="8"/>
      <c r="E74" s="8"/>
      <c r="F74" s="8"/>
      <c r="G74" s="8"/>
      <c r="H74" s="8"/>
      <c r="I74" s="8"/>
    </row>
    <row r="75" spans="2:9" ht="13">
      <c r="B75" s="8"/>
      <c r="C75" s="8"/>
      <c r="D75" s="8"/>
      <c r="E75" s="8"/>
      <c r="F75" s="8"/>
      <c r="G75" s="8"/>
      <c r="H75" s="8"/>
      <c r="I75" s="8"/>
    </row>
    <row r="76" spans="2:9" ht="13">
      <c r="B76" s="8"/>
      <c r="C76" s="8"/>
      <c r="D76" s="8"/>
      <c r="E76" s="8"/>
      <c r="F76" s="8"/>
      <c r="G76" s="8"/>
      <c r="H76" s="8"/>
      <c r="I76" s="8"/>
    </row>
    <row r="77" spans="2:9" ht="13">
      <c r="B77" s="8"/>
      <c r="C77" s="8"/>
      <c r="D77" s="8"/>
      <c r="E77" s="8"/>
      <c r="F77" s="8"/>
      <c r="G77" s="8"/>
      <c r="H77" s="8"/>
      <c r="I77" s="8"/>
    </row>
    <row r="78" spans="2:9" ht="13">
      <c r="B78" s="8"/>
      <c r="C78" s="8"/>
      <c r="D78" s="8"/>
      <c r="E78" s="8"/>
      <c r="F78" s="8"/>
      <c r="G78" s="8"/>
      <c r="H78" s="8"/>
      <c r="I78" s="8"/>
    </row>
    <row r="79" spans="2:9" ht="13">
      <c r="B79" s="8"/>
      <c r="C79" s="8"/>
      <c r="D79" s="8"/>
      <c r="E79" s="8"/>
      <c r="F79" s="8"/>
      <c r="G79" s="8"/>
      <c r="H79" s="8"/>
      <c r="I79" s="8"/>
    </row>
    <row r="80" spans="2:9" ht="13">
      <c r="B80" s="8"/>
      <c r="C80" s="8"/>
      <c r="D80" s="8"/>
      <c r="E80" s="8"/>
      <c r="F80" s="8"/>
      <c r="G80" s="8"/>
      <c r="H80" s="8"/>
      <c r="I80" s="8"/>
    </row>
    <row r="81" spans="2:9" ht="13">
      <c r="B81" s="8"/>
      <c r="C81" s="8"/>
      <c r="D81" s="8"/>
      <c r="E81" s="8"/>
      <c r="F81" s="8"/>
      <c r="G81" s="8"/>
      <c r="H81" s="8"/>
      <c r="I81" s="8"/>
    </row>
    <row r="82" spans="2:9" ht="13">
      <c r="B82" s="8"/>
      <c r="C82" s="8"/>
      <c r="D82" s="8"/>
      <c r="E82" s="8"/>
      <c r="F82" s="8"/>
      <c r="G82" s="8"/>
      <c r="H82" s="8"/>
      <c r="I82" s="8"/>
    </row>
    <row r="83" spans="2:9" ht="13">
      <c r="B83" s="8"/>
      <c r="C83" s="8"/>
      <c r="D83" s="8"/>
      <c r="E83" s="8"/>
      <c r="F83" s="8"/>
      <c r="G83" s="8"/>
      <c r="H83" s="8"/>
      <c r="I83" s="8"/>
    </row>
    <row r="84" spans="2:9" ht="13">
      <c r="B84" s="8"/>
      <c r="C84" s="8"/>
      <c r="D84" s="8"/>
      <c r="E84" s="8"/>
      <c r="F84" s="8"/>
      <c r="G84" s="8"/>
      <c r="H84" s="8"/>
      <c r="I84" s="8"/>
    </row>
    <row r="85" spans="2:9" ht="13">
      <c r="B85" s="8"/>
      <c r="C85" s="8"/>
      <c r="D85" s="8"/>
      <c r="E85" s="8"/>
      <c r="F85" s="8"/>
      <c r="G85" s="8"/>
      <c r="H85" s="8"/>
      <c r="I85" s="8"/>
    </row>
    <row r="86" spans="2:9" ht="13">
      <c r="B86" s="8"/>
      <c r="C86" s="8"/>
      <c r="D86" s="8"/>
      <c r="E86" s="8"/>
      <c r="F86" s="8"/>
      <c r="G86" s="8"/>
      <c r="H86" s="8"/>
      <c r="I86" s="8"/>
    </row>
    <row r="87" spans="2:9" ht="13">
      <c r="B87" s="8"/>
      <c r="C87" s="8"/>
      <c r="D87" s="8"/>
      <c r="E87" s="8"/>
      <c r="F87" s="8"/>
      <c r="G87" s="8"/>
      <c r="H87" s="8"/>
      <c r="I87" s="8"/>
    </row>
    <row r="88" spans="2:9" ht="13">
      <c r="B88" s="8"/>
      <c r="C88" s="8"/>
      <c r="D88" s="8"/>
      <c r="E88" s="8"/>
      <c r="F88" s="8"/>
      <c r="G88" s="8"/>
      <c r="H88" s="8"/>
      <c r="I88" s="8"/>
    </row>
    <row r="89" spans="2:9" ht="13">
      <c r="B89" s="8"/>
      <c r="C89" s="8"/>
      <c r="D89" s="8"/>
      <c r="E89" s="8"/>
      <c r="F89" s="8"/>
      <c r="G89" s="8"/>
      <c r="H89" s="8"/>
      <c r="I89" s="8"/>
    </row>
    <row r="90" spans="2:9" ht="13">
      <c r="B90" s="8"/>
      <c r="C90" s="8"/>
      <c r="D90" s="8"/>
      <c r="E90" s="8"/>
      <c r="F90" s="8"/>
      <c r="G90" s="8"/>
      <c r="H90" s="8"/>
      <c r="I90" s="8"/>
    </row>
    <row r="91" spans="2:9" ht="13">
      <c r="B91" s="8"/>
      <c r="C91" s="8"/>
      <c r="D91" s="8"/>
      <c r="E91" s="8"/>
      <c r="F91" s="8"/>
      <c r="G91" s="8"/>
      <c r="H91" s="8"/>
      <c r="I91" s="8"/>
    </row>
    <row r="92" spans="2:9" ht="13">
      <c r="B92" s="8"/>
      <c r="C92" s="8"/>
      <c r="D92" s="8"/>
      <c r="E92" s="8"/>
      <c r="F92" s="8"/>
      <c r="G92" s="8"/>
      <c r="H92" s="8"/>
      <c r="I92" s="8"/>
    </row>
    <row r="93" spans="2:9" ht="13">
      <c r="B93" s="8"/>
      <c r="C93" s="8"/>
      <c r="D93" s="8"/>
      <c r="E93" s="8"/>
      <c r="F93" s="8"/>
      <c r="G93" s="8"/>
      <c r="H93" s="8"/>
      <c r="I93" s="8"/>
    </row>
    <row r="94" spans="2:9" ht="13">
      <c r="B94" s="8"/>
      <c r="C94" s="8"/>
      <c r="D94" s="8"/>
      <c r="E94" s="8"/>
      <c r="F94" s="8"/>
      <c r="G94" s="8"/>
      <c r="H94" s="8"/>
      <c r="I94" s="8"/>
    </row>
    <row r="95" spans="2:9" ht="13">
      <c r="B95" s="8"/>
      <c r="C95" s="8"/>
      <c r="D95" s="8"/>
      <c r="E95" s="8"/>
      <c r="F95" s="8"/>
      <c r="G95" s="8"/>
      <c r="H95" s="8"/>
      <c r="I95" s="8"/>
    </row>
    <row r="96" spans="2:9" ht="13">
      <c r="B96" s="8"/>
      <c r="C96" s="8"/>
      <c r="D96" s="8"/>
      <c r="E96" s="8"/>
      <c r="F96" s="8"/>
      <c r="G96" s="8"/>
      <c r="H96" s="8"/>
      <c r="I96" s="8"/>
    </row>
    <row r="97" spans="2:9" ht="13">
      <c r="B97" s="8"/>
      <c r="C97" s="8"/>
      <c r="D97" s="8"/>
      <c r="E97" s="8"/>
      <c r="F97" s="8"/>
      <c r="G97" s="8"/>
      <c r="H97" s="8"/>
      <c r="I97" s="8"/>
    </row>
    <row r="98" spans="2:9" ht="13">
      <c r="B98" s="8"/>
      <c r="C98" s="8"/>
      <c r="D98" s="8"/>
      <c r="E98" s="8"/>
      <c r="F98" s="8"/>
      <c r="G98" s="8"/>
      <c r="H98" s="8"/>
      <c r="I98" s="8"/>
    </row>
    <row r="99" spans="2:9" ht="13">
      <c r="B99" s="8"/>
      <c r="C99" s="8"/>
      <c r="D99" s="8"/>
      <c r="E99" s="8"/>
      <c r="F99" s="8"/>
      <c r="G99" s="8"/>
      <c r="H99" s="8"/>
      <c r="I99" s="8"/>
    </row>
    <row r="100" spans="2:9" ht="13">
      <c r="B100" s="8"/>
      <c r="C100" s="8"/>
      <c r="D100" s="8"/>
      <c r="E100" s="8"/>
      <c r="F100" s="8"/>
      <c r="G100" s="8"/>
      <c r="H100" s="8"/>
      <c r="I100" s="8"/>
    </row>
    <row r="101" spans="2:9" ht="13">
      <c r="B101" s="8"/>
      <c r="C101" s="8"/>
      <c r="D101" s="8"/>
      <c r="E101" s="8"/>
      <c r="F101" s="8"/>
      <c r="G101" s="8"/>
      <c r="H101" s="8"/>
      <c r="I101" s="8"/>
    </row>
    <row r="102" spans="2:9" ht="13">
      <c r="B102" s="8"/>
      <c r="C102" s="8"/>
      <c r="D102" s="8"/>
      <c r="E102" s="8"/>
      <c r="F102" s="8"/>
      <c r="G102" s="8"/>
      <c r="H102" s="8"/>
      <c r="I102" s="8"/>
    </row>
    <row r="103" spans="2:9" ht="13">
      <c r="B103" s="8"/>
      <c r="C103" s="8"/>
      <c r="D103" s="8"/>
      <c r="E103" s="8"/>
      <c r="F103" s="8"/>
      <c r="G103" s="8"/>
      <c r="H103" s="8"/>
      <c r="I103" s="8"/>
    </row>
    <row r="104" spans="2:9" ht="13">
      <c r="B104" s="8"/>
      <c r="C104" s="8"/>
      <c r="D104" s="8"/>
      <c r="E104" s="8"/>
      <c r="F104" s="8"/>
      <c r="G104" s="8"/>
      <c r="H104" s="8"/>
      <c r="I104" s="8"/>
    </row>
    <row r="105" spans="2:9" ht="13">
      <c r="B105" s="8"/>
      <c r="C105" s="8"/>
      <c r="D105" s="8"/>
      <c r="E105" s="8"/>
      <c r="F105" s="8"/>
      <c r="G105" s="8"/>
      <c r="H105" s="8"/>
      <c r="I105" s="8"/>
    </row>
    <row r="106" spans="2:9" ht="13">
      <c r="B106" s="8"/>
      <c r="C106" s="8"/>
      <c r="D106" s="8"/>
      <c r="E106" s="8"/>
      <c r="F106" s="8"/>
      <c r="G106" s="8"/>
      <c r="H106" s="8"/>
      <c r="I106" s="8"/>
    </row>
    <row r="107" spans="2:9" ht="13">
      <c r="B107" s="8"/>
      <c r="C107" s="8"/>
      <c r="D107" s="8"/>
      <c r="E107" s="8"/>
      <c r="F107" s="8"/>
      <c r="G107" s="8"/>
      <c r="H107" s="8"/>
      <c r="I107" s="8"/>
    </row>
    <row r="108" spans="2:9" ht="13">
      <c r="B108" s="8"/>
      <c r="C108" s="8"/>
      <c r="D108" s="8"/>
      <c r="E108" s="8"/>
      <c r="F108" s="8"/>
      <c r="G108" s="8"/>
      <c r="H108" s="8"/>
      <c r="I108" s="8"/>
    </row>
    <row r="109" spans="2:9" ht="13">
      <c r="B109" s="8"/>
      <c r="C109" s="8"/>
      <c r="D109" s="8"/>
      <c r="E109" s="8"/>
      <c r="F109" s="8"/>
      <c r="G109" s="8"/>
      <c r="H109" s="8"/>
      <c r="I109" s="8"/>
    </row>
    <row r="110" spans="2:9" ht="13">
      <c r="B110" s="8"/>
      <c r="C110" s="8"/>
      <c r="D110" s="8"/>
      <c r="E110" s="8"/>
      <c r="F110" s="8"/>
      <c r="G110" s="8"/>
      <c r="H110" s="8"/>
      <c r="I110" s="8"/>
    </row>
    <row r="111" spans="2:9" ht="13">
      <c r="B111" s="8"/>
      <c r="C111" s="8"/>
      <c r="D111" s="8"/>
      <c r="E111" s="8"/>
      <c r="F111" s="8"/>
      <c r="G111" s="8"/>
      <c r="H111" s="8"/>
      <c r="I111" s="8"/>
    </row>
    <row r="112" spans="2:9" ht="13">
      <c r="B112" s="8"/>
      <c r="C112" s="8"/>
      <c r="D112" s="8"/>
      <c r="E112" s="8"/>
      <c r="F112" s="8"/>
      <c r="G112" s="8"/>
      <c r="H112" s="8"/>
      <c r="I112" s="8"/>
    </row>
    <row r="113" spans="2:9" ht="13">
      <c r="B113" s="8"/>
      <c r="C113" s="8"/>
      <c r="D113" s="8"/>
      <c r="E113" s="8"/>
      <c r="F113" s="8"/>
      <c r="G113" s="8"/>
      <c r="H113" s="8"/>
      <c r="I113" s="8"/>
    </row>
    <row r="114" spans="2:9" ht="13">
      <c r="B114" s="8"/>
      <c r="C114" s="8"/>
      <c r="D114" s="8"/>
      <c r="E114" s="8"/>
      <c r="F114" s="8"/>
      <c r="G114" s="8"/>
      <c r="H114" s="8"/>
      <c r="I114" s="8"/>
    </row>
    <row r="115" spans="2:9" ht="13">
      <c r="B115" s="8"/>
      <c r="C115" s="8"/>
      <c r="D115" s="8"/>
      <c r="E115" s="8"/>
      <c r="F115" s="8"/>
      <c r="G115" s="8"/>
      <c r="H115" s="8"/>
      <c r="I115" s="8"/>
    </row>
    <row r="116" spans="2:9" ht="13">
      <c r="B116" s="8"/>
      <c r="C116" s="8"/>
      <c r="D116" s="8"/>
      <c r="E116" s="8"/>
      <c r="F116" s="8"/>
      <c r="G116" s="8"/>
      <c r="H116" s="8"/>
      <c r="I116" s="8"/>
    </row>
    <row r="117" spans="2:9" ht="13">
      <c r="B117" s="8"/>
      <c r="C117" s="8"/>
      <c r="D117" s="8"/>
      <c r="E117" s="8"/>
      <c r="F117" s="8"/>
      <c r="G117" s="8"/>
      <c r="H117" s="8"/>
      <c r="I117" s="8"/>
    </row>
    <row r="118" spans="2:9" ht="13">
      <c r="B118" s="8"/>
      <c r="C118" s="8"/>
      <c r="D118" s="8"/>
      <c r="E118" s="8"/>
      <c r="F118" s="8"/>
      <c r="G118" s="8"/>
      <c r="H118" s="8"/>
      <c r="I118" s="8"/>
    </row>
    <row r="119" spans="2:9" ht="13">
      <c r="B119" s="8"/>
      <c r="C119" s="8"/>
      <c r="D119" s="8"/>
      <c r="E119" s="8"/>
      <c r="F119" s="8"/>
      <c r="G119" s="8"/>
      <c r="H119" s="8"/>
      <c r="I119" s="8"/>
    </row>
    <row r="120" spans="2:9" ht="13">
      <c r="B120" s="8"/>
      <c r="C120" s="8"/>
      <c r="D120" s="8"/>
      <c r="E120" s="8"/>
      <c r="F120" s="8"/>
      <c r="G120" s="8"/>
      <c r="H120" s="8"/>
      <c r="I120" s="8"/>
    </row>
    <row r="121" spans="2:9" ht="13">
      <c r="B121" s="8"/>
      <c r="C121" s="8"/>
      <c r="D121" s="8"/>
      <c r="E121" s="8"/>
      <c r="F121" s="8"/>
      <c r="G121" s="8"/>
      <c r="H121" s="8"/>
      <c r="I121" s="8"/>
    </row>
    <row r="122" spans="2:9" ht="13">
      <c r="B122" s="8"/>
      <c r="C122" s="8"/>
      <c r="D122" s="8"/>
      <c r="E122" s="8"/>
      <c r="F122" s="8"/>
      <c r="G122" s="8"/>
      <c r="H122" s="8"/>
      <c r="I122" s="8"/>
    </row>
    <row r="123" spans="2:9" ht="13">
      <c r="B123" s="8"/>
      <c r="C123" s="8"/>
      <c r="D123" s="8"/>
      <c r="E123" s="8"/>
      <c r="F123" s="8"/>
      <c r="G123" s="8"/>
      <c r="H123" s="8"/>
      <c r="I123" s="8"/>
    </row>
    <row r="124" spans="2:9" ht="13">
      <c r="B124" s="8"/>
      <c r="C124" s="8"/>
      <c r="D124" s="8"/>
      <c r="E124" s="8"/>
      <c r="F124" s="8"/>
      <c r="G124" s="8"/>
      <c r="H124" s="8"/>
      <c r="I124" s="8"/>
    </row>
    <row r="125" spans="2:9" ht="13">
      <c r="B125" s="8"/>
      <c r="C125" s="8"/>
      <c r="D125" s="8"/>
      <c r="E125" s="8"/>
      <c r="F125" s="8"/>
      <c r="G125" s="8"/>
      <c r="H125" s="8"/>
      <c r="I125" s="8"/>
    </row>
    <row r="126" spans="2:9" ht="13">
      <c r="B126" s="8"/>
      <c r="C126" s="8"/>
      <c r="D126" s="8"/>
      <c r="E126" s="8"/>
      <c r="F126" s="8"/>
      <c r="G126" s="8"/>
      <c r="H126" s="8"/>
      <c r="I126" s="8"/>
    </row>
    <row r="127" spans="2:9" ht="13">
      <c r="B127" s="8"/>
      <c r="C127" s="8"/>
      <c r="D127" s="8"/>
      <c r="E127" s="8"/>
      <c r="F127" s="8"/>
      <c r="G127" s="8"/>
      <c r="H127" s="8"/>
      <c r="I127" s="8"/>
    </row>
    <row r="128" spans="2:9" ht="13">
      <c r="B128" s="8"/>
      <c r="C128" s="8"/>
      <c r="D128" s="8"/>
      <c r="E128" s="8"/>
      <c r="F128" s="8"/>
      <c r="G128" s="8"/>
      <c r="H128" s="8"/>
      <c r="I128" s="8"/>
    </row>
    <row r="129" spans="2:9" ht="13">
      <c r="B129" s="8"/>
      <c r="C129" s="8"/>
      <c r="D129" s="8"/>
      <c r="E129" s="8"/>
      <c r="F129" s="8"/>
      <c r="G129" s="8"/>
      <c r="H129" s="8"/>
      <c r="I129" s="8"/>
    </row>
    <row r="130" spans="2:9" ht="13">
      <c r="B130" s="8"/>
      <c r="C130" s="8"/>
      <c r="D130" s="8"/>
      <c r="E130" s="8"/>
      <c r="F130" s="8"/>
      <c r="G130" s="8"/>
      <c r="H130" s="8"/>
      <c r="I130" s="8"/>
    </row>
    <row r="131" spans="2:9" ht="13">
      <c r="B131" s="8"/>
      <c r="C131" s="8"/>
      <c r="D131" s="8"/>
      <c r="E131" s="8"/>
      <c r="F131" s="8"/>
      <c r="G131" s="8"/>
      <c r="H131" s="8"/>
      <c r="I131" s="8"/>
    </row>
    <row r="132" spans="2:9" ht="13">
      <c r="B132" s="8"/>
      <c r="C132" s="8"/>
      <c r="D132" s="8"/>
      <c r="E132" s="8"/>
      <c r="F132" s="8"/>
      <c r="G132" s="8"/>
      <c r="H132" s="8"/>
      <c r="I132" s="8"/>
    </row>
    <row r="133" spans="2:9" ht="13">
      <c r="B133" s="8"/>
      <c r="C133" s="8"/>
      <c r="D133" s="8"/>
      <c r="E133" s="8"/>
      <c r="F133" s="8"/>
      <c r="G133" s="8"/>
      <c r="H133" s="8"/>
      <c r="I133" s="8"/>
    </row>
    <row r="134" spans="2:9" ht="13">
      <c r="B134" s="8"/>
      <c r="C134" s="8"/>
      <c r="D134" s="8"/>
      <c r="E134" s="8"/>
      <c r="F134" s="8"/>
      <c r="G134" s="8"/>
      <c r="H134" s="8"/>
      <c r="I134" s="8"/>
    </row>
    <row r="135" spans="2:9" ht="13">
      <c r="B135" s="8"/>
      <c r="C135" s="8"/>
      <c r="D135" s="8"/>
      <c r="E135" s="8"/>
      <c r="F135" s="8"/>
      <c r="G135" s="8"/>
      <c r="H135" s="8"/>
      <c r="I135" s="8"/>
    </row>
    <row r="136" spans="2:9" ht="13">
      <c r="B136" s="8"/>
      <c r="C136" s="8"/>
      <c r="D136" s="8"/>
      <c r="E136" s="8"/>
      <c r="F136" s="8"/>
      <c r="G136" s="8"/>
      <c r="H136" s="8"/>
      <c r="I136" s="8"/>
    </row>
    <row r="137" spans="2:9" ht="13">
      <c r="B137" s="8"/>
      <c r="C137" s="8"/>
      <c r="D137" s="8"/>
      <c r="E137" s="8"/>
      <c r="F137" s="8"/>
      <c r="G137" s="8"/>
      <c r="H137" s="8"/>
      <c r="I137" s="8"/>
    </row>
    <row r="138" spans="2:9" ht="13">
      <c r="B138" s="8"/>
      <c r="C138" s="8"/>
      <c r="D138" s="8"/>
      <c r="E138" s="8"/>
      <c r="F138" s="8"/>
      <c r="G138" s="8"/>
      <c r="H138" s="8"/>
      <c r="I138" s="8"/>
    </row>
    <row r="139" spans="2:9" ht="13">
      <c r="B139" s="8"/>
      <c r="C139" s="8"/>
      <c r="D139" s="8"/>
      <c r="E139" s="8"/>
      <c r="F139" s="8"/>
      <c r="G139" s="8"/>
      <c r="H139" s="8"/>
      <c r="I139" s="8"/>
    </row>
    <row r="140" spans="2:9" ht="13">
      <c r="B140" s="8"/>
      <c r="C140" s="8"/>
      <c r="D140" s="8"/>
      <c r="E140" s="8"/>
      <c r="F140" s="8"/>
      <c r="G140" s="8"/>
      <c r="H140" s="8"/>
      <c r="I140" s="8"/>
    </row>
    <row r="141" spans="2:9" ht="13">
      <c r="B141" s="8"/>
      <c r="C141" s="8"/>
      <c r="D141" s="8"/>
      <c r="E141" s="8"/>
      <c r="F141" s="8"/>
      <c r="G141" s="8"/>
      <c r="H141" s="8"/>
      <c r="I141" s="8"/>
    </row>
    <row r="142" spans="2:9" ht="13">
      <c r="B142" s="8"/>
      <c r="C142" s="8"/>
      <c r="D142" s="8"/>
      <c r="E142" s="8"/>
      <c r="F142" s="8"/>
      <c r="G142" s="8"/>
      <c r="H142" s="8"/>
      <c r="I142" s="8"/>
    </row>
    <row r="143" spans="2:9" ht="13">
      <c r="B143" s="8"/>
      <c r="C143" s="8"/>
      <c r="D143" s="8"/>
      <c r="E143" s="8"/>
      <c r="F143" s="8"/>
      <c r="G143" s="8"/>
      <c r="H143" s="8"/>
      <c r="I143" s="8"/>
    </row>
    <row r="144" spans="2:9" ht="13">
      <c r="B144" s="8"/>
      <c r="C144" s="8"/>
      <c r="D144" s="8"/>
      <c r="E144" s="8"/>
      <c r="F144" s="8"/>
      <c r="G144" s="8"/>
      <c r="H144" s="8"/>
      <c r="I144" s="8"/>
    </row>
    <row r="145" spans="2:9" ht="13">
      <c r="B145" s="8"/>
      <c r="C145" s="8"/>
      <c r="D145" s="8"/>
      <c r="E145" s="8"/>
      <c r="F145" s="8"/>
      <c r="G145" s="8"/>
      <c r="H145" s="8"/>
      <c r="I145" s="8"/>
    </row>
    <row r="146" spans="2:9" ht="13">
      <c r="B146" s="8"/>
      <c r="C146" s="8"/>
      <c r="D146" s="8"/>
      <c r="E146" s="8"/>
      <c r="F146" s="8"/>
      <c r="G146" s="8"/>
      <c r="H146" s="8"/>
      <c r="I146" s="8"/>
    </row>
    <row r="147" spans="2:9" ht="13">
      <c r="B147" s="8"/>
      <c r="C147" s="8"/>
      <c r="D147" s="8"/>
      <c r="E147" s="8"/>
      <c r="F147" s="8"/>
      <c r="G147" s="8"/>
      <c r="H147" s="8"/>
      <c r="I147" s="8"/>
    </row>
    <row r="148" spans="2:9" ht="13">
      <c r="B148" s="8"/>
      <c r="C148" s="8"/>
      <c r="D148" s="8"/>
      <c r="E148" s="8"/>
      <c r="F148" s="8"/>
      <c r="G148" s="8"/>
      <c r="H148" s="8"/>
      <c r="I148" s="8"/>
    </row>
    <row r="149" spans="2:9" ht="13">
      <c r="B149" s="8"/>
      <c r="C149" s="8"/>
      <c r="D149" s="8"/>
      <c r="E149" s="8"/>
      <c r="F149" s="8"/>
      <c r="G149" s="8"/>
      <c r="H149" s="8"/>
      <c r="I149" s="8"/>
    </row>
    <row r="150" spans="2:9" ht="13">
      <c r="B150" s="8"/>
      <c r="C150" s="8"/>
      <c r="D150" s="8"/>
      <c r="E150" s="8"/>
      <c r="F150" s="8"/>
      <c r="G150" s="8"/>
      <c r="H150" s="8"/>
      <c r="I150" s="8"/>
    </row>
    <row r="151" spans="2:9" ht="13">
      <c r="B151" s="8"/>
      <c r="C151" s="8"/>
      <c r="D151" s="8"/>
      <c r="E151" s="8"/>
      <c r="F151" s="8"/>
      <c r="G151" s="8"/>
      <c r="H151" s="8"/>
      <c r="I151" s="8"/>
    </row>
    <row r="152" spans="2:9" ht="13">
      <c r="B152" s="8"/>
      <c r="C152" s="8"/>
      <c r="D152" s="8"/>
      <c r="E152" s="8"/>
      <c r="F152" s="8"/>
      <c r="G152" s="8"/>
      <c r="H152" s="8"/>
      <c r="I152" s="8"/>
    </row>
    <row r="153" spans="2:9" ht="13">
      <c r="B153" s="8"/>
      <c r="C153" s="8"/>
      <c r="D153" s="8"/>
      <c r="E153" s="8"/>
      <c r="F153" s="8"/>
      <c r="G153" s="8"/>
      <c r="H153" s="8"/>
      <c r="I153" s="8"/>
    </row>
    <row r="154" spans="2:9" ht="13">
      <c r="B154" s="8"/>
      <c r="C154" s="8"/>
      <c r="D154" s="8"/>
      <c r="E154" s="8"/>
      <c r="F154" s="8"/>
      <c r="G154" s="8"/>
      <c r="H154" s="8"/>
      <c r="I154" s="8"/>
    </row>
    <row r="155" spans="2:9" ht="13">
      <c r="B155" s="8"/>
      <c r="C155" s="8"/>
      <c r="D155" s="8"/>
      <c r="E155" s="8"/>
      <c r="F155" s="8"/>
      <c r="G155" s="8"/>
      <c r="H155" s="8"/>
      <c r="I155" s="8"/>
    </row>
    <row r="156" spans="2:9" ht="13">
      <c r="B156" s="8"/>
      <c r="C156" s="8"/>
      <c r="D156" s="8"/>
      <c r="E156" s="8"/>
      <c r="F156" s="8"/>
      <c r="G156" s="8"/>
      <c r="H156" s="8"/>
      <c r="I156" s="8"/>
    </row>
    <row r="157" spans="2:9" ht="13">
      <c r="B157" s="8"/>
      <c r="C157" s="8"/>
      <c r="D157" s="8"/>
      <c r="E157" s="8"/>
      <c r="F157" s="8"/>
      <c r="G157" s="8"/>
      <c r="H157" s="8"/>
      <c r="I157" s="8"/>
    </row>
    <row r="158" spans="2:9" ht="13">
      <c r="B158" s="8"/>
      <c r="C158" s="8"/>
      <c r="D158" s="8"/>
      <c r="E158" s="8"/>
      <c r="F158" s="8"/>
      <c r="G158" s="8"/>
      <c r="H158" s="8"/>
      <c r="I158" s="8"/>
    </row>
    <row r="159" spans="2:9" ht="13">
      <c r="B159" s="8"/>
      <c r="C159" s="8"/>
      <c r="D159" s="8"/>
      <c r="E159" s="8"/>
      <c r="F159" s="8"/>
      <c r="G159" s="8"/>
      <c r="H159" s="8"/>
      <c r="I159" s="8"/>
    </row>
    <row r="160" spans="2:9" ht="13">
      <c r="B160" s="8"/>
      <c r="C160" s="8"/>
      <c r="D160" s="8"/>
      <c r="E160" s="8"/>
      <c r="F160" s="8"/>
      <c r="G160" s="8"/>
      <c r="H160" s="8"/>
      <c r="I160" s="8"/>
    </row>
    <row r="161" spans="2:9" ht="13">
      <c r="B161" s="8"/>
      <c r="C161" s="8"/>
      <c r="D161" s="8"/>
      <c r="E161" s="8"/>
      <c r="F161" s="8"/>
      <c r="G161" s="8"/>
      <c r="H161" s="8"/>
      <c r="I161" s="8"/>
    </row>
    <row r="162" spans="2:9" ht="13">
      <c r="B162" s="8"/>
      <c r="C162" s="8"/>
      <c r="D162" s="8"/>
      <c r="E162" s="8"/>
      <c r="F162" s="8"/>
      <c r="G162" s="8"/>
      <c r="H162" s="8"/>
      <c r="I162" s="8"/>
    </row>
    <row r="163" spans="2:9" ht="13">
      <c r="B163" s="8"/>
      <c r="C163" s="8"/>
      <c r="D163" s="8"/>
      <c r="E163" s="8"/>
      <c r="F163" s="8"/>
      <c r="G163" s="8"/>
      <c r="H163" s="8"/>
      <c r="I163" s="8"/>
    </row>
    <row r="164" spans="2:9" ht="13">
      <c r="B164" s="8"/>
      <c r="C164" s="8"/>
      <c r="D164" s="8"/>
      <c r="E164" s="8"/>
      <c r="F164" s="8"/>
      <c r="G164" s="8"/>
      <c r="H164" s="8"/>
      <c r="I164" s="8"/>
    </row>
    <row r="165" spans="2:9" ht="13">
      <c r="B165" s="8"/>
      <c r="C165" s="8"/>
      <c r="D165" s="8"/>
      <c r="E165" s="8"/>
      <c r="F165" s="8"/>
      <c r="G165" s="8"/>
      <c r="H165" s="8"/>
      <c r="I165" s="8"/>
    </row>
    <row r="166" spans="2:9" ht="13">
      <c r="B166" s="8"/>
      <c r="C166" s="8"/>
      <c r="D166" s="8"/>
      <c r="E166" s="8"/>
      <c r="F166" s="8"/>
      <c r="G166" s="8"/>
      <c r="H166" s="8"/>
      <c r="I166" s="8"/>
    </row>
    <row r="167" spans="2:9" ht="13">
      <c r="B167" s="8"/>
      <c r="C167" s="8"/>
      <c r="D167" s="8"/>
      <c r="E167" s="8"/>
      <c r="F167" s="8"/>
      <c r="G167" s="8"/>
      <c r="H167" s="8"/>
      <c r="I167" s="8"/>
    </row>
    <row r="168" spans="2:9" ht="13">
      <c r="B168" s="8"/>
      <c r="C168" s="8"/>
      <c r="D168" s="8"/>
      <c r="E168" s="8"/>
      <c r="F168" s="8"/>
      <c r="G168" s="8"/>
      <c r="H168" s="8"/>
      <c r="I168" s="8"/>
    </row>
    <row r="169" spans="2:9" ht="13">
      <c r="B169" s="8"/>
      <c r="C169" s="8"/>
      <c r="D169" s="8"/>
      <c r="E169" s="8"/>
      <c r="F169" s="8"/>
      <c r="G169" s="8"/>
      <c r="H169" s="8"/>
      <c r="I169" s="8"/>
    </row>
    <row r="170" spans="2:9" ht="13">
      <c r="B170" s="8"/>
      <c r="C170" s="8"/>
      <c r="D170" s="8"/>
      <c r="E170" s="8"/>
      <c r="F170" s="8"/>
      <c r="G170" s="8"/>
      <c r="H170" s="8"/>
      <c r="I170" s="8"/>
    </row>
    <row r="171" spans="2:9" ht="13">
      <c r="B171" s="8"/>
      <c r="C171" s="8"/>
      <c r="D171" s="8"/>
      <c r="E171" s="8"/>
      <c r="F171" s="8"/>
      <c r="G171" s="8"/>
      <c r="H171" s="8"/>
      <c r="I171" s="8"/>
    </row>
    <row r="172" spans="2:9" ht="13">
      <c r="B172" s="8"/>
      <c r="C172" s="8"/>
      <c r="D172" s="8"/>
      <c r="E172" s="8"/>
      <c r="F172" s="8"/>
      <c r="G172" s="8"/>
      <c r="H172" s="8"/>
      <c r="I172" s="8"/>
    </row>
    <row r="173" spans="2:9" ht="13">
      <c r="B173" s="8"/>
      <c r="C173" s="8"/>
      <c r="D173" s="8"/>
      <c r="E173" s="8"/>
      <c r="F173" s="8"/>
      <c r="G173" s="8"/>
      <c r="H173" s="8"/>
      <c r="I173" s="8"/>
    </row>
    <row r="174" spans="2:9" ht="13">
      <c r="B174" s="8"/>
      <c r="C174" s="8"/>
      <c r="D174" s="8"/>
      <c r="E174" s="8"/>
      <c r="F174" s="8"/>
      <c r="G174" s="8"/>
      <c r="H174" s="8"/>
      <c r="I174" s="8"/>
    </row>
    <row r="175" spans="2:9" ht="13">
      <c r="B175" s="8"/>
      <c r="C175" s="8"/>
      <c r="D175" s="8"/>
      <c r="E175" s="8"/>
      <c r="F175" s="8"/>
      <c r="G175" s="8"/>
      <c r="H175" s="8"/>
      <c r="I175" s="8"/>
    </row>
    <row r="176" spans="2:9" ht="13">
      <c r="B176" s="8"/>
      <c r="C176" s="8"/>
      <c r="D176" s="8"/>
      <c r="E176" s="8"/>
      <c r="F176" s="8"/>
      <c r="G176" s="8"/>
      <c r="H176" s="8"/>
      <c r="I176" s="8"/>
    </row>
    <row r="177" spans="2:9" ht="13">
      <c r="B177" s="8"/>
      <c r="C177" s="8"/>
      <c r="D177" s="8"/>
      <c r="E177" s="8"/>
      <c r="F177" s="8"/>
      <c r="G177" s="8"/>
      <c r="H177" s="8"/>
      <c r="I177" s="8"/>
    </row>
    <row r="178" spans="2:9" ht="13">
      <c r="B178" s="8"/>
      <c r="C178" s="8"/>
      <c r="D178" s="8"/>
      <c r="E178" s="8"/>
      <c r="F178" s="8"/>
      <c r="G178" s="8"/>
      <c r="H178" s="8"/>
      <c r="I178" s="8"/>
    </row>
    <row r="179" spans="2:9" ht="13">
      <c r="B179" s="8"/>
      <c r="C179" s="8"/>
      <c r="D179" s="8"/>
      <c r="E179" s="8"/>
      <c r="F179" s="8"/>
      <c r="G179" s="8"/>
      <c r="H179" s="8"/>
      <c r="I179" s="8"/>
    </row>
    <row r="180" spans="2:9" ht="13">
      <c r="B180" s="8"/>
      <c r="C180" s="8"/>
      <c r="D180" s="8"/>
      <c r="E180" s="8"/>
      <c r="F180" s="8"/>
      <c r="G180" s="8"/>
      <c r="H180" s="8"/>
      <c r="I180" s="8"/>
    </row>
    <row r="181" spans="2:9" ht="13">
      <c r="B181" s="8"/>
      <c r="C181" s="8"/>
      <c r="D181" s="8"/>
      <c r="E181" s="8"/>
      <c r="F181" s="8"/>
      <c r="G181" s="8"/>
      <c r="H181" s="8"/>
      <c r="I181" s="8"/>
    </row>
    <row r="182" spans="2:9" ht="13">
      <c r="B182" s="8"/>
      <c r="C182" s="8"/>
      <c r="D182" s="8"/>
      <c r="E182" s="8"/>
      <c r="F182" s="8"/>
      <c r="G182" s="8"/>
      <c r="H182" s="8"/>
      <c r="I182" s="8"/>
    </row>
    <row r="183" spans="2:9" ht="13">
      <c r="B183" s="8"/>
      <c r="C183" s="8"/>
      <c r="D183" s="8"/>
      <c r="E183" s="8"/>
      <c r="F183" s="8"/>
      <c r="G183" s="8"/>
      <c r="H183" s="8"/>
      <c r="I183" s="8"/>
    </row>
    <row r="184" spans="2:9" ht="13">
      <c r="B184" s="8"/>
      <c r="C184" s="8"/>
      <c r="D184" s="8"/>
      <c r="E184" s="8"/>
      <c r="F184" s="8"/>
      <c r="G184" s="8"/>
      <c r="H184" s="8"/>
      <c r="I184" s="8"/>
    </row>
    <row r="185" spans="2:9" ht="13">
      <c r="B185" s="8"/>
      <c r="C185" s="8"/>
      <c r="D185" s="8"/>
      <c r="E185" s="8"/>
      <c r="F185" s="8"/>
      <c r="G185" s="8"/>
      <c r="H185" s="8"/>
      <c r="I185" s="8"/>
    </row>
    <row r="186" spans="2:9" ht="13">
      <c r="B186" s="8"/>
      <c r="C186" s="8"/>
      <c r="D186" s="8"/>
      <c r="E186" s="8"/>
      <c r="F186" s="8"/>
      <c r="G186" s="8"/>
      <c r="H186" s="8"/>
      <c r="I186" s="8"/>
    </row>
    <row r="187" spans="2:9" ht="13">
      <c r="B187" s="8"/>
      <c r="C187" s="8"/>
      <c r="D187" s="8"/>
      <c r="E187" s="8"/>
      <c r="F187" s="8"/>
      <c r="G187" s="8"/>
      <c r="H187" s="8"/>
      <c r="I187" s="8"/>
    </row>
    <row r="188" spans="2:9" ht="13">
      <c r="B188" s="8"/>
      <c r="C188" s="8"/>
      <c r="D188" s="8"/>
      <c r="E188" s="8"/>
      <c r="F188" s="8"/>
      <c r="G188" s="8"/>
      <c r="H188" s="8"/>
      <c r="I188" s="8"/>
    </row>
    <row r="189" spans="2:9" ht="13">
      <c r="B189" s="8"/>
      <c r="C189" s="8"/>
      <c r="D189" s="8"/>
      <c r="E189" s="8"/>
      <c r="F189" s="8"/>
      <c r="G189" s="8"/>
      <c r="H189" s="8"/>
      <c r="I189" s="8"/>
    </row>
    <row r="190" spans="2:9" ht="13">
      <c r="B190" s="8"/>
      <c r="C190" s="8"/>
      <c r="D190" s="8"/>
      <c r="E190" s="8"/>
      <c r="F190" s="8"/>
      <c r="G190" s="8"/>
      <c r="H190" s="8"/>
      <c r="I190" s="8"/>
    </row>
    <row r="191" spans="2:9" ht="13">
      <c r="B191" s="8"/>
      <c r="C191" s="8"/>
      <c r="D191" s="8"/>
      <c r="E191" s="8"/>
      <c r="F191" s="8"/>
      <c r="G191" s="8"/>
      <c r="H191" s="8"/>
      <c r="I191" s="8"/>
    </row>
    <row r="192" spans="2:9" ht="13">
      <c r="B192" s="8"/>
      <c r="C192" s="8"/>
      <c r="D192" s="8"/>
      <c r="E192" s="8"/>
      <c r="F192" s="8"/>
      <c r="G192" s="8"/>
      <c r="H192" s="8"/>
      <c r="I192" s="8"/>
    </row>
    <row r="193" spans="2:9" ht="13">
      <c r="B193" s="8"/>
      <c r="C193" s="8"/>
      <c r="D193" s="8"/>
      <c r="E193" s="8"/>
      <c r="F193" s="8"/>
      <c r="G193" s="8"/>
      <c r="H193" s="8"/>
      <c r="I193" s="8"/>
    </row>
    <row r="194" spans="2:9" ht="13">
      <c r="B194" s="8"/>
      <c r="C194" s="8"/>
      <c r="D194" s="8"/>
      <c r="E194" s="8"/>
      <c r="F194" s="8"/>
      <c r="G194" s="8"/>
      <c r="H194" s="8"/>
      <c r="I194" s="8"/>
    </row>
    <row r="195" spans="2:9" ht="13">
      <c r="B195" s="8"/>
      <c r="C195" s="8"/>
      <c r="D195" s="8"/>
      <c r="E195" s="8"/>
      <c r="F195" s="8"/>
      <c r="G195" s="8"/>
      <c r="H195" s="8"/>
      <c r="I195" s="8"/>
    </row>
    <row r="196" spans="2:9" ht="13">
      <c r="B196" s="8"/>
      <c r="C196" s="8"/>
      <c r="D196" s="8"/>
      <c r="E196" s="8"/>
      <c r="F196" s="8"/>
      <c r="G196" s="8"/>
      <c r="H196" s="8"/>
      <c r="I196" s="8"/>
    </row>
    <row r="197" spans="2:9" ht="13">
      <c r="B197" s="8"/>
      <c r="C197" s="8"/>
      <c r="D197" s="8"/>
      <c r="E197" s="8"/>
      <c r="F197" s="8"/>
      <c r="G197" s="8"/>
      <c r="H197" s="8"/>
      <c r="I197" s="8"/>
    </row>
    <row r="198" spans="2:9" ht="13">
      <c r="B198" s="8"/>
      <c r="C198" s="8"/>
      <c r="D198" s="8"/>
      <c r="E198" s="8"/>
      <c r="F198" s="8"/>
      <c r="G198" s="8"/>
      <c r="H198" s="8"/>
      <c r="I198" s="8"/>
    </row>
    <row r="199" spans="2:9" ht="13">
      <c r="B199" s="8"/>
      <c r="C199" s="8"/>
      <c r="D199" s="8"/>
      <c r="E199" s="8"/>
      <c r="F199" s="8"/>
      <c r="G199" s="8"/>
      <c r="H199" s="8"/>
      <c r="I199" s="8"/>
    </row>
    <row r="200" spans="2:9" ht="13">
      <c r="B200" s="8"/>
      <c r="C200" s="8"/>
      <c r="D200" s="8"/>
      <c r="E200" s="8"/>
      <c r="F200" s="8"/>
      <c r="G200" s="8"/>
      <c r="H200" s="8"/>
      <c r="I200" s="8"/>
    </row>
    <row r="201" spans="2:9" ht="13">
      <c r="B201" s="8"/>
      <c r="C201" s="8"/>
      <c r="D201" s="8"/>
      <c r="E201" s="8"/>
      <c r="F201" s="8"/>
      <c r="G201" s="8"/>
      <c r="H201" s="8"/>
      <c r="I201" s="8"/>
    </row>
    <row r="202" spans="2:9" ht="13">
      <c r="B202" s="8"/>
      <c r="C202" s="8"/>
      <c r="D202" s="8"/>
      <c r="E202" s="8"/>
      <c r="F202" s="8"/>
      <c r="G202" s="8"/>
      <c r="H202" s="8"/>
      <c r="I202" s="8"/>
    </row>
    <row r="203" spans="2:9" ht="13">
      <c r="B203" s="8"/>
      <c r="C203" s="8"/>
      <c r="D203" s="8"/>
      <c r="E203" s="8"/>
      <c r="F203" s="8"/>
      <c r="G203" s="8"/>
      <c r="H203" s="8"/>
      <c r="I203" s="8"/>
    </row>
    <row r="204" spans="2:9" ht="13">
      <c r="B204" s="8"/>
      <c r="C204" s="8"/>
      <c r="D204" s="8"/>
      <c r="E204" s="8"/>
      <c r="F204" s="8"/>
      <c r="G204" s="8"/>
      <c r="H204" s="8"/>
      <c r="I204" s="8"/>
    </row>
    <row r="205" spans="2:9" ht="13">
      <c r="B205" s="8"/>
      <c r="C205" s="8"/>
      <c r="D205" s="8"/>
      <c r="E205" s="8"/>
      <c r="F205" s="8"/>
      <c r="G205" s="8"/>
      <c r="H205" s="8"/>
      <c r="I205" s="8"/>
    </row>
    <row r="206" spans="2:9" ht="13">
      <c r="B206" s="8"/>
      <c r="C206" s="8"/>
      <c r="D206" s="8"/>
      <c r="E206" s="8"/>
      <c r="F206" s="8"/>
      <c r="G206" s="8"/>
      <c r="H206" s="8"/>
      <c r="I206" s="8"/>
    </row>
    <row r="207" spans="2:9" ht="13">
      <c r="B207" s="8"/>
      <c r="C207" s="8"/>
      <c r="D207" s="8"/>
      <c r="E207" s="8"/>
      <c r="F207" s="8"/>
      <c r="G207" s="8"/>
      <c r="H207" s="8"/>
      <c r="I207" s="8"/>
    </row>
    <row r="208" spans="2:9" ht="13">
      <c r="B208" s="8"/>
      <c r="C208" s="8"/>
      <c r="D208" s="8"/>
      <c r="E208" s="8"/>
      <c r="F208" s="8"/>
      <c r="G208" s="8"/>
      <c r="H208" s="8"/>
      <c r="I208" s="8"/>
    </row>
    <row r="209" spans="2:9" ht="13">
      <c r="B209" s="8"/>
      <c r="C209" s="8"/>
      <c r="D209" s="8"/>
      <c r="E209" s="8"/>
      <c r="F209" s="8"/>
      <c r="G209" s="8"/>
      <c r="H209" s="8"/>
      <c r="I209" s="8"/>
    </row>
    <row r="210" spans="2:9" ht="13">
      <c r="B210" s="8"/>
      <c r="C210" s="8"/>
      <c r="D210" s="8"/>
      <c r="E210" s="8"/>
      <c r="F210" s="8"/>
      <c r="G210" s="8"/>
      <c r="H210" s="8"/>
      <c r="I210" s="8"/>
    </row>
    <row r="211" spans="2:9" ht="13">
      <c r="B211" s="8"/>
      <c r="C211" s="8"/>
      <c r="D211" s="8"/>
      <c r="E211" s="8"/>
      <c r="F211" s="8"/>
      <c r="G211" s="8"/>
      <c r="H211" s="8"/>
      <c r="I211" s="8"/>
    </row>
    <row r="212" spans="2:9" ht="13">
      <c r="B212" s="8"/>
      <c r="C212" s="8"/>
      <c r="D212" s="8"/>
      <c r="E212" s="8"/>
      <c r="F212" s="8"/>
      <c r="G212" s="8"/>
      <c r="H212" s="8"/>
      <c r="I212" s="8"/>
    </row>
    <row r="213" spans="2:9" ht="13">
      <c r="B213" s="8"/>
      <c r="C213" s="8"/>
      <c r="D213" s="8"/>
      <c r="E213" s="8"/>
      <c r="F213" s="8"/>
      <c r="G213" s="8"/>
      <c r="H213" s="8"/>
      <c r="I213" s="8"/>
    </row>
    <row r="214" spans="2:9" ht="13">
      <c r="B214" s="8"/>
      <c r="C214" s="8"/>
      <c r="D214" s="8"/>
      <c r="E214" s="8"/>
      <c r="F214" s="8"/>
      <c r="G214" s="8"/>
      <c r="H214" s="8"/>
      <c r="I214" s="8"/>
    </row>
    <row r="215" spans="2:9" ht="13">
      <c r="B215" s="8"/>
      <c r="C215" s="8"/>
      <c r="D215" s="8"/>
      <c r="E215" s="8"/>
      <c r="F215" s="8"/>
      <c r="G215" s="8"/>
      <c r="H215" s="8"/>
      <c r="I215" s="8"/>
    </row>
    <row r="216" spans="2:9" ht="13">
      <c r="B216" s="8"/>
      <c r="C216" s="8"/>
      <c r="D216" s="8"/>
      <c r="E216" s="8"/>
      <c r="F216" s="8"/>
      <c r="G216" s="8"/>
      <c r="H216" s="8"/>
      <c r="I216" s="8"/>
    </row>
    <row r="217" spans="2:9" ht="13">
      <c r="B217" s="8"/>
      <c r="C217" s="8"/>
      <c r="D217" s="8"/>
      <c r="E217" s="8"/>
      <c r="F217" s="8"/>
      <c r="G217" s="8"/>
      <c r="H217" s="8"/>
      <c r="I217" s="8"/>
    </row>
    <row r="218" spans="2:9" ht="13">
      <c r="B218" s="8"/>
      <c r="C218" s="8"/>
      <c r="D218" s="8"/>
      <c r="E218" s="8"/>
      <c r="F218" s="8"/>
      <c r="G218" s="8"/>
      <c r="H218" s="8"/>
      <c r="I218" s="8"/>
    </row>
    <row r="219" spans="2:9" ht="13">
      <c r="B219" s="8"/>
      <c r="C219" s="8"/>
      <c r="D219" s="8"/>
      <c r="E219" s="8"/>
      <c r="F219" s="8"/>
      <c r="G219" s="8"/>
      <c r="H219" s="8"/>
      <c r="I219" s="8"/>
    </row>
    <row r="220" spans="2:9" ht="13">
      <c r="B220" s="8"/>
      <c r="C220" s="8"/>
      <c r="D220" s="8"/>
      <c r="E220" s="8"/>
      <c r="F220" s="8"/>
      <c r="G220" s="8"/>
      <c r="H220" s="8"/>
      <c r="I220" s="8"/>
    </row>
    <row r="221" spans="2:9" ht="13">
      <c r="B221" s="8"/>
      <c r="C221" s="8"/>
      <c r="D221" s="8"/>
      <c r="E221" s="8"/>
      <c r="F221" s="8"/>
      <c r="G221" s="8"/>
      <c r="H221" s="8"/>
      <c r="I221" s="8"/>
    </row>
    <row r="222" spans="2:9" ht="13">
      <c r="B222" s="8"/>
      <c r="C222" s="8"/>
      <c r="D222" s="8"/>
      <c r="E222" s="8"/>
      <c r="F222" s="8"/>
      <c r="G222" s="8"/>
      <c r="H222" s="8"/>
      <c r="I222" s="8"/>
    </row>
    <row r="223" spans="2:9" ht="13">
      <c r="B223" s="8"/>
      <c r="C223" s="8"/>
      <c r="D223" s="8"/>
      <c r="E223" s="8"/>
      <c r="F223" s="8"/>
      <c r="G223" s="8"/>
      <c r="H223" s="8"/>
      <c r="I223" s="8"/>
    </row>
    <row r="224" spans="2:9" ht="13">
      <c r="B224" s="8"/>
      <c r="C224" s="8"/>
      <c r="D224" s="8"/>
      <c r="E224" s="8"/>
      <c r="F224" s="8"/>
      <c r="G224" s="8"/>
      <c r="H224" s="8"/>
      <c r="I224" s="8"/>
    </row>
    <row r="225" spans="2:9" ht="13">
      <c r="B225" s="8"/>
      <c r="C225" s="8"/>
      <c r="D225" s="8"/>
      <c r="E225" s="8"/>
      <c r="F225" s="8"/>
      <c r="G225" s="8"/>
      <c r="H225" s="8"/>
      <c r="I225" s="8"/>
    </row>
    <row r="226" spans="2:9" ht="13">
      <c r="B226" s="8"/>
      <c r="C226" s="8"/>
      <c r="D226" s="8"/>
      <c r="E226" s="8"/>
      <c r="F226" s="8"/>
      <c r="G226" s="8"/>
      <c r="H226" s="8"/>
      <c r="I226" s="8"/>
    </row>
    <row r="227" spans="2:9" ht="13">
      <c r="B227" s="8"/>
      <c r="C227" s="8"/>
      <c r="D227" s="8"/>
      <c r="E227" s="8"/>
      <c r="F227" s="8"/>
      <c r="G227" s="8"/>
      <c r="H227" s="8"/>
      <c r="I227" s="8"/>
    </row>
    <row r="228" spans="2:9" ht="13">
      <c r="B228" s="8"/>
      <c r="C228" s="8"/>
      <c r="D228" s="8"/>
      <c r="E228" s="8"/>
      <c r="F228" s="8"/>
      <c r="G228" s="8"/>
      <c r="H228" s="8"/>
      <c r="I228" s="8"/>
    </row>
    <row r="229" spans="2:9" ht="13">
      <c r="B229" s="8"/>
      <c r="C229" s="8"/>
      <c r="D229" s="8"/>
      <c r="E229" s="8"/>
      <c r="F229" s="8"/>
      <c r="G229" s="8"/>
      <c r="H229" s="8"/>
      <c r="I229" s="8"/>
    </row>
    <row r="230" spans="2:9" ht="13">
      <c r="B230" s="8"/>
      <c r="C230" s="8"/>
      <c r="D230" s="8"/>
      <c r="E230" s="8"/>
      <c r="F230" s="8"/>
      <c r="G230" s="8"/>
      <c r="H230" s="8"/>
      <c r="I230" s="8"/>
    </row>
    <row r="231" spans="2:9" ht="13">
      <c r="B231" s="8"/>
      <c r="C231" s="8"/>
      <c r="D231" s="8"/>
      <c r="E231" s="8"/>
      <c r="F231" s="8"/>
      <c r="G231" s="8"/>
      <c r="H231" s="8"/>
      <c r="I231" s="8"/>
    </row>
    <row r="232" spans="2:9" ht="13">
      <c r="B232" s="8"/>
      <c r="C232" s="8"/>
      <c r="D232" s="8"/>
      <c r="E232" s="8"/>
      <c r="F232" s="8"/>
      <c r="G232" s="8"/>
      <c r="H232" s="8"/>
      <c r="I232" s="8"/>
    </row>
    <row r="233" spans="2:9" ht="13">
      <c r="B233" s="8"/>
      <c r="C233" s="8"/>
      <c r="D233" s="8"/>
      <c r="E233" s="8"/>
      <c r="F233" s="8"/>
      <c r="G233" s="8"/>
      <c r="H233" s="8"/>
      <c r="I233" s="8"/>
    </row>
    <row r="234" spans="2:9" ht="13">
      <c r="B234" s="8"/>
      <c r="C234" s="8"/>
      <c r="D234" s="8"/>
      <c r="E234" s="8"/>
      <c r="F234" s="8"/>
      <c r="G234" s="8"/>
      <c r="H234" s="8"/>
      <c r="I234" s="8"/>
    </row>
    <row r="235" spans="2:9" ht="13">
      <c r="B235" s="8"/>
      <c r="C235" s="8"/>
      <c r="D235" s="8"/>
      <c r="E235" s="8"/>
      <c r="F235" s="8"/>
      <c r="G235" s="8"/>
      <c r="H235" s="8"/>
      <c r="I235" s="8"/>
    </row>
    <row r="236" spans="2:9" ht="13">
      <c r="B236" s="8"/>
      <c r="C236" s="8"/>
      <c r="D236" s="8"/>
      <c r="E236" s="8"/>
      <c r="F236" s="8"/>
      <c r="G236" s="8"/>
      <c r="H236" s="8"/>
      <c r="I236" s="8"/>
    </row>
    <row r="237" spans="2:9" ht="13">
      <c r="B237" s="8"/>
      <c r="C237" s="8"/>
      <c r="D237" s="8"/>
      <c r="E237" s="8"/>
      <c r="F237" s="8"/>
      <c r="G237" s="8"/>
      <c r="H237" s="8"/>
      <c r="I237" s="8"/>
    </row>
    <row r="238" spans="2:9" ht="13">
      <c r="B238" s="8"/>
      <c r="C238" s="8"/>
      <c r="D238" s="8"/>
      <c r="E238" s="8"/>
      <c r="F238" s="8"/>
      <c r="G238" s="8"/>
      <c r="H238" s="8"/>
      <c r="I238" s="8"/>
    </row>
    <row r="239" spans="2:9" ht="13">
      <c r="B239" s="8"/>
      <c r="C239" s="8"/>
      <c r="D239" s="8"/>
      <c r="E239" s="8"/>
      <c r="F239" s="8"/>
      <c r="G239" s="8"/>
      <c r="H239" s="8"/>
      <c r="I239" s="8"/>
    </row>
    <row r="240" spans="2:9" ht="13">
      <c r="B240" s="8"/>
      <c r="C240" s="8"/>
      <c r="D240" s="8"/>
      <c r="E240" s="8"/>
      <c r="F240" s="8"/>
      <c r="G240" s="8"/>
      <c r="H240" s="8"/>
      <c r="I240" s="8"/>
    </row>
    <row r="241" spans="2:9" ht="13">
      <c r="B241" s="8"/>
      <c r="C241" s="8"/>
      <c r="D241" s="8"/>
      <c r="E241" s="8"/>
      <c r="F241" s="8"/>
      <c r="G241" s="8"/>
      <c r="H241" s="8"/>
      <c r="I241" s="8"/>
    </row>
    <row r="242" spans="2:9" ht="13">
      <c r="B242" s="8"/>
      <c r="C242" s="8"/>
      <c r="D242" s="8"/>
      <c r="E242" s="8"/>
      <c r="F242" s="8"/>
      <c r="G242" s="8"/>
      <c r="H242" s="8"/>
      <c r="I242" s="8"/>
    </row>
    <row r="243" spans="2:9" ht="13">
      <c r="B243" s="8"/>
      <c r="C243" s="8"/>
      <c r="D243" s="8"/>
      <c r="E243" s="8"/>
      <c r="F243" s="8"/>
      <c r="G243" s="8"/>
      <c r="H243" s="8"/>
      <c r="I243" s="8"/>
    </row>
    <row r="244" spans="2:9" ht="13">
      <c r="B244" s="8"/>
      <c r="C244" s="8"/>
      <c r="D244" s="8"/>
      <c r="E244" s="8"/>
      <c r="F244" s="8"/>
      <c r="G244" s="8"/>
      <c r="H244" s="8"/>
      <c r="I244" s="8"/>
    </row>
    <row r="245" spans="2:9" ht="13">
      <c r="B245" s="8"/>
      <c r="C245" s="8"/>
      <c r="D245" s="8"/>
      <c r="E245" s="8"/>
      <c r="F245" s="8"/>
      <c r="G245" s="8"/>
      <c r="H245" s="8"/>
      <c r="I245" s="8"/>
    </row>
    <row r="246" spans="2:9" ht="13">
      <c r="B246" s="8"/>
      <c r="C246" s="8"/>
      <c r="D246" s="8"/>
      <c r="E246" s="8"/>
      <c r="F246" s="8"/>
      <c r="G246" s="8"/>
      <c r="H246" s="8"/>
      <c r="I246" s="8"/>
    </row>
    <row r="247" spans="2:9" ht="13">
      <c r="B247" s="8"/>
      <c r="C247" s="8"/>
      <c r="D247" s="8"/>
      <c r="E247" s="8"/>
      <c r="F247" s="8"/>
      <c r="G247" s="8"/>
      <c r="H247" s="8"/>
      <c r="I247" s="8"/>
    </row>
    <row r="248" spans="2:9" ht="13">
      <c r="B248" s="8"/>
      <c r="C248" s="8"/>
      <c r="D248" s="8"/>
      <c r="E248" s="8"/>
      <c r="F248" s="8"/>
      <c r="G248" s="8"/>
      <c r="H248" s="8"/>
      <c r="I248" s="8"/>
    </row>
    <row r="249" spans="2:9" ht="13">
      <c r="B249" s="8"/>
      <c r="C249" s="8"/>
      <c r="D249" s="8"/>
      <c r="E249" s="8"/>
      <c r="F249" s="8"/>
      <c r="G249" s="8"/>
      <c r="H249" s="8"/>
      <c r="I249" s="8"/>
    </row>
    <row r="250" spans="2:9" ht="13">
      <c r="B250" s="8"/>
      <c r="C250" s="8"/>
      <c r="D250" s="8"/>
      <c r="E250" s="8"/>
      <c r="F250" s="8"/>
      <c r="G250" s="8"/>
      <c r="H250" s="8"/>
      <c r="I250" s="8"/>
    </row>
    <row r="251" spans="2:9" ht="13">
      <c r="B251" s="8"/>
      <c r="C251" s="8"/>
      <c r="D251" s="8"/>
      <c r="E251" s="8"/>
      <c r="F251" s="8"/>
      <c r="G251" s="8"/>
      <c r="H251" s="8"/>
      <c r="I251" s="8"/>
    </row>
    <row r="252" spans="2:9" ht="13">
      <c r="B252" s="8"/>
      <c r="C252" s="8"/>
      <c r="D252" s="8"/>
      <c r="E252" s="8"/>
      <c r="F252" s="8"/>
      <c r="G252" s="8"/>
      <c r="H252" s="8"/>
      <c r="I252" s="8"/>
    </row>
    <row r="253" spans="2:9" ht="13">
      <c r="B253" s="8"/>
      <c r="C253" s="8"/>
      <c r="D253" s="8"/>
      <c r="E253" s="8"/>
      <c r="F253" s="8"/>
      <c r="G253" s="8"/>
      <c r="H253" s="8"/>
      <c r="I253" s="8"/>
    </row>
    <row r="254" spans="2:9" ht="13">
      <c r="B254" s="8"/>
      <c r="C254" s="8"/>
      <c r="D254" s="8"/>
      <c r="E254" s="8"/>
      <c r="F254" s="8"/>
      <c r="G254" s="8"/>
      <c r="H254" s="8"/>
      <c r="I254" s="8"/>
    </row>
    <row r="255" spans="2:9" ht="13">
      <c r="B255" s="8"/>
      <c r="C255" s="8"/>
      <c r="D255" s="8"/>
      <c r="E255" s="8"/>
      <c r="F255" s="8"/>
      <c r="G255" s="8"/>
      <c r="H255" s="8"/>
      <c r="I255" s="8"/>
    </row>
    <row r="256" spans="2:9" ht="13">
      <c r="B256" s="8"/>
      <c r="C256" s="8"/>
      <c r="D256" s="8"/>
      <c r="E256" s="8"/>
      <c r="F256" s="8"/>
      <c r="G256" s="8"/>
      <c r="H256" s="8"/>
      <c r="I256" s="8"/>
    </row>
    <row r="257" spans="2:9" ht="13">
      <c r="B257" s="8"/>
      <c r="C257" s="8"/>
      <c r="D257" s="8"/>
      <c r="E257" s="8"/>
      <c r="F257" s="8"/>
      <c r="G257" s="8"/>
      <c r="H257" s="8"/>
      <c r="I257" s="8"/>
    </row>
    <row r="258" spans="2:9" ht="13">
      <c r="B258" s="8"/>
      <c r="C258" s="8"/>
      <c r="D258" s="8"/>
      <c r="E258" s="8"/>
      <c r="F258" s="8"/>
      <c r="G258" s="8"/>
      <c r="H258" s="8"/>
      <c r="I258" s="8"/>
    </row>
    <row r="259" spans="2:9" ht="13">
      <c r="B259" s="8"/>
      <c r="C259" s="8"/>
      <c r="D259" s="8"/>
      <c r="E259" s="8"/>
      <c r="F259" s="8"/>
      <c r="G259" s="8"/>
      <c r="H259" s="8"/>
      <c r="I259" s="8"/>
    </row>
    <row r="260" spans="2:9" ht="13">
      <c r="B260" s="8"/>
      <c r="C260" s="8"/>
      <c r="D260" s="8"/>
      <c r="E260" s="8"/>
      <c r="F260" s="8"/>
      <c r="G260" s="8"/>
      <c r="H260" s="8"/>
      <c r="I260" s="8"/>
    </row>
    <row r="261" spans="2:9" ht="13">
      <c r="B261" s="8"/>
      <c r="C261" s="8"/>
      <c r="D261" s="8"/>
      <c r="E261" s="8"/>
      <c r="F261" s="8"/>
      <c r="G261" s="8"/>
      <c r="H261" s="8"/>
      <c r="I261" s="8"/>
    </row>
    <row r="262" spans="2:9" ht="13">
      <c r="B262" s="8"/>
      <c r="C262" s="8"/>
      <c r="D262" s="8"/>
      <c r="E262" s="8"/>
      <c r="F262" s="8"/>
      <c r="G262" s="8"/>
      <c r="H262" s="8"/>
      <c r="I262" s="8"/>
    </row>
    <row r="263" spans="2:9" ht="13">
      <c r="B263" s="8"/>
      <c r="C263" s="8"/>
      <c r="D263" s="8"/>
      <c r="E263" s="8"/>
      <c r="F263" s="8"/>
      <c r="G263" s="8"/>
      <c r="H263" s="8"/>
      <c r="I263" s="8"/>
    </row>
    <row r="264" spans="2:9" ht="13">
      <c r="B264" s="8"/>
      <c r="C264" s="8"/>
      <c r="D264" s="8"/>
      <c r="E264" s="8"/>
      <c r="F264" s="8"/>
      <c r="G264" s="8"/>
      <c r="H264" s="8"/>
      <c r="I264" s="8"/>
    </row>
    <row r="265" spans="2:9" ht="13">
      <c r="B265" s="8"/>
      <c r="C265" s="8"/>
      <c r="D265" s="8"/>
      <c r="E265" s="8"/>
      <c r="F265" s="8"/>
      <c r="G265" s="8"/>
      <c r="H265" s="8"/>
      <c r="I265" s="8"/>
    </row>
    <row r="266" spans="2:9" ht="13">
      <c r="B266" s="8"/>
      <c r="C266" s="8"/>
      <c r="D266" s="8"/>
      <c r="E266" s="8"/>
      <c r="F266" s="8"/>
      <c r="G266" s="8"/>
      <c r="H266" s="8"/>
      <c r="I266" s="8"/>
    </row>
    <row r="267" spans="2:9" ht="13">
      <c r="B267" s="8"/>
      <c r="C267" s="8"/>
      <c r="D267" s="8"/>
      <c r="E267" s="8"/>
      <c r="F267" s="8"/>
      <c r="G267" s="8"/>
      <c r="H267" s="8"/>
      <c r="I267" s="8"/>
    </row>
    <row r="268" spans="2:9" ht="13">
      <c r="B268" s="8"/>
      <c r="C268" s="8"/>
      <c r="D268" s="8"/>
      <c r="E268" s="8"/>
      <c r="F268" s="8"/>
      <c r="G268" s="8"/>
      <c r="H268" s="8"/>
      <c r="I268" s="8"/>
    </row>
    <row r="269" spans="2:9" ht="13">
      <c r="B269" s="8"/>
      <c r="C269" s="8"/>
      <c r="D269" s="8"/>
      <c r="E269" s="8"/>
      <c r="F269" s="8"/>
      <c r="G269" s="8"/>
      <c r="H269" s="8"/>
      <c r="I269" s="8"/>
    </row>
    <row r="270" spans="2:9" ht="13">
      <c r="B270" s="8"/>
      <c r="C270" s="8"/>
      <c r="D270" s="8"/>
      <c r="E270" s="8"/>
      <c r="F270" s="8"/>
      <c r="G270" s="8"/>
      <c r="H270" s="8"/>
      <c r="I270" s="8"/>
    </row>
    <row r="271" spans="2:9" ht="13">
      <c r="B271" s="8"/>
      <c r="C271" s="8"/>
      <c r="D271" s="8"/>
      <c r="E271" s="8"/>
      <c r="F271" s="8"/>
      <c r="G271" s="8"/>
      <c r="H271" s="8"/>
      <c r="I271" s="8"/>
    </row>
    <row r="272" spans="2:9" ht="13">
      <c r="B272" s="8"/>
      <c r="C272" s="8"/>
      <c r="D272" s="8"/>
      <c r="E272" s="8"/>
      <c r="F272" s="8"/>
      <c r="G272" s="8"/>
      <c r="H272" s="8"/>
      <c r="I272" s="8"/>
    </row>
    <row r="273" spans="2:9" ht="13">
      <c r="B273" s="8"/>
      <c r="C273" s="8"/>
      <c r="D273" s="8"/>
      <c r="E273" s="8"/>
      <c r="F273" s="8"/>
      <c r="G273" s="8"/>
      <c r="H273" s="8"/>
      <c r="I273" s="8"/>
    </row>
    <row r="274" spans="2:9" ht="13">
      <c r="B274" s="8"/>
      <c r="C274" s="8"/>
      <c r="D274" s="8"/>
      <c r="E274" s="8"/>
      <c r="F274" s="8"/>
      <c r="G274" s="8"/>
      <c r="H274" s="8"/>
      <c r="I274" s="8"/>
    </row>
    <row r="275" spans="2:9" ht="13">
      <c r="B275" s="8"/>
      <c r="C275" s="8"/>
      <c r="D275" s="8"/>
      <c r="E275" s="8"/>
      <c r="F275" s="8"/>
      <c r="G275" s="8"/>
      <c r="H275" s="8"/>
      <c r="I275" s="8"/>
    </row>
    <row r="276" spans="2:9" ht="13">
      <c r="B276" s="8"/>
      <c r="C276" s="8"/>
      <c r="D276" s="8"/>
      <c r="E276" s="8"/>
      <c r="F276" s="8"/>
      <c r="G276" s="8"/>
      <c r="H276" s="8"/>
      <c r="I276" s="8"/>
    </row>
    <row r="277" spans="2:9" ht="13">
      <c r="B277" s="8"/>
      <c r="C277" s="8"/>
      <c r="D277" s="8"/>
      <c r="E277" s="8"/>
      <c r="F277" s="8"/>
      <c r="G277" s="8"/>
      <c r="H277" s="8"/>
      <c r="I277" s="8"/>
    </row>
    <row r="278" spans="2:9" ht="13">
      <c r="B278" s="8"/>
      <c r="C278" s="8"/>
      <c r="D278" s="8"/>
      <c r="E278" s="8"/>
      <c r="F278" s="8"/>
      <c r="G278" s="8"/>
      <c r="H278" s="8"/>
      <c r="I278" s="8"/>
    </row>
    <row r="279" spans="2:9" ht="13">
      <c r="B279" s="8"/>
      <c r="C279" s="8"/>
      <c r="D279" s="8"/>
      <c r="E279" s="8"/>
      <c r="F279" s="8"/>
      <c r="G279" s="8"/>
      <c r="H279" s="8"/>
      <c r="I279" s="8"/>
    </row>
    <row r="280" spans="2:9" ht="13">
      <c r="B280" s="8"/>
      <c r="C280" s="8"/>
      <c r="D280" s="8"/>
      <c r="E280" s="8"/>
      <c r="F280" s="8"/>
      <c r="G280" s="8"/>
      <c r="H280" s="8"/>
      <c r="I280" s="8"/>
    </row>
    <row r="281" spans="2:9" ht="13">
      <c r="B281" s="8"/>
      <c r="C281" s="8"/>
      <c r="D281" s="8"/>
      <c r="E281" s="8"/>
      <c r="F281" s="8"/>
      <c r="G281" s="8"/>
      <c r="H281" s="8"/>
      <c r="I281" s="8"/>
    </row>
    <row r="282" spans="2:9" ht="13">
      <c r="B282" s="8"/>
      <c r="C282" s="8"/>
      <c r="D282" s="8"/>
      <c r="E282" s="8"/>
      <c r="F282" s="8"/>
      <c r="G282" s="8"/>
      <c r="H282" s="8"/>
      <c r="I282" s="8"/>
    </row>
    <row r="283" spans="2:9" ht="13">
      <c r="B283" s="8"/>
      <c r="C283" s="8"/>
      <c r="D283" s="8"/>
      <c r="E283" s="8"/>
      <c r="F283" s="8"/>
      <c r="G283" s="8"/>
      <c r="H283" s="8"/>
      <c r="I283" s="8"/>
    </row>
    <row r="284" spans="2:9" ht="13">
      <c r="B284" s="8"/>
      <c r="C284" s="8"/>
      <c r="D284" s="8"/>
      <c r="E284" s="8"/>
      <c r="F284" s="8"/>
      <c r="G284" s="8"/>
      <c r="H284" s="8"/>
      <c r="I284" s="8"/>
    </row>
    <row r="285" spans="2:9" ht="13">
      <c r="B285" s="8"/>
      <c r="C285" s="8"/>
      <c r="D285" s="8"/>
      <c r="E285" s="8"/>
      <c r="F285" s="8"/>
      <c r="G285" s="8"/>
      <c r="H285" s="8"/>
      <c r="I285" s="8"/>
    </row>
    <row r="286" spans="2:9" ht="13">
      <c r="B286" s="8"/>
      <c r="C286" s="8"/>
      <c r="D286" s="8"/>
      <c r="E286" s="8"/>
      <c r="F286" s="8"/>
      <c r="G286" s="8"/>
      <c r="H286" s="8"/>
      <c r="I286" s="8"/>
    </row>
    <row r="287" spans="2:9" ht="13">
      <c r="B287" s="8"/>
      <c r="C287" s="8"/>
      <c r="D287" s="8"/>
      <c r="E287" s="8"/>
      <c r="F287" s="8"/>
      <c r="G287" s="8"/>
      <c r="H287" s="8"/>
      <c r="I287" s="8"/>
    </row>
    <row r="288" spans="2:9" ht="13">
      <c r="B288" s="8"/>
      <c r="C288" s="8"/>
      <c r="D288" s="8"/>
      <c r="E288" s="8"/>
      <c r="F288" s="8"/>
      <c r="G288" s="8"/>
      <c r="H288" s="8"/>
      <c r="I288" s="8"/>
    </row>
    <row r="289" spans="2:9" ht="13">
      <c r="B289" s="8"/>
      <c r="C289" s="8"/>
      <c r="D289" s="8"/>
      <c r="E289" s="8"/>
      <c r="F289" s="8"/>
      <c r="G289" s="8"/>
      <c r="H289" s="8"/>
      <c r="I289" s="8"/>
    </row>
    <row r="290" spans="2:9" ht="13">
      <c r="B290" s="8"/>
      <c r="C290" s="8"/>
      <c r="D290" s="8"/>
      <c r="E290" s="8"/>
      <c r="F290" s="8"/>
      <c r="G290" s="8"/>
      <c r="H290" s="8"/>
      <c r="I290" s="8"/>
    </row>
    <row r="291" spans="2:9" ht="13">
      <c r="B291" s="8"/>
      <c r="C291" s="8"/>
      <c r="D291" s="8"/>
      <c r="E291" s="8"/>
      <c r="F291" s="8"/>
      <c r="G291" s="8"/>
      <c r="H291" s="8"/>
      <c r="I291" s="8"/>
    </row>
    <row r="292" spans="2:9" ht="13">
      <c r="B292" s="8"/>
      <c r="C292" s="8"/>
      <c r="D292" s="8"/>
      <c r="E292" s="8"/>
      <c r="F292" s="8"/>
      <c r="G292" s="8"/>
      <c r="H292" s="8"/>
      <c r="I292" s="8"/>
    </row>
    <row r="293" spans="2:9" ht="13">
      <c r="B293" s="8"/>
      <c r="C293" s="8"/>
      <c r="D293" s="8"/>
      <c r="E293" s="8"/>
      <c r="F293" s="8"/>
      <c r="G293" s="8"/>
      <c r="H293" s="8"/>
      <c r="I293" s="8"/>
    </row>
    <row r="294" spans="2:9" ht="13">
      <c r="B294" s="8"/>
      <c r="C294" s="8"/>
      <c r="D294" s="8"/>
      <c r="E294" s="8"/>
      <c r="F294" s="8"/>
      <c r="G294" s="8"/>
      <c r="H294" s="8"/>
      <c r="I294" s="8"/>
    </row>
    <row r="295" spans="2:9" ht="13">
      <c r="B295" s="8"/>
      <c r="C295" s="8"/>
      <c r="D295" s="8"/>
      <c r="E295" s="8"/>
      <c r="F295" s="8"/>
      <c r="G295" s="8"/>
      <c r="H295" s="8"/>
      <c r="I295" s="8"/>
    </row>
    <row r="296" spans="2:9" ht="13">
      <c r="B296" s="8"/>
      <c r="C296" s="8"/>
      <c r="D296" s="8"/>
      <c r="E296" s="8"/>
      <c r="F296" s="8"/>
      <c r="G296" s="8"/>
      <c r="H296" s="8"/>
      <c r="I296" s="8"/>
    </row>
    <row r="297" spans="2:9" ht="13">
      <c r="B297" s="8"/>
      <c r="C297" s="8"/>
      <c r="D297" s="8"/>
      <c r="E297" s="8"/>
      <c r="F297" s="8"/>
      <c r="G297" s="8"/>
      <c r="H297" s="8"/>
      <c r="I297" s="8"/>
    </row>
    <row r="298" spans="2:9" ht="13">
      <c r="B298" s="8"/>
      <c r="C298" s="8"/>
      <c r="D298" s="8"/>
      <c r="E298" s="8"/>
      <c r="F298" s="8"/>
      <c r="G298" s="8"/>
      <c r="H298" s="8"/>
      <c r="I298" s="8"/>
    </row>
    <row r="299" spans="2:9" ht="13">
      <c r="B299" s="8"/>
      <c r="C299" s="8"/>
      <c r="D299" s="8"/>
      <c r="E299" s="8"/>
      <c r="F299" s="8"/>
      <c r="G299" s="8"/>
      <c r="H299" s="8"/>
      <c r="I299" s="8"/>
    </row>
    <row r="300" spans="2:9" ht="13">
      <c r="B300" s="8"/>
      <c r="C300" s="8"/>
      <c r="D300" s="8"/>
      <c r="E300" s="8"/>
      <c r="F300" s="8"/>
      <c r="G300" s="8"/>
      <c r="H300" s="8"/>
      <c r="I300" s="8"/>
    </row>
    <row r="301" spans="2:9" ht="13">
      <c r="B301" s="8"/>
      <c r="C301" s="8"/>
      <c r="D301" s="8"/>
      <c r="E301" s="8"/>
      <c r="F301" s="8"/>
      <c r="G301" s="8"/>
      <c r="H301" s="8"/>
      <c r="I301" s="8"/>
    </row>
    <row r="302" spans="2:9" ht="13">
      <c r="B302" s="8"/>
      <c r="C302" s="8"/>
      <c r="D302" s="8"/>
      <c r="E302" s="8"/>
      <c r="F302" s="8"/>
      <c r="G302" s="8"/>
      <c r="H302" s="8"/>
      <c r="I302" s="8"/>
    </row>
    <row r="303" spans="2:9" ht="13">
      <c r="B303" s="8"/>
      <c r="C303" s="8"/>
      <c r="D303" s="8"/>
      <c r="E303" s="8"/>
      <c r="F303" s="8"/>
      <c r="G303" s="8"/>
      <c r="H303" s="8"/>
      <c r="I303" s="8"/>
    </row>
    <row r="304" spans="2:9" ht="13">
      <c r="B304" s="8"/>
      <c r="C304" s="8"/>
      <c r="D304" s="8"/>
      <c r="E304" s="8"/>
      <c r="F304" s="8"/>
      <c r="G304" s="8"/>
      <c r="H304" s="8"/>
      <c r="I304" s="8"/>
    </row>
    <row r="305" spans="2:9" ht="13">
      <c r="B305" s="8"/>
      <c r="C305" s="8"/>
      <c r="D305" s="8"/>
      <c r="E305" s="8"/>
      <c r="F305" s="8"/>
      <c r="G305" s="8"/>
      <c r="H305" s="8"/>
      <c r="I305" s="8"/>
    </row>
    <row r="306" spans="2:9" ht="13">
      <c r="B306" s="8"/>
      <c r="C306" s="8"/>
      <c r="D306" s="8"/>
      <c r="E306" s="8"/>
      <c r="F306" s="8"/>
      <c r="G306" s="8"/>
      <c r="H306" s="8"/>
      <c r="I306" s="8"/>
    </row>
    <row r="307" spans="2:9" ht="13">
      <c r="B307" s="8"/>
      <c r="C307" s="8"/>
      <c r="D307" s="8"/>
      <c r="E307" s="8"/>
      <c r="F307" s="8"/>
      <c r="G307" s="8"/>
      <c r="H307" s="8"/>
      <c r="I307" s="8"/>
    </row>
    <row r="308" spans="2:9" ht="13">
      <c r="B308" s="8"/>
      <c r="C308" s="8"/>
      <c r="D308" s="8"/>
      <c r="E308" s="8"/>
      <c r="F308" s="8"/>
      <c r="G308" s="8"/>
      <c r="H308" s="8"/>
      <c r="I308" s="8"/>
    </row>
    <row r="309" spans="2:9" ht="13">
      <c r="B309" s="8"/>
      <c r="C309" s="8"/>
      <c r="D309" s="8"/>
      <c r="E309" s="8"/>
      <c r="F309" s="8"/>
      <c r="G309" s="8"/>
      <c r="H309" s="8"/>
      <c r="I309" s="8"/>
    </row>
    <row r="310" spans="2:9" ht="13">
      <c r="B310" s="8"/>
      <c r="C310" s="8"/>
      <c r="D310" s="8"/>
      <c r="E310" s="8"/>
      <c r="F310" s="8"/>
      <c r="G310" s="8"/>
      <c r="H310" s="8"/>
      <c r="I310" s="8"/>
    </row>
    <row r="311" spans="2:9" ht="13">
      <c r="B311" s="8"/>
      <c r="C311" s="8"/>
      <c r="D311" s="8"/>
      <c r="E311" s="8"/>
      <c r="F311" s="8"/>
      <c r="G311" s="8"/>
      <c r="H311" s="8"/>
      <c r="I311" s="8"/>
    </row>
    <row r="312" spans="2:9" ht="13">
      <c r="B312" s="8"/>
      <c r="C312" s="8"/>
      <c r="D312" s="8"/>
      <c r="E312" s="8"/>
      <c r="F312" s="8"/>
      <c r="G312" s="8"/>
      <c r="H312" s="8"/>
      <c r="I312" s="8"/>
    </row>
    <row r="313" spans="2:9" ht="13">
      <c r="B313" s="8"/>
      <c r="C313" s="8"/>
      <c r="D313" s="8"/>
      <c r="E313" s="8"/>
      <c r="F313" s="8"/>
      <c r="G313" s="8"/>
      <c r="H313" s="8"/>
      <c r="I313" s="8"/>
    </row>
    <row r="314" spans="2:9" ht="13">
      <c r="B314" s="8"/>
      <c r="C314" s="8"/>
      <c r="D314" s="8"/>
      <c r="E314" s="8"/>
      <c r="F314" s="8"/>
      <c r="G314" s="8"/>
      <c r="H314" s="8"/>
      <c r="I314" s="8"/>
    </row>
    <row r="315" spans="2:9" ht="13">
      <c r="B315" s="8"/>
      <c r="C315" s="8"/>
      <c r="D315" s="8"/>
      <c r="E315" s="8"/>
      <c r="F315" s="8"/>
      <c r="G315" s="8"/>
      <c r="H315" s="8"/>
      <c r="I315" s="8"/>
    </row>
    <row r="316" spans="2:9" ht="13">
      <c r="B316" s="8"/>
      <c r="C316" s="8"/>
      <c r="D316" s="8"/>
      <c r="E316" s="8"/>
      <c r="F316" s="8"/>
      <c r="G316" s="8"/>
      <c r="H316" s="8"/>
      <c r="I316" s="8"/>
    </row>
    <row r="317" spans="2:9" ht="13">
      <c r="B317" s="8"/>
      <c r="C317" s="8"/>
      <c r="D317" s="8"/>
      <c r="E317" s="8"/>
      <c r="F317" s="8"/>
      <c r="G317" s="8"/>
      <c r="H317" s="8"/>
      <c r="I317" s="8"/>
    </row>
    <row r="318" spans="2:9" ht="13">
      <c r="B318" s="8"/>
      <c r="C318" s="8"/>
      <c r="D318" s="8"/>
      <c r="E318" s="8"/>
      <c r="F318" s="8"/>
      <c r="G318" s="8"/>
      <c r="H318" s="8"/>
      <c r="I318" s="8"/>
    </row>
    <row r="319" spans="2:9" ht="13">
      <c r="B319" s="8"/>
      <c r="C319" s="8"/>
      <c r="D319" s="8"/>
      <c r="E319" s="8"/>
      <c r="F319" s="8"/>
      <c r="G319" s="8"/>
      <c r="H319" s="8"/>
      <c r="I319" s="8"/>
    </row>
    <row r="320" spans="2:9" ht="13">
      <c r="B320" s="8"/>
      <c r="C320" s="8"/>
      <c r="D320" s="8"/>
      <c r="E320" s="8"/>
      <c r="F320" s="8"/>
      <c r="G320" s="8"/>
      <c r="H320" s="8"/>
      <c r="I320" s="8"/>
    </row>
    <row r="321" spans="2:9" ht="13">
      <c r="B321" s="8"/>
      <c r="C321" s="8"/>
      <c r="D321" s="8"/>
      <c r="E321" s="8"/>
      <c r="F321" s="8"/>
      <c r="G321" s="8"/>
      <c r="H321" s="8"/>
      <c r="I321" s="8"/>
    </row>
    <row r="322" spans="2:9" ht="13">
      <c r="B322" s="8"/>
      <c r="C322" s="8"/>
      <c r="D322" s="8"/>
      <c r="E322" s="8"/>
      <c r="F322" s="8"/>
      <c r="G322" s="8"/>
      <c r="H322" s="8"/>
      <c r="I322" s="8"/>
    </row>
    <row r="323" spans="2:9" ht="13">
      <c r="B323" s="8"/>
      <c r="C323" s="8"/>
      <c r="D323" s="8"/>
      <c r="E323" s="8"/>
      <c r="F323" s="8"/>
      <c r="G323" s="8"/>
      <c r="H323" s="8"/>
      <c r="I323" s="8"/>
    </row>
    <row r="324" spans="2:9" ht="13">
      <c r="B324" s="8"/>
      <c r="C324" s="8"/>
      <c r="D324" s="8"/>
      <c r="E324" s="8"/>
      <c r="F324" s="8"/>
      <c r="G324" s="8"/>
      <c r="H324" s="8"/>
      <c r="I324" s="8"/>
    </row>
    <row r="325" spans="2:9" ht="13">
      <c r="B325" s="8"/>
      <c r="C325" s="8"/>
      <c r="D325" s="8"/>
      <c r="E325" s="8"/>
      <c r="F325" s="8"/>
      <c r="G325" s="8"/>
      <c r="H325" s="8"/>
      <c r="I325" s="8"/>
    </row>
    <row r="326" spans="2:9" ht="13">
      <c r="B326" s="8"/>
      <c r="C326" s="8"/>
      <c r="D326" s="8"/>
      <c r="E326" s="8"/>
      <c r="F326" s="8"/>
      <c r="G326" s="8"/>
      <c r="H326" s="8"/>
      <c r="I326" s="8"/>
    </row>
    <row r="327" spans="2:9" ht="13">
      <c r="B327" s="8"/>
      <c r="C327" s="8"/>
      <c r="D327" s="8"/>
      <c r="E327" s="8"/>
      <c r="F327" s="8"/>
      <c r="G327" s="8"/>
      <c r="H327" s="8"/>
      <c r="I327" s="8"/>
    </row>
    <row r="328" spans="2:9" ht="13">
      <c r="B328" s="8"/>
      <c r="C328" s="8"/>
      <c r="D328" s="8"/>
      <c r="E328" s="8"/>
      <c r="F328" s="8"/>
      <c r="G328" s="8"/>
      <c r="H328" s="8"/>
      <c r="I328" s="8"/>
    </row>
    <row r="329" spans="2:9" ht="13">
      <c r="B329" s="8"/>
      <c r="C329" s="8"/>
      <c r="D329" s="8"/>
      <c r="E329" s="8"/>
      <c r="F329" s="8"/>
      <c r="G329" s="8"/>
      <c r="H329" s="8"/>
      <c r="I329" s="8"/>
    </row>
    <row r="330" spans="2:9" ht="13">
      <c r="B330" s="8"/>
      <c r="C330" s="8"/>
      <c r="D330" s="8"/>
      <c r="E330" s="8"/>
      <c r="F330" s="8"/>
      <c r="G330" s="8"/>
      <c r="H330" s="8"/>
      <c r="I330" s="8"/>
    </row>
    <row r="331" spans="2:9" ht="13">
      <c r="B331" s="8"/>
      <c r="C331" s="8"/>
      <c r="D331" s="8"/>
      <c r="E331" s="8"/>
      <c r="F331" s="8"/>
      <c r="G331" s="8"/>
      <c r="H331" s="8"/>
      <c r="I331" s="8"/>
    </row>
    <row r="332" spans="2:9" ht="13">
      <c r="B332" s="8"/>
      <c r="C332" s="8"/>
      <c r="D332" s="8"/>
      <c r="E332" s="8"/>
      <c r="F332" s="8"/>
      <c r="G332" s="8"/>
      <c r="H332" s="8"/>
      <c r="I332" s="8"/>
    </row>
    <row r="333" spans="2:9" ht="13">
      <c r="B333" s="8"/>
      <c r="C333" s="8"/>
      <c r="D333" s="8"/>
      <c r="E333" s="8"/>
      <c r="F333" s="8"/>
      <c r="G333" s="8"/>
      <c r="H333" s="8"/>
      <c r="I333" s="8"/>
    </row>
    <row r="334" spans="2:9" ht="13">
      <c r="B334" s="8"/>
      <c r="C334" s="8"/>
      <c r="D334" s="8"/>
      <c r="E334" s="8"/>
      <c r="F334" s="8"/>
      <c r="G334" s="8"/>
      <c r="H334" s="8"/>
      <c r="I334" s="8"/>
    </row>
    <row r="335" spans="2:9" ht="13">
      <c r="B335" s="8"/>
      <c r="C335" s="8"/>
      <c r="D335" s="8"/>
      <c r="E335" s="8"/>
      <c r="F335" s="8"/>
      <c r="G335" s="8"/>
      <c r="H335" s="8"/>
      <c r="I335" s="8"/>
    </row>
    <row r="336" spans="2:9" ht="13">
      <c r="B336" s="8"/>
      <c r="C336" s="8"/>
      <c r="D336" s="8"/>
      <c r="E336" s="8"/>
      <c r="F336" s="8"/>
      <c r="G336" s="8"/>
      <c r="H336" s="8"/>
      <c r="I336" s="8"/>
    </row>
    <row r="337" spans="2:9" ht="13">
      <c r="B337" s="8"/>
      <c r="C337" s="8"/>
      <c r="D337" s="8"/>
      <c r="E337" s="8"/>
      <c r="F337" s="8"/>
      <c r="G337" s="8"/>
      <c r="H337" s="8"/>
      <c r="I337" s="8"/>
    </row>
    <row r="338" spans="2:9" ht="13">
      <c r="B338" s="8"/>
      <c r="C338" s="8"/>
      <c r="D338" s="8"/>
      <c r="E338" s="8"/>
      <c r="F338" s="8"/>
      <c r="G338" s="8"/>
      <c r="H338" s="8"/>
      <c r="I338" s="8"/>
    </row>
    <row r="339" spans="2:9" ht="13">
      <c r="B339" s="8"/>
      <c r="C339" s="8"/>
      <c r="D339" s="8"/>
      <c r="E339" s="8"/>
      <c r="F339" s="8"/>
      <c r="G339" s="8"/>
      <c r="H339" s="8"/>
      <c r="I339" s="8"/>
    </row>
    <row r="340" spans="2:9" ht="13">
      <c r="B340" s="8"/>
      <c r="C340" s="8"/>
      <c r="D340" s="8"/>
      <c r="E340" s="8"/>
      <c r="F340" s="8"/>
      <c r="G340" s="8"/>
      <c r="H340" s="8"/>
      <c r="I340" s="8"/>
    </row>
    <row r="341" spans="2:9" ht="13">
      <c r="B341" s="8"/>
      <c r="C341" s="8"/>
      <c r="D341" s="8"/>
      <c r="E341" s="8"/>
      <c r="F341" s="8"/>
      <c r="G341" s="8"/>
      <c r="H341" s="8"/>
      <c r="I341" s="8"/>
    </row>
    <row r="342" spans="2:9" ht="13">
      <c r="B342" s="8"/>
      <c r="C342" s="8"/>
      <c r="D342" s="8"/>
      <c r="E342" s="8"/>
      <c r="F342" s="8"/>
      <c r="G342" s="8"/>
      <c r="H342" s="8"/>
      <c r="I342" s="8"/>
    </row>
    <row r="343" spans="2:9" ht="13">
      <c r="B343" s="8"/>
      <c r="C343" s="8"/>
      <c r="D343" s="8"/>
      <c r="E343" s="8"/>
      <c r="F343" s="8"/>
      <c r="G343" s="8"/>
      <c r="H343" s="8"/>
      <c r="I343" s="8"/>
    </row>
    <row r="344" spans="2:9" ht="13">
      <c r="B344" s="8"/>
      <c r="C344" s="8"/>
      <c r="D344" s="8"/>
      <c r="E344" s="8"/>
      <c r="F344" s="8"/>
      <c r="G344" s="8"/>
      <c r="H344" s="8"/>
      <c r="I344" s="8"/>
    </row>
    <row r="345" spans="2:9" ht="13">
      <c r="B345" s="8"/>
      <c r="C345" s="8"/>
      <c r="D345" s="8"/>
      <c r="E345" s="8"/>
      <c r="F345" s="8"/>
      <c r="G345" s="8"/>
      <c r="H345" s="8"/>
      <c r="I345" s="8"/>
    </row>
    <row r="346" spans="2:9" ht="13">
      <c r="B346" s="8"/>
      <c r="C346" s="8"/>
      <c r="D346" s="8"/>
      <c r="E346" s="8"/>
      <c r="F346" s="8"/>
      <c r="G346" s="8"/>
      <c r="H346" s="8"/>
      <c r="I346" s="8"/>
    </row>
    <row r="347" spans="2:9" ht="13">
      <c r="B347" s="8"/>
      <c r="C347" s="8"/>
      <c r="D347" s="8"/>
      <c r="E347" s="8"/>
      <c r="F347" s="8"/>
      <c r="G347" s="8"/>
      <c r="H347" s="8"/>
      <c r="I347" s="8"/>
    </row>
    <row r="348" spans="2:9" ht="13">
      <c r="B348" s="8"/>
      <c r="C348" s="8"/>
      <c r="D348" s="8"/>
      <c r="E348" s="8"/>
      <c r="F348" s="8"/>
      <c r="G348" s="8"/>
      <c r="H348" s="8"/>
      <c r="I348" s="8"/>
    </row>
    <row r="349" spans="2:9" ht="13">
      <c r="B349" s="8"/>
      <c r="C349" s="8"/>
      <c r="D349" s="8"/>
      <c r="E349" s="8"/>
      <c r="F349" s="8"/>
      <c r="G349" s="8"/>
      <c r="H349" s="8"/>
      <c r="I349" s="8"/>
    </row>
    <row r="350" spans="2:9" ht="13">
      <c r="B350" s="8"/>
      <c r="C350" s="8"/>
      <c r="D350" s="8"/>
      <c r="E350" s="8"/>
      <c r="F350" s="8"/>
      <c r="G350" s="8"/>
      <c r="H350" s="8"/>
      <c r="I350" s="8"/>
    </row>
    <row r="351" spans="2:9" ht="13">
      <c r="B351" s="8"/>
      <c r="C351" s="8"/>
      <c r="D351" s="8"/>
      <c r="E351" s="8"/>
      <c r="F351" s="8"/>
      <c r="G351" s="8"/>
      <c r="H351" s="8"/>
      <c r="I351" s="8"/>
    </row>
    <row r="352" spans="2:9" ht="13">
      <c r="B352" s="8"/>
      <c r="C352" s="8"/>
      <c r="D352" s="8"/>
      <c r="E352" s="8"/>
      <c r="F352" s="8"/>
      <c r="G352" s="8"/>
      <c r="H352" s="8"/>
      <c r="I352" s="8"/>
    </row>
    <row r="353" spans="2:9" ht="13">
      <c r="B353" s="8"/>
      <c r="C353" s="8"/>
      <c r="D353" s="8"/>
      <c r="E353" s="8"/>
      <c r="F353" s="8"/>
      <c r="G353" s="8"/>
      <c r="H353" s="8"/>
      <c r="I353" s="8"/>
    </row>
    <row r="354" spans="2:9" ht="13">
      <c r="B354" s="8"/>
      <c r="C354" s="8"/>
      <c r="D354" s="8"/>
      <c r="E354" s="8"/>
      <c r="F354" s="8"/>
      <c r="G354" s="8"/>
      <c r="H354" s="8"/>
      <c r="I354" s="8"/>
    </row>
    <row r="355" spans="2:9" ht="13">
      <c r="B355" s="8"/>
      <c r="C355" s="8"/>
      <c r="D355" s="8"/>
      <c r="E355" s="8"/>
      <c r="F355" s="8"/>
      <c r="G355" s="8"/>
      <c r="H355" s="8"/>
      <c r="I355" s="8"/>
    </row>
    <row r="356" spans="2:9" ht="13">
      <c r="B356" s="8"/>
      <c r="C356" s="8"/>
      <c r="D356" s="8"/>
      <c r="E356" s="8"/>
      <c r="F356" s="8"/>
      <c r="G356" s="8"/>
      <c r="H356" s="8"/>
      <c r="I356" s="8"/>
    </row>
    <row r="357" spans="2:9" ht="13">
      <c r="B357" s="8"/>
      <c r="C357" s="8"/>
      <c r="D357" s="8"/>
      <c r="E357" s="8"/>
      <c r="F357" s="8"/>
      <c r="G357" s="8"/>
      <c r="H357" s="8"/>
      <c r="I357" s="8"/>
    </row>
    <row r="358" spans="2:9" ht="13">
      <c r="B358" s="8"/>
      <c r="C358" s="8"/>
      <c r="D358" s="8"/>
      <c r="E358" s="8"/>
      <c r="F358" s="8"/>
      <c r="G358" s="8"/>
      <c r="H358" s="8"/>
      <c r="I358" s="8"/>
    </row>
    <row r="359" spans="2:9" ht="13">
      <c r="B359" s="8"/>
      <c r="C359" s="8"/>
      <c r="D359" s="8"/>
      <c r="E359" s="8"/>
      <c r="F359" s="8"/>
      <c r="G359" s="8"/>
      <c r="H359" s="8"/>
      <c r="I359" s="8"/>
    </row>
    <row r="360" spans="2:9" ht="13">
      <c r="B360" s="8"/>
      <c r="C360" s="8"/>
      <c r="D360" s="8"/>
      <c r="E360" s="8"/>
      <c r="F360" s="8"/>
      <c r="G360" s="8"/>
      <c r="H360" s="8"/>
      <c r="I360" s="8"/>
    </row>
    <row r="361" spans="2:9" ht="13">
      <c r="B361" s="8"/>
      <c r="C361" s="8"/>
      <c r="D361" s="8"/>
      <c r="E361" s="8"/>
      <c r="F361" s="8"/>
      <c r="G361" s="8"/>
      <c r="H361" s="8"/>
      <c r="I361" s="8"/>
    </row>
    <row r="362" spans="2:9" ht="13">
      <c r="B362" s="8"/>
      <c r="C362" s="8"/>
      <c r="D362" s="8"/>
      <c r="E362" s="8"/>
      <c r="F362" s="8"/>
      <c r="G362" s="8"/>
      <c r="H362" s="8"/>
      <c r="I362" s="8"/>
    </row>
    <row r="363" spans="2:9" ht="13">
      <c r="B363" s="8"/>
      <c r="C363" s="8"/>
      <c r="D363" s="8"/>
      <c r="E363" s="8"/>
      <c r="F363" s="8"/>
      <c r="G363" s="8"/>
      <c r="H363" s="8"/>
      <c r="I363" s="8"/>
    </row>
    <row r="364" spans="2:9" ht="13">
      <c r="B364" s="8"/>
      <c r="C364" s="8"/>
      <c r="D364" s="8"/>
      <c r="E364" s="8"/>
      <c r="F364" s="8"/>
      <c r="G364" s="8"/>
      <c r="H364" s="8"/>
      <c r="I364" s="8"/>
    </row>
    <row r="365" spans="2:9" ht="13">
      <c r="B365" s="8"/>
      <c r="C365" s="8"/>
      <c r="D365" s="8"/>
      <c r="E365" s="8"/>
      <c r="F365" s="8"/>
      <c r="G365" s="8"/>
      <c r="H365" s="8"/>
      <c r="I365" s="8"/>
    </row>
    <row r="366" spans="2:9" ht="13">
      <c r="B366" s="8"/>
      <c r="C366" s="8"/>
      <c r="D366" s="8"/>
      <c r="E366" s="8"/>
      <c r="F366" s="8"/>
      <c r="G366" s="8"/>
      <c r="H366" s="8"/>
      <c r="I366" s="8"/>
    </row>
    <row r="367" spans="2:9" ht="13">
      <c r="B367" s="8"/>
      <c r="C367" s="8"/>
      <c r="D367" s="8"/>
      <c r="E367" s="8"/>
      <c r="F367" s="8"/>
      <c r="G367" s="8"/>
      <c r="H367" s="8"/>
      <c r="I367" s="8"/>
    </row>
    <row r="368" spans="2:9" ht="13">
      <c r="B368" s="8"/>
      <c r="C368" s="8"/>
      <c r="D368" s="8"/>
      <c r="E368" s="8"/>
      <c r="F368" s="8"/>
      <c r="G368" s="8"/>
      <c r="H368" s="8"/>
      <c r="I368" s="8"/>
    </row>
    <row r="369" spans="2:9" ht="13">
      <c r="B369" s="8"/>
      <c r="C369" s="8"/>
      <c r="D369" s="8"/>
      <c r="E369" s="8"/>
      <c r="F369" s="8"/>
      <c r="G369" s="8"/>
      <c r="H369" s="8"/>
      <c r="I369" s="8"/>
    </row>
    <row r="370" spans="2:9" ht="13">
      <c r="B370" s="8"/>
      <c r="C370" s="8"/>
      <c r="D370" s="8"/>
      <c r="E370" s="8"/>
      <c r="F370" s="8"/>
      <c r="G370" s="8"/>
      <c r="H370" s="8"/>
      <c r="I370" s="8"/>
    </row>
    <row r="371" spans="2:9" ht="13">
      <c r="B371" s="8"/>
      <c r="C371" s="8"/>
      <c r="D371" s="8"/>
      <c r="E371" s="8"/>
      <c r="F371" s="8"/>
      <c r="G371" s="8"/>
      <c r="H371" s="8"/>
      <c r="I371" s="8"/>
    </row>
    <row r="372" spans="2:9" ht="13">
      <c r="B372" s="8"/>
      <c r="C372" s="8"/>
      <c r="D372" s="8"/>
      <c r="E372" s="8"/>
      <c r="F372" s="8"/>
      <c r="G372" s="8"/>
      <c r="H372" s="8"/>
      <c r="I372" s="8"/>
    </row>
    <row r="373" spans="2:9" ht="13">
      <c r="B373" s="8"/>
      <c r="C373" s="8"/>
      <c r="D373" s="8"/>
      <c r="E373" s="8"/>
      <c r="F373" s="8"/>
      <c r="G373" s="8"/>
      <c r="H373" s="8"/>
      <c r="I373" s="8"/>
    </row>
    <row r="374" spans="2:9" ht="13">
      <c r="B374" s="8"/>
      <c r="C374" s="8"/>
      <c r="D374" s="8"/>
      <c r="E374" s="8"/>
      <c r="F374" s="8"/>
      <c r="G374" s="8"/>
      <c r="H374" s="8"/>
      <c r="I374" s="8"/>
    </row>
    <row r="375" spans="2:9" ht="13">
      <c r="B375" s="8"/>
      <c r="C375" s="8"/>
      <c r="D375" s="8"/>
      <c r="E375" s="8"/>
      <c r="F375" s="8"/>
      <c r="G375" s="8"/>
      <c r="H375" s="8"/>
      <c r="I375" s="8"/>
    </row>
    <row r="376" spans="2:9" ht="13">
      <c r="B376" s="8"/>
      <c r="C376" s="8"/>
      <c r="D376" s="8"/>
      <c r="E376" s="8"/>
      <c r="F376" s="8"/>
      <c r="G376" s="8"/>
      <c r="H376" s="8"/>
      <c r="I376" s="8"/>
    </row>
    <row r="377" spans="2:9" ht="13">
      <c r="B377" s="8"/>
      <c r="C377" s="8"/>
      <c r="D377" s="8"/>
      <c r="E377" s="8"/>
      <c r="F377" s="8"/>
      <c r="G377" s="8"/>
      <c r="H377" s="8"/>
      <c r="I377" s="8"/>
    </row>
    <row r="378" spans="2:9" ht="13">
      <c r="B378" s="8"/>
      <c r="C378" s="8"/>
      <c r="D378" s="8"/>
      <c r="E378" s="8"/>
      <c r="F378" s="8"/>
      <c r="G378" s="8"/>
      <c r="H378" s="8"/>
      <c r="I378" s="8"/>
    </row>
    <row r="379" spans="2:9" ht="13">
      <c r="B379" s="8"/>
      <c r="C379" s="8"/>
      <c r="D379" s="8"/>
      <c r="E379" s="8"/>
      <c r="F379" s="8"/>
      <c r="G379" s="8"/>
      <c r="H379" s="8"/>
      <c r="I379" s="8"/>
    </row>
    <row r="380" spans="2:9" ht="13">
      <c r="B380" s="8"/>
      <c r="C380" s="8"/>
      <c r="D380" s="8"/>
      <c r="E380" s="8"/>
      <c r="F380" s="8"/>
      <c r="G380" s="8"/>
      <c r="H380" s="8"/>
      <c r="I380" s="8"/>
    </row>
    <row r="381" spans="2:9" ht="13">
      <c r="B381" s="8"/>
      <c r="C381" s="8"/>
      <c r="D381" s="8"/>
      <c r="E381" s="8"/>
      <c r="F381" s="8"/>
      <c r="G381" s="8"/>
      <c r="H381" s="8"/>
      <c r="I381" s="8"/>
    </row>
    <row r="382" spans="2:9" ht="13">
      <c r="B382" s="8"/>
      <c r="C382" s="8"/>
      <c r="D382" s="8"/>
      <c r="E382" s="8"/>
      <c r="F382" s="8"/>
      <c r="G382" s="8"/>
      <c r="H382" s="8"/>
      <c r="I382" s="8"/>
    </row>
    <row r="383" spans="2:9" ht="13">
      <c r="B383" s="8"/>
      <c r="C383" s="8"/>
      <c r="D383" s="8"/>
      <c r="E383" s="8"/>
      <c r="F383" s="8"/>
      <c r="G383" s="8"/>
      <c r="H383" s="8"/>
      <c r="I383" s="8"/>
    </row>
    <row r="384" spans="2:9" ht="13">
      <c r="B384" s="8"/>
      <c r="C384" s="8"/>
      <c r="D384" s="8"/>
      <c r="E384" s="8"/>
      <c r="F384" s="8"/>
      <c r="G384" s="8"/>
      <c r="H384" s="8"/>
      <c r="I384" s="8"/>
    </row>
    <row r="385" spans="2:9" ht="13">
      <c r="B385" s="8"/>
      <c r="C385" s="8"/>
      <c r="D385" s="8"/>
      <c r="E385" s="8"/>
      <c r="F385" s="8"/>
      <c r="G385" s="8"/>
      <c r="H385" s="8"/>
      <c r="I385" s="8"/>
    </row>
    <row r="386" spans="2:9" ht="13">
      <c r="B386" s="8"/>
      <c r="C386" s="8"/>
      <c r="D386" s="8"/>
      <c r="E386" s="8"/>
      <c r="F386" s="8"/>
      <c r="G386" s="8"/>
      <c r="H386" s="8"/>
      <c r="I386" s="8"/>
    </row>
    <row r="387" spans="2:9" ht="13">
      <c r="B387" s="8"/>
      <c r="C387" s="8"/>
      <c r="D387" s="8"/>
      <c r="E387" s="8"/>
      <c r="F387" s="8"/>
      <c r="G387" s="8"/>
      <c r="H387" s="8"/>
      <c r="I387" s="8"/>
    </row>
    <row r="388" spans="2:9" ht="13">
      <c r="B388" s="8"/>
      <c r="C388" s="8"/>
      <c r="D388" s="8"/>
      <c r="E388" s="8"/>
      <c r="F388" s="8"/>
      <c r="G388" s="8"/>
      <c r="H388" s="8"/>
      <c r="I388" s="8"/>
    </row>
    <row r="389" spans="2:9" ht="13">
      <c r="B389" s="8"/>
      <c r="C389" s="8"/>
      <c r="D389" s="8"/>
      <c r="E389" s="8"/>
      <c r="F389" s="8"/>
      <c r="G389" s="8"/>
      <c r="H389" s="8"/>
      <c r="I389" s="8"/>
    </row>
    <row r="390" spans="2:9" ht="13">
      <c r="B390" s="8"/>
      <c r="C390" s="8"/>
      <c r="D390" s="8"/>
      <c r="E390" s="8"/>
      <c r="F390" s="8"/>
      <c r="G390" s="8"/>
      <c r="H390" s="8"/>
      <c r="I390" s="8"/>
    </row>
    <row r="391" spans="2:9" ht="13">
      <c r="B391" s="8"/>
      <c r="C391" s="8"/>
      <c r="D391" s="8"/>
      <c r="E391" s="8"/>
      <c r="F391" s="8"/>
      <c r="G391" s="8"/>
      <c r="H391" s="8"/>
      <c r="I391" s="8"/>
    </row>
    <row r="392" spans="2:9" ht="13">
      <c r="B392" s="8"/>
      <c r="C392" s="8"/>
      <c r="D392" s="8"/>
      <c r="E392" s="8"/>
      <c r="F392" s="8"/>
      <c r="G392" s="8"/>
      <c r="H392" s="8"/>
      <c r="I392" s="8"/>
    </row>
    <row r="393" spans="2:9" ht="13">
      <c r="B393" s="8"/>
      <c r="C393" s="8"/>
      <c r="D393" s="8"/>
      <c r="E393" s="8"/>
      <c r="F393" s="8"/>
      <c r="G393" s="8"/>
      <c r="H393" s="8"/>
      <c r="I393" s="8"/>
    </row>
    <row r="394" spans="2:9" ht="13">
      <c r="B394" s="8"/>
      <c r="C394" s="8"/>
      <c r="D394" s="8"/>
      <c r="E394" s="8"/>
      <c r="F394" s="8"/>
      <c r="G394" s="8"/>
      <c r="H394" s="8"/>
      <c r="I394" s="8"/>
    </row>
    <row r="395" spans="2:9" ht="13">
      <c r="B395" s="8"/>
      <c r="C395" s="8"/>
      <c r="D395" s="8"/>
      <c r="E395" s="8"/>
      <c r="F395" s="8"/>
      <c r="G395" s="8"/>
      <c r="H395" s="8"/>
      <c r="I395" s="8"/>
    </row>
    <row r="396" spans="2:9" ht="13">
      <c r="B396" s="8"/>
      <c r="C396" s="8"/>
      <c r="D396" s="8"/>
      <c r="E396" s="8"/>
      <c r="F396" s="8"/>
      <c r="G396" s="8"/>
      <c r="H396" s="8"/>
      <c r="I396" s="8"/>
    </row>
    <row r="397" spans="2:9" ht="13">
      <c r="B397" s="8"/>
      <c r="C397" s="8"/>
      <c r="D397" s="8"/>
      <c r="E397" s="8"/>
      <c r="F397" s="8"/>
      <c r="G397" s="8"/>
      <c r="H397" s="8"/>
      <c r="I397" s="8"/>
    </row>
    <row r="398" spans="2:9" ht="13">
      <c r="B398" s="8"/>
      <c r="C398" s="8"/>
      <c r="D398" s="8"/>
      <c r="E398" s="8"/>
      <c r="F398" s="8"/>
      <c r="G398" s="8"/>
      <c r="H398" s="8"/>
      <c r="I398" s="8"/>
    </row>
    <row r="399" spans="2:9" ht="13">
      <c r="B399" s="8"/>
      <c r="C399" s="8"/>
      <c r="D399" s="8"/>
      <c r="E399" s="8"/>
      <c r="F399" s="8"/>
      <c r="G399" s="8"/>
      <c r="H399" s="8"/>
      <c r="I399" s="8"/>
    </row>
    <row r="400" spans="2:9" ht="13">
      <c r="B400" s="8"/>
      <c r="C400" s="8"/>
      <c r="D400" s="8"/>
      <c r="E400" s="8"/>
      <c r="F400" s="8"/>
      <c r="G400" s="8"/>
      <c r="H400" s="8"/>
      <c r="I400" s="8"/>
    </row>
    <row r="401" spans="2:9" ht="13">
      <c r="B401" s="8"/>
      <c r="C401" s="8"/>
      <c r="D401" s="8"/>
      <c r="E401" s="8"/>
      <c r="F401" s="8"/>
      <c r="G401" s="8"/>
      <c r="H401" s="8"/>
      <c r="I401" s="8"/>
    </row>
    <row r="402" spans="2:9" ht="13">
      <c r="B402" s="8"/>
      <c r="C402" s="8"/>
      <c r="D402" s="8"/>
      <c r="E402" s="8"/>
      <c r="F402" s="8"/>
      <c r="G402" s="8"/>
      <c r="H402" s="8"/>
      <c r="I402" s="8"/>
    </row>
    <row r="403" spans="2:9" ht="13">
      <c r="B403" s="8"/>
      <c r="C403" s="8"/>
      <c r="D403" s="8"/>
      <c r="E403" s="8"/>
      <c r="F403" s="8"/>
      <c r="G403" s="8"/>
      <c r="H403" s="8"/>
      <c r="I403" s="8"/>
    </row>
    <row r="404" spans="2:9" ht="13">
      <c r="B404" s="8"/>
      <c r="C404" s="8"/>
      <c r="D404" s="8"/>
      <c r="E404" s="8"/>
      <c r="F404" s="8"/>
      <c r="G404" s="8"/>
      <c r="H404" s="8"/>
      <c r="I404" s="8"/>
    </row>
    <row r="405" spans="2:9" ht="13">
      <c r="B405" s="8"/>
      <c r="C405" s="8"/>
      <c r="D405" s="8"/>
      <c r="E405" s="8"/>
      <c r="F405" s="8"/>
      <c r="G405" s="8"/>
      <c r="H405" s="8"/>
      <c r="I405" s="8"/>
    </row>
    <row r="406" spans="2:9" ht="13">
      <c r="B406" s="8"/>
      <c r="C406" s="8"/>
      <c r="D406" s="8"/>
      <c r="E406" s="8"/>
      <c r="F406" s="8"/>
      <c r="G406" s="8"/>
      <c r="H406" s="8"/>
      <c r="I406" s="8"/>
    </row>
    <row r="407" spans="2:9" ht="13">
      <c r="B407" s="8"/>
      <c r="C407" s="8"/>
      <c r="D407" s="8"/>
      <c r="E407" s="8"/>
      <c r="F407" s="8"/>
      <c r="G407" s="8"/>
      <c r="H407" s="8"/>
      <c r="I407" s="8"/>
    </row>
    <row r="408" spans="2:9" ht="13">
      <c r="B408" s="8"/>
      <c r="C408" s="8"/>
      <c r="D408" s="8"/>
      <c r="E408" s="8"/>
      <c r="F408" s="8"/>
      <c r="G408" s="8"/>
      <c r="H408" s="8"/>
      <c r="I408" s="8"/>
    </row>
    <row r="409" spans="2:9" ht="13">
      <c r="B409" s="8"/>
      <c r="C409" s="8"/>
      <c r="D409" s="8"/>
      <c r="E409" s="8"/>
      <c r="F409" s="8"/>
      <c r="G409" s="8"/>
      <c r="H409" s="8"/>
      <c r="I409" s="8"/>
    </row>
    <row r="410" spans="2:9" ht="13">
      <c r="B410" s="8"/>
      <c r="C410" s="8"/>
      <c r="D410" s="8"/>
      <c r="E410" s="8"/>
      <c r="F410" s="8"/>
      <c r="G410" s="8"/>
      <c r="H410" s="8"/>
      <c r="I410" s="8"/>
    </row>
    <row r="411" spans="2:9" ht="13">
      <c r="B411" s="8"/>
      <c r="C411" s="8"/>
      <c r="D411" s="8"/>
      <c r="E411" s="8"/>
      <c r="F411" s="8"/>
      <c r="G411" s="8"/>
      <c r="H411" s="8"/>
      <c r="I411" s="8"/>
    </row>
    <row r="412" spans="2:9" ht="13">
      <c r="B412" s="8"/>
      <c r="C412" s="8"/>
      <c r="D412" s="8"/>
      <c r="E412" s="8"/>
      <c r="F412" s="8"/>
      <c r="G412" s="8"/>
      <c r="H412" s="8"/>
      <c r="I412" s="8"/>
    </row>
    <row r="413" spans="2:9" ht="13">
      <c r="B413" s="8"/>
      <c r="C413" s="8"/>
      <c r="D413" s="8"/>
      <c r="E413" s="8"/>
      <c r="F413" s="8"/>
      <c r="G413" s="8"/>
      <c r="H413" s="8"/>
      <c r="I413" s="8"/>
    </row>
    <row r="414" spans="2:9" ht="13">
      <c r="B414" s="8"/>
      <c r="C414" s="8"/>
      <c r="D414" s="8"/>
      <c r="E414" s="8"/>
      <c r="F414" s="8"/>
      <c r="G414" s="8"/>
      <c r="H414" s="8"/>
      <c r="I414" s="8"/>
    </row>
    <row r="415" spans="2:9" ht="13">
      <c r="B415" s="8"/>
      <c r="C415" s="8"/>
      <c r="D415" s="8"/>
      <c r="E415" s="8"/>
      <c r="F415" s="8"/>
      <c r="G415" s="8"/>
      <c r="H415" s="8"/>
      <c r="I415" s="8"/>
    </row>
    <row r="416" spans="2:9" ht="13">
      <c r="B416" s="8"/>
      <c r="C416" s="8"/>
      <c r="D416" s="8"/>
      <c r="E416" s="8"/>
      <c r="F416" s="8"/>
      <c r="G416" s="8"/>
      <c r="H416" s="8"/>
      <c r="I416" s="8"/>
    </row>
    <row r="417" spans="2:9" ht="13">
      <c r="B417" s="8"/>
      <c r="C417" s="8"/>
      <c r="D417" s="8"/>
      <c r="E417" s="8"/>
      <c r="F417" s="8"/>
      <c r="G417" s="8"/>
      <c r="H417" s="8"/>
      <c r="I417" s="8"/>
    </row>
    <row r="418" spans="2:9" ht="13">
      <c r="B418" s="8"/>
      <c r="C418" s="8"/>
      <c r="D418" s="8"/>
      <c r="E418" s="8"/>
      <c r="F418" s="8"/>
      <c r="G418" s="8"/>
      <c r="H418" s="8"/>
      <c r="I418" s="8"/>
    </row>
    <row r="419" spans="2:9" ht="13">
      <c r="B419" s="8"/>
      <c r="C419" s="8"/>
      <c r="D419" s="8"/>
      <c r="E419" s="8"/>
      <c r="F419" s="8"/>
      <c r="G419" s="8"/>
      <c r="H419" s="8"/>
      <c r="I419" s="8"/>
    </row>
    <row r="420" spans="2:9" ht="13">
      <c r="B420" s="8"/>
      <c r="C420" s="8"/>
      <c r="D420" s="8"/>
      <c r="E420" s="8"/>
      <c r="F420" s="8"/>
      <c r="G420" s="8"/>
      <c r="H420" s="8"/>
      <c r="I420" s="8"/>
    </row>
    <row r="421" spans="2:9" ht="13">
      <c r="B421" s="8"/>
      <c r="C421" s="8"/>
      <c r="D421" s="8"/>
      <c r="E421" s="8"/>
      <c r="F421" s="8"/>
      <c r="G421" s="8"/>
      <c r="H421" s="8"/>
      <c r="I421" s="8"/>
    </row>
    <row r="422" spans="2:9" ht="13">
      <c r="B422" s="8"/>
      <c r="C422" s="8"/>
      <c r="D422" s="8"/>
      <c r="E422" s="8"/>
      <c r="F422" s="8"/>
      <c r="G422" s="8"/>
      <c r="H422" s="8"/>
      <c r="I422" s="8"/>
    </row>
    <row r="423" spans="2:9" ht="13">
      <c r="B423" s="8"/>
      <c r="C423" s="8"/>
      <c r="D423" s="8"/>
      <c r="E423" s="8"/>
      <c r="F423" s="8"/>
      <c r="G423" s="8"/>
      <c r="H423" s="8"/>
      <c r="I423" s="8"/>
    </row>
    <row r="424" spans="2:9" ht="13">
      <c r="B424" s="8"/>
      <c r="C424" s="8"/>
      <c r="D424" s="8"/>
      <c r="E424" s="8"/>
      <c r="F424" s="8"/>
      <c r="G424" s="8"/>
      <c r="H424" s="8"/>
      <c r="I424" s="8"/>
    </row>
    <row r="425" spans="2:9" ht="13">
      <c r="B425" s="8"/>
      <c r="C425" s="8"/>
      <c r="D425" s="8"/>
      <c r="E425" s="8"/>
      <c r="F425" s="8"/>
      <c r="G425" s="8"/>
      <c r="H425" s="8"/>
      <c r="I425" s="8"/>
    </row>
    <row r="426" spans="2:9" ht="13">
      <c r="B426" s="8"/>
      <c r="C426" s="8"/>
      <c r="D426" s="8"/>
      <c r="E426" s="8"/>
      <c r="F426" s="8"/>
      <c r="G426" s="8"/>
      <c r="H426" s="8"/>
      <c r="I426" s="8"/>
    </row>
    <row r="427" spans="2:9" ht="13">
      <c r="B427" s="8"/>
      <c r="C427" s="8"/>
      <c r="D427" s="8"/>
      <c r="E427" s="8"/>
      <c r="F427" s="8"/>
      <c r="G427" s="8"/>
      <c r="H427" s="8"/>
      <c r="I427" s="8"/>
    </row>
    <row r="428" spans="2:9" ht="13">
      <c r="B428" s="8"/>
      <c r="C428" s="8"/>
      <c r="D428" s="8"/>
      <c r="E428" s="8"/>
      <c r="F428" s="8"/>
      <c r="G428" s="8"/>
      <c r="H428" s="8"/>
      <c r="I428" s="8"/>
    </row>
    <row r="429" spans="2:9" ht="13">
      <c r="B429" s="8"/>
      <c r="C429" s="8"/>
      <c r="D429" s="8"/>
      <c r="E429" s="8"/>
      <c r="F429" s="8"/>
      <c r="G429" s="8"/>
      <c r="H429" s="8"/>
      <c r="I429" s="8"/>
    </row>
    <row r="430" spans="2:9" ht="13">
      <c r="B430" s="8"/>
      <c r="C430" s="8"/>
      <c r="D430" s="8"/>
      <c r="E430" s="8"/>
      <c r="F430" s="8"/>
      <c r="G430" s="8"/>
      <c r="H430" s="8"/>
      <c r="I430" s="8"/>
    </row>
    <row r="431" spans="2:9" ht="13">
      <c r="B431" s="8"/>
      <c r="C431" s="8"/>
      <c r="D431" s="8"/>
      <c r="E431" s="8"/>
      <c r="F431" s="8"/>
      <c r="G431" s="8"/>
      <c r="H431" s="8"/>
      <c r="I431" s="8"/>
    </row>
    <row r="432" spans="2:9" ht="13">
      <c r="B432" s="8"/>
      <c r="C432" s="8"/>
      <c r="D432" s="8"/>
      <c r="E432" s="8"/>
      <c r="F432" s="8"/>
      <c r="G432" s="8"/>
      <c r="H432" s="8"/>
      <c r="I432" s="8"/>
    </row>
    <row r="433" spans="2:9" ht="13">
      <c r="B433" s="8"/>
      <c r="C433" s="8"/>
      <c r="D433" s="8"/>
      <c r="E433" s="8"/>
      <c r="F433" s="8"/>
      <c r="G433" s="8"/>
      <c r="H433" s="8"/>
      <c r="I433" s="8"/>
    </row>
    <row r="434" spans="2:9" ht="13">
      <c r="B434" s="8"/>
      <c r="C434" s="8"/>
      <c r="D434" s="8"/>
      <c r="E434" s="8"/>
      <c r="F434" s="8"/>
      <c r="G434" s="8"/>
      <c r="H434" s="8"/>
      <c r="I434" s="8"/>
    </row>
    <row r="435" spans="2:9" ht="13">
      <c r="B435" s="8"/>
      <c r="C435" s="8"/>
      <c r="D435" s="8"/>
      <c r="E435" s="8"/>
      <c r="F435" s="8"/>
      <c r="G435" s="8"/>
      <c r="H435" s="8"/>
      <c r="I435" s="8"/>
    </row>
    <row r="436" spans="2:9" ht="13">
      <c r="B436" s="8"/>
      <c r="C436" s="8"/>
      <c r="D436" s="8"/>
      <c r="E436" s="8"/>
      <c r="F436" s="8"/>
      <c r="G436" s="8"/>
      <c r="H436" s="8"/>
      <c r="I436" s="8"/>
    </row>
    <row r="437" spans="2:9" ht="13">
      <c r="B437" s="8"/>
      <c r="C437" s="8"/>
      <c r="D437" s="8"/>
      <c r="E437" s="8"/>
      <c r="F437" s="8"/>
      <c r="G437" s="8"/>
      <c r="H437" s="8"/>
      <c r="I437" s="8"/>
    </row>
    <row r="438" spans="2:9" ht="13">
      <c r="B438" s="8"/>
      <c r="C438" s="8"/>
      <c r="D438" s="8"/>
      <c r="E438" s="8"/>
      <c r="F438" s="8"/>
      <c r="G438" s="8"/>
      <c r="H438" s="8"/>
      <c r="I438" s="8"/>
    </row>
    <row r="439" spans="2:9" ht="13">
      <c r="B439" s="8"/>
      <c r="C439" s="8"/>
      <c r="D439" s="8"/>
      <c r="E439" s="8"/>
      <c r="F439" s="8"/>
      <c r="G439" s="8"/>
      <c r="H439" s="8"/>
      <c r="I439" s="8"/>
    </row>
    <row r="440" spans="2:9" ht="13">
      <c r="B440" s="8"/>
      <c r="C440" s="8"/>
      <c r="D440" s="8"/>
      <c r="E440" s="8"/>
      <c r="F440" s="8"/>
      <c r="G440" s="8"/>
      <c r="H440" s="8"/>
      <c r="I440" s="8"/>
    </row>
    <row r="441" spans="2:9" ht="13">
      <c r="B441" s="8"/>
      <c r="C441" s="8"/>
      <c r="D441" s="8"/>
      <c r="E441" s="8"/>
      <c r="F441" s="8"/>
      <c r="G441" s="8"/>
      <c r="H441" s="8"/>
      <c r="I441" s="8"/>
    </row>
    <row r="442" spans="2:9" ht="13">
      <c r="B442" s="8"/>
      <c r="C442" s="8"/>
      <c r="D442" s="8"/>
      <c r="E442" s="8"/>
      <c r="F442" s="8"/>
      <c r="G442" s="8"/>
      <c r="H442" s="8"/>
      <c r="I442" s="8"/>
    </row>
    <row r="443" spans="2:9" ht="13">
      <c r="B443" s="8"/>
      <c r="C443" s="8"/>
      <c r="D443" s="8"/>
      <c r="E443" s="8"/>
      <c r="F443" s="8"/>
      <c r="G443" s="8"/>
      <c r="H443" s="8"/>
      <c r="I443" s="8"/>
    </row>
    <row r="444" spans="2:9" ht="13">
      <c r="B444" s="8"/>
      <c r="C444" s="8"/>
      <c r="D444" s="8"/>
      <c r="E444" s="8"/>
      <c r="F444" s="8"/>
      <c r="G444" s="8"/>
      <c r="H444" s="8"/>
      <c r="I444" s="8"/>
    </row>
    <row r="445" spans="2:9" ht="13">
      <c r="B445" s="8"/>
      <c r="C445" s="8"/>
      <c r="D445" s="8"/>
      <c r="E445" s="8"/>
      <c r="F445" s="8"/>
      <c r="G445" s="8"/>
      <c r="H445" s="8"/>
      <c r="I445" s="8"/>
    </row>
    <row r="446" spans="2:9" ht="13">
      <c r="B446" s="8"/>
      <c r="C446" s="8"/>
      <c r="D446" s="8"/>
      <c r="E446" s="8"/>
      <c r="F446" s="8"/>
      <c r="G446" s="8"/>
      <c r="H446" s="8"/>
      <c r="I446" s="8"/>
    </row>
    <row r="447" spans="2:9" ht="13">
      <c r="B447" s="8"/>
      <c r="C447" s="8"/>
      <c r="D447" s="8"/>
      <c r="E447" s="8"/>
      <c r="F447" s="8"/>
      <c r="G447" s="8"/>
      <c r="H447" s="8"/>
      <c r="I447" s="8"/>
    </row>
    <row r="448" spans="2:9" ht="13">
      <c r="B448" s="8"/>
      <c r="C448" s="8"/>
      <c r="D448" s="8"/>
      <c r="E448" s="8"/>
      <c r="F448" s="8"/>
      <c r="G448" s="8"/>
      <c r="H448" s="8"/>
      <c r="I448" s="8"/>
    </row>
    <row r="449" spans="2:9" ht="13">
      <c r="B449" s="8"/>
      <c r="C449" s="8"/>
      <c r="D449" s="8"/>
      <c r="E449" s="8"/>
      <c r="F449" s="8"/>
      <c r="G449" s="8"/>
      <c r="H449" s="8"/>
      <c r="I449" s="8"/>
    </row>
    <row r="450" spans="2:9" ht="13">
      <c r="B450" s="8"/>
      <c r="C450" s="8"/>
      <c r="D450" s="8"/>
      <c r="E450" s="8"/>
      <c r="F450" s="8"/>
      <c r="G450" s="8"/>
      <c r="H450" s="8"/>
      <c r="I450" s="8"/>
    </row>
    <row r="451" spans="2:9" ht="13">
      <c r="B451" s="8"/>
      <c r="C451" s="8"/>
      <c r="D451" s="8"/>
      <c r="E451" s="8"/>
      <c r="F451" s="8"/>
      <c r="G451" s="8"/>
      <c r="H451" s="8"/>
      <c r="I451" s="8"/>
    </row>
    <row r="452" spans="2:9" ht="13">
      <c r="B452" s="8"/>
      <c r="C452" s="8"/>
      <c r="D452" s="8"/>
      <c r="E452" s="8"/>
      <c r="F452" s="8"/>
      <c r="G452" s="8"/>
      <c r="H452" s="8"/>
      <c r="I452" s="8"/>
    </row>
    <row r="453" spans="2:9" ht="13">
      <c r="B453" s="8"/>
      <c r="C453" s="8"/>
      <c r="D453" s="8"/>
      <c r="E453" s="8"/>
      <c r="F453" s="8"/>
      <c r="G453" s="8"/>
      <c r="H453" s="8"/>
      <c r="I453" s="8"/>
    </row>
    <row r="454" spans="2:9" ht="13">
      <c r="B454" s="8"/>
      <c r="C454" s="8"/>
      <c r="D454" s="8"/>
      <c r="E454" s="8"/>
      <c r="F454" s="8"/>
      <c r="G454" s="8"/>
      <c r="H454" s="8"/>
      <c r="I454" s="8"/>
    </row>
    <row r="455" spans="2:9" ht="13">
      <c r="B455" s="8"/>
      <c r="C455" s="8"/>
      <c r="D455" s="8"/>
      <c r="E455" s="8"/>
      <c r="F455" s="8"/>
      <c r="G455" s="8"/>
      <c r="H455" s="8"/>
      <c r="I455" s="8"/>
    </row>
    <row r="456" spans="2:9" ht="13">
      <c r="B456" s="8"/>
      <c r="C456" s="8"/>
      <c r="D456" s="8"/>
      <c r="E456" s="8"/>
      <c r="F456" s="8"/>
      <c r="G456" s="8"/>
      <c r="H456" s="8"/>
      <c r="I456" s="8"/>
    </row>
    <row r="457" spans="2:9" ht="13">
      <c r="B457" s="8"/>
      <c r="C457" s="8"/>
      <c r="D457" s="8"/>
      <c r="E457" s="8"/>
      <c r="F457" s="8"/>
      <c r="G457" s="8"/>
      <c r="H457" s="8"/>
      <c r="I457" s="8"/>
    </row>
    <row r="458" spans="2:9" ht="13">
      <c r="B458" s="8"/>
      <c r="C458" s="8"/>
      <c r="D458" s="8"/>
      <c r="E458" s="8"/>
      <c r="F458" s="8"/>
      <c r="G458" s="8"/>
      <c r="H458" s="8"/>
      <c r="I458" s="8"/>
    </row>
    <row r="459" spans="2:9" ht="13">
      <c r="B459" s="8"/>
      <c r="C459" s="8"/>
      <c r="D459" s="8"/>
      <c r="E459" s="8"/>
      <c r="F459" s="8"/>
      <c r="G459" s="8"/>
      <c r="H459" s="8"/>
      <c r="I459" s="8"/>
    </row>
    <row r="460" spans="2:9" ht="13">
      <c r="B460" s="8"/>
      <c r="C460" s="8"/>
      <c r="D460" s="8"/>
      <c r="E460" s="8"/>
      <c r="F460" s="8"/>
      <c r="G460" s="8"/>
      <c r="H460" s="8"/>
      <c r="I460" s="8"/>
    </row>
    <row r="461" spans="2:9" ht="13">
      <c r="B461" s="8"/>
      <c r="C461" s="8"/>
      <c r="D461" s="8"/>
      <c r="E461" s="8"/>
      <c r="F461" s="8"/>
      <c r="G461" s="8"/>
      <c r="H461" s="8"/>
      <c r="I461" s="8"/>
    </row>
    <row r="462" spans="2:9" ht="13">
      <c r="B462" s="8"/>
      <c r="C462" s="8"/>
      <c r="D462" s="8"/>
      <c r="E462" s="8"/>
      <c r="F462" s="8"/>
      <c r="G462" s="8"/>
      <c r="H462" s="8"/>
      <c r="I462" s="8"/>
    </row>
    <row r="463" spans="2:9" ht="13">
      <c r="B463" s="8"/>
      <c r="C463" s="8"/>
      <c r="D463" s="8"/>
      <c r="E463" s="8"/>
      <c r="F463" s="8"/>
      <c r="G463" s="8"/>
      <c r="H463" s="8"/>
      <c r="I463" s="8"/>
    </row>
    <row r="464" spans="2:9" ht="13">
      <c r="B464" s="8"/>
      <c r="C464" s="8"/>
      <c r="D464" s="8"/>
      <c r="E464" s="8"/>
      <c r="F464" s="8"/>
      <c r="G464" s="8"/>
      <c r="H464" s="8"/>
      <c r="I464" s="8"/>
    </row>
    <row r="465" spans="2:9" ht="13">
      <c r="B465" s="8"/>
      <c r="C465" s="8"/>
      <c r="D465" s="8"/>
      <c r="E465" s="8"/>
      <c r="F465" s="8"/>
      <c r="G465" s="8"/>
      <c r="H465" s="8"/>
      <c r="I465" s="8"/>
    </row>
    <row r="466" spans="2:9" ht="13">
      <c r="B466" s="8"/>
      <c r="C466" s="8"/>
      <c r="D466" s="8"/>
      <c r="E466" s="8"/>
      <c r="F466" s="8"/>
      <c r="G466" s="8"/>
      <c r="H466" s="8"/>
      <c r="I466" s="8"/>
    </row>
    <row r="467" spans="2:9" ht="13">
      <c r="B467" s="8"/>
      <c r="C467" s="8"/>
      <c r="D467" s="8"/>
      <c r="E467" s="8"/>
      <c r="F467" s="8"/>
      <c r="G467" s="8"/>
      <c r="H467" s="8"/>
      <c r="I467" s="8"/>
    </row>
    <row r="468" spans="2:9" ht="13">
      <c r="B468" s="8"/>
      <c r="C468" s="8"/>
      <c r="D468" s="8"/>
      <c r="E468" s="8"/>
      <c r="F468" s="8"/>
      <c r="G468" s="8"/>
      <c r="H468" s="8"/>
      <c r="I468" s="8"/>
    </row>
    <row r="469" spans="2:9" ht="13">
      <c r="B469" s="8"/>
      <c r="C469" s="8"/>
      <c r="D469" s="8"/>
      <c r="E469" s="8"/>
      <c r="F469" s="8"/>
      <c r="G469" s="8"/>
      <c r="H469" s="8"/>
      <c r="I469" s="8"/>
    </row>
    <row r="470" spans="2:9" ht="13">
      <c r="B470" s="8"/>
      <c r="C470" s="8"/>
      <c r="D470" s="8"/>
      <c r="E470" s="8"/>
      <c r="F470" s="8"/>
      <c r="G470" s="8"/>
      <c r="H470" s="8"/>
      <c r="I470" s="8"/>
    </row>
    <row r="471" spans="2:9" ht="13">
      <c r="B471" s="8"/>
      <c r="C471" s="8"/>
      <c r="D471" s="8"/>
      <c r="E471" s="8"/>
      <c r="F471" s="8"/>
      <c r="G471" s="8"/>
      <c r="H471" s="8"/>
      <c r="I471" s="8"/>
    </row>
    <row r="472" spans="2:9" ht="13">
      <c r="B472" s="8"/>
      <c r="C472" s="8"/>
      <c r="D472" s="8"/>
      <c r="E472" s="8"/>
      <c r="F472" s="8"/>
      <c r="G472" s="8"/>
      <c r="H472" s="8"/>
      <c r="I472" s="8"/>
    </row>
    <row r="473" spans="2:9" ht="13">
      <c r="B473" s="8"/>
      <c r="C473" s="8"/>
      <c r="D473" s="8"/>
      <c r="E473" s="8"/>
      <c r="F473" s="8"/>
      <c r="G473" s="8"/>
      <c r="H473" s="8"/>
      <c r="I473" s="8"/>
    </row>
    <row r="474" spans="2:9" ht="13">
      <c r="B474" s="8"/>
      <c r="C474" s="8"/>
      <c r="D474" s="8"/>
      <c r="E474" s="8"/>
      <c r="F474" s="8"/>
      <c r="G474" s="8"/>
      <c r="H474" s="8"/>
      <c r="I474" s="8"/>
    </row>
    <row r="475" spans="2:9" ht="13">
      <c r="B475" s="8"/>
      <c r="C475" s="8"/>
      <c r="D475" s="8"/>
      <c r="E475" s="8"/>
      <c r="F475" s="8"/>
      <c r="G475" s="8"/>
      <c r="H475" s="8"/>
      <c r="I475" s="8"/>
    </row>
    <row r="476" spans="2:9" ht="13">
      <c r="B476" s="8"/>
      <c r="C476" s="8"/>
      <c r="D476" s="8"/>
      <c r="E476" s="8"/>
      <c r="F476" s="8"/>
      <c r="G476" s="8"/>
      <c r="H476" s="8"/>
      <c r="I476" s="8"/>
    </row>
    <row r="477" spans="2:9" ht="13">
      <c r="B477" s="8"/>
      <c r="C477" s="8"/>
      <c r="D477" s="8"/>
      <c r="E477" s="8"/>
      <c r="F477" s="8"/>
      <c r="G477" s="8"/>
      <c r="H477" s="8"/>
      <c r="I477" s="8"/>
    </row>
    <row r="478" spans="2:9" ht="13">
      <c r="B478" s="8"/>
      <c r="C478" s="8"/>
      <c r="D478" s="8"/>
      <c r="E478" s="8"/>
      <c r="F478" s="8"/>
      <c r="G478" s="8"/>
      <c r="H478" s="8"/>
      <c r="I478" s="8"/>
    </row>
    <row r="479" spans="2:9" ht="13">
      <c r="B479" s="8"/>
      <c r="C479" s="8"/>
      <c r="D479" s="8"/>
      <c r="E479" s="8"/>
      <c r="F479" s="8"/>
      <c r="G479" s="8"/>
      <c r="H479" s="8"/>
      <c r="I479" s="8"/>
    </row>
    <row r="480" spans="2:9" ht="13">
      <c r="B480" s="8"/>
      <c r="C480" s="8"/>
      <c r="D480" s="8"/>
      <c r="E480" s="8"/>
      <c r="F480" s="8"/>
      <c r="G480" s="8"/>
      <c r="H480" s="8"/>
      <c r="I480" s="8"/>
    </row>
    <row r="481" spans="2:9" ht="13">
      <c r="B481" s="8"/>
      <c r="C481" s="8"/>
      <c r="D481" s="8"/>
      <c r="E481" s="8"/>
      <c r="F481" s="8"/>
      <c r="G481" s="8"/>
      <c r="H481" s="8"/>
      <c r="I481" s="8"/>
    </row>
    <row r="482" spans="2:9" ht="13">
      <c r="B482" s="8"/>
      <c r="C482" s="8"/>
      <c r="D482" s="8"/>
      <c r="E482" s="8"/>
      <c r="F482" s="8"/>
      <c r="G482" s="8"/>
      <c r="H482" s="8"/>
      <c r="I482" s="8"/>
    </row>
    <row r="483" spans="2:9" ht="13">
      <c r="B483" s="8"/>
      <c r="C483" s="8"/>
      <c r="D483" s="8"/>
      <c r="E483" s="8"/>
      <c r="F483" s="8"/>
      <c r="G483" s="8"/>
      <c r="H483" s="8"/>
      <c r="I483" s="8"/>
    </row>
    <row r="484" spans="2:9" ht="13">
      <c r="B484" s="8"/>
      <c r="C484" s="8"/>
      <c r="D484" s="8"/>
      <c r="E484" s="8"/>
      <c r="F484" s="8"/>
      <c r="G484" s="8"/>
      <c r="H484" s="8"/>
      <c r="I484" s="8"/>
    </row>
    <row r="485" spans="2:9" ht="13">
      <c r="B485" s="8"/>
      <c r="C485" s="8"/>
      <c r="D485" s="8"/>
      <c r="E485" s="8"/>
      <c r="F485" s="8"/>
      <c r="G485" s="8"/>
      <c r="H485" s="8"/>
      <c r="I485" s="8"/>
    </row>
    <row r="486" spans="2:9" ht="13">
      <c r="B486" s="8"/>
      <c r="C486" s="8"/>
      <c r="D486" s="8"/>
      <c r="E486" s="8"/>
      <c r="F486" s="8"/>
      <c r="G486" s="8"/>
      <c r="H486" s="8"/>
      <c r="I486" s="8"/>
    </row>
    <row r="487" spans="2:9" ht="13">
      <c r="B487" s="8"/>
      <c r="C487" s="8"/>
      <c r="D487" s="8"/>
      <c r="E487" s="8"/>
      <c r="F487" s="8"/>
      <c r="G487" s="8"/>
      <c r="H487" s="8"/>
      <c r="I487" s="8"/>
    </row>
    <row r="488" spans="2:9" ht="13">
      <c r="B488" s="8"/>
      <c r="C488" s="8"/>
      <c r="D488" s="8"/>
      <c r="E488" s="8"/>
      <c r="F488" s="8"/>
      <c r="G488" s="8"/>
      <c r="H488" s="8"/>
      <c r="I488" s="8"/>
    </row>
    <row r="489" spans="2:9" ht="13">
      <c r="B489" s="8"/>
      <c r="C489" s="8"/>
      <c r="D489" s="8"/>
      <c r="E489" s="8"/>
      <c r="F489" s="8"/>
      <c r="G489" s="8"/>
      <c r="H489" s="8"/>
      <c r="I489" s="8"/>
    </row>
    <row r="490" spans="2:9" ht="13">
      <c r="B490" s="8"/>
      <c r="C490" s="8"/>
      <c r="D490" s="8"/>
      <c r="E490" s="8"/>
      <c r="F490" s="8"/>
      <c r="G490" s="8"/>
      <c r="H490" s="8"/>
      <c r="I490" s="8"/>
    </row>
    <row r="491" spans="2:9" ht="13">
      <c r="B491" s="8"/>
      <c r="C491" s="8"/>
      <c r="D491" s="8"/>
      <c r="E491" s="8"/>
      <c r="F491" s="8"/>
      <c r="G491" s="8"/>
      <c r="H491" s="8"/>
      <c r="I491" s="8"/>
    </row>
    <row r="492" spans="2:9" ht="13">
      <c r="B492" s="8"/>
      <c r="C492" s="8"/>
      <c r="D492" s="8"/>
      <c r="E492" s="8"/>
      <c r="F492" s="8"/>
      <c r="G492" s="8"/>
      <c r="H492" s="8"/>
      <c r="I492" s="8"/>
    </row>
    <row r="493" spans="2:9" ht="13">
      <c r="B493" s="8"/>
      <c r="C493" s="8"/>
      <c r="D493" s="8"/>
      <c r="E493" s="8"/>
      <c r="F493" s="8"/>
      <c r="G493" s="8"/>
      <c r="H493" s="8"/>
      <c r="I493" s="8"/>
    </row>
    <row r="494" spans="2:9" ht="13">
      <c r="B494" s="8"/>
      <c r="C494" s="8"/>
      <c r="D494" s="8"/>
      <c r="E494" s="8"/>
      <c r="F494" s="8"/>
      <c r="G494" s="8"/>
      <c r="H494" s="8"/>
      <c r="I494" s="8"/>
    </row>
    <row r="495" spans="2:9" ht="13">
      <c r="B495" s="8"/>
      <c r="C495" s="8"/>
      <c r="D495" s="8"/>
      <c r="E495" s="8"/>
      <c r="F495" s="8"/>
      <c r="G495" s="8"/>
      <c r="H495" s="8"/>
      <c r="I495" s="8"/>
    </row>
    <row r="496" spans="2:9" ht="13">
      <c r="B496" s="8"/>
      <c r="C496" s="8"/>
      <c r="D496" s="8"/>
      <c r="E496" s="8"/>
      <c r="F496" s="8"/>
      <c r="G496" s="8"/>
      <c r="H496" s="8"/>
      <c r="I496" s="8"/>
    </row>
    <row r="497" spans="2:9" ht="13">
      <c r="B497" s="8"/>
      <c r="C497" s="8"/>
      <c r="D497" s="8"/>
      <c r="E497" s="8"/>
      <c r="F497" s="8"/>
      <c r="G497" s="8"/>
      <c r="H497" s="8"/>
      <c r="I497" s="8"/>
    </row>
    <row r="498" spans="2:9" ht="13">
      <c r="B498" s="8"/>
      <c r="C498" s="8"/>
      <c r="D498" s="8"/>
      <c r="E498" s="8"/>
      <c r="F498" s="8"/>
      <c r="G498" s="8"/>
      <c r="H498" s="8"/>
      <c r="I498" s="8"/>
    </row>
    <row r="499" spans="2:9" ht="13">
      <c r="B499" s="8"/>
      <c r="C499" s="8"/>
      <c r="D499" s="8"/>
      <c r="E499" s="8"/>
      <c r="F499" s="8"/>
      <c r="G499" s="8"/>
      <c r="H499" s="8"/>
      <c r="I499" s="8"/>
    </row>
    <row r="500" spans="2:9" ht="13">
      <c r="B500" s="8"/>
      <c r="C500" s="8"/>
      <c r="D500" s="8"/>
      <c r="E500" s="8"/>
      <c r="F500" s="8"/>
      <c r="G500" s="8"/>
      <c r="H500" s="8"/>
      <c r="I500" s="8"/>
    </row>
    <row r="501" spans="2:9" ht="13">
      <c r="B501" s="8"/>
      <c r="C501" s="8"/>
      <c r="D501" s="8"/>
      <c r="E501" s="8"/>
      <c r="F501" s="8"/>
      <c r="G501" s="8"/>
      <c r="H501" s="8"/>
      <c r="I501" s="8"/>
    </row>
    <row r="502" spans="2:9" ht="13">
      <c r="B502" s="8"/>
      <c r="C502" s="8"/>
      <c r="D502" s="8"/>
      <c r="E502" s="8"/>
      <c r="F502" s="8"/>
      <c r="G502" s="8"/>
      <c r="H502" s="8"/>
      <c r="I502" s="8"/>
    </row>
    <row r="503" spans="2:9" ht="13">
      <c r="B503" s="8"/>
      <c r="C503" s="8"/>
      <c r="D503" s="8"/>
      <c r="E503" s="8"/>
      <c r="F503" s="8"/>
      <c r="G503" s="8"/>
      <c r="H503" s="8"/>
      <c r="I503" s="8"/>
    </row>
    <row r="504" spans="2:9" ht="13">
      <c r="B504" s="8"/>
      <c r="C504" s="8"/>
      <c r="D504" s="8"/>
      <c r="E504" s="8"/>
      <c r="F504" s="8"/>
      <c r="G504" s="8"/>
      <c r="H504" s="8"/>
      <c r="I504" s="8"/>
    </row>
    <row r="505" spans="2:9" ht="13">
      <c r="B505" s="8"/>
      <c r="C505" s="8"/>
      <c r="D505" s="8"/>
      <c r="E505" s="8"/>
      <c r="F505" s="8"/>
      <c r="G505" s="8"/>
      <c r="H505" s="8"/>
      <c r="I505" s="8"/>
    </row>
    <row r="506" spans="2:9" ht="13">
      <c r="B506" s="8"/>
      <c r="C506" s="8"/>
      <c r="D506" s="8"/>
      <c r="E506" s="8"/>
      <c r="F506" s="8"/>
      <c r="G506" s="8"/>
      <c r="H506" s="8"/>
      <c r="I506" s="8"/>
    </row>
    <row r="507" spans="2:9" ht="13">
      <c r="B507" s="8"/>
      <c r="C507" s="8"/>
      <c r="D507" s="8"/>
      <c r="E507" s="8"/>
      <c r="F507" s="8"/>
      <c r="G507" s="8"/>
      <c r="H507" s="8"/>
      <c r="I507" s="8"/>
    </row>
    <row r="508" spans="2:9" ht="13">
      <c r="B508" s="8"/>
      <c r="C508" s="8"/>
      <c r="D508" s="8"/>
      <c r="E508" s="8"/>
      <c r="F508" s="8"/>
      <c r="G508" s="8"/>
      <c r="H508" s="8"/>
      <c r="I508" s="8"/>
    </row>
    <row r="509" spans="2:9" ht="13">
      <c r="B509" s="8"/>
      <c r="C509" s="8"/>
      <c r="D509" s="8"/>
      <c r="E509" s="8"/>
      <c r="F509" s="8"/>
      <c r="G509" s="8"/>
      <c r="H509" s="8"/>
      <c r="I509" s="8"/>
    </row>
    <row r="510" spans="2:9" ht="13">
      <c r="B510" s="8"/>
      <c r="C510" s="8"/>
      <c r="D510" s="8"/>
      <c r="E510" s="8"/>
      <c r="F510" s="8"/>
      <c r="G510" s="8"/>
      <c r="H510" s="8"/>
      <c r="I510" s="8"/>
    </row>
    <row r="511" spans="2:9" ht="13">
      <c r="B511" s="8"/>
      <c r="C511" s="8"/>
      <c r="D511" s="8"/>
      <c r="E511" s="8"/>
      <c r="F511" s="8"/>
      <c r="G511" s="8"/>
      <c r="H511" s="8"/>
      <c r="I511" s="8"/>
    </row>
    <row r="512" spans="2:9" ht="13">
      <c r="B512" s="8"/>
      <c r="C512" s="8"/>
      <c r="D512" s="8"/>
      <c r="E512" s="8"/>
      <c r="F512" s="8"/>
      <c r="G512" s="8"/>
      <c r="H512" s="8"/>
      <c r="I512" s="8"/>
    </row>
    <row r="513" spans="2:9" ht="13">
      <c r="B513" s="8"/>
      <c r="C513" s="8"/>
      <c r="D513" s="8"/>
      <c r="E513" s="8"/>
      <c r="F513" s="8"/>
      <c r="G513" s="8"/>
      <c r="H513" s="8"/>
      <c r="I513" s="8"/>
    </row>
    <row r="514" spans="2:9" ht="13">
      <c r="B514" s="8"/>
      <c r="C514" s="8"/>
      <c r="D514" s="8"/>
      <c r="E514" s="8"/>
      <c r="F514" s="8"/>
      <c r="G514" s="8"/>
      <c r="H514" s="8"/>
      <c r="I514" s="8"/>
    </row>
    <row r="515" spans="2:9" ht="13">
      <c r="B515" s="8"/>
      <c r="C515" s="8"/>
      <c r="D515" s="8"/>
      <c r="E515" s="8"/>
      <c r="F515" s="8"/>
      <c r="G515" s="8"/>
      <c r="H515" s="8"/>
      <c r="I515" s="8"/>
    </row>
    <row r="516" spans="2:9" ht="13">
      <c r="B516" s="8"/>
      <c r="C516" s="8"/>
      <c r="D516" s="8"/>
      <c r="E516" s="8"/>
      <c r="F516" s="8"/>
      <c r="G516" s="8"/>
      <c r="H516" s="8"/>
      <c r="I516" s="8"/>
    </row>
    <row r="517" spans="2:9" ht="13">
      <c r="B517" s="8"/>
      <c r="C517" s="8"/>
      <c r="D517" s="8"/>
      <c r="E517" s="8"/>
      <c r="F517" s="8"/>
      <c r="G517" s="8"/>
      <c r="H517" s="8"/>
      <c r="I517" s="8"/>
    </row>
    <row r="518" spans="2:9" ht="13">
      <c r="B518" s="8"/>
      <c r="C518" s="8"/>
      <c r="D518" s="8"/>
      <c r="E518" s="8"/>
      <c r="F518" s="8"/>
      <c r="G518" s="8"/>
      <c r="H518" s="8"/>
      <c r="I518" s="8"/>
    </row>
    <row r="519" spans="2:9" ht="13">
      <c r="B519" s="8"/>
      <c r="C519" s="8"/>
      <c r="D519" s="8"/>
      <c r="E519" s="8"/>
      <c r="F519" s="8"/>
      <c r="G519" s="8"/>
      <c r="H519" s="8"/>
      <c r="I519" s="8"/>
    </row>
    <row r="520" spans="2:9" ht="13">
      <c r="B520" s="8"/>
      <c r="C520" s="8"/>
      <c r="D520" s="8"/>
      <c r="E520" s="8"/>
      <c r="F520" s="8"/>
      <c r="G520" s="8"/>
      <c r="H520" s="8"/>
      <c r="I520" s="8"/>
    </row>
    <row r="521" spans="2:9" ht="13">
      <c r="B521" s="8"/>
      <c r="C521" s="8"/>
      <c r="D521" s="8"/>
      <c r="E521" s="8"/>
      <c r="F521" s="8"/>
      <c r="G521" s="8"/>
      <c r="H521" s="8"/>
      <c r="I521" s="8"/>
    </row>
    <row r="522" spans="2:9" ht="13">
      <c r="B522" s="8"/>
      <c r="C522" s="8"/>
      <c r="D522" s="8"/>
      <c r="E522" s="8"/>
      <c r="F522" s="8"/>
      <c r="G522" s="8"/>
      <c r="H522" s="8"/>
      <c r="I522" s="8"/>
    </row>
    <row r="523" spans="2:9" ht="13">
      <c r="B523" s="8"/>
      <c r="C523" s="8"/>
      <c r="D523" s="8"/>
      <c r="E523" s="8"/>
      <c r="F523" s="8"/>
      <c r="G523" s="8"/>
      <c r="H523" s="8"/>
      <c r="I523" s="8"/>
    </row>
    <row r="524" spans="2:9" ht="13">
      <c r="B524" s="8"/>
      <c r="C524" s="8"/>
      <c r="D524" s="8"/>
      <c r="E524" s="8"/>
      <c r="F524" s="8"/>
      <c r="G524" s="8"/>
      <c r="H524" s="8"/>
      <c r="I524" s="8"/>
    </row>
    <row r="525" spans="2:9" ht="13">
      <c r="B525" s="8"/>
      <c r="C525" s="8"/>
      <c r="D525" s="8"/>
      <c r="E525" s="8"/>
      <c r="F525" s="8"/>
      <c r="G525" s="8"/>
      <c r="H525" s="8"/>
      <c r="I525" s="8"/>
    </row>
    <row r="526" spans="2:9" ht="13">
      <c r="B526" s="8"/>
      <c r="C526" s="8"/>
      <c r="D526" s="8"/>
      <c r="E526" s="8"/>
      <c r="F526" s="8"/>
      <c r="G526" s="8"/>
      <c r="H526" s="8"/>
      <c r="I526" s="8"/>
    </row>
    <row r="527" spans="2:9" ht="13">
      <c r="B527" s="8"/>
      <c r="C527" s="8"/>
      <c r="D527" s="8"/>
      <c r="E527" s="8"/>
      <c r="F527" s="8"/>
      <c r="G527" s="8"/>
      <c r="H527" s="8"/>
      <c r="I527" s="8"/>
    </row>
    <row r="528" spans="2:9" ht="13">
      <c r="B528" s="8"/>
      <c r="C528" s="8"/>
      <c r="D528" s="8"/>
      <c r="E528" s="8"/>
      <c r="F528" s="8"/>
      <c r="G528" s="8"/>
      <c r="H528" s="8"/>
      <c r="I528" s="8"/>
    </row>
    <row r="529" spans="2:9" ht="13">
      <c r="B529" s="8"/>
      <c r="C529" s="8"/>
      <c r="D529" s="8"/>
      <c r="E529" s="8"/>
      <c r="F529" s="8"/>
      <c r="G529" s="8"/>
      <c r="H529" s="8"/>
      <c r="I529" s="8"/>
    </row>
    <row r="530" spans="2:9" ht="13">
      <c r="B530" s="8"/>
      <c r="C530" s="8"/>
      <c r="D530" s="8"/>
      <c r="E530" s="8"/>
      <c r="F530" s="8"/>
      <c r="G530" s="8"/>
      <c r="H530" s="8"/>
      <c r="I530" s="8"/>
    </row>
    <row r="531" spans="2:9" ht="13">
      <c r="B531" s="8"/>
      <c r="C531" s="8"/>
      <c r="D531" s="8"/>
      <c r="E531" s="8"/>
      <c r="F531" s="8"/>
      <c r="G531" s="8"/>
      <c r="H531" s="8"/>
      <c r="I531" s="8"/>
    </row>
    <row r="532" spans="2:9" ht="13">
      <c r="B532" s="8"/>
      <c r="C532" s="8"/>
      <c r="D532" s="8"/>
      <c r="E532" s="8"/>
      <c r="F532" s="8"/>
      <c r="G532" s="8"/>
      <c r="H532" s="8"/>
      <c r="I532" s="8"/>
    </row>
    <row r="533" spans="2:9" ht="13">
      <c r="B533" s="8"/>
      <c r="C533" s="8"/>
      <c r="D533" s="8"/>
      <c r="E533" s="8"/>
      <c r="F533" s="8"/>
      <c r="G533" s="8"/>
      <c r="H533" s="8"/>
      <c r="I533" s="8"/>
    </row>
    <row r="534" spans="2:9" ht="13">
      <c r="B534" s="8"/>
      <c r="C534" s="8"/>
      <c r="D534" s="8"/>
      <c r="E534" s="8"/>
      <c r="F534" s="8"/>
      <c r="G534" s="8"/>
      <c r="H534" s="8"/>
      <c r="I534" s="8"/>
    </row>
    <row r="535" spans="2:9" ht="13">
      <c r="B535" s="8"/>
      <c r="C535" s="8"/>
      <c r="D535" s="8"/>
      <c r="E535" s="8"/>
      <c r="F535" s="8"/>
      <c r="G535" s="8"/>
      <c r="H535" s="8"/>
      <c r="I535" s="8"/>
    </row>
    <row r="536" spans="2:9" ht="13">
      <c r="B536" s="8"/>
      <c r="C536" s="8"/>
      <c r="D536" s="8"/>
      <c r="E536" s="8"/>
      <c r="F536" s="8"/>
      <c r="G536" s="8"/>
      <c r="H536" s="8"/>
      <c r="I536" s="8"/>
    </row>
    <row r="537" spans="2:9" ht="13">
      <c r="B537" s="8"/>
      <c r="C537" s="8"/>
      <c r="D537" s="8"/>
      <c r="E537" s="8"/>
      <c r="F537" s="8"/>
      <c r="G537" s="8"/>
      <c r="H537" s="8"/>
      <c r="I537" s="8"/>
    </row>
    <row r="538" spans="2:9" ht="13">
      <c r="B538" s="8"/>
      <c r="C538" s="8"/>
      <c r="D538" s="8"/>
      <c r="E538" s="8"/>
      <c r="F538" s="8"/>
      <c r="G538" s="8"/>
      <c r="H538" s="8"/>
      <c r="I538" s="8"/>
    </row>
    <row r="539" spans="2:9" ht="13">
      <c r="B539" s="8"/>
      <c r="C539" s="8"/>
      <c r="D539" s="8"/>
      <c r="E539" s="8"/>
      <c r="F539" s="8"/>
      <c r="G539" s="8"/>
      <c r="H539" s="8"/>
      <c r="I539" s="8"/>
    </row>
    <row r="540" spans="2:9" ht="13">
      <c r="B540" s="8"/>
      <c r="C540" s="8"/>
      <c r="D540" s="8"/>
      <c r="E540" s="8"/>
      <c r="F540" s="8"/>
      <c r="G540" s="8"/>
      <c r="H540" s="8"/>
      <c r="I540" s="8"/>
    </row>
    <row r="541" spans="2:9" ht="13">
      <c r="B541" s="8"/>
      <c r="C541" s="8"/>
      <c r="D541" s="8"/>
      <c r="E541" s="8"/>
      <c r="F541" s="8"/>
      <c r="G541" s="8"/>
      <c r="H541" s="8"/>
      <c r="I541" s="8"/>
    </row>
    <row r="542" spans="2:9" ht="13">
      <c r="B542" s="8"/>
      <c r="C542" s="8"/>
      <c r="D542" s="8"/>
      <c r="E542" s="8"/>
      <c r="F542" s="8"/>
      <c r="G542" s="8"/>
      <c r="H542" s="8"/>
      <c r="I542" s="8"/>
    </row>
    <row r="543" spans="2:9" ht="13">
      <c r="B543" s="8"/>
      <c r="C543" s="8"/>
      <c r="D543" s="8"/>
      <c r="E543" s="8"/>
      <c r="F543" s="8"/>
      <c r="G543" s="8"/>
      <c r="H543" s="8"/>
      <c r="I543" s="8"/>
    </row>
    <row r="544" spans="2:9" ht="13">
      <c r="B544" s="8"/>
      <c r="C544" s="8"/>
      <c r="D544" s="8"/>
      <c r="E544" s="8"/>
      <c r="F544" s="8"/>
      <c r="G544" s="8"/>
      <c r="H544" s="8"/>
      <c r="I544" s="8"/>
    </row>
    <row r="545" spans="2:9" ht="13">
      <c r="B545" s="8"/>
      <c r="C545" s="8"/>
      <c r="D545" s="8"/>
      <c r="E545" s="8"/>
      <c r="F545" s="8"/>
      <c r="G545" s="8"/>
      <c r="H545" s="8"/>
      <c r="I545" s="8"/>
    </row>
    <row r="546" spans="2:9" ht="13">
      <c r="B546" s="8"/>
      <c r="C546" s="8"/>
      <c r="D546" s="8"/>
      <c r="E546" s="8"/>
      <c r="F546" s="8"/>
      <c r="G546" s="8"/>
      <c r="H546" s="8"/>
      <c r="I546" s="8"/>
    </row>
    <row r="547" spans="2:9" ht="13">
      <c r="B547" s="8"/>
      <c r="C547" s="8"/>
      <c r="D547" s="8"/>
      <c r="E547" s="8"/>
      <c r="F547" s="8"/>
      <c r="G547" s="8"/>
      <c r="H547" s="8"/>
      <c r="I547" s="8"/>
    </row>
    <row r="548" spans="2:9" ht="13">
      <c r="B548" s="8"/>
      <c r="C548" s="8"/>
      <c r="D548" s="8"/>
      <c r="E548" s="8"/>
      <c r="F548" s="8"/>
      <c r="G548" s="8"/>
      <c r="H548" s="8"/>
      <c r="I548" s="8"/>
    </row>
    <row r="549" spans="2:9" ht="13">
      <c r="B549" s="8"/>
      <c r="C549" s="8"/>
      <c r="D549" s="8"/>
      <c r="E549" s="8"/>
      <c r="F549" s="8"/>
      <c r="G549" s="8"/>
      <c r="H549" s="8"/>
      <c r="I549" s="8"/>
    </row>
    <row r="550" spans="2:9" ht="13">
      <c r="B550" s="8"/>
      <c r="C550" s="8"/>
      <c r="D550" s="8"/>
      <c r="E550" s="8"/>
      <c r="F550" s="8"/>
      <c r="G550" s="8"/>
      <c r="H550" s="8"/>
      <c r="I550" s="8"/>
    </row>
    <row r="551" spans="2:9" ht="13">
      <c r="B551" s="8"/>
      <c r="C551" s="8"/>
      <c r="D551" s="8"/>
      <c r="E551" s="8"/>
      <c r="F551" s="8"/>
      <c r="G551" s="8"/>
      <c r="H551" s="8"/>
      <c r="I551" s="8"/>
    </row>
    <row r="552" spans="2:9" ht="13">
      <c r="B552" s="8"/>
      <c r="C552" s="8"/>
      <c r="D552" s="8"/>
      <c r="E552" s="8"/>
      <c r="F552" s="8"/>
      <c r="G552" s="8"/>
      <c r="H552" s="8"/>
      <c r="I552" s="8"/>
    </row>
    <row r="553" spans="2:9" ht="13">
      <c r="B553" s="8"/>
      <c r="C553" s="8"/>
      <c r="D553" s="8"/>
      <c r="E553" s="8"/>
      <c r="F553" s="8"/>
      <c r="G553" s="8"/>
      <c r="H553" s="8"/>
      <c r="I553" s="8"/>
    </row>
    <row r="554" spans="2:9" ht="13">
      <c r="B554" s="8"/>
      <c r="C554" s="8"/>
      <c r="D554" s="8"/>
      <c r="E554" s="8"/>
      <c r="F554" s="8"/>
      <c r="G554" s="8"/>
      <c r="H554" s="8"/>
      <c r="I554" s="8"/>
    </row>
    <row r="555" spans="2:9" ht="13">
      <c r="B555" s="8"/>
      <c r="C555" s="8"/>
      <c r="D555" s="8"/>
      <c r="E555" s="8"/>
      <c r="F555" s="8"/>
      <c r="G555" s="8"/>
      <c r="H555" s="8"/>
      <c r="I555" s="8"/>
    </row>
    <row r="556" spans="2:9" ht="13">
      <c r="B556" s="8"/>
      <c r="C556" s="8"/>
      <c r="D556" s="8"/>
      <c r="E556" s="8"/>
      <c r="F556" s="8"/>
      <c r="G556" s="8"/>
      <c r="H556" s="8"/>
      <c r="I556" s="8"/>
    </row>
    <row r="557" spans="2:9" ht="13">
      <c r="B557" s="8"/>
      <c r="C557" s="8"/>
      <c r="D557" s="8"/>
      <c r="E557" s="8"/>
      <c r="F557" s="8"/>
      <c r="G557" s="8"/>
      <c r="H557" s="8"/>
      <c r="I557" s="8"/>
    </row>
    <row r="558" spans="2:9" ht="13">
      <c r="B558" s="8"/>
      <c r="C558" s="8"/>
      <c r="D558" s="8"/>
      <c r="E558" s="8"/>
      <c r="F558" s="8"/>
      <c r="G558" s="8"/>
      <c r="H558" s="8"/>
      <c r="I558" s="8"/>
    </row>
    <row r="559" spans="2:9" ht="13">
      <c r="B559" s="8"/>
      <c r="C559" s="8"/>
      <c r="D559" s="8"/>
      <c r="E559" s="8"/>
      <c r="F559" s="8"/>
      <c r="G559" s="8"/>
      <c r="H559" s="8"/>
      <c r="I559" s="8"/>
    </row>
    <row r="560" spans="2:9" ht="13">
      <c r="B560" s="8"/>
      <c r="C560" s="8"/>
      <c r="D560" s="8"/>
      <c r="E560" s="8"/>
      <c r="F560" s="8"/>
      <c r="G560" s="8"/>
      <c r="H560" s="8"/>
      <c r="I560" s="8"/>
    </row>
    <row r="561" spans="2:9" ht="13">
      <c r="B561" s="8"/>
      <c r="C561" s="8"/>
      <c r="D561" s="8"/>
      <c r="E561" s="8"/>
      <c r="F561" s="8"/>
      <c r="G561" s="8"/>
      <c r="H561" s="8"/>
      <c r="I561" s="8"/>
    </row>
    <row r="562" spans="2:9" ht="13">
      <c r="B562" s="8"/>
      <c r="C562" s="8"/>
      <c r="D562" s="8"/>
      <c r="E562" s="8"/>
      <c r="F562" s="8"/>
      <c r="G562" s="8"/>
      <c r="H562" s="8"/>
      <c r="I562" s="8"/>
    </row>
    <row r="563" spans="2:9" ht="13">
      <c r="B563" s="8"/>
      <c r="C563" s="8"/>
      <c r="D563" s="8"/>
      <c r="E563" s="8"/>
      <c r="F563" s="8"/>
      <c r="G563" s="8"/>
      <c r="H563" s="8"/>
      <c r="I563" s="8"/>
    </row>
    <row r="564" spans="2:9" ht="13">
      <c r="B564" s="8"/>
      <c r="C564" s="8"/>
      <c r="D564" s="8"/>
      <c r="E564" s="8"/>
      <c r="F564" s="8"/>
      <c r="G564" s="8"/>
      <c r="H564" s="8"/>
      <c r="I564" s="8"/>
    </row>
    <row r="565" spans="2:9" ht="13">
      <c r="B565" s="8"/>
      <c r="C565" s="8"/>
      <c r="D565" s="8"/>
      <c r="E565" s="8"/>
      <c r="F565" s="8"/>
      <c r="G565" s="8"/>
      <c r="H565" s="8"/>
      <c r="I565" s="8"/>
    </row>
    <row r="566" spans="2:9" ht="13">
      <c r="B566" s="8"/>
      <c r="C566" s="8"/>
      <c r="D566" s="8"/>
      <c r="E566" s="8"/>
      <c r="F566" s="8"/>
      <c r="G566" s="8"/>
      <c r="H566" s="8"/>
      <c r="I566" s="8"/>
    </row>
    <row r="567" spans="2:9" ht="13">
      <c r="B567" s="8"/>
      <c r="C567" s="8"/>
      <c r="D567" s="8"/>
      <c r="E567" s="8"/>
      <c r="F567" s="8"/>
      <c r="G567" s="8"/>
      <c r="H567" s="8"/>
      <c r="I567" s="8"/>
    </row>
    <row r="568" spans="2:9" ht="13">
      <c r="B568" s="8"/>
      <c r="C568" s="8"/>
      <c r="D568" s="8"/>
      <c r="E568" s="8"/>
      <c r="F568" s="8"/>
      <c r="G568" s="8"/>
      <c r="H568" s="8"/>
      <c r="I568" s="8"/>
    </row>
    <row r="569" spans="2:9" ht="13">
      <c r="B569" s="8"/>
      <c r="C569" s="8"/>
      <c r="D569" s="8"/>
      <c r="E569" s="8"/>
      <c r="F569" s="8"/>
      <c r="G569" s="8"/>
      <c r="H569" s="8"/>
      <c r="I569" s="8"/>
    </row>
    <row r="570" spans="2:9" ht="13">
      <c r="B570" s="8"/>
      <c r="C570" s="8"/>
      <c r="D570" s="8"/>
      <c r="E570" s="8"/>
      <c r="F570" s="8"/>
      <c r="G570" s="8"/>
      <c r="H570" s="8"/>
      <c r="I570" s="8"/>
    </row>
    <row r="571" spans="2:9" ht="13">
      <c r="B571" s="8"/>
      <c r="C571" s="8"/>
      <c r="D571" s="8"/>
      <c r="E571" s="8"/>
      <c r="F571" s="8"/>
      <c r="G571" s="8"/>
      <c r="H571" s="8"/>
      <c r="I571" s="8"/>
    </row>
    <row r="572" spans="2:9" ht="13">
      <c r="B572" s="8"/>
      <c r="C572" s="8"/>
      <c r="D572" s="8"/>
      <c r="E572" s="8"/>
      <c r="F572" s="8"/>
      <c r="G572" s="8"/>
      <c r="H572" s="8"/>
      <c r="I572" s="8"/>
    </row>
    <row r="573" spans="2:9" ht="13">
      <c r="B573" s="8"/>
      <c r="C573" s="8"/>
      <c r="D573" s="8"/>
      <c r="E573" s="8"/>
      <c r="F573" s="8"/>
      <c r="G573" s="8"/>
      <c r="H573" s="8"/>
      <c r="I573" s="8"/>
    </row>
    <row r="574" spans="2:9" ht="13">
      <c r="B574" s="8"/>
      <c r="C574" s="8"/>
      <c r="D574" s="8"/>
      <c r="E574" s="8"/>
      <c r="F574" s="8"/>
      <c r="G574" s="8"/>
      <c r="H574" s="8"/>
      <c r="I574" s="8"/>
    </row>
    <row r="575" spans="2:9" ht="13">
      <c r="B575" s="8"/>
      <c r="C575" s="8"/>
      <c r="D575" s="8"/>
      <c r="E575" s="8"/>
      <c r="F575" s="8"/>
      <c r="G575" s="8"/>
      <c r="H575" s="8"/>
      <c r="I575" s="8"/>
    </row>
    <row r="576" spans="2:9" ht="13">
      <c r="B576" s="8"/>
      <c r="C576" s="8"/>
      <c r="D576" s="8"/>
      <c r="E576" s="8"/>
      <c r="F576" s="8"/>
      <c r="G576" s="8"/>
      <c r="H576" s="8"/>
      <c r="I576" s="8"/>
    </row>
    <row r="577" spans="2:9" ht="13">
      <c r="B577" s="8"/>
      <c r="C577" s="8"/>
      <c r="D577" s="8"/>
      <c r="E577" s="8"/>
      <c r="F577" s="8"/>
      <c r="G577" s="8"/>
      <c r="H577" s="8"/>
      <c r="I577" s="8"/>
    </row>
    <row r="578" spans="2:9" ht="13">
      <c r="B578" s="8"/>
      <c r="C578" s="8"/>
      <c r="D578" s="8"/>
      <c r="E578" s="8"/>
      <c r="F578" s="8"/>
      <c r="G578" s="8"/>
      <c r="H578" s="8"/>
      <c r="I578" s="8"/>
    </row>
    <row r="579" spans="2:9" ht="13">
      <c r="B579" s="8"/>
      <c r="C579" s="8"/>
      <c r="D579" s="8"/>
      <c r="E579" s="8"/>
      <c r="F579" s="8"/>
      <c r="G579" s="8"/>
      <c r="H579" s="8"/>
      <c r="I579" s="8"/>
    </row>
    <row r="580" spans="2:9" ht="13">
      <c r="B580" s="8"/>
      <c r="C580" s="8"/>
      <c r="D580" s="8"/>
      <c r="E580" s="8"/>
      <c r="F580" s="8"/>
      <c r="G580" s="8"/>
      <c r="H580" s="8"/>
      <c r="I580" s="8"/>
    </row>
    <row r="581" spans="2:9" ht="13">
      <c r="B581" s="8"/>
      <c r="C581" s="8"/>
      <c r="D581" s="8"/>
      <c r="E581" s="8"/>
      <c r="F581" s="8"/>
      <c r="G581" s="8"/>
      <c r="H581" s="8"/>
      <c r="I581" s="8"/>
    </row>
    <row r="582" spans="2:9" ht="13">
      <c r="B582" s="8"/>
      <c r="C582" s="8"/>
      <c r="D582" s="8"/>
      <c r="E582" s="8"/>
      <c r="F582" s="8"/>
      <c r="G582" s="8"/>
      <c r="H582" s="8"/>
      <c r="I582" s="8"/>
    </row>
    <row r="583" spans="2:9" ht="13">
      <c r="B583" s="8"/>
      <c r="C583" s="8"/>
      <c r="D583" s="8"/>
      <c r="E583" s="8"/>
      <c r="F583" s="8"/>
      <c r="G583" s="8"/>
      <c r="H583" s="8"/>
      <c r="I583" s="8"/>
    </row>
    <row r="584" spans="2:9" ht="13">
      <c r="B584" s="8"/>
      <c r="C584" s="8"/>
      <c r="D584" s="8"/>
      <c r="E584" s="8"/>
      <c r="F584" s="8"/>
      <c r="G584" s="8"/>
      <c r="H584" s="8"/>
      <c r="I584" s="8"/>
    </row>
    <row r="585" spans="2:9" ht="13">
      <c r="B585" s="8"/>
      <c r="C585" s="8"/>
      <c r="D585" s="8"/>
      <c r="E585" s="8"/>
      <c r="F585" s="8"/>
      <c r="G585" s="8"/>
      <c r="H585" s="8"/>
      <c r="I585" s="8"/>
    </row>
    <row r="586" spans="2:9" ht="13">
      <c r="B586" s="8"/>
      <c r="C586" s="8"/>
      <c r="D586" s="8"/>
      <c r="E586" s="8"/>
      <c r="F586" s="8"/>
      <c r="G586" s="8"/>
      <c r="H586" s="8"/>
      <c r="I586" s="8"/>
    </row>
    <row r="587" spans="2:9" ht="13">
      <c r="B587" s="8"/>
      <c r="C587" s="8"/>
      <c r="D587" s="8"/>
      <c r="E587" s="8"/>
      <c r="F587" s="8"/>
      <c r="G587" s="8"/>
      <c r="H587" s="8"/>
      <c r="I587" s="8"/>
    </row>
    <row r="588" spans="2:9" ht="13">
      <c r="B588" s="8"/>
      <c r="C588" s="8"/>
      <c r="D588" s="8"/>
      <c r="E588" s="8"/>
      <c r="F588" s="8"/>
      <c r="G588" s="8"/>
      <c r="H588" s="8"/>
      <c r="I588" s="8"/>
    </row>
    <row r="589" spans="2:9" ht="13">
      <c r="B589" s="8"/>
      <c r="C589" s="8"/>
      <c r="D589" s="8"/>
      <c r="E589" s="8"/>
      <c r="F589" s="8"/>
      <c r="G589" s="8"/>
      <c r="H589" s="8"/>
      <c r="I589" s="8"/>
    </row>
    <row r="590" spans="2:9" ht="13">
      <c r="B590" s="8"/>
      <c r="C590" s="8"/>
      <c r="D590" s="8"/>
      <c r="E590" s="8"/>
      <c r="F590" s="8"/>
      <c r="G590" s="8"/>
      <c r="H590" s="8"/>
      <c r="I590" s="8"/>
    </row>
    <row r="591" spans="2:9" ht="13">
      <c r="B591" s="8"/>
      <c r="C591" s="8"/>
      <c r="D591" s="8"/>
      <c r="E591" s="8"/>
      <c r="F591" s="8"/>
      <c r="G591" s="8"/>
      <c r="H591" s="8"/>
      <c r="I591" s="8"/>
    </row>
    <row r="592" spans="2:9" ht="13">
      <c r="B592" s="8"/>
      <c r="C592" s="8"/>
      <c r="D592" s="8"/>
      <c r="E592" s="8"/>
      <c r="F592" s="8"/>
      <c r="G592" s="8"/>
      <c r="H592" s="8"/>
      <c r="I592" s="8"/>
    </row>
    <row r="593" spans="2:9" ht="13">
      <c r="B593" s="8"/>
      <c r="C593" s="8"/>
      <c r="D593" s="8"/>
      <c r="E593" s="8"/>
      <c r="F593" s="8"/>
      <c r="G593" s="8"/>
      <c r="H593" s="8"/>
      <c r="I593" s="8"/>
    </row>
    <row r="594" spans="2:9" ht="13">
      <c r="B594" s="8"/>
      <c r="C594" s="8"/>
      <c r="D594" s="8"/>
      <c r="E594" s="8"/>
      <c r="F594" s="8"/>
      <c r="G594" s="8"/>
      <c r="H594" s="8"/>
      <c r="I594" s="8"/>
    </row>
    <row r="595" spans="2:9" ht="13">
      <c r="B595" s="8"/>
      <c r="C595" s="8"/>
      <c r="D595" s="8"/>
      <c r="E595" s="8"/>
      <c r="F595" s="8"/>
      <c r="G595" s="8"/>
      <c r="H595" s="8"/>
      <c r="I595" s="8"/>
    </row>
    <row r="596" spans="2:9" ht="13">
      <c r="B596" s="8"/>
      <c r="C596" s="8"/>
      <c r="D596" s="8"/>
      <c r="E596" s="8"/>
      <c r="F596" s="8"/>
      <c r="G596" s="8"/>
      <c r="H596" s="8"/>
      <c r="I596" s="8"/>
    </row>
    <row r="597" spans="2:9" ht="13">
      <c r="B597" s="8"/>
      <c r="C597" s="8"/>
      <c r="D597" s="8"/>
      <c r="E597" s="8"/>
      <c r="F597" s="8"/>
      <c r="G597" s="8"/>
      <c r="H597" s="8"/>
      <c r="I597" s="8"/>
    </row>
    <row r="598" spans="2:9" ht="13">
      <c r="B598" s="8"/>
      <c r="C598" s="8"/>
      <c r="D598" s="8"/>
      <c r="E598" s="8"/>
      <c r="F598" s="8"/>
      <c r="G598" s="8"/>
      <c r="H598" s="8"/>
      <c r="I598" s="8"/>
    </row>
    <row r="599" spans="2:9" ht="13">
      <c r="B599" s="8"/>
      <c r="C599" s="8"/>
      <c r="D599" s="8"/>
      <c r="E599" s="8"/>
      <c r="F599" s="8"/>
      <c r="G599" s="8"/>
      <c r="H599" s="8"/>
      <c r="I599" s="8"/>
    </row>
    <row r="600" spans="2:9" ht="13">
      <c r="B600" s="8"/>
      <c r="C600" s="8"/>
      <c r="D600" s="8"/>
      <c r="E600" s="8"/>
      <c r="F600" s="8"/>
      <c r="G600" s="8"/>
      <c r="H600" s="8"/>
      <c r="I600" s="8"/>
    </row>
    <row r="601" spans="2:9" ht="13">
      <c r="B601" s="8"/>
      <c r="C601" s="8"/>
      <c r="D601" s="8"/>
      <c r="E601" s="8"/>
      <c r="F601" s="8"/>
      <c r="G601" s="8"/>
      <c r="H601" s="8"/>
      <c r="I601" s="8"/>
    </row>
    <row r="602" spans="2:9" ht="13">
      <c r="B602" s="8"/>
      <c r="C602" s="8"/>
      <c r="D602" s="8"/>
      <c r="E602" s="8"/>
      <c r="F602" s="8"/>
      <c r="G602" s="8"/>
      <c r="H602" s="8"/>
      <c r="I602" s="8"/>
    </row>
    <row r="603" spans="2:9" ht="13">
      <c r="B603" s="8"/>
      <c r="C603" s="8"/>
      <c r="D603" s="8"/>
      <c r="E603" s="8"/>
      <c r="F603" s="8"/>
      <c r="G603" s="8"/>
      <c r="H603" s="8"/>
      <c r="I603" s="8"/>
    </row>
    <row r="604" spans="2:9" ht="13">
      <c r="B604" s="8"/>
      <c r="C604" s="8"/>
      <c r="D604" s="8"/>
      <c r="E604" s="8"/>
      <c r="F604" s="8"/>
      <c r="G604" s="8"/>
      <c r="H604" s="8"/>
      <c r="I604" s="8"/>
    </row>
    <row r="605" spans="2:9" ht="13">
      <c r="B605" s="8"/>
      <c r="C605" s="8"/>
      <c r="D605" s="8"/>
      <c r="E605" s="8"/>
      <c r="F605" s="8"/>
      <c r="G605" s="8"/>
      <c r="H605" s="8"/>
      <c r="I605" s="8"/>
    </row>
    <row r="606" spans="2:9" ht="13">
      <c r="B606" s="8"/>
      <c r="C606" s="8"/>
      <c r="D606" s="8"/>
      <c r="E606" s="8"/>
      <c r="F606" s="8"/>
      <c r="G606" s="8"/>
      <c r="H606" s="8"/>
      <c r="I606" s="8"/>
    </row>
    <row r="607" spans="2:9" ht="13">
      <c r="B607" s="8"/>
      <c r="C607" s="8"/>
      <c r="D607" s="8"/>
      <c r="E607" s="8"/>
      <c r="F607" s="8"/>
      <c r="G607" s="8"/>
      <c r="H607" s="8"/>
      <c r="I607" s="8"/>
    </row>
    <row r="608" spans="2:9" ht="13">
      <c r="B608" s="8"/>
      <c r="C608" s="8"/>
      <c r="D608" s="8"/>
      <c r="E608" s="8"/>
      <c r="F608" s="8"/>
      <c r="G608" s="8"/>
      <c r="H608" s="8"/>
      <c r="I608" s="8"/>
    </row>
    <row r="609" spans="2:9" ht="13">
      <c r="B609" s="8"/>
      <c r="C609" s="8"/>
      <c r="D609" s="8"/>
      <c r="E609" s="8"/>
      <c r="F609" s="8"/>
      <c r="G609" s="8"/>
      <c r="H609" s="8"/>
      <c r="I609" s="8"/>
    </row>
    <row r="610" spans="2:9" ht="13">
      <c r="B610" s="8"/>
      <c r="C610" s="8"/>
      <c r="D610" s="8"/>
      <c r="E610" s="8"/>
      <c r="F610" s="8"/>
      <c r="G610" s="8"/>
      <c r="H610" s="8"/>
      <c r="I610" s="8"/>
    </row>
    <row r="611" spans="2:9" ht="13">
      <c r="B611" s="8"/>
      <c r="C611" s="8"/>
      <c r="D611" s="8"/>
      <c r="E611" s="8"/>
      <c r="F611" s="8"/>
      <c r="G611" s="8"/>
      <c r="H611" s="8"/>
      <c r="I611" s="8"/>
    </row>
    <row r="612" spans="2:9" ht="13">
      <c r="B612" s="8"/>
      <c r="C612" s="8"/>
      <c r="D612" s="8"/>
      <c r="E612" s="8"/>
      <c r="F612" s="8"/>
      <c r="G612" s="8"/>
      <c r="H612" s="8"/>
      <c r="I612" s="8"/>
    </row>
    <row r="613" spans="2:9" ht="13">
      <c r="B613" s="8"/>
      <c r="C613" s="8"/>
      <c r="D613" s="8"/>
      <c r="E613" s="8"/>
      <c r="F613" s="8"/>
      <c r="G613" s="8"/>
      <c r="H613" s="8"/>
      <c r="I613" s="8"/>
    </row>
    <row r="614" spans="2:9" ht="13">
      <c r="B614" s="8"/>
      <c r="C614" s="8"/>
      <c r="D614" s="8"/>
      <c r="E614" s="8"/>
      <c r="F614" s="8"/>
      <c r="G614" s="8"/>
      <c r="H614" s="8"/>
      <c r="I614" s="8"/>
    </row>
    <row r="615" spans="2:9" ht="13">
      <c r="B615" s="8"/>
      <c r="C615" s="8"/>
      <c r="D615" s="8"/>
      <c r="E615" s="8"/>
      <c r="F615" s="8"/>
      <c r="G615" s="8"/>
      <c r="H615" s="8"/>
      <c r="I615" s="8"/>
    </row>
    <row r="616" spans="2:9" ht="13">
      <c r="B616" s="8"/>
      <c r="C616" s="8"/>
      <c r="D616" s="8"/>
      <c r="E616" s="8"/>
      <c r="F616" s="8"/>
      <c r="G616" s="8"/>
      <c r="H616" s="8"/>
      <c r="I616" s="8"/>
    </row>
    <row r="617" spans="2:9" ht="13">
      <c r="B617" s="8"/>
      <c r="C617" s="8"/>
      <c r="D617" s="8"/>
      <c r="E617" s="8"/>
      <c r="F617" s="8"/>
      <c r="G617" s="8"/>
      <c r="H617" s="8"/>
      <c r="I617" s="8"/>
    </row>
    <row r="618" spans="2:9" ht="13">
      <c r="B618" s="8"/>
      <c r="C618" s="8"/>
      <c r="D618" s="8"/>
      <c r="E618" s="8"/>
      <c r="F618" s="8"/>
      <c r="G618" s="8"/>
      <c r="H618" s="8"/>
      <c r="I618" s="8"/>
    </row>
    <row r="619" spans="2:9" ht="13">
      <c r="B619" s="8"/>
      <c r="C619" s="8"/>
      <c r="D619" s="8"/>
      <c r="E619" s="8"/>
      <c r="F619" s="8"/>
      <c r="G619" s="8"/>
      <c r="H619" s="8"/>
      <c r="I619" s="8"/>
    </row>
    <row r="620" spans="2:9" ht="13">
      <c r="B620" s="8"/>
      <c r="C620" s="8"/>
      <c r="D620" s="8"/>
      <c r="E620" s="8"/>
      <c r="F620" s="8"/>
      <c r="G620" s="8"/>
      <c r="H620" s="8"/>
      <c r="I620" s="8"/>
    </row>
    <row r="621" spans="2:9" ht="13">
      <c r="B621" s="8"/>
      <c r="C621" s="8"/>
      <c r="D621" s="8"/>
      <c r="E621" s="8"/>
      <c r="F621" s="8"/>
      <c r="G621" s="8"/>
      <c r="H621" s="8"/>
      <c r="I621" s="8"/>
    </row>
    <row r="622" spans="2:9" ht="13">
      <c r="B622" s="8"/>
      <c r="C622" s="8"/>
      <c r="D622" s="8"/>
      <c r="E622" s="8"/>
      <c r="F622" s="8"/>
      <c r="G622" s="8"/>
      <c r="H622" s="8"/>
      <c r="I622" s="8"/>
    </row>
    <row r="623" spans="2:9" ht="13">
      <c r="B623" s="8"/>
      <c r="C623" s="8"/>
      <c r="D623" s="8"/>
      <c r="E623" s="8"/>
      <c r="F623" s="8"/>
      <c r="G623" s="8"/>
      <c r="H623" s="8"/>
      <c r="I623" s="8"/>
    </row>
    <row r="624" spans="2:9" ht="13">
      <c r="B624" s="8"/>
      <c r="C624" s="8"/>
      <c r="D624" s="8"/>
      <c r="E624" s="8"/>
      <c r="F624" s="8"/>
      <c r="G624" s="8"/>
      <c r="H624" s="8"/>
      <c r="I624" s="8"/>
    </row>
    <row r="625" spans="2:9" ht="13">
      <c r="B625" s="8"/>
      <c r="C625" s="8"/>
      <c r="D625" s="8"/>
      <c r="E625" s="8"/>
      <c r="F625" s="8"/>
      <c r="G625" s="8"/>
      <c r="H625" s="8"/>
      <c r="I625" s="8"/>
    </row>
    <row r="626" spans="2:9" ht="13">
      <c r="B626" s="8"/>
      <c r="C626" s="8"/>
      <c r="D626" s="8"/>
      <c r="E626" s="8"/>
      <c r="F626" s="8"/>
      <c r="G626" s="8"/>
      <c r="H626" s="8"/>
      <c r="I626" s="8"/>
    </row>
    <row r="627" spans="2:9" ht="13">
      <c r="B627" s="8"/>
      <c r="C627" s="8"/>
      <c r="D627" s="8"/>
      <c r="E627" s="8"/>
      <c r="F627" s="8"/>
      <c r="G627" s="8"/>
      <c r="H627" s="8"/>
      <c r="I627" s="8"/>
    </row>
    <row r="628" spans="2:9" ht="13">
      <c r="B628" s="8"/>
      <c r="C628" s="8"/>
      <c r="D628" s="8"/>
      <c r="E628" s="8"/>
      <c r="F628" s="8"/>
      <c r="G628" s="8"/>
      <c r="H628" s="8"/>
      <c r="I628" s="8"/>
    </row>
    <row r="629" spans="2:9" ht="13">
      <c r="B629" s="8"/>
      <c r="C629" s="8"/>
      <c r="D629" s="8"/>
      <c r="E629" s="8"/>
      <c r="F629" s="8"/>
      <c r="G629" s="8"/>
      <c r="H629" s="8"/>
      <c r="I629" s="8"/>
    </row>
    <row r="630" spans="2:9" ht="13">
      <c r="B630" s="8"/>
      <c r="C630" s="8"/>
      <c r="D630" s="8"/>
      <c r="E630" s="8"/>
      <c r="F630" s="8"/>
      <c r="G630" s="8"/>
      <c r="H630" s="8"/>
      <c r="I630" s="8"/>
    </row>
    <row r="631" spans="2:9" ht="13">
      <c r="B631" s="8"/>
      <c r="C631" s="8"/>
      <c r="D631" s="8"/>
      <c r="E631" s="8"/>
      <c r="F631" s="8"/>
      <c r="G631" s="8"/>
      <c r="H631" s="8"/>
      <c r="I631" s="8"/>
    </row>
    <row r="632" spans="2:9" ht="13">
      <c r="B632" s="8"/>
      <c r="C632" s="8"/>
      <c r="D632" s="8"/>
      <c r="E632" s="8"/>
      <c r="F632" s="8"/>
      <c r="G632" s="8"/>
      <c r="H632" s="8"/>
      <c r="I632" s="8"/>
    </row>
    <row r="633" spans="2:9" ht="13">
      <c r="B633" s="8"/>
      <c r="C633" s="8"/>
      <c r="D633" s="8"/>
      <c r="E633" s="8"/>
      <c r="F633" s="8"/>
      <c r="G633" s="8"/>
      <c r="H633" s="8"/>
      <c r="I633" s="8"/>
    </row>
    <row r="634" spans="2:9" ht="13">
      <c r="B634" s="8"/>
      <c r="C634" s="8"/>
      <c r="D634" s="8"/>
      <c r="E634" s="8"/>
      <c r="F634" s="8"/>
      <c r="G634" s="8"/>
      <c r="H634" s="8"/>
      <c r="I634" s="8"/>
    </row>
    <row r="635" spans="2:9" ht="13">
      <c r="B635" s="8"/>
      <c r="C635" s="8"/>
      <c r="D635" s="8"/>
      <c r="E635" s="8"/>
      <c r="F635" s="8"/>
      <c r="G635" s="8"/>
      <c r="H635" s="8"/>
      <c r="I635" s="8"/>
    </row>
    <row r="636" spans="2:9" ht="13">
      <c r="B636" s="8"/>
      <c r="C636" s="8"/>
      <c r="D636" s="8"/>
      <c r="E636" s="8"/>
      <c r="F636" s="8"/>
      <c r="G636" s="8"/>
      <c r="H636" s="8"/>
      <c r="I636" s="8"/>
    </row>
    <row r="637" spans="2:9" ht="13">
      <c r="B637" s="8"/>
      <c r="C637" s="8"/>
      <c r="D637" s="8"/>
      <c r="E637" s="8"/>
      <c r="F637" s="8"/>
      <c r="G637" s="8"/>
      <c r="H637" s="8"/>
      <c r="I637" s="8"/>
    </row>
    <row r="638" spans="2:9" ht="13">
      <c r="B638" s="8"/>
      <c r="C638" s="8"/>
      <c r="D638" s="8"/>
      <c r="E638" s="8"/>
      <c r="F638" s="8"/>
      <c r="G638" s="8"/>
      <c r="H638" s="8"/>
      <c r="I638" s="8"/>
    </row>
    <row r="639" spans="2:9" ht="13">
      <c r="B639" s="8"/>
      <c r="C639" s="8"/>
      <c r="D639" s="8"/>
      <c r="E639" s="8"/>
      <c r="F639" s="8"/>
      <c r="G639" s="8"/>
      <c r="H639" s="8"/>
      <c r="I639" s="8"/>
    </row>
    <row r="640" spans="2:9" ht="13">
      <c r="B640" s="8"/>
      <c r="C640" s="8"/>
      <c r="D640" s="8"/>
      <c r="E640" s="8"/>
      <c r="F640" s="8"/>
      <c r="G640" s="8"/>
      <c r="H640" s="8"/>
      <c r="I640" s="8"/>
    </row>
    <row r="641" spans="2:9" ht="13">
      <c r="B641" s="8"/>
      <c r="C641" s="8"/>
      <c r="D641" s="8"/>
      <c r="E641" s="8"/>
      <c r="F641" s="8"/>
      <c r="G641" s="8"/>
      <c r="H641" s="8"/>
      <c r="I641" s="8"/>
    </row>
    <row r="642" spans="2:9" ht="13">
      <c r="B642" s="8"/>
      <c r="C642" s="8"/>
      <c r="D642" s="8"/>
      <c r="E642" s="8"/>
      <c r="F642" s="8"/>
      <c r="G642" s="8"/>
      <c r="H642" s="8"/>
      <c r="I642" s="8"/>
    </row>
    <row r="643" spans="2:9" ht="13">
      <c r="B643" s="8"/>
      <c r="C643" s="8"/>
      <c r="D643" s="8"/>
      <c r="E643" s="8"/>
      <c r="F643" s="8"/>
      <c r="G643" s="8"/>
      <c r="H643" s="8"/>
      <c r="I643" s="8"/>
    </row>
    <row r="644" spans="2:9" ht="13">
      <c r="B644" s="8"/>
      <c r="C644" s="8"/>
      <c r="D644" s="8"/>
      <c r="E644" s="8"/>
      <c r="F644" s="8"/>
      <c r="G644" s="8"/>
      <c r="H644" s="8"/>
      <c r="I644" s="8"/>
    </row>
    <row r="645" spans="2:9" ht="13">
      <c r="B645" s="8"/>
      <c r="C645" s="8"/>
      <c r="D645" s="8"/>
      <c r="E645" s="8"/>
      <c r="F645" s="8"/>
      <c r="G645" s="8"/>
      <c r="H645" s="8"/>
      <c r="I645" s="8"/>
    </row>
    <row r="646" spans="2:9" ht="13">
      <c r="B646" s="8"/>
      <c r="C646" s="8"/>
      <c r="D646" s="8"/>
      <c r="E646" s="8"/>
      <c r="F646" s="8"/>
      <c r="G646" s="8"/>
      <c r="H646" s="8"/>
      <c r="I646" s="8"/>
    </row>
    <row r="647" spans="2:9" ht="13">
      <c r="B647" s="8"/>
      <c r="C647" s="8"/>
      <c r="D647" s="8"/>
      <c r="E647" s="8"/>
      <c r="F647" s="8"/>
      <c r="G647" s="8"/>
      <c r="H647" s="8"/>
      <c r="I647" s="8"/>
    </row>
    <row r="648" spans="2:9" ht="13">
      <c r="B648" s="8"/>
      <c r="C648" s="8"/>
      <c r="D648" s="8"/>
      <c r="E648" s="8"/>
      <c r="F648" s="8"/>
      <c r="G648" s="8"/>
      <c r="H648" s="8"/>
      <c r="I648" s="8"/>
    </row>
    <row r="649" spans="2:9" ht="13">
      <c r="B649" s="8"/>
      <c r="C649" s="8"/>
      <c r="D649" s="8"/>
      <c r="E649" s="8"/>
      <c r="F649" s="8"/>
      <c r="G649" s="8"/>
      <c r="H649" s="8"/>
      <c r="I649" s="8"/>
    </row>
    <row r="650" spans="2:9" ht="13">
      <c r="B650" s="8"/>
      <c r="C650" s="8"/>
      <c r="D650" s="8"/>
      <c r="E650" s="8"/>
      <c r="F650" s="8"/>
      <c r="G650" s="8"/>
      <c r="H650" s="8"/>
      <c r="I650" s="8"/>
    </row>
    <row r="651" spans="2:9" ht="13">
      <c r="B651" s="8"/>
      <c r="C651" s="8"/>
      <c r="D651" s="8"/>
      <c r="E651" s="8"/>
      <c r="F651" s="8"/>
      <c r="G651" s="8"/>
      <c r="H651" s="8"/>
      <c r="I651" s="8"/>
    </row>
    <row r="652" spans="2:9" ht="13">
      <c r="B652" s="8"/>
      <c r="C652" s="8"/>
      <c r="D652" s="8"/>
      <c r="E652" s="8"/>
      <c r="F652" s="8"/>
      <c r="G652" s="8"/>
      <c r="H652" s="8"/>
      <c r="I652" s="8"/>
    </row>
    <row r="653" spans="2:9" ht="13">
      <c r="B653" s="8"/>
      <c r="C653" s="8"/>
      <c r="D653" s="8"/>
      <c r="E653" s="8"/>
      <c r="F653" s="8"/>
      <c r="G653" s="8"/>
      <c r="H653" s="8"/>
      <c r="I653" s="8"/>
    </row>
    <row r="654" spans="2:9" ht="13">
      <c r="B654" s="8"/>
      <c r="C654" s="8"/>
      <c r="D654" s="8"/>
      <c r="E654" s="8"/>
      <c r="F654" s="8"/>
      <c r="G654" s="8"/>
      <c r="H654" s="8"/>
      <c r="I654" s="8"/>
    </row>
    <row r="655" spans="2:9" ht="13">
      <c r="B655" s="8"/>
      <c r="C655" s="8"/>
      <c r="D655" s="8"/>
      <c r="E655" s="8"/>
      <c r="F655" s="8"/>
      <c r="G655" s="8"/>
      <c r="H655" s="8"/>
      <c r="I655" s="8"/>
    </row>
    <row r="656" spans="2:9" ht="13">
      <c r="B656" s="8"/>
      <c r="C656" s="8"/>
      <c r="D656" s="8"/>
      <c r="E656" s="8"/>
      <c r="F656" s="8"/>
      <c r="G656" s="8"/>
      <c r="H656" s="8"/>
      <c r="I656" s="8"/>
    </row>
    <row r="657" spans="2:9" ht="13">
      <c r="B657" s="8"/>
      <c r="C657" s="8"/>
      <c r="D657" s="8"/>
      <c r="E657" s="8"/>
      <c r="F657" s="8"/>
      <c r="G657" s="8"/>
      <c r="H657" s="8"/>
      <c r="I657" s="8"/>
    </row>
    <row r="658" spans="2:9" ht="13">
      <c r="B658" s="8"/>
      <c r="C658" s="8"/>
      <c r="D658" s="8"/>
      <c r="E658" s="8"/>
      <c r="F658" s="8"/>
      <c r="G658" s="8"/>
      <c r="H658" s="8"/>
      <c r="I658" s="8"/>
    </row>
    <row r="659" spans="2:9" ht="13">
      <c r="B659" s="8"/>
      <c r="C659" s="8"/>
      <c r="D659" s="8"/>
      <c r="E659" s="8"/>
      <c r="F659" s="8"/>
      <c r="G659" s="8"/>
      <c r="H659" s="8"/>
      <c r="I659" s="8"/>
    </row>
    <row r="660" spans="2:9" ht="13">
      <c r="B660" s="8"/>
      <c r="C660" s="8"/>
      <c r="D660" s="8"/>
      <c r="E660" s="8"/>
      <c r="F660" s="8"/>
      <c r="G660" s="8"/>
      <c r="H660" s="8"/>
      <c r="I660" s="8"/>
    </row>
    <row r="661" spans="2:9" ht="13">
      <c r="B661" s="8"/>
      <c r="C661" s="8"/>
      <c r="D661" s="8"/>
      <c r="E661" s="8"/>
      <c r="F661" s="8"/>
      <c r="G661" s="8"/>
      <c r="H661" s="8"/>
      <c r="I661" s="8"/>
    </row>
    <row r="662" spans="2:9" ht="13">
      <c r="B662" s="8"/>
      <c r="C662" s="8"/>
      <c r="D662" s="8"/>
      <c r="E662" s="8"/>
      <c r="F662" s="8"/>
      <c r="G662" s="8"/>
      <c r="H662" s="8"/>
      <c r="I662" s="8"/>
    </row>
    <row r="663" spans="2:9" ht="13">
      <c r="B663" s="8"/>
      <c r="C663" s="8"/>
      <c r="D663" s="8"/>
      <c r="E663" s="8"/>
      <c r="F663" s="8"/>
      <c r="G663" s="8"/>
      <c r="H663" s="8"/>
      <c r="I663" s="8"/>
    </row>
    <row r="664" spans="2:9" ht="13">
      <c r="B664" s="8"/>
      <c r="C664" s="8"/>
      <c r="D664" s="8"/>
      <c r="E664" s="8"/>
      <c r="F664" s="8"/>
      <c r="G664" s="8"/>
      <c r="H664" s="8"/>
      <c r="I664" s="8"/>
    </row>
    <row r="665" spans="2:9" ht="13">
      <c r="B665" s="8"/>
      <c r="C665" s="8"/>
      <c r="D665" s="8"/>
      <c r="E665" s="8"/>
      <c r="F665" s="8"/>
      <c r="G665" s="8"/>
      <c r="H665" s="8"/>
      <c r="I665" s="8"/>
    </row>
    <row r="666" spans="2:9" ht="13">
      <c r="B666" s="8"/>
      <c r="C666" s="8"/>
      <c r="D666" s="8"/>
      <c r="E666" s="8"/>
      <c r="F666" s="8"/>
      <c r="G666" s="8"/>
      <c r="H666" s="8"/>
      <c r="I666" s="8"/>
    </row>
    <row r="667" spans="2:9" ht="13">
      <c r="B667" s="8"/>
      <c r="C667" s="8"/>
      <c r="D667" s="8"/>
      <c r="E667" s="8"/>
      <c r="F667" s="8"/>
      <c r="G667" s="8"/>
      <c r="H667" s="8"/>
      <c r="I667" s="8"/>
    </row>
    <row r="668" spans="2:9" ht="13">
      <c r="B668" s="8"/>
      <c r="C668" s="8"/>
      <c r="D668" s="8"/>
      <c r="E668" s="8"/>
      <c r="F668" s="8"/>
      <c r="G668" s="8"/>
      <c r="H668" s="8"/>
      <c r="I668" s="8"/>
    </row>
    <row r="669" spans="2:9" ht="13">
      <c r="B669" s="8"/>
      <c r="C669" s="8"/>
      <c r="D669" s="8"/>
      <c r="E669" s="8"/>
      <c r="F669" s="8"/>
      <c r="G669" s="8"/>
      <c r="H669" s="8"/>
      <c r="I669" s="8"/>
    </row>
    <row r="670" spans="2:9" ht="13">
      <c r="B670" s="8"/>
      <c r="C670" s="8"/>
      <c r="D670" s="8"/>
      <c r="E670" s="8"/>
      <c r="F670" s="8"/>
      <c r="G670" s="8"/>
      <c r="H670" s="8"/>
      <c r="I670" s="8"/>
    </row>
    <row r="671" spans="2:9" ht="13">
      <c r="B671" s="8"/>
      <c r="C671" s="8"/>
      <c r="D671" s="8"/>
      <c r="E671" s="8"/>
      <c r="F671" s="8"/>
      <c r="G671" s="8"/>
      <c r="H671" s="8"/>
      <c r="I671" s="8"/>
    </row>
    <row r="672" spans="2:9" ht="13">
      <c r="B672" s="8"/>
      <c r="C672" s="8"/>
      <c r="D672" s="8"/>
      <c r="E672" s="8"/>
      <c r="F672" s="8"/>
      <c r="G672" s="8"/>
      <c r="H672" s="8"/>
      <c r="I672" s="8"/>
    </row>
    <row r="673" spans="2:9" ht="13">
      <c r="B673" s="8"/>
      <c r="C673" s="8"/>
      <c r="D673" s="8"/>
      <c r="E673" s="8"/>
      <c r="F673" s="8"/>
      <c r="G673" s="8"/>
      <c r="H673" s="8"/>
      <c r="I673" s="8"/>
    </row>
    <row r="674" spans="2:9" ht="13">
      <c r="B674" s="8"/>
      <c r="C674" s="8"/>
      <c r="D674" s="8"/>
      <c r="E674" s="8"/>
      <c r="F674" s="8"/>
      <c r="G674" s="8"/>
      <c r="H674" s="8"/>
      <c r="I674" s="8"/>
    </row>
    <row r="675" spans="2:9" ht="13">
      <c r="B675" s="8"/>
      <c r="C675" s="8"/>
      <c r="D675" s="8"/>
      <c r="E675" s="8"/>
      <c r="F675" s="8"/>
      <c r="G675" s="8"/>
      <c r="H675" s="8"/>
      <c r="I675" s="8"/>
    </row>
    <row r="676" spans="2:9" ht="13">
      <c r="B676" s="8"/>
      <c r="C676" s="8"/>
      <c r="D676" s="8"/>
      <c r="E676" s="8"/>
      <c r="F676" s="8"/>
      <c r="G676" s="8"/>
      <c r="H676" s="8"/>
      <c r="I676" s="8"/>
    </row>
    <row r="677" spans="2:9" ht="13">
      <c r="B677" s="8"/>
      <c r="C677" s="8"/>
      <c r="D677" s="8"/>
      <c r="E677" s="8"/>
      <c r="F677" s="8"/>
      <c r="G677" s="8"/>
      <c r="H677" s="8"/>
      <c r="I677" s="8"/>
    </row>
    <row r="678" spans="2:9" ht="13">
      <c r="B678" s="8"/>
      <c r="C678" s="8"/>
      <c r="D678" s="8"/>
      <c r="E678" s="8"/>
      <c r="F678" s="8"/>
      <c r="G678" s="8"/>
      <c r="H678" s="8"/>
      <c r="I678" s="8"/>
    </row>
    <row r="679" spans="2:9" ht="13">
      <c r="B679" s="8"/>
      <c r="C679" s="8"/>
      <c r="D679" s="8"/>
      <c r="E679" s="8"/>
      <c r="F679" s="8"/>
      <c r="G679" s="8"/>
      <c r="H679" s="8"/>
      <c r="I679" s="8"/>
    </row>
    <row r="680" spans="2:9" ht="13">
      <c r="B680" s="8"/>
      <c r="C680" s="8"/>
      <c r="D680" s="8"/>
      <c r="E680" s="8"/>
      <c r="F680" s="8"/>
      <c r="G680" s="8"/>
      <c r="H680" s="8"/>
      <c r="I680" s="8"/>
    </row>
    <row r="681" spans="2:9" ht="13">
      <c r="B681" s="8"/>
      <c r="C681" s="8"/>
      <c r="D681" s="8"/>
      <c r="E681" s="8"/>
      <c r="F681" s="8"/>
      <c r="G681" s="8"/>
      <c r="H681" s="8"/>
      <c r="I681" s="8"/>
    </row>
    <row r="682" spans="2:9" ht="13">
      <c r="B682" s="8"/>
      <c r="C682" s="8"/>
      <c r="D682" s="8"/>
      <c r="E682" s="8"/>
      <c r="F682" s="8"/>
      <c r="G682" s="8"/>
      <c r="H682" s="8"/>
      <c r="I682" s="8"/>
    </row>
    <row r="683" spans="2:9" ht="13">
      <c r="B683" s="8"/>
      <c r="C683" s="8"/>
      <c r="D683" s="8"/>
      <c r="E683" s="8"/>
      <c r="F683" s="8"/>
      <c r="G683" s="8"/>
      <c r="H683" s="8"/>
      <c r="I683" s="8"/>
    </row>
    <row r="684" spans="2:9" ht="13">
      <c r="B684" s="8"/>
      <c r="C684" s="8"/>
      <c r="D684" s="8"/>
      <c r="E684" s="8"/>
      <c r="F684" s="8"/>
      <c r="G684" s="8"/>
      <c r="H684" s="8"/>
      <c r="I684" s="8"/>
    </row>
    <row r="685" spans="2:9" ht="13">
      <c r="B685" s="8"/>
      <c r="C685" s="8"/>
      <c r="D685" s="8"/>
      <c r="E685" s="8"/>
      <c r="F685" s="8"/>
      <c r="G685" s="8"/>
      <c r="H685" s="8"/>
      <c r="I685" s="8"/>
    </row>
    <row r="686" spans="2:9" ht="13">
      <c r="B686" s="8"/>
      <c r="C686" s="8"/>
      <c r="D686" s="8"/>
      <c r="E686" s="8"/>
      <c r="F686" s="8"/>
      <c r="G686" s="8"/>
      <c r="H686" s="8"/>
      <c r="I686" s="8"/>
    </row>
    <row r="687" spans="2:9" ht="13">
      <c r="B687" s="8"/>
      <c r="C687" s="8"/>
      <c r="D687" s="8"/>
      <c r="E687" s="8"/>
      <c r="F687" s="8"/>
      <c r="G687" s="8"/>
      <c r="H687" s="8"/>
      <c r="I687" s="8"/>
    </row>
    <row r="688" spans="2:9" ht="13">
      <c r="B688" s="8"/>
      <c r="C688" s="8"/>
      <c r="D688" s="8"/>
      <c r="E688" s="8"/>
      <c r="F688" s="8"/>
      <c r="G688" s="8"/>
      <c r="H688" s="8"/>
      <c r="I688" s="8"/>
    </row>
    <row r="689" spans="2:9" ht="13">
      <c r="B689" s="8"/>
      <c r="C689" s="8"/>
      <c r="D689" s="8"/>
      <c r="E689" s="8"/>
      <c r="F689" s="8"/>
      <c r="G689" s="8"/>
      <c r="H689" s="8"/>
      <c r="I689" s="8"/>
    </row>
    <row r="690" spans="2:9" ht="13">
      <c r="B690" s="8"/>
      <c r="C690" s="8"/>
      <c r="D690" s="8"/>
      <c r="E690" s="8"/>
      <c r="F690" s="8"/>
      <c r="G690" s="8"/>
      <c r="H690" s="8"/>
      <c r="I690" s="8"/>
    </row>
    <row r="691" spans="2:9" ht="13">
      <c r="B691" s="8"/>
      <c r="C691" s="8"/>
      <c r="D691" s="8"/>
      <c r="E691" s="8"/>
      <c r="F691" s="8"/>
      <c r="G691" s="8"/>
      <c r="H691" s="8"/>
      <c r="I691" s="8"/>
    </row>
    <row r="692" spans="2:9" ht="13">
      <c r="B692" s="8"/>
      <c r="C692" s="8"/>
      <c r="D692" s="8"/>
      <c r="E692" s="8"/>
      <c r="F692" s="8"/>
      <c r="G692" s="8"/>
      <c r="H692" s="8"/>
      <c r="I692" s="8"/>
    </row>
    <row r="693" spans="2:9" ht="13">
      <c r="B693" s="8"/>
      <c r="C693" s="8"/>
      <c r="D693" s="8"/>
      <c r="E693" s="8"/>
      <c r="F693" s="8"/>
      <c r="G693" s="8"/>
      <c r="H693" s="8"/>
      <c r="I693" s="8"/>
    </row>
    <row r="694" spans="2:9" ht="13">
      <c r="B694" s="8"/>
      <c r="C694" s="8"/>
      <c r="D694" s="8"/>
      <c r="E694" s="8"/>
      <c r="F694" s="8"/>
      <c r="G694" s="8"/>
      <c r="H694" s="8"/>
      <c r="I694" s="8"/>
    </row>
    <row r="695" spans="2:9" ht="13">
      <c r="B695" s="8"/>
      <c r="C695" s="8"/>
      <c r="D695" s="8"/>
      <c r="E695" s="8"/>
      <c r="F695" s="8"/>
      <c r="G695" s="8"/>
      <c r="H695" s="8"/>
      <c r="I695" s="8"/>
    </row>
    <row r="696" spans="2:9" ht="13">
      <c r="B696" s="8"/>
      <c r="C696" s="8"/>
      <c r="D696" s="8"/>
      <c r="E696" s="8"/>
      <c r="F696" s="8"/>
      <c r="G696" s="8"/>
      <c r="H696" s="8"/>
      <c r="I696" s="8"/>
    </row>
    <row r="697" spans="2:9" ht="13">
      <c r="B697" s="8"/>
      <c r="C697" s="8"/>
      <c r="D697" s="8"/>
      <c r="E697" s="8"/>
      <c r="F697" s="8"/>
      <c r="G697" s="8"/>
      <c r="H697" s="8"/>
      <c r="I697" s="8"/>
    </row>
    <row r="698" spans="2:9" ht="13">
      <c r="B698" s="8"/>
      <c r="C698" s="8"/>
      <c r="D698" s="8"/>
      <c r="E698" s="8"/>
      <c r="F698" s="8"/>
      <c r="G698" s="8"/>
      <c r="H698" s="8"/>
      <c r="I698" s="8"/>
    </row>
    <row r="699" spans="2:9" ht="13">
      <c r="B699" s="8"/>
      <c r="C699" s="8"/>
      <c r="D699" s="8"/>
      <c r="E699" s="8"/>
      <c r="F699" s="8"/>
      <c r="G699" s="8"/>
      <c r="H699" s="8"/>
      <c r="I699" s="8"/>
    </row>
    <row r="700" spans="2:9" ht="13">
      <c r="B700" s="8"/>
      <c r="C700" s="8"/>
      <c r="D700" s="8"/>
      <c r="E700" s="8"/>
      <c r="F700" s="8"/>
      <c r="G700" s="8"/>
      <c r="H700" s="8"/>
      <c r="I700" s="8"/>
    </row>
    <row r="701" spans="2:9" ht="13">
      <c r="B701" s="8"/>
      <c r="C701" s="8"/>
      <c r="D701" s="8"/>
      <c r="E701" s="8"/>
      <c r="F701" s="8"/>
      <c r="G701" s="8"/>
      <c r="H701" s="8"/>
      <c r="I701" s="8"/>
    </row>
    <row r="702" spans="2:9" ht="13">
      <c r="B702" s="8"/>
      <c r="C702" s="8"/>
      <c r="D702" s="8"/>
      <c r="E702" s="8"/>
      <c r="F702" s="8"/>
      <c r="G702" s="8"/>
      <c r="H702" s="8"/>
      <c r="I702" s="8"/>
    </row>
    <row r="703" spans="2:9" ht="13">
      <c r="B703" s="8"/>
      <c r="C703" s="8"/>
      <c r="D703" s="8"/>
      <c r="E703" s="8"/>
      <c r="F703" s="8"/>
      <c r="G703" s="8"/>
      <c r="H703" s="8"/>
      <c r="I703" s="8"/>
    </row>
    <row r="704" spans="2:9" ht="13">
      <c r="B704" s="8"/>
      <c r="C704" s="8"/>
      <c r="D704" s="8"/>
      <c r="E704" s="8"/>
      <c r="F704" s="8"/>
      <c r="G704" s="8"/>
      <c r="H704" s="8"/>
      <c r="I704" s="8"/>
    </row>
    <row r="705" spans="2:9" ht="13">
      <c r="B705" s="8"/>
      <c r="C705" s="8"/>
      <c r="D705" s="8"/>
      <c r="E705" s="8"/>
      <c r="F705" s="8"/>
      <c r="G705" s="8"/>
      <c r="H705" s="8"/>
      <c r="I705" s="8"/>
    </row>
    <row r="706" spans="2:9" ht="13">
      <c r="B706" s="8"/>
      <c r="C706" s="8"/>
      <c r="D706" s="8"/>
      <c r="E706" s="8"/>
      <c r="F706" s="8"/>
      <c r="G706" s="8"/>
      <c r="H706" s="8"/>
      <c r="I706" s="8"/>
    </row>
    <row r="707" spans="2:9" ht="13">
      <c r="B707" s="8"/>
      <c r="C707" s="8"/>
      <c r="D707" s="8"/>
      <c r="E707" s="8"/>
      <c r="F707" s="8"/>
      <c r="G707" s="8"/>
      <c r="H707" s="8"/>
      <c r="I707" s="8"/>
    </row>
    <row r="708" spans="2:9" ht="13">
      <c r="B708" s="8"/>
      <c r="C708" s="8"/>
      <c r="D708" s="8"/>
      <c r="E708" s="8"/>
      <c r="F708" s="8"/>
      <c r="G708" s="8"/>
      <c r="H708" s="8"/>
      <c r="I708" s="8"/>
    </row>
    <row r="709" spans="2:9" ht="13">
      <c r="B709" s="8"/>
      <c r="C709" s="8"/>
      <c r="D709" s="8"/>
      <c r="E709" s="8"/>
      <c r="F709" s="8"/>
      <c r="G709" s="8"/>
      <c r="H709" s="8"/>
      <c r="I709" s="8"/>
    </row>
    <row r="710" spans="2:9" ht="13">
      <c r="B710" s="8"/>
      <c r="C710" s="8"/>
      <c r="D710" s="8"/>
      <c r="E710" s="8"/>
      <c r="F710" s="8"/>
      <c r="G710" s="8"/>
      <c r="H710" s="8"/>
      <c r="I710" s="8"/>
    </row>
    <row r="711" spans="2:9" ht="13">
      <c r="B711" s="8"/>
      <c r="C711" s="8"/>
      <c r="D711" s="8"/>
      <c r="E711" s="8"/>
      <c r="F711" s="8"/>
      <c r="G711" s="8"/>
      <c r="H711" s="8"/>
      <c r="I711" s="8"/>
    </row>
    <row r="712" spans="2:9" ht="13">
      <c r="B712" s="8"/>
      <c r="C712" s="8"/>
      <c r="D712" s="8"/>
      <c r="E712" s="8"/>
      <c r="F712" s="8"/>
      <c r="G712" s="8"/>
      <c r="H712" s="8"/>
      <c r="I712" s="8"/>
    </row>
    <row r="713" spans="2:9" ht="13">
      <c r="B713" s="8"/>
      <c r="C713" s="8"/>
      <c r="D713" s="8"/>
      <c r="E713" s="8"/>
      <c r="F713" s="8"/>
      <c r="G713" s="8"/>
      <c r="H713" s="8"/>
      <c r="I713" s="8"/>
    </row>
    <row r="714" spans="2:9" ht="13">
      <c r="B714" s="8"/>
      <c r="C714" s="8"/>
      <c r="D714" s="8"/>
      <c r="E714" s="8"/>
      <c r="F714" s="8"/>
      <c r="G714" s="8"/>
      <c r="H714" s="8"/>
      <c r="I714" s="8"/>
    </row>
    <row r="715" spans="2:9" ht="13">
      <c r="B715" s="8"/>
      <c r="C715" s="8"/>
      <c r="D715" s="8"/>
      <c r="E715" s="8"/>
      <c r="F715" s="8"/>
      <c r="G715" s="8"/>
      <c r="H715" s="8"/>
      <c r="I715" s="8"/>
    </row>
    <row r="716" spans="2:9" ht="13">
      <c r="B716" s="8"/>
      <c r="C716" s="8"/>
      <c r="D716" s="8"/>
      <c r="E716" s="8"/>
      <c r="F716" s="8"/>
      <c r="G716" s="8"/>
      <c r="H716" s="8"/>
      <c r="I716" s="8"/>
    </row>
    <row r="717" spans="2:9" ht="13">
      <c r="B717" s="8"/>
      <c r="C717" s="8"/>
      <c r="D717" s="8"/>
      <c r="E717" s="8"/>
      <c r="F717" s="8"/>
      <c r="G717" s="8"/>
      <c r="H717" s="8"/>
      <c r="I717" s="8"/>
    </row>
    <row r="718" spans="2:9" ht="13">
      <c r="B718" s="8"/>
      <c r="C718" s="8"/>
      <c r="D718" s="8"/>
      <c r="E718" s="8"/>
      <c r="F718" s="8"/>
      <c r="G718" s="8"/>
      <c r="H718" s="8"/>
      <c r="I718" s="8"/>
    </row>
    <row r="719" spans="2:9" ht="13">
      <c r="B719" s="8"/>
      <c r="C719" s="8"/>
      <c r="D719" s="8"/>
      <c r="E719" s="8"/>
      <c r="F719" s="8"/>
      <c r="G719" s="8"/>
      <c r="H719" s="8"/>
      <c r="I719" s="8"/>
    </row>
    <row r="720" spans="2:9" ht="13">
      <c r="B720" s="8"/>
      <c r="C720" s="8"/>
      <c r="D720" s="8"/>
      <c r="E720" s="8"/>
      <c r="F720" s="8"/>
      <c r="G720" s="8"/>
      <c r="H720" s="8"/>
      <c r="I720" s="8"/>
    </row>
    <row r="721" spans="2:9" ht="13">
      <c r="B721" s="8"/>
      <c r="C721" s="8"/>
      <c r="D721" s="8"/>
      <c r="E721" s="8"/>
      <c r="F721" s="8"/>
      <c r="G721" s="8"/>
      <c r="H721" s="8"/>
      <c r="I721" s="8"/>
    </row>
    <row r="722" spans="2:9" ht="13">
      <c r="B722" s="8"/>
      <c r="C722" s="8"/>
      <c r="D722" s="8"/>
      <c r="E722" s="8"/>
      <c r="F722" s="8"/>
      <c r="G722" s="8"/>
      <c r="H722" s="8"/>
      <c r="I722" s="8"/>
    </row>
    <row r="723" spans="2:9" ht="13">
      <c r="B723" s="8"/>
      <c r="C723" s="8"/>
      <c r="D723" s="8"/>
      <c r="E723" s="8"/>
      <c r="F723" s="8"/>
      <c r="G723" s="8"/>
      <c r="H723" s="8"/>
      <c r="I723" s="8"/>
    </row>
    <row r="724" spans="2:9" ht="13">
      <c r="B724" s="8"/>
      <c r="C724" s="8"/>
      <c r="D724" s="8"/>
      <c r="E724" s="8"/>
      <c r="F724" s="8"/>
      <c r="G724" s="8"/>
      <c r="H724" s="8"/>
      <c r="I724" s="8"/>
    </row>
    <row r="725" spans="2:9" ht="13">
      <c r="B725" s="8"/>
      <c r="C725" s="8"/>
      <c r="D725" s="8"/>
      <c r="E725" s="8"/>
      <c r="F725" s="8"/>
      <c r="G725" s="8"/>
      <c r="H725" s="8"/>
      <c r="I725" s="8"/>
    </row>
    <row r="726" spans="2:9" ht="13">
      <c r="B726" s="8"/>
      <c r="C726" s="8"/>
      <c r="D726" s="8"/>
      <c r="E726" s="8"/>
      <c r="F726" s="8"/>
      <c r="G726" s="8"/>
      <c r="H726" s="8"/>
      <c r="I726" s="8"/>
    </row>
    <row r="727" spans="2:9" ht="13">
      <c r="B727" s="8"/>
      <c r="C727" s="8"/>
      <c r="D727" s="8"/>
      <c r="E727" s="8"/>
      <c r="F727" s="8"/>
      <c r="G727" s="8"/>
      <c r="H727" s="8"/>
      <c r="I727" s="8"/>
    </row>
    <row r="728" spans="2:9" ht="13">
      <c r="B728" s="8"/>
      <c r="C728" s="8"/>
      <c r="D728" s="8"/>
      <c r="E728" s="8"/>
      <c r="F728" s="8"/>
      <c r="G728" s="8"/>
      <c r="H728" s="8"/>
      <c r="I728" s="8"/>
    </row>
    <row r="729" spans="2:9" ht="13">
      <c r="B729" s="8"/>
      <c r="C729" s="8"/>
      <c r="D729" s="8"/>
      <c r="E729" s="8"/>
      <c r="F729" s="8"/>
      <c r="G729" s="8"/>
      <c r="H729" s="8"/>
      <c r="I729" s="8"/>
    </row>
    <row r="730" spans="2:9" ht="13">
      <c r="B730" s="8"/>
      <c r="C730" s="8"/>
      <c r="D730" s="8"/>
      <c r="E730" s="8"/>
      <c r="F730" s="8"/>
      <c r="G730" s="8"/>
      <c r="H730" s="8"/>
      <c r="I730" s="8"/>
    </row>
    <row r="731" spans="2:9" ht="13">
      <c r="B731" s="8"/>
      <c r="C731" s="8"/>
      <c r="D731" s="8"/>
      <c r="E731" s="8"/>
      <c r="F731" s="8"/>
      <c r="G731" s="8"/>
      <c r="H731" s="8"/>
      <c r="I731" s="8"/>
    </row>
    <row r="732" spans="2:9" ht="13">
      <c r="B732" s="8"/>
      <c r="C732" s="8"/>
      <c r="D732" s="8"/>
      <c r="E732" s="8"/>
      <c r="F732" s="8"/>
      <c r="G732" s="8"/>
      <c r="H732" s="8"/>
      <c r="I732" s="8"/>
    </row>
    <row r="733" spans="2:9" ht="13">
      <c r="B733" s="8"/>
      <c r="C733" s="8"/>
      <c r="D733" s="8"/>
      <c r="E733" s="8"/>
      <c r="F733" s="8"/>
      <c r="G733" s="8"/>
      <c r="H733" s="8"/>
      <c r="I733" s="8"/>
    </row>
    <row r="734" spans="2:9" ht="13">
      <c r="B734" s="8"/>
      <c r="C734" s="8"/>
      <c r="D734" s="8"/>
      <c r="E734" s="8"/>
      <c r="F734" s="8"/>
      <c r="G734" s="8"/>
      <c r="H734" s="8"/>
      <c r="I734" s="8"/>
    </row>
    <row r="735" spans="2:9" ht="13">
      <c r="B735" s="8"/>
      <c r="C735" s="8"/>
      <c r="D735" s="8"/>
      <c r="E735" s="8"/>
      <c r="F735" s="8"/>
      <c r="G735" s="8"/>
      <c r="H735" s="8"/>
      <c r="I735" s="8"/>
    </row>
    <row r="736" spans="2:9" ht="13">
      <c r="B736" s="8"/>
      <c r="C736" s="8"/>
      <c r="D736" s="8"/>
      <c r="E736" s="8"/>
      <c r="F736" s="8"/>
      <c r="G736" s="8"/>
      <c r="H736" s="8"/>
      <c r="I736" s="8"/>
    </row>
    <row r="737" spans="2:9" ht="13">
      <c r="B737" s="8"/>
      <c r="C737" s="8"/>
      <c r="D737" s="8"/>
      <c r="E737" s="8"/>
      <c r="F737" s="8"/>
      <c r="G737" s="8"/>
      <c r="H737" s="8"/>
      <c r="I737" s="8"/>
    </row>
    <row r="738" spans="2:9" ht="13">
      <c r="B738" s="8"/>
      <c r="C738" s="8"/>
      <c r="D738" s="8"/>
      <c r="E738" s="8"/>
      <c r="F738" s="8"/>
      <c r="G738" s="8"/>
      <c r="H738" s="8"/>
      <c r="I738" s="8"/>
    </row>
    <row r="739" spans="2:9" ht="13">
      <c r="B739" s="8"/>
      <c r="C739" s="8"/>
      <c r="D739" s="8"/>
      <c r="E739" s="8"/>
      <c r="F739" s="8"/>
      <c r="G739" s="8"/>
      <c r="H739" s="8"/>
      <c r="I739" s="8"/>
    </row>
    <row r="740" spans="2:9" ht="13">
      <c r="B740" s="8"/>
      <c r="C740" s="8"/>
      <c r="D740" s="8"/>
      <c r="E740" s="8"/>
      <c r="F740" s="8"/>
      <c r="G740" s="8"/>
      <c r="H740" s="8"/>
      <c r="I740" s="8"/>
    </row>
    <row r="741" spans="2:9" ht="13">
      <c r="B741" s="8"/>
      <c r="C741" s="8"/>
      <c r="D741" s="8"/>
      <c r="E741" s="8"/>
      <c r="F741" s="8"/>
      <c r="G741" s="8"/>
      <c r="H741" s="8"/>
      <c r="I741" s="8"/>
    </row>
    <row r="742" spans="2:9" ht="13">
      <c r="B742" s="8"/>
      <c r="C742" s="8"/>
      <c r="D742" s="8"/>
      <c r="E742" s="8"/>
      <c r="F742" s="8"/>
      <c r="G742" s="8"/>
      <c r="H742" s="8"/>
      <c r="I742" s="8"/>
    </row>
    <row r="743" spans="2:9" ht="13">
      <c r="B743" s="8"/>
      <c r="C743" s="8"/>
      <c r="D743" s="8"/>
      <c r="E743" s="8"/>
      <c r="F743" s="8"/>
      <c r="G743" s="8"/>
      <c r="H743" s="8"/>
      <c r="I743" s="8"/>
    </row>
    <row r="744" spans="2:9" ht="13">
      <c r="B744" s="8"/>
      <c r="C744" s="8"/>
      <c r="D744" s="8"/>
      <c r="E744" s="8"/>
      <c r="F744" s="8"/>
      <c r="G744" s="8"/>
      <c r="H744" s="8"/>
      <c r="I744" s="8"/>
    </row>
    <row r="745" spans="2:9" ht="13">
      <c r="B745" s="8"/>
      <c r="C745" s="8"/>
      <c r="D745" s="8"/>
      <c r="E745" s="8"/>
      <c r="F745" s="8"/>
      <c r="G745" s="8"/>
      <c r="H745" s="8"/>
      <c r="I745" s="8"/>
    </row>
    <row r="746" spans="2:9" ht="13">
      <c r="B746" s="8"/>
      <c r="C746" s="8"/>
      <c r="D746" s="8"/>
      <c r="E746" s="8"/>
      <c r="F746" s="8"/>
      <c r="G746" s="8"/>
      <c r="H746" s="8"/>
      <c r="I746" s="8"/>
    </row>
    <row r="747" spans="2:9" ht="13">
      <c r="B747" s="8"/>
      <c r="C747" s="8"/>
      <c r="D747" s="8"/>
      <c r="E747" s="8"/>
      <c r="F747" s="8"/>
      <c r="G747" s="8"/>
      <c r="H747" s="8"/>
      <c r="I747" s="8"/>
    </row>
    <row r="748" spans="2:9" ht="13">
      <c r="B748" s="8"/>
      <c r="C748" s="8"/>
      <c r="D748" s="8"/>
      <c r="E748" s="8"/>
      <c r="F748" s="8"/>
      <c r="G748" s="8"/>
      <c r="H748" s="8"/>
      <c r="I748" s="8"/>
    </row>
    <row r="749" spans="2:9" ht="13">
      <c r="B749" s="8"/>
      <c r="C749" s="8"/>
      <c r="D749" s="8"/>
      <c r="E749" s="8"/>
      <c r="F749" s="8"/>
      <c r="G749" s="8"/>
      <c r="H749" s="8"/>
      <c r="I749" s="8"/>
    </row>
    <row r="750" spans="2:9" ht="13">
      <c r="B750" s="8"/>
      <c r="C750" s="8"/>
      <c r="D750" s="8"/>
      <c r="E750" s="8"/>
      <c r="F750" s="8"/>
      <c r="G750" s="8"/>
      <c r="H750" s="8"/>
      <c r="I750" s="8"/>
    </row>
    <row r="751" spans="2:9" ht="13">
      <c r="B751" s="8"/>
      <c r="C751" s="8"/>
      <c r="D751" s="8"/>
      <c r="E751" s="8"/>
      <c r="F751" s="8"/>
      <c r="G751" s="8"/>
      <c r="H751" s="8"/>
      <c r="I751" s="8"/>
    </row>
    <row r="752" spans="2:9" ht="13">
      <c r="B752" s="8"/>
      <c r="C752" s="8"/>
      <c r="D752" s="8"/>
      <c r="E752" s="8"/>
      <c r="F752" s="8"/>
      <c r="G752" s="8"/>
      <c r="H752" s="8"/>
      <c r="I752" s="8"/>
    </row>
    <row r="753" spans="2:9" ht="13">
      <c r="B753" s="8"/>
      <c r="C753" s="8"/>
      <c r="D753" s="8"/>
      <c r="E753" s="8"/>
      <c r="F753" s="8"/>
      <c r="G753" s="8"/>
      <c r="H753" s="8"/>
      <c r="I753" s="8"/>
    </row>
    <row r="754" spans="2:9" ht="13">
      <c r="B754" s="8"/>
      <c r="C754" s="8"/>
      <c r="D754" s="8"/>
      <c r="E754" s="8"/>
      <c r="F754" s="8"/>
      <c r="G754" s="8"/>
      <c r="H754" s="8"/>
      <c r="I754" s="8"/>
    </row>
    <row r="755" spans="2:9" ht="13">
      <c r="B755" s="8"/>
      <c r="C755" s="8"/>
      <c r="D755" s="8"/>
      <c r="E755" s="8"/>
      <c r="F755" s="8"/>
      <c r="G755" s="8"/>
      <c r="H755" s="8"/>
      <c r="I755" s="8"/>
    </row>
    <row r="756" spans="2:9" ht="13">
      <c r="B756" s="8"/>
      <c r="C756" s="8"/>
      <c r="D756" s="8"/>
      <c r="E756" s="8"/>
      <c r="F756" s="8"/>
      <c r="G756" s="8"/>
      <c r="H756" s="8"/>
      <c r="I756" s="8"/>
    </row>
    <row r="757" spans="2:9" ht="13">
      <c r="B757" s="8"/>
      <c r="C757" s="8"/>
      <c r="D757" s="8"/>
      <c r="E757" s="8"/>
      <c r="F757" s="8"/>
      <c r="G757" s="8"/>
      <c r="H757" s="8"/>
      <c r="I757" s="8"/>
    </row>
    <row r="758" spans="2:9" ht="13">
      <c r="B758" s="8"/>
      <c r="C758" s="8"/>
      <c r="D758" s="8"/>
      <c r="E758" s="8"/>
      <c r="F758" s="8"/>
      <c r="G758" s="8"/>
      <c r="H758" s="8"/>
      <c r="I758" s="8"/>
    </row>
    <row r="759" spans="2:9" ht="13">
      <c r="B759" s="8"/>
      <c r="C759" s="8"/>
      <c r="D759" s="8"/>
      <c r="E759" s="8"/>
      <c r="F759" s="8"/>
      <c r="G759" s="8"/>
      <c r="H759" s="8"/>
      <c r="I759" s="8"/>
    </row>
    <row r="760" spans="2:9" ht="13">
      <c r="B760" s="8"/>
      <c r="C760" s="8"/>
      <c r="D760" s="8"/>
      <c r="E760" s="8"/>
      <c r="F760" s="8"/>
      <c r="G760" s="8"/>
      <c r="H760" s="8"/>
      <c r="I760" s="8"/>
    </row>
    <row r="761" spans="2:9" ht="13">
      <c r="B761" s="8"/>
      <c r="C761" s="8"/>
      <c r="D761" s="8"/>
      <c r="E761" s="8"/>
      <c r="F761" s="8"/>
      <c r="G761" s="8"/>
      <c r="H761" s="8"/>
      <c r="I761" s="8"/>
    </row>
    <row r="762" spans="2:9" ht="13">
      <c r="B762" s="8"/>
      <c r="C762" s="8"/>
      <c r="D762" s="8"/>
      <c r="E762" s="8"/>
      <c r="F762" s="8"/>
      <c r="G762" s="8"/>
      <c r="H762" s="8"/>
      <c r="I762" s="8"/>
    </row>
    <row r="763" spans="2:9" ht="13">
      <c r="B763" s="8"/>
      <c r="C763" s="8"/>
      <c r="D763" s="8"/>
      <c r="E763" s="8"/>
      <c r="F763" s="8"/>
      <c r="G763" s="8"/>
      <c r="H763" s="8"/>
      <c r="I763" s="8"/>
    </row>
    <row r="764" spans="2:9" ht="13">
      <c r="B764" s="8"/>
      <c r="C764" s="8"/>
      <c r="D764" s="8"/>
      <c r="E764" s="8"/>
      <c r="F764" s="8"/>
      <c r="G764" s="8"/>
      <c r="H764" s="8"/>
      <c r="I764" s="8"/>
    </row>
    <row r="765" spans="2:9" ht="13">
      <c r="B765" s="8"/>
      <c r="C765" s="8"/>
      <c r="D765" s="8"/>
      <c r="E765" s="8"/>
      <c r="F765" s="8"/>
      <c r="G765" s="8"/>
      <c r="H765" s="8"/>
      <c r="I765" s="8"/>
    </row>
    <row r="766" spans="2:9" ht="13">
      <c r="B766" s="8"/>
      <c r="C766" s="8"/>
      <c r="D766" s="8"/>
      <c r="E766" s="8"/>
      <c r="F766" s="8"/>
      <c r="G766" s="8"/>
      <c r="H766" s="8"/>
      <c r="I766" s="8"/>
    </row>
    <row r="767" spans="2:9" ht="13">
      <c r="B767" s="8"/>
      <c r="C767" s="8"/>
      <c r="D767" s="8"/>
      <c r="E767" s="8"/>
      <c r="F767" s="8"/>
      <c r="G767" s="8"/>
      <c r="H767" s="8"/>
      <c r="I767" s="8"/>
    </row>
    <row r="768" spans="2:9" ht="13">
      <c r="B768" s="8"/>
      <c r="C768" s="8"/>
      <c r="D768" s="8"/>
      <c r="E768" s="8"/>
      <c r="F768" s="8"/>
      <c r="G768" s="8"/>
      <c r="H768" s="8"/>
      <c r="I768" s="8"/>
    </row>
    <row r="769" spans="2:9" ht="13">
      <c r="B769" s="8"/>
      <c r="C769" s="8"/>
      <c r="D769" s="8"/>
      <c r="E769" s="8"/>
      <c r="F769" s="8"/>
      <c r="G769" s="8"/>
      <c r="H769" s="8"/>
      <c r="I769" s="8"/>
    </row>
    <row r="770" spans="2:9" ht="13">
      <c r="B770" s="8"/>
      <c r="C770" s="8"/>
      <c r="D770" s="8"/>
      <c r="E770" s="8"/>
      <c r="F770" s="8"/>
      <c r="G770" s="8"/>
      <c r="H770" s="8"/>
      <c r="I770" s="8"/>
    </row>
    <row r="771" spans="2:9" ht="13">
      <c r="B771" s="8"/>
      <c r="C771" s="8"/>
      <c r="D771" s="8"/>
      <c r="E771" s="8"/>
      <c r="F771" s="8"/>
      <c r="G771" s="8"/>
      <c r="H771" s="8"/>
      <c r="I771" s="8"/>
    </row>
    <row r="772" spans="2:9" ht="13">
      <c r="B772" s="8"/>
      <c r="C772" s="8"/>
      <c r="D772" s="8"/>
      <c r="E772" s="8"/>
      <c r="F772" s="8"/>
      <c r="G772" s="8"/>
      <c r="H772" s="8"/>
      <c r="I772" s="8"/>
    </row>
    <row r="773" spans="2:9" ht="13">
      <c r="B773" s="8"/>
      <c r="C773" s="8"/>
      <c r="D773" s="8"/>
      <c r="E773" s="8"/>
      <c r="F773" s="8"/>
      <c r="G773" s="8"/>
      <c r="H773" s="8"/>
      <c r="I773" s="8"/>
    </row>
    <row r="774" spans="2:9" ht="13">
      <c r="B774" s="8"/>
      <c r="C774" s="8"/>
      <c r="D774" s="8"/>
      <c r="E774" s="8"/>
      <c r="F774" s="8"/>
      <c r="G774" s="8"/>
      <c r="H774" s="8"/>
      <c r="I774" s="8"/>
    </row>
    <row r="775" spans="2:9" ht="13">
      <c r="B775" s="8"/>
      <c r="C775" s="8"/>
      <c r="D775" s="8"/>
      <c r="E775" s="8"/>
      <c r="F775" s="8"/>
      <c r="G775" s="8"/>
      <c r="H775" s="8"/>
      <c r="I775" s="8"/>
    </row>
    <row r="776" spans="2:9" ht="13">
      <c r="B776" s="8"/>
      <c r="C776" s="8"/>
      <c r="D776" s="8"/>
      <c r="E776" s="8"/>
      <c r="F776" s="8"/>
      <c r="G776" s="8"/>
      <c r="H776" s="8"/>
      <c r="I776" s="8"/>
    </row>
    <row r="777" spans="2:9" ht="13">
      <c r="B777" s="8"/>
      <c r="C777" s="8"/>
      <c r="D777" s="8"/>
      <c r="E777" s="8"/>
      <c r="F777" s="8"/>
      <c r="G777" s="8"/>
      <c r="H777" s="8"/>
      <c r="I777" s="8"/>
    </row>
    <row r="778" spans="2:9" ht="13">
      <c r="B778" s="8"/>
      <c r="C778" s="8"/>
      <c r="D778" s="8"/>
      <c r="E778" s="8"/>
      <c r="F778" s="8"/>
      <c r="G778" s="8"/>
      <c r="H778" s="8"/>
      <c r="I778" s="8"/>
    </row>
    <row r="779" spans="2:9" ht="13">
      <c r="B779" s="8"/>
      <c r="C779" s="8"/>
      <c r="D779" s="8"/>
      <c r="E779" s="8"/>
      <c r="F779" s="8"/>
      <c r="G779" s="8"/>
      <c r="H779" s="8"/>
      <c r="I779" s="8"/>
    </row>
    <row r="780" spans="2:9" ht="13">
      <c r="B780" s="8"/>
      <c r="C780" s="8"/>
      <c r="D780" s="8"/>
      <c r="E780" s="8"/>
      <c r="F780" s="8"/>
      <c r="G780" s="8"/>
      <c r="H780" s="8"/>
      <c r="I780" s="8"/>
    </row>
    <row r="781" spans="2:9" ht="13">
      <c r="B781" s="8"/>
      <c r="C781" s="8"/>
      <c r="D781" s="8"/>
      <c r="E781" s="8"/>
      <c r="F781" s="8"/>
      <c r="G781" s="8"/>
      <c r="H781" s="8"/>
      <c r="I781" s="8"/>
    </row>
    <row r="782" spans="2:9" ht="13">
      <c r="B782" s="8"/>
      <c r="C782" s="8"/>
      <c r="D782" s="8"/>
      <c r="E782" s="8"/>
      <c r="F782" s="8"/>
      <c r="G782" s="8"/>
      <c r="H782" s="8"/>
      <c r="I782" s="8"/>
    </row>
    <row r="783" spans="2:9" ht="13">
      <c r="B783" s="8"/>
      <c r="C783" s="8"/>
      <c r="D783" s="8"/>
      <c r="E783" s="8"/>
      <c r="F783" s="8"/>
      <c r="G783" s="8"/>
      <c r="H783" s="8"/>
      <c r="I783" s="8"/>
    </row>
    <row r="784" spans="2:9" ht="13">
      <c r="B784" s="8"/>
      <c r="C784" s="8"/>
      <c r="D784" s="8"/>
      <c r="E784" s="8"/>
      <c r="F784" s="8"/>
      <c r="G784" s="8"/>
      <c r="H784" s="8"/>
      <c r="I784" s="8"/>
    </row>
    <row r="785" spans="2:9" ht="13">
      <c r="B785" s="8"/>
      <c r="C785" s="8"/>
      <c r="D785" s="8"/>
      <c r="E785" s="8"/>
      <c r="F785" s="8"/>
      <c r="G785" s="8"/>
      <c r="H785" s="8"/>
      <c r="I785" s="8"/>
    </row>
    <row r="786" spans="2:9" ht="13">
      <c r="B786" s="8"/>
      <c r="C786" s="8"/>
      <c r="D786" s="8"/>
      <c r="E786" s="8"/>
      <c r="F786" s="8"/>
      <c r="G786" s="8"/>
      <c r="H786" s="8"/>
      <c r="I786" s="8"/>
    </row>
    <row r="787" spans="2:9" ht="13">
      <c r="B787" s="8"/>
      <c r="C787" s="8"/>
      <c r="D787" s="8"/>
      <c r="E787" s="8"/>
      <c r="F787" s="8"/>
      <c r="G787" s="8"/>
      <c r="H787" s="8"/>
      <c r="I787" s="8"/>
    </row>
    <row r="788" spans="2:9" ht="13">
      <c r="B788" s="8"/>
      <c r="C788" s="8"/>
      <c r="D788" s="8"/>
      <c r="E788" s="8"/>
      <c r="F788" s="8"/>
      <c r="G788" s="8"/>
      <c r="H788" s="8"/>
      <c r="I788" s="8"/>
    </row>
    <row r="789" spans="2:9" ht="13">
      <c r="B789" s="8"/>
      <c r="C789" s="8"/>
      <c r="D789" s="8"/>
      <c r="E789" s="8"/>
      <c r="F789" s="8"/>
      <c r="G789" s="8"/>
      <c r="H789" s="8"/>
      <c r="I789" s="8"/>
    </row>
    <row r="790" spans="2:9" ht="13">
      <c r="B790" s="8"/>
      <c r="C790" s="8"/>
      <c r="D790" s="8"/>
      <c r="E790" s="8"/>
      <c r="F790" s="8"/>
      <c r="G790" s="8"/>
      <c r="H790" s="8"/>
      <c r="I790" s="8"/>
    </row>
    <row r="791" spans="2:9" ht="13">
      <c r="B791" s="8"/>
      <c r="C791" s="8"/>
      <c r="D791" s="8"/>
      <c r="E791" s="8"/>
      <c r="F791" s="8"/>
      <c r="G791" s="8"/>
      <c r="H791" s="8"/>
      <c r="I791" s="8"/>
    </row>
    <row r="792" spans="2:9" ht="13">
      <c r="B792" s="8"/>
      <c r="C792" s="8"/>
      <c r="D792" s="8"/>
      <c r="E792" s="8"/>
      <c r="F792" s="8"/>
      <c r="G792" s="8"/>
      <c r="H792" s="8"/>
      <c r="I792" s="8"/>
    </row>
    <row r="793" spans="2:9" ht="13">
      <c r="B793" s="8"/>
      <c r="C793" s="8"/>
      <c r="D793" s="8"/>
      <c r="E793" s="8"/>
      <c r="F793" s="8"/>
      <c r="G793" s="8"/>
      <c r="H793" s="8"/>
      <c r="I793" s="8"/>
    </row>
    <row r="794" spans="2:9" ht="13">
      <c r="B794" s="8"/>
      <c r="C794" s="8"/>
      <c r="D794" s="8"/>
      <c r="E794" s="8"/>
      <c r="F794" s="8"/>
      <c r="G794" s="8"/>
      <c r="H794" s="8"/>
      <c r="I794" s="8"/>
    </row>
    <row r="795" spans="2:9" ht="13">
      <c r="B795" s="8"/>
      <c r="C795" s="8"/>
      <c r="D795" s="8"/>
      <c r="E795" s="8"/>
      <c r="F795" s="8"/>
      <c r="G795" s="8"/>
      <c r="H795" s="8"/>
      <c r="I795" s="8"/>
    </row>
    <row r="796" spans="2:9" ht="13">
      <c r="B796" s="8"/>
      <c r="C796" s="8"/>
      <c r="D796" s="8"/>
      <c r="E796" s="8"/>
      <c r="F796" s="8"/>
      <c r="G796" s="8"/>
      <c r="H796" s="8"/>
      <c r="I796" s="8"/>
    </row>
    <row r="797" spans="2:9" ht="13">
      <c r="B797" s="8"/>
      <c r="C797" s="8"/>
      <c r="D797" s="8"/>
      <c r="E797" s="8"/>
      <c r="F797" s="8"/>
      <c r="G797" s="8"/>
      <c r="H797" s="8"/>
      <c r="I797" s="8"/>
    </row>
    <row r="798" spans="2:9" ht="13">
      <c r="B798" s="8"/>
      <c r="C798" s="8"/>
      <c r="D798" s="8"/>
      <c r="E798" s="8"/>
      <c r="F798" s="8"/>
      <c r="G798" s="8"/>
      <c r="H798" s="8"/>
      <c r="I798" s="8"/>
    </row>
    <row r="799" spans="2:9" ht="13">
      <c r="B799" s="8"/>
      <c r="C799" s="8"/>
      <c r="D799" s="8"/>
      <c r="E799" s="8"/>
      <c r="F799" s="8"/>
      <c r="G799" s="8"/>
      <c r="H799" s="8"/>
      <c r="I799" s="8"/>
    </row>
    <row r="800" spans="2:9" ht="13">
      <c r="B800" s="8"/>
      <c r="C800" s="8"/>
      <c r="D800" s="8"/>
      <c r="E800" s="8"/>
      <c r="F800" s="8"/>
      <c r="G800" s="8"/>
      <c r="H800" s="8"/>
      <c r="I800" s="8"/>
    </row>
    <row r="801" spans="2:9" ht="13">
      <c r="B801" s="8"/>
      <c r="C801" s="8"/>
      <c r="D801" s="8"/>
      <c r="E801" s="8"/>
      <c r="F801" s="8"/>
      <c r="G801" s="8"/>
      <c r="H801" s="8"/>
      <c r="I801" s="8"/>
    </row>
    <row r="802" spans="2:9" ht="13">
      <c r="B802" s="8"/>
      <c r="C802" s="8"/>
      <c r="D802" s="8"/>
      <c r="E802" s="8"/>
      <c r="F802" s="8"/>
      <c r="G802" s="8"/>
      <c r="H802" s="8"/>
      <c r="I802" s="8"/>
    </row>
    <row r="803" spans="2:9" ht="13">
      <c r="B803" s="8"/>
      <c r="C803" s="8"/>
      <c r="D803" s="8"/>
      <c r="E803" s="8"/>
      <c r="F803" s="8"/>
      <c r="G803" s="8"/>
      <c r="H803" s="8"/>
      <c r="I803" s="8"/>
    </row>
    <row r="804" spans="2:9" ht="13">
      <c r="B804" s="8"/>
      <c r="C804" s="8"/>
      <c r="D804" s="8"/>
      <c r="E804" s="8"/>
      <c r="F804" s="8"/>
      <c r="G804" s="8"/>
      <c r="H804" s="8"/>
      <c r="I804" s="8"/>
    </row>
    <row r="805" spans="2:9" ht="13">
      <c r="B805" s="8"/>
      <c r="C805" s="8"/>
      <c r="D805" s="8"/>
      <c r="E805" s="8"/>
      <c r="F805" s="8"/>
      <c r="G805" s="8"/>
      <c r="H805" s="8"/>
      <c r="I805" s="8"/>
    </row>
    <row r="806" spans="2:9" ht="13">
      <c r="B806" s="8"/>
      <c r="C806" s="8"/>
      <c r="D806" s="8"/>
      <c r="E806" s="8"/>
      <c r="F806" s="8"/>
      <c r="G806" s="8"/>
      <c r="H806" s="8"/>
      <c r="I806" s="8"/>
    </row>
    <row r="807" spans="2:9" ht="13">
      <c r="B807" s="8"/>
      <c r="C807" s="8"/>
      <c r="D807" s="8"/>
      <c r="E807" s="8"/>
      <c r="F807" s="8"/>
      <c r="G807" s="8"/>
      <c r="H807" s="8"/>
      <c r="I807" s="8"/>
    </row>
    <row r="808" spans="2:9" ht="13">
      <c r="B808" s="8"/>
      <c r="C808" s="8"/>
      <c r="D808" s="8"/>
      <c r="E808" s="8"/>
      <c r="F808" s="8"/>
      <c r="G808" s="8"/>
      <c r="H808" s="8"/>
      <c r="I808" s="8"/>
    </row>
    <row r="809" spans="2:9" ht="13">
      <c r="B809" s="8"/>
      <c r="C809" s="8"/>
      <c r="D809" s="8"/>
      <c r="E809" s="8"/>
      <c r="F809" s="8"/>
      <c r="G809" s="8"/>
      <c r="H809" s="8"/>
      <c r="I809" s="8"/>
    </row>
    <row r="810" spans="2:9" ht="13">
      <c r="B810" s="8"/>
      <c r="C810" s="8"/>
      <c r="D810" s="8"/>
      <c r="E810" s="8"/>
      <c r="F810" s="8"/>
      <c r="G810" s="8"/>
      <c r="H810" s="8"/>
      <c r="I810" s="8"/>
    </row>
    <row r="811" spans="2:9" ht="13">
      <c r="B811" s="8"/>
      <c r="C811" s="8"/>
      <c r="D811" s="8"/>
      <c r="E811" s="8"/>
      <c r="F811" s="8"/>
      <c r="G811" s="8"/>
      <c r="H811" s="8"/>
      <c r="I811" s="8"/>
    </row>
    <row r="812" spans="2:9" ht="13">
      <c r="B812" s="8"/>
      <c r="C812" s="8"/>
      <c r="D812" s="8"/>
      <c r="E812" s="8"/>
      <c r="F812" s="8"/>
      <c r="G812" s="8"/>
      <c r="H812" s="8"/>
      <c r="I812" s="8"/>
    </row>
    <row r="813" spans="2:9" ht="13">
      <c r="B813" s="8"/>
      <c r="C813" s="8"/>
      <c r="D813" s="8"/>
      <c r="E813" s="8"/>
      <c r="F813" s="8"/>
      <c r="G813" s="8"/>
      <c r="H813" s="8"/>
      <c r="I813" s="8"/>
    </row>
    <row r="814" spans="2:9" ht="13">
      <c r="B814" s="8"/>
      <c r="C814" s="8"/>
      <c r="D814" s="8"/>
      <c r="E814" s="8"/>
      <c r="F814" s="8"/>
      <c r="G814" s="8"/>
      <c r="H814" s="8"/>
      <c r="I814" s="8"/>
    </row>
    <row r="815" spans="2:9" ht="13">
      <c r="B815" s="8"/>
      <c r="C815" s="8"/>
      <c r="D815" s="8"/>
      <c r="E815" s="8"/>
      <c r="F815" s="8"/>
      <c r="G815" s="8"/>
      <c r="H815" s="8"/>
      <c r="I815" s="8"/>
    </row>
    <row r="816" spans="2:9" ht="13">
      <c r="B816" s="8"/>
      <c r="C816" s="8"/>
      <c r="D816" s="8"/>
      <c r="E816" s="8"/>
      <c r="F816" s="8"/>
      <c r="G816" s="8"/>
      <c r="H816" s="8"/>
      <c r="I816" s="8"/>
    </row>
    <row r="817" spans="2:9" ht="13">
      <c r="B817" s="8"/>
      <c r="C817" s="8"/>
      <c r="D817" s="8"/>
      <c r="E817" s="8"/>
      <c r="F817" s="8"/>
      <c r="G817" s="8"/>
      <c r="H817" s="8"/>
      <c r="I817" s="8"/>
    </row>
    <row r="818" spans="2:9" ht="13">
      <c r="B818" s="8"/>
      <c r="C818" s="8"/>
      <c r="D818" s="8"/>
      <c r="E818" s="8"/>
      <c r="F818" s="8"/>
      <c r="G818" s="8"/>
      <c r="H818" s="8"/>
      <c r="I818" s="8"/>
    </row>
    <row r="819" spans="2:9" ht="13">
      <c r="B819" s="8"/>
      <c r="C819" s="8"/>
      <c r="D819" s="8"/>
      <c r="E819" s="8"/>
      <c r="F819" s="8"/>
      <c r="G819" s="8"/>
      <c r="H819" s="8"/>
      <c r="I819" s="8"/>
    </row>
    <row r="820" spans="2:9" ht="13">
      <c r="B820" s="8"/>
      <c r="C820" s="8"/>
      <c r="D820" s="8"/>
      <c r="E820" s="8"/>
      <c r="F820" s="8"/>
      <c r="G820" s="8"/>
      <c r="H820" s="8"/>
      <c r="I820" s="8"/>
    </row>
    <row r="821" spans="2:9" ht="13">
      <c r="B821" s="8"/>
      <c r="C821" s="8"/>
      <c r="D821" s="8"/>
      <c r="E821" s="8"/>
      <c r="F821" s="8"/>
      <c r="G821" s="8"/>
      <c r="H821" s="8"/>
      <c r="I821" s="8"/>
    </row>
    <row r="822" spans="2:9" ht="13">
      <c r="B822" s="8"/>
      <c r="C822" s="8"/>
      <c r="D822" s="8"/>
      <c r="E822" s="8"/>
      <c r="F822" s="8"/>
      <c r="G822" s="8"/>
      <c r="H822" s="8"/>
      <c r="I822" s="8"/>
    </row>
    <row r="823" spans="2:9" ht="13">
      <c r="B823" s="8"/>
      <c r="C823" s="8"/>
      <c r="D823" s="8"/>
      <c r="E823" s="8"/>
      <c r="F823" s="8"/>
      <c r="G823" s="8"/>
      <c r="H823" s="8"/>
      <c r="I823" s="8"/>
    </row>
    <row r="824" spans="2:9" ht="13">
      <c r="B824" s="8"/>
      <c r="C824" s="8"/>
      <c r="D824" s="8"/>
      <c r="E824" s="8"/>
      <c r="F824" s="8"/>
      <c r="G824" s="8"/>
      <c r="H824" s="8"/>
      <c r="I824" s="8"/>
    </row>
    <row r="825" spans="2:9" ht="13">
      <c r="B825" s="8"/>
      <c r="C825" s="8"/>
      <c r="D825" s="8"/>
      <c r="E825" s="8"/>
      <c r="F825" s="8"/>
      <c r="G825" s="8"/>
      <c r="H825" s="8"/>
      <c r="I825" s="8"/>
    </row>
    <row r="826" spans="2:9" ht="13">
      <c r="B826" s="8"/>
      <c r="C826" s="8"/>
      <c r="D826" s="8"/>
      <c r="E826" s="8"/>
      <c r="F826" s="8"/>
      <c r="G826" s="8"/>
      <c r="H826" s="8"/>
      <c r="I826" s="8"/>
    </row>
    <row r="827" spans="2:9" ht="13">
      <c r="B827" s="8"/>
      <c r="C827" s="8"/>
      <c r="D827" s="8"/>
      <c r="E827" s="8"/>
      <c r="F827" s="8"/>
      <c r="G827" s="8"/>
      <c r="H827" s="8"/>
      <c r="I827" s="8"/>
    </row>
    <row r="828" spans="2:9" ht="13">
      <c r="B828" s="8"/>
      <c r="C828" s="8"/>
      <c r="D828" s="8"/>
      <c r="E828" s="8"/>
      <c r="F828" s="8"/>
      <c r="G828" s="8"/>
      <c r="H828" s="8"/>
      <c r="I828" s="8"/>
    </row>
    <row r="829" spans="2:9" ht="13">
      <c r="B829" s="8"/>
      <c r="C829" s="8"/>
      <c r="D829" s="8"/>
      <c r="E829" s="8"/>
      <c r="F829" s="8"/>
      <c r="G829" s="8"/>
      <c r="H829" s="8"/>
      <c r="I829" s="8"/>
    </row>
    <row r="830" spans="2:9" ht="13">
      <c r="B830" s="8"/>
      <c r="C830" s="8"/>
      <c r="D830" s="8"/>
      <c r="E830" s="8"/>
      <c r="F830" s="8"/>
      <c r="G830" s="8"/>
      <c r="H830" s="8"/>
      <c r="I830" s="8"/>
    </row>
    <row r="831" spans="2:9" ht="13">
      <c r="B831" s="8"/>
      <c r="C831" s="8"/>
      <c r="D831" s="8"/>
      <c r="E831" s="8"/>
      <c r="F831" s="8"/>
      <c r="G831" s="8"/>
      <c r="H831" s="8"/>
      <c r="I831" s="8"/>
    </row>
    <row r="832" spans="2:9" ht="13">
      <c r="B832" s="8"/>
      <c r="C832" s="8"/>
      <c r="D832" s="8"/>
      <c r="E832" s="8"/>
      <c r="F832" s="8"/>
      <c r="G832" s="8"/>
      <c r="H832" s="8"/>
      <c r="I832" s="8"/>
    </row>
    <row r="833" spans="2:9" ht="13">
      <c r="B833" s="8"/>
      <c r="C833" s="8"/>
      <c r="D833" s="8"/>
      <c r="E833" s="8"/>
      <c r="F833" s="8"/>
      <c r="G833" s="8"/>
      <c r="H833" s="8"/>
      <c r="I833" s="8"/>
    </row>
    <row r="834" spans="2:9" ht="13">
      <c r="B834" s="8"/>
      <c r="C834" s="8"/>
      <c r="D834" s="8"/>
      <c r="E834" s="8"/>
      <c r="F834" s="8"/>
      <c r="G834" s="8"/>
      <c r="H834" s="8"/>
      <c r="I834" s="8"/>
    </row>
    <row r="835" spans="2:9" ht="13">
      <c r="B835" s="8"/>
      <c r="C835" s="8"/>
      <c r="D835" s="8"/>
      <c r="E835" s="8"/>
      <c r="F835" s="8"/>
      <c r="G835" s="8"/>
      <c r="H835" s="8"/>
      <c r="I835" s="8"/>
    </row>
    <row r="836" spans="2:9" ht="13">
      <c r="B836" s="8"/>
      <c r="C836" s="8"/>
      <c r="D836" s="8"/>
      <c r="E836" s="8"/>
      <c r="F836" s="8"/>
      <c r="G836" s="8"/>
      <c r="H836" s="8"/>
      <c r="I836" s="8"/>
    </row>
    <row r="837" spans="2:9" ht="13">
      <c r="B837" s="8"/>
      <c r="C837" s="8"/>
      <c r="D837" s="8"/>
      <c r="E837" s="8"/>
      <c r="F837" s="8"/>
      <c r="G837" s="8"/>
      <c r="H837" s="8"/>
      <c r="I837" s="8"/>
    </row>
    <row r="838" spans="2:9" ht="13">
      <c r="B838" s="8"/>
      <c r="C838" s="8"/>
      <c r="D838" s="8"/>
      <c r="E838" s="8"/>
      <c r="F838" s="8"/>
      <c r="G838" s="8"/>
      <c r="H838" s="8"/>
      <c r="I838" s="8"/>
    </row>
    <row r="839" spans="2:9" ht="13">
      <c r="B839" s="8"/>
      <c r="C839" s="8"/>
      <c r="D839" s="8"/>
      <c r="E839" s="8"/>
      <c r="F839" s="8"/>
      <c r="G839" s="8"/>
      <c r="H839" s="8"/>
      <c r="I839" s="8"/>
    </row>
    <row r="840" spans="2:9" ht="13">
      <c r="B840" s="8"/>
      <c r="C840" s="8"/>
      <c r="D840" s="8"/>
      <c r="E840" s="8"/>
      <c r="F840" s="8"/>
      <c r="G840" s="8"/>
      <c r="H840" s="8"/>
      <c r="I840" s="8"/>
    </row>
    <row r="841" spans="2:9" ht="13">
      <c r="B841" s="8"/>
      <c r="C841" s="8"/>
      <c r="D841" s="8"/>
      <c r="E841" s="8"/>
      <c r="F841" s="8"/>
      <c r="G841" s="8"/>
      <c r="H841" s="8"/>
      <c r="I841" s="8"/>
    </row>
    <row r="842" spans="2:9" ht="13">
      <c r="B842" s="8"/>
      <c r="C842" s="8"/>
      <c r="D842" s="8"/>
      <c r="E842" s="8"/>
      <c r="F842" s="8"/>
      <c r="G842" s="8"/>
      <c r="H842" s="8"/>
      <c r="I842" s="8"/>
    </row>
    <row r="843" spans="2:9" ht="13">
      <c r="B843" s="8"/>
      <c r="C843" s="8"/>
      <c r="D843" s="8"/>
      <c r="E843" s="8"/>
      <c r="F843" s="8"/>
      <c r="G843" s="8"/>
      <c r="H843" s="8"/>
      <c r="I843" s="8"/>
    </row>
    <row r="844" spans="2:9" ht="13">
      <c r="B844" s="8"/>
      <c r="C844" s="8"/>
      <c r="D844" s="8"/>
      <c r="E844" s="8"/>
      <c r="F844" s="8"/>
      <c r="G844" s="8"/>
      <c r="H844" s="8"/>
      <c r="I844" s="8"/>
    </row>
    <row r="845" spans="2:9" ht="13">
      <c r="B845" s="8"/>
      <c r="C845" s="8"/>
      <c r="D845" s="8"/>
      <c r="E845" s="8"/>
      <c r="F845" s="8"/>
      <c r="G845" s="8"/>
      <c r="H845" s="8"/>
      <c r="I845" s="8"/>
    </row>
    <row r="846" spans="2:9" ht="13">
      <c r="B846" s="8"/>
      <c r="C846" s="8"/>
      <c r="D846" s="8"/>
      <c r="E846" s="8"/>
      <c r="F846" s="8"/>
      <c r="G846" s="8"/>
      <c r="H846" s="8"/>
      <c r="I846" s="8"/>
    </row>
    <row r="847" spans="2:9" ht="13">
      <c r="B847" s="8"/>
      <c r="C847" s="8"/>
      <c r="D847" s="8"/>
      <c r="E847" s="8"/>
      <c r="F847" s="8"/>
      <c r="G847" s="8"/>
      <c r="H847" s="8"/>
      <c r="I847" s="8"/>
    </row>
    <row r="848" spans="2:9" ht="13">
      <c r="B848" s="8"/>
      <c r="C848" s="8"/>
      <c r="D848" s="8"/>
      <c r="E848" s="8"/>
      <c r="F848" s="8"/>
      <c r="G848" s="8"/>
      <c r="H848" s="8"/>
      <c r="I848" s="8"/>
    </row>
    <row r="849" spans="2:9" ht="13">
      <c r="B849" s="8"/>
      <c r="C849" s="8"/>
      <c r="D849" s="8"/>
      <c r="E849" s="8"/>
      <c r="F849" s="8"/>
      <c r="G849" s="8"/>
      <c r="H849" s="8"/>
      <c r="I849" s="8"/>
    </row>
    <row r="850" spans="2:9" ht="13">
      <c r="B850" s="8"/>
      <c r="C850" s="8"/>
      <c r="D850" s="8"/>
      <c r="E850" s="8"/>
      <c r="F850" s="8"/>
      <c r="G850" s="8"/>
      <c r="H850" s="8"/>
      <c r="I850" s="8"/>
    </row>
    <row r="851" spans="2:9" ht="13">
      <c r="B851" s="8"/>
      <c r="C851" s="8"/>
      <c r="D851" s="8"/>
      <c r="E851" s="8"/>
      <c r="F851" s="8"/>
      <c r="G851" s="8"/>
      <c r="H851" s="8"/>
      <c r="I851" s="8"/>
    </row>
    <row r="852" spans="2:9" ht="13">
      <c r="B852" s="8"/>
      <c r="C852" s="8"/>
      <c r="D852" s="8"/>
      <c r="E852" s="8"/>
      <c r="F852" s="8"/>
      <c r="G852" s="8"/>
      <c r="H852" s="8"/>
      <c r="I852" s="8"/>
    </row>
    <row r="853" spans="2:9" ht="13">
      <c r="B853" s="8"/>
      <c r="C853" s="8"/>
      <c r="D853" s="8"/>
      <c r="E853" s="8"/>
      <c r="F853" s="8"/>
      <c r="G853" s="8"/>
      <c r="H853" s="8"/>
      <c r="I853" s="8"/>
    </row>
    <row r="854" spans="2:9" ht="13">
      <c r="B854" s="8"/>
      <c r="C854" s="8"/>
      <c r="D854" s="8"/>
      <c r="E854" s="8"/>
      <c r="F854" s="8"/>
      <c r="G854" s="8"/>
      <c r="H854" s="8"/>
      <c r="I854" s="8"/>
    </row>
    <row r="855" spans="2:9" ht="13">
      <c r="B855" s="8"/>
      <c r="C855" s="8"/>
      <c r="D855" s="8"/>
      <c r="E855" s="8"/>
      <c r="F855" s="8"/>
      <c r="G855" s="8"/>
      <c r="H855" s="8"/>
      <c r="I855" s="8"/>
    </row>
    <row r="856" spans="2:9" ht="13">
      <c r="B856" s="8"/>
      <c r="C856" s="8"/>
      <c r="D856" s="8"/>
      <c r="E856" s="8"/>
      <c r="F856" s="8"/>
      <c r="G856" s="8"/>
      <c r="H856" s="8"/>
      <c r="I856" s="8"/>
    </row>
    <row r="857" spans="2:9" ht="13">
      <c r="B857" s="8"/>
      <c r="C857" s="8"/>
      <c r="D857" s="8"/>
      <c r="E857" s="8"/>
      <c r="F857" s="8"/>
      <c r="G857" s="8"/>
      <c r="H857" s="8"/>
      <c r="I857" s="8"/>
    </row>
    <row r="858" spans="2:9" ht="13">
      <c r="B858" s="8"/>
      <c r="C858" s="8"/>
      <c r="D858" s="8"/>
      <c r="E858" s="8"/>
      <c r="F858" s="8"/>
      <c r="G858" s="8"/>
      <c r="H858" s="8"/>
      <c r="I858" s="8"/>
    </row>
    <row r="859" spans="2:9" ht="13">
      <c r="B859" s="8"/>
      <c r="C859" s="8"/>
      <c r="D859" s="8"/>
      <c r="E859" s="8"/>
      <c r="F859" s="8"/>
      <c r="G859" s="8"/>
      <c r="H859" s="8"/>
      <c r="I859" s="8"/>
    </row>
    <row r="860" spans="2:9" ht="13">
      <c r="B860" s="8"/>
      <c r="C860" s="8"/>
      <c r="D860" s="8"/>
      <c r="E860" s="8"/>
      <c r="F860" s="8"/>
      <c r="G860" s="8"/>
      <c r="H860" s="8"/>
      <c r="I860" s="8"/>
    </row>
    <row r="861" spans="2:9" ht="13">
      <c r="B861" s="8"/>
      <c r="C861" s="8"/>
      <c r="D861" s="8"/>
      <c r="E861" s="8"/>
      <c r="F861" s="8"/>
      <c r="G861" s="8"/>
      <c r="H861" s="8"/>
      <c r="I861" s="8"/>
    </row>
    <row r="862" spans="2:9" ht="13">
      <c r="B862" s="8"/>
      <c r="C862" s="8"/>
      <c r="D862" s="8"/>
      <c r="E862" s="8"/>
      <c r="F862" s="8"/>
      <c r="G862" s="8"/>
      <c r="H862" s="8"/>
      <c r="I862" s="8"/>
    </row>
    <row r="863" spans="2:9" ht="13">
      <c r="B863" s="8"/>
      <c r="C863" s="8"/>
      <c r="D863" s="8"/>
      <c r="E863" s="8"/>
      <c r="F863" s="8"/>
      <c r="G863" s="8"/>
      <c r="H863" s="8"/>
      <c r="I863" s="8"/>
    </row>
    <row r="864" spans="2:9" ht="13">
      <c r="B864" s="8"/>
      <c r="C864" s="8"/>
      <c r="D864" s="8"/>
      <c r="E864" s="8"/>
      <c r="F864" s="8"/>
      <c r="G864" s="8"/>
      <c r="H864" s="8"/>
      <c r="I864" s="8"/>
    </row>
    <row r="865" spans="2:9" ht="13">
      <c r="B865" s="8"/>
      <c r="C865" s="8"/>
      <c r="D865" s="8"/>
      <c r="E865" s="8"/>
      <c r="F865" s="8"/>
      <c r="G865" s="8"/>
      <c r="H865" s="8"/>
      <c r="I865" s="8"/>
    </row>
    <row r="866" spans="2:9" ht="13">
      <c r="B866" s="8"/>
      <c r="C866" s="8"/>
      <c r="D866" s="8"/>
      <c r="E866" s="8"/>
      <c r="F866" s="8"/>
      <c r="G866" s="8"/>
      <c r="H866" s="8"/>
      <c r="I866" s="8"/>
    </row>
    <row r="867" spans="2:9" ht="13">
      <c r="B867" s="8"/>
      <c r="C867" s="8"/>
      <c r="D867" s="8"/>
      <c r="E867" s="8"/>
      <c r="F867" s="8"/>
      <c r="G867" s="8"/>
      <c r="H867" s="8"/>
      <c r="I867" s="8"/>
    </row>
    <row r="868" spans="2:9" ht="13">
      <c r="B868" s="8"/>
      <c r="C868" s="8"/>
      <c r="D868" s="8"/>
      <c r="E868" s="8"/>
      <c r="F868" s="8"/>
      <c r="G868" s="8"/>
      <c r="H868" s="8"/>
      <c r="I868" s="8"/>
    </row>
    <row r="869" spans="2:9" ht="13">
      <c r="B869" s="8"/>
      <c r="C869" s="8"/>
      <c r="D869" s="8"/>
      <c r="E869" s="8"/>
      <c r="F869" s="8"/>
      <c r="G869" s="8"/>
      <c r="H869" s="8"/>
      <c r="I869" s="8"/>
    </row>
    <row r="870" spans="2:9" ht="13">
      <c r="B870" s="8"/>
      <c r="C870" s="8"/>
      <c r="D870" s="8"/>
      <c r="E870" s="8"/>
      <c r="F870" s="8"/>
      <c r="G870" s="8"/>
      <c r="H870" s="8"/>
      <c r="I870" s="8"/>
    </row>
    <row r="871" spans="2:9" ht="13">
      <c r="B871" s="8"/>
      <c r="C871" s="8"/>
      <c r="D871" s="8"/>
      <c r="E871" s="8"/>
      <c r="F871" s="8"/>
      <c r="G871" s="8"/>
      <c r="H871" s="8"/>
      <c r="I871" s="8"/>
    </row>
    <row r="872" spans="2:9" ht="13">
      <c r="B872" s="8"/>
      <c r="C872" s="8"/>
      <c r="D872" s="8"/>
      <c r="E872" s="8"/>
      <c r="F872" s="8"/>
      <c r="G872" s="8"/>
      <c r="H872" s="8"/>
      <c r="I872" s="8"/>
    </row>
    <row r="873" spans="2:9" ht="13">
      <c r="B873" s="8"/>
      <c r="C873" s="8"/>
      <c r="D873" s="8"/>
      <c r="E873" s="8"/>
      <c r="F873" s="8"/>
      <c r="G873" s="8"/>
      <c r="H873" s="8"/>
      <c r="I873" s="8"/>
    </row>
    <row r="874" spans="2:9" ht="13">
      <c r="B874" s="8"/>
      <c r="C874" s="8"/>
      <c r="D874" s="8"/>
      <c r="E874" s="8"/>
      <c r="F874" s="8"/>
      <c r="G874" s="8"/>
      <c r="H874" s="8"/>
      <c r="I874" s="8"/>
    </row>
    <row r="875" spans="2:9" ht="13">
      <c r="B875" s="8"/>
      <c r="C875" s="8"/>
      <c r="D875" s="8"/>
      <c r="E875" s="8"/>
      <c r="F875" s="8"/>
      <c r="G875" s="8"/>
      <c r="H875" s="8"/>
      <c r="I875" s="8"/>
    </row>
    <row r="876" spans="2:9" ht="13">
      <c r="B876" s="8"/>
      <c r="C876" s="8"/>
      <c r="D876" s="8"/>
      <c r="E876" s="8"/>
      <c r="F876" s="8"/>
      <c r="G876" s="8"/>
      <c r="H876" s="8"/>
      <c r="I876" s="8"/>
    </row>
    <row r="877" spans="2:9" ht="13">
      <c r="B877" s="8"/>
      <c r="C877" s="8"/>
      <c r="D877" s="8"/>
      <c r="E877" s="8"/>
      <c r="F877" s="8"/>
      <c r="G877" s="8"/>
      <c r="H877" s="8"/>
      <c r="I877" s="8"/>
    </row>
    <row r="878" spans="2:9" ht="13">
      <c r="B878" s="8"/>
      <c r="C878" s="8"/>
      <c r="D878" s="8"/>
      <c r="E878" s="8"/>
      <c r="F878" s="8"/>
      <c r="G878" s="8"/>
      <c r="H878" s="8"/>
      <c r="I878" s="8"/>
    </row>
    <row r="879" spans="2:9" ht="13">
      <c r="B879" s="8"/>
      <c r="C879" s="8"/>
      <c r="D879" s="8"/>
      <c r="E879" s="8"/>
      <c r="F879" s="8"/>
      <c r="G879" s="8"/>
      <c r="H879" s="8"/>
      <c r="I879" s="8"/>
    </row>
    <row r="880" spans="2:9" ht="13">
      <c r="B880" s="8"/>
      <c r="C880" s="8"/>
      <c r="D880" s="8"/>
      <c r="E880" s="8"/>
      <c r="F880" s="8"/>
      <c r="G880" s="8"/>
      <c r="H880" s="8"/>
      <c r="I880" s="8"/>
    </row>
    <row r="881" spans="2:9" ht="13">
      <c r="B881" s="8"/>
      <c r="C881" s="8"/>
      <c r="D881" s="8"/>
      <c r="E881" s="8"/>
      <c r="F881" s="8"/>
      <c r="G881" s="8"/>
      <c r="H881" s="8"/>
      <c r="I881" s="8"/>
    </row>
    <row r="882" spans="2:9" ht="13">
      <c r="B882" s="8"/>
      <c r="C882" s="8"/>
      <c r="D882" s="8"/>
      <c r="E882" s="8"/>
      <c r="F882" s="8"/>
      <c r="G882" s="8"/>
      <c r="H882" s="8"/>
      <c r="I882" s="8"/>
    </row>
    <row r="883" spans="2:9" ht="13">
      <c r="B883" s="8"/>
      <c r="C883" s="8"/>
      <c r="D883" s="8"/>
      <c r="E883" s="8"/>
      <c r="F883" s="8"/>
      <c r="G883" s="8"/>
      <c r="H883" s="8"/>
      <c r="I883" s="8"/>
    </row>
    <row r="884" spans="2:9" ht="13">
      <c r="B884" s="8"/>
      <c r="C884" s="8"/>
      <c r="D884" s="8"/>
      <c r="E884" s="8"/>
      <c r="F884" s="8"/>
      <c r="G884" s="8"/>
      <c r="H884" s="8"/>
      <c r="I884" s="8"/>
    </row>
    <row r="885" spans="2:9" ht="13">
      <c r="B885" s="8"/>
      <c r="C885" s="8"/>
      <c r="D885" s="8"/>
      <c r="E885" s="8"/>
      <c r="F885" s="8"/>
      <c r="G885" s="8"/>
      <c r="H885" s="8"/>
      <c r="I885" s="8"/>
    </row>
    <row r="886" spans="2:9" ht="13">
      <c r="B886" s="8"/>
      <c r="C886" s="8"/>
      <c r="D886" s="8"/>
      <c r="E886" s="8"/>
      <c r="F886" s="8"/>
      <c r="G886" s="8"/>
      <c r="H886" s="8"/>
      <c r="I886" s="8"/>
    </row>
    <row r="887" spans="2:9" ht="13">
      <c r="B887" s="8"/>
      <c r="C887" s="8"/>
      <c r="D887" s="8"/>
      <c r="E887" s="8"/>
      <c r="F887" s="8"/>
      <c r="G887" s="8"/>
      <c r="H887" s="8"/>
      <c r="I887" s="8"/>
    </row>
    <row r="888" spans="2:9" ht="13">
      <c r="B888" s="8"/>
      <c r="C888" s="8"/>
      <c r="D888" s="8"/>
      <c r="E888" s="8"/>
      <c r="F888" s="8"/>
      <c r="G888" s="8"/>
      <c r="H888" s="8"/>
      <c r="I888" s="8"/>
    </row>
    <row r="889" spans="2:9" ht="13">
      <c r="B889" s="8"/>
      <c r="C889" s="8"/>
      <c r="D889" s="8"/>
      <c r="E889" s="8"/>
      <c r="F889" s="8"/>
      <c r="G889" s="8"/>
      <c r="H889" s="8"/>
      <c r="I889" s="8"/>
    </row>
    <row r="890" spans="2:9" ht="13">
      <c r="B890" s="8"/>
      <c r="C890" s="8"/>
      <c r="D890" s="8"/>
      <c r="E890" s="8"/>
      <c r="F890" s="8"/>
      <c r="G890" s="8"/>
      <c r="H890" s="8"/>
      <c r="I890" s="8"/>
    </row>
    <row r="891" spans="2:9" ht="13">
      <c r="B891" s="8"/>
      <c r="C891" s="8"/>
      <c r="D891" s="8"/>
      <c r="E891" s="8"/>
      <c r="F891" s="8"/>
      <c r="G891" s="8"/>
      <c r="H891" s="8"/>
      <c r="I891" s="8"/>
    </row>
    <row r="892" spans="2:9" ht="13">
      <c r="B892" s="8"/>
      <c r="C892" s="8"/>
      <c r="D892" s="8"/>
      <c r="E892" s="8"/>
      <c r="F892" s="8"/>
      <c r="G892" s="8"/>
      <c r="H892" s="8"/>
      <c r="I892" s="8"/>
    </row>
    <row r="893" spans="2:9" ht="13">
      <c r="B893" s="8"/>
      <c r="C893" s="8"/>
      <c r="D893" s="8"/>
      <c r="E893" s="8"/>
      <c r="F893" s="8"/>
      <c r="G893" s="8"/>
      <c r="H893" s="8"/>
      <c r="I893" s="8"/>
    </row>
    <row r="894" spans="2:9" ht="13">
      <c r="B894" s="8"/>
      <c r="C894" s="8"/>
      <c r="D894" s="8"/>
      <c r="E894" s="8"/>
      <c r="F894" s="8"/>
      <c r="G894" s="8"/>
      <c r="H894" s="8"/>
      <c r="I894" s="8"/>
    </row>
    <row r="895" spans="2:9" ht="13">
      <c r="B895" s="8"/>
      <c r="C895" s="8"/>
      <c r="D895" s="8"/>
      <c r="E895" s="8"/>
      <c r="F895" s="8"/>
      <c r="G895" s="8"/>
      <c r="H895" s="8"/>
      <c r="I895" s="8"/>
    </row>
    <row r="896" spans="2:9" ht="13">
      <c r="B896" s="8"/>
      <c r="C896" s="8"/>
      <c r="D896" s="8"/>
      <c r="E896" s="8"/>
      <c r="F896" s="8"/>
      <c r="G896" s="8"/>
      <c r="H896" s="8"/>
      <c r="I896" s="8"/>
    </row>
    <row r="897" spans="2:9" ht="13">
      <c r="B897" s="8"/>
      <c r="C897" s="8"/>
      <c r="D897" s="8"/>
      <c r="E897" s="8"/>
      <c r="F897" s="8"/>
      <c r="G897" s="8"/>
      <c r="H897" s="8"/>
      <c r="I897" s="8"/>
    </row>
    <row r="898" spans="2:9" ht="13">
      <c r="B898" s="8"/>
      <c r="C898" s="8"/>
      <c r="D898" s="8"/>
      <c r="E898" s="8"/>
      <c r="F898" s="8"/>
      <c r="G898" s="8"/>
      <c r="H898" s="8"/>
      <c r="I898" s="8"/>
    </row>
    <row r="899" spans="2:9" ht="13">
      <c r="B899" s="8"/>
      <c r="C899" s="8"/>
      <c r="D899" s="8"/>
      <c r="E899" s="8"/>
      <c r="F899" s="8"/>
      <c r="G899" s="8"/>
      <c r="H899" s="8"/>
      <c r="I899" s="8"/>
    </row>
    <row r="900" spans="2:9" ht="13">
      <c r="B900" s="8"/>
      <c r="C900" s="8"/>
      <c r="D900" s="8"/>
      <c r="E900" s="8"/>
      <c r="F900" s="8"/>
      <c r="G900" s="8"/>
      <c r="H900" s="8"/>
      <c r="I900" s="8"/>
    </row>
    <row r="901" spans="2:9" ht="13">
      <c r="B901" s="8"/>
      <c r="C901" s="8"/>
      <c r="D901" s="8"/>
      <c r="E901" s="8"/>
      <c r="F901" s="8"/>
      <c r="G901" s="8"/>
      <c r="H901" s="8"/>
      <c r="I901" s="8"/>
    </row>
    <row r="902" spans="2:9" ht="13">
      <c r="B902" s="8"/>
      <c r="C902" s="8"/>
      <c r="D902" s="8"/>
      <c r="E902" s="8"/>
      <c r="F902" s="8"/>
      <c r="G902" s="8"/>
      <c r="H902" s="8"/>
      <c r="I902" s="8"/>
    </row>
    <row r="903" spans="2:9" ht="13">
      <c r="B903" s="8"/>
      <c r="C903" s="8"/>
      <c r="D903" s="8"/>
      <c r="E903" s="8"/>
      <c r="F903" s="8"/>
      <c r="G903" s="8"/>
      <c r="H903" s="8"/>
      <c r="I903" s="8"/>
    </row>
    <row r="904" spans="2:9" ht="13">
      <c r="B904" s="8"/>
      <c r="C904" s="8"/>
      <c r="D904" s="8"/>
      <c r="E904" s="8"/>
      <c r="F904" s="8"/>
      <c r="G904" s="8"/>
      <c r="H904" s="8"/>
      <c r="I904" s="8"/>
    </row>
    <row r="905" spans="2:9" ht="13">
      <c r="B905" s="8"/>
      <c r="C905" s="8"/>
      <c r="D905" s="8"/>
      <c r="E905" s="8"/>
      <c r="F905" s="8"/>
      <c r="G905" s="8"/>
      <c r="H905" s="8"/>
      <c r="I905" s="8"/>
    </row>
    <row r="906" spans="2:9" ht="13">
      <c r="B906" s="8"/>
      <c r="C906" s="8"/>
      <c r="D906" s="8"/>
      <c r="E906" s="8"/>
      <c r="F906" s="8"/>
      <c r="G906" s="8"/>
      <c r="H906" s="8"/>
      <c r="I906" s="8"/>
    </row>
    <row r="907" spans="2:9" ht="13">
      <c r="B907" s="8"/>
      <c r="C907" s="8"/>
      <c r="D907" s="8"/>
      <c r="E907" s="8"/>
      <c r="F907" s="8"/>
      <c r="G907" s="8"/>
      <c r="H907" s="8"/>
      <c r="I907" s="8"/>
    </row>
    <row r="908" spans="2:9" ht="13">
      <c r="B908" s="8"/>
      <c r="C908" s="8"/>
      <c r="D908" s="8"/>
      <c r="E908" s="8"/>
      <c r="F908" s="8"/>
      <c r="G908" s="8"/>
      <c r="H908" s="8"/>
      <c r="I908" s="8"/>
    </row>
    <row r="909" spans="2:9" ht="13">
      <c r="B909" s="8"/>
      <c r="C909" s="8"/>
      <c r="D909" s="8"/>
      <c r="E909" s="8"/>
      <c r="F909" s="8"/>
      <c r="G909" s="8"/>
      <c r="H909" s="8"/>
      <c r="I909" s="8"/>
    </row>
    <row r="910" spans="2:9" ht="13">
      <c r="B910" s="8"/>
      <c r="C910" s="8"/>
      <c r="D910" s="8"/>
      <c r="E910" s="8"/>
      <c r="F910" s="8"/>
      <c r="G910" s="8"/>
      <c r="H910" s="8"/>
      <c r="I910" s="8"/>
    </row>
    <row r="911" spans="2:9" ht="13">
      <c r="B911" s="8"/>
      <c r="C911" s="8"/>
      <c r="D911" s="8"/>
      <c r="E911" s="8"/>
      <c r="F911" s="8"/>
      <c r="G911" s="8"/>
      <c r="H911" s="8"/>
      <c r="I911" s="8"/>
    </row>
    <row r="912" spans="2:9" ht="13">
      <c r="B912" s="8"/>
      <c r="C912" s="8"/>
      <c r="D912" s="8"/>
      <c r="E912" s="8"/>
      <c r="F912" s="8"/>
      <c r="G912" s="8"/>
      <c r="H912" s="8"/>
      <c r="I912" s="8"/>
    </row>
    <row r="913" spans="2:9" ht="13">
      <c r="B913" s="8"/>
      <c r="C913" s="8"/>
      <c r="D913" s="8"/>
      <c r="E913" s="8"/>
      <c r="F913" s="8"/>
      <c r="G913" s="8"/>
      <c r="H913" s="8"/>
      <c r="I913" s="8"/>
    </row>
    <row r="914" spans="2:9" ht="13">
      <c r="B914" s="8"/>
      <c r="C914" s="8"/>
      <c r="D914" s="8"/>
      <c r="E914" s="8"/>
      <c r="F914" s="8"/>
      <c r="G914" s="8"/>
      <c r="H914" s="8"/>
      <c r="I914" s="8"/>
    </row>
    <row r="915" spans="2:9" ht="13">
      <c r="B915" s="8"/>
      <c r="C915" s="8"/>
      <c r="D915" s="8"/>
      <c r="E915" s="8"/>
      <c r="F915" s="8"/>
      <c r="G915" s="8"/>
      <c r="H915" s="8"/>
      <c r="I915" s="8"/>
    </row>
    <row r="916" spans="2:9" ht="13">
      <c r="B916" s="8"/>
      <c r="C916" s="8"/>
      <c r="D916" s="8"/>
      <c r="E916" s="8"/>
      <c r="F916" s="8"/>
      <c r="G916" s="8"/>
      <c r="H916" s="8"/>
      <c r="I916" s="8"/>
    </row>
    <row r="917" spans="2:9" ht="13">
      <c r="B917" s="8"/>
      <c r="C917" s="8"/>
      <c r="D917" s="8"/>
      <c r="E917" s="8"/>
      <c r="F917" s="8"/>
      <c r="G917" s="8"/>
      <c r="H917" s="8"/>
      <c r="I917" s="8"/>
    </row>
    <row r="918" spans="2:9" ht="13">
      <c r="B918" s="8"/>
      <c r="C918" s="8"/>
      <c r="D918" s="8"/>
      <c r="E918" s="8"/>
      <c r="F918" s="8"/>
      <c r="G918" s="8"/>
      <c r="H918" s="8"/>
      <c r="I918" s="8"/>
    </row>
    <row r="919" spans="2:9" ht="13">
      <c r="B919" s="8"/>
      <c r="C919" s="8"/>
      <c r="D919" s="8"/>
      <c r="E919" s="8"/>
      <c r="F919" s="8"/>
      <c r="G919" s="8"/>
      <c r="H919" s="8"/>
      <c r="I919" s="8"/>
    </row>
    <row r="920" spans="2:9" ht="13">
      <c r="B920" s="8"/>
      <c r="C920" s="8"/>
      <c r="D920" s="8"/>
      <c r="E920" s="8"/>
      <c r="F920" s="8"/>
      <c r="G920" s="8"/>
      <c r="H920" s="8"/>
      <c r="I920" s="8"/>
    </row>
    <row r="921" spans="2:9" ht="13">
      <c r="B921" s="8"/>
      <c r="C921" s="8"/>
      <c r="D921" s="8"/>
      <c r="E921" s="8"/>
      <c r="F921" s="8"/>
      <c r="G921" s="8"/>
      <c r="H921" s="8"/>
      <c r="I921" s="8"/>
    </row>
    <row r="922" spans="2:9" ht="13">
      <c r="B922" s="8"/>
      <c r="C922" s="8"/>
      <c r="D922" s="8"/>
      <c r="E922" s="8"/>
      <c r="F922" s="8"/>
      <c r="G922" s="8"/>
      <c r="H922" s="8"/>
      <c r="I922" s="8"/>
    </row>
    <row r="923" spans="2:9" ht="13">
      <c r="B923" s="8"/>
      <c r="C923" s="8"/>
      <c r="D923" s="8"/>
      <c r="E923" s="8"/>
      <c r="F923" s="8"/>
      <c r="G923" s="8"/>
      <c r="H923" s="8"/>
      <c r="I923" s="8"/>
    </row>
    <row r="924" spans="2:9" ht="13">
      <c r="B924" s="8"/>
      <c r="C924" s="8"/>
      <c r="D924" s="8"/>
      <c r="E924" s="8"/>
      <c r="F924" s="8"/>
      <c r="G924" s="8"/>
      <c r="H924" s="8"/>
      <c r="I924" s="8"/>
    </row>
    <row r="925" spans="2:9" ht="13">
      <c r="B925" s="8"/>
      <c r="C925" s="8"/>
      <c r="D925" s="8"/>
      <c r="E925" s="8"/>
      <c r="F925" s="8"/>
      <c r="G925" s="8"/>
      <c r="H925" s="8"/>
      <c r="I925" s="8"/>
    </row>
    <row r="926" spans="2:9" ht="13">
      <c r="B926" s="8"/>
      <c r="C926" s="8"/>
      <c r="D926" s="8"/>
      <c r="E926" s="8"/>
      <c r="F926" s="8"/>
      <c r="G926" s="8"/>
      <c r="H926" s="8"/>
      <c r="I926" s="8"/>
    </row>
    <row r="927" spans="2:9" ht="13">
      <c r="B927" s="8"/>
      <c r="C927" s="8"/>
      <c r="D927" s="8"/>
      <c r="E927" s="8"/>
      <c r="F927" s="8"/>
      <c r="G927" s="8"/>
      <c r="H927" s="8"/>
      <c r="I927" s="8"/>
    </row>
    <row r="928" spans="2:9" ht="13">
      <c r="B928" s="8"/>
      <c r="C928" s="8"/>
      <c r="D928" s="8"/>
      <c r="E928" s="8"/>
      <c r="F928" s="8"/>
      <c r="G928" s="8"/>
      <c r="H928" s="8"/>
      <c r="I928" s="8"/>
    </row>
    <row r="929" spans="2:9" ht="13">
      <c r="B929" s="8"/>
      <c r="C929" s="8"/>
      <c r="D929" s="8"/>
      <c r="E929" s="8"/>
      <c r="F929" s="8"/>
      <c r="G929" s="8"/>
      <c r="H929" s="8"/>
      <c r="I929" s="8"/>
    </row>
    <row r="930" spans="2:9" ht="13">
      <c r="B930" s="8"/>
      <c r="C930" s="8"/>
      <c r="D930" s="8"/>
      <c r="E930" s="8"/>
      <c r="F930" s="8"/>
      <c r="G930" s="8"/>
      <c r="H930" s="8"/>
      <c r="I930" s="8"/>
    </row>
    <row r="931" spans="2:9" ht="13">
      <c r="B931" s="8"/>
      <c r="C931" s="8"/>
      <c r="D931" s="8"/>
      <c r="E931" s="8"/>
      <c r="F931" s="8"/>
      <c r="G931" s="8"/>
      <c r="H931" s="8"/>
      <c r="I931" s="8"/>
    </row>
    <row r="932" spans="2:9" ht="13">
      <c r="B932" s="8"/>
      <c r="C932" s="8"/>
      <c r="D932" s="8"/>
      <c r="E932" s="8"/>
      <c r="F932" s="8"/>
      <c r="G932" s="8"/>
      <c r="H932" s="8"/>
      <c r="I932" s="8"/>
    </row>
    <row r="933" spans="2:9" ht="13">
      <c r="B933" s="8"/>
      <c r="C933" s="8"/>
      <c r="D933" s="8"/>
      <c r="E933" s="8"/>
      <c r="F933" s="8"/>
      <c r="G933" s="8"/>
      <c r="H933" s="8"/>
      <c r="I933" s="8"/>
    </row>
    <row r="934" spans="2:9" ht="13">
      <c r="B934" s="8"/>
      <c r="C934" s="8"/>
      <c r="D934" s="8"/>
      <c r="E934" s="8"/>
      <c r="F934" s="8"/>
      <c r="G934" s="8"/>
      <c r="H934" s="8"/>
      <c r="I934" s="8"/>
    </row>
    <row r="935" spans="2:9" ht="13">
      <c r="B935" s="8"/>
      <c r="C935" s="8"/>
      <c r="D935" s="8"/>
      <c r="E935" s="8"/>
      <c r="F935" s="8"/>
      <c r="G935" s="8"/>
      <c r="H935" s="8"/>
      <c r="I935" s="8"/>
    </row>
    <row r="936" spans="2:9" ht="13">
      <c r="B936" s="8"/>
      <c r="C936" s="8"/>
      <c r="D936" s="8"/>
      <c r="E936" s="8"/>
      <c r="F936" s="8"/>
      <c r="G936" s="8"/>
      <c r="H936" s="8"/>
      <c r="I936" s="8"/>
    </row>
    <row r="937" spans="2:9" ht="13">
      <c r="B937" s="8"/>
      <c r="C937" s="8"/>
      <c r="D937" s="8"/>
      <c r="E937" s="8"/>
      <c r="F937" s="8"/>
      <c r="G937" s="8"/>
      <c r="H937" s="8"/>
      <c r="I937" s="8"/>
    </row>
    <row r="938" spans="2:9" ht="13">
      <c r="B938" s="8"/>
      <c r="C938" s="8"/>
      <c r="D938" s="8"/>
      <c r="E938" s="8"/>
      <c r="F938" s="8"/>
      <c r="G938" s="8"/>
      <c r="H938" s="8"/>
      <c r="I938" s="8"/>
    </row>
    <row r="939" spans="2:9" ht="13">
      <c r="B939" s="8"/>
      <c r="C939" s="8"/>
      <c r="D939" s="8"/>
      <c r="E939" s="8"/>
      <c r="F939" s="8"/>
      <c r="G939" s="8"/>
      <c r="H939" s="8"/>
      <c r="I939" s="8"/>
    </row>
    <row r="940" spans="2:9" ht="13">
      <c r="B940" s="8"/>
      <c r="C940" s="8"/>
      <c r="D940" s="8"/>
      <c r="E940" s="8"/>
      <c r="F940" s="8"/>
      <c r="G940" s="8"/>
      <c r="H940" s="8"/>
      <c r="I940" s="8"/>
    </row>
    <row r="941" spans="2:9" ht="13">
      <c r="B941" s="8"/>
      <c r="C941" s="8"/>
      <c r="D941" s="8"/>
      <c r="E941" s="8"/>
      <c r="F941" s="8"/>
      <c r="G941" s="8"/>
      <c r="H941" s="8"/>
      <c r="I941" s="8"/>
    </row>
    <row r="942" spans="2:9" ht="13">
      <c r="B942" s="8"/>
      <c r="C942" s="8"/>
      <c r="D942" s="8"/>
      <c r="E942" s="8"/>
      <c r="F942" s="8"/>
      <c r="G942" s="8"/>
      <c r="H942" s="8"/>
      <c r="I942" s="8"/>
    </row>
    <row r="943" spans="2:9" ht="13">
      <c r="B943" s="8"/>
      <c r="C943" s="8"/>
      <c r="D943" s="8"/>
      <c r="E943" s="8"/>
      <c r="F943" s="8"/>
      <c r="G943" s="8"/>
      <c r="H943" s="8"/>
      <c r="I943" s="8"/>
    </row>
    <row r="944" spans="2:9" ht="13">
      <c r="B944" s="8"/>
      <c r="C944" s="8"/>
      <c r="D944" s="8"/>
      <c r="E944" s="8"/>
      <c r="F944" s="8"/>
      <c r="G944" s="8"/>
      <c r="H944" s="8"/>
      <c r="I944" s="8"/>
    </row>
    <row r="945" spans="2:9" ht="13">
      <c r="B945" s="8"/>
      <c r="C945" s="8"/>
      <c r="D945" s="8"/>
      <c r="E945" s="8"/>
      <c r="F945" s="8"/>
      <c r="G945" s="8"/>
      <c r="H945" s="8"/>
      <c r="I945" s="8"/>
    </row>
    <row r="946" spans="2:9" ht="13">
      <c r="B946" s="8"/>
      <c r="C946" s="8"/>
      <c r="D946" s="8"/>
      <c r="E946" s="8"/>
      <c r="F946" s="8"/>
      <c r="G946" s="8"/>
      <c r="H946" s="8"/>
      <c r="I946" s="8"/>
    </row>
    <row r="947" spans="2:9" ht="13">
      <c r="B947" s="8"/>
      <c r="C947" s="8"/>
      <c r="D947" s="8"/>
      <c r="E947" s="8"/>
      <c r="F947" s="8"/>
      <c r="G947" s="8"/>
      <c r="H947" s="8"/>
      <c r="I947" s="8"/>
    </row>
    <row r="948" spans="2:9" ht="13">
      <c r="B948" s="8"/>
      <c r="C948" s="8"/>
      <c r="D948" s="8"/>
      <c r="E948" s="8"/>
      <c r="F948" s="8"/>
      <c r="G948" s="8"/>
      <c r="H948" s="8"/>
      <c r="I948" s="8"/>
    </row>
    <row r="949" spans="2:9" ht="13">
      <c r="B949" s="8"/>
      <c r="C949" s="8"/>
      <c r="D949" s="8"/>
      <c r="E949" s="8"/>
      <c r="F949" s="8"/>
      <c r="G949" s="8"/>
      <c r="H949" s="8"/>
      <c r="I949" s="8"/>
    </row>
    <row r="950" spans="2:9" ht="13">
      <c r="B950" s="8"/>
      <c r="C950" s="8"/>
      <c r="D950" s="8"/>
      <c r="E950" s="8"/>
      <c r="F950" s="8"/>
      <c r="G950" s="8"/>
      <c r="H950" s="8"/>
      <c r="I950" s="8"/>
    </row>
    <row r="951" spans="2:9" ht="13">
      <c r="B951" s="8"/>
      <c r="C951" s="8"/>
      <c r="D951" s="8"/>
      <c r="E951" s="8"/>
      <c r="F951" s="8"/>
      <c r="G951" s="8"/>
      <c r="H951" s="8"/>
      <c r="I951" s="8"/>
    </row>
    <row r="952" spans="2:9" ht="13">
      <c r="B952" s="8"/>
      <c r="C952" s="8"/>
      <c r="D952" s="8"/>
      <c r="E952" s="8"/>
      <c r="F952" s="8"/>
      <c r="G952" s="8"/>
      <c r="H952" s="8"/>
      <c r="I952" s="8"/>
    </row>
    <row r="953" spans="2:9" ht="13">
      <c r="B953" s="8"/>
      <c r="C953" s="8"/>
      <c r="D953" s="8"/>
      <c r="E953" s="8"/>
      <c r="F953" s="8"/>
      <c r="G953" s="8"/>
      <c r="H953" s="8"/>
      <c r="I953" s="8"/>
    </row>
    <row r="954" spans="2:9" ht="13">
      <c r="B954" s="8"/>
      <c r="C954" s="8"/>
      <c r="D954" s="8"/>
      <c r="E954" s="8"/>
      <c r="F954" s="8"/>
      <c r="G954" s="8"/>
      <c r="H954" s="8"/>
      <c r="I954" s="8"/>
    </row>
    <row r="955" spans="2:9" ht="13">
      <c r="B955" s="8"/>
      <c r="C955" s="8"/>
      <c r="D955" s="8"/>
      <c r="E955" s="8"/>
      <c r="F955" s="8"/>
      <c r="G955" s="8"/>
      <c r="H955" s="8"/>
      <c r="I955" s="8"/>
    </row>
    <row r="956" spans="2:9" ht="13">
      <c r="B956" s="8"/>
      <c r="C956" s="8"/>
      <c r="D956" s="8"/>
      <c r="E956" s="8"/>
      <c r="F956" s="8"/>
      <c r="G956" s="8"/>
      <c r="H956" s="8"/>
      <c r="I956" s="8"/>
    </row>
    <row r="957" spans="2:9" ht="13">
      <c r="B957" s="8"/>
      <c r="C957" s="8"/>
      <c r="D957" s="8"/>
      <c r="E957" s="8"/>
      <c r="F957" s="8"/>
      <c r="G957" s="8"/>
      <c r="H957" s="8"/>
      <c r="I957" s="8"/>
    </row>
    <row r="958" spans="2:9" ht="13">
      <c r="B958" s="8"/>
      <c r="C958" s="8"/>
      <c r="D958" s="8"/>
      <c r="E958" s="8"/>
      <c r="F958" s="8"/>
      <c r="G958" s="8"/>
      <c r="H958" s="8"/>
      <c r="I958" s="8"/>
    </row>
    <row r="959" spans="2:9" ht="13">
      <c r="B959" s="8"/>
      <c r="C959" s="8"/>
      <c r="D959" s="8"/>
      <c r="E959" s="8"/>
      <c r="F959" s="8"/>
      <c r="G959" s="8"/>
      <c r="H959" s="8"/>
      <c r="I959" s="8"/>
    </row>
    <row r="960" spans="2:9" ht="13">
      <c r="B960" s="8"/>
      <c r="C960" s="8"/>
      <c r="D960" s="8"/>
      <c r="E960" s="8"/>
      <c r="F960" s="8"/>
      <c r="G960" s="8"/>
      <c r="H960" s="8"/>
      <c r="I960" s="8"/>
    </row>
    <row r="961" spans="2:9" ht="13">
      <c r="B961" s="8"/>
      <c r="C961" s="8"/>
      <c r="D961" s="8"/>
      <c r="E961" s="8"/>
      <c r="F961" s="8"/>
      <c r="G961" s="8"/>
      <c r="H961" s="8"/>
      <c r="I961" s="8"/>
    </row>
    <row r="962" spans="2:9" ht="13">
      <c r="B962" s="8"/>
      <c r="C962" s="8"/>
      <c r="D962" s="8"/>
      <c r="E962" s="8"/>
      <c r="F962" s="8"/>
      <c r="G962" s="8"/>
      <c r="H962" s="8"/>
      <c r="I962" s="8"/>
    </row>
    <row r="963" spans="2:9" ht="13">
      <c r="B963" s="8"/>
      <c r="C963" s="8"/>
      <c r="D963" s="8"/>
      <c r="E963" s="8"/>
      <c r="F963" s="8"/>
      <c r="G963" s="8"/>
      <c r="H963" s="8"/>
      <c r="I963" s="8"/>
    </row>
    <row r="964" spans="2:9" ht="13">
      <c r="B964" s="8"/>
      <c r="C964" s="8"/>
      <c r="D964" s="8"/>
      <c r="E964" s="8"/>
      <c r="F964" s="8"/>
      <c r="G964" s="8"/>
      <c r="H964" s="8"/>
      <c r="I964" s="8"/>
    </row>
    <row r="965" spans="2:9" ht="13">
      <c r="B965" s="8"/>
      <c r="C965" s="8"/>
      <c r="D965" s="8"/>
      <c r="E965" s="8"/>
      <c r="F965" s="8"/>
      <c r="G965" s="8"/>
      <c r="H965" s="8"/>
      <c r="I965" s="8"/>
    </row>
    <row r="966" spans="2:9" ht="13">
      <c r="B966" s="8"/>
      <c r="C966" s="8"/>
      <c r="D966" s="8"/>
      <c r="E966" s="8"/>
      <c r="F966" s="8"/>
      <c r="G966" s="8"/>
      <c r="H966" s="8"/>
      <c r="I966" s="8"/>
    </row>
    <row r="967" spans="2:9" ht="13">
      <c r="B967" s="8"/>
      <c r="C967" s="8"/>
      <c r="D967" s="8"/>
      <c r="E967" s="8"/>
      <c r="F967" s="8"/>
      <c r="G967" s="8"/>
      <c r="H967" s="8"/>
      <c r="I967" s="8"/>
    </row>
    <row r="968" spans="2:9" ht="13">
      <c r="B968" s="8"/>
      <c r="C968" s="8"/>
      <c r="D968" s="8"/>
      <c r="E968" s="8"/>
      <c r="F968" s="8"/>
      <c r="G968" s="8"/>
      <c r="H968" s="8"/>
      <c r="I968" s="8"/>
    </row>
    <row r="969" spans="2:9" ht="13">
      <c r="B969" s="8"/>
      <c r="C969" s="8"/>
      <c r="D969" s="8"/>
      <c r="E969" s="8"/>
      <c r="F969" s="8"/>
      <c r="G969" s="8"/>
      <c r="H969" s="8"/>
      <c r="I969" s="8"/>
    </row>
    <row r="970" spans="2:9" ht="13">
      <c r="B970" s="8"/>
      <c r="C970" s="8"/>
      <c r="D970" s="8"/>
      <c r="E970" s="8"/>
      <c r="F970" s="8"/>
      <c r="G970" s="8"/>
      <c r="H970" s="8"/>
      <c r="I970" s="8"/>
    </row>
    <row r="971" spans="2:9" ht="13">
      <c r="B971" s="8"/>
      <c r="C971" s="8"/>
      <c r="D971" s="8"/>
      <c r="E971" s="8"/>
      <c r="F971" s="8"/>
      <c r="G971" s="8"/>
      <c r="H971" s="8"/>
      <c r="I971" s="8"/>
    </row>
    <row r="972" spans="2:9" ht="13">
      <c r="B972" s="8"/>
      <c r="C972" s="8"/>
      <c r="D972" s="8"/>
      <c r="E972" s="8"/>
      <c r="F972" s="8"/>
      <c r="G972" s="8"/>
      <c r="H972" s="8"/>
      <c r="I972" s="8"/>
    </row>
    <row r="973" spans="2:9" ht="13">
      <c r="B973" s="8"/>
      <c r="C973" s="8"/>
      <c r="D973" s="8"/>
      <c r="E973" s="8"/>
      <c r="F973" s="8"/>
      <c r="G973" s="8"/>
      <c r="H973" s="8"/>
      <c r="I973" s="8"/>
    </row>
    <row r="974" spans="2:9" ht="13">
      <c r="B974" s="8"/>
      <c r="C974" s="8"/>
      <c r="D974" s="8"/>
      <c r="E974" s="8"/>
      <c r="F974" s="8"/>
      <c r="G974" s="8"/>
      <c r="H974" s="8"/>
      <c r="I974" s="8"/>
    </row>
    <row r="975" spans="2:9" ht="13">
      <c r="B975" s="8"/>
      <c r="C975" s="8"/>
      <c r="D975" s="8"/>
      <c r="E975" s="8"/>
      <c r="F975" s="8"/>
      <c r="G975" s="8"/>
      <c r="H975" s="8"/>
      <c r="I975" s="8"/>
    </row>
    <row r="976" spans="2:9" ht="13">
      <c r="B976" s="8"/>
      <c r="C976" s="8"/>
      <c r="D976" s="8"/>
      <c r="E976" s="8"/>
      <c r="F976" s="8"/>
      <c r="G976" s="8"/>
      <c r="H976" s="8"/>
      <c r="I976" s="8"/>
    </row>
    <row r="977" spans="2:9" ht="13">
      <c r="B977" s="8"/>
      <c r="C977" s="8"/>
      <c r="D977" s="8"/>
      <c r="E977" s="8"/>
      <c r="F977" s="8"/>
      <c r="G977" s="8"/>
      <c r="H977" s="8"/>
      <c r="I977" s="8"/>
    </row>
    <row r="978" spans="2:9" ht="13">
      <c r="B978" s="8"/>
      <c r="C978" s="8"/>
      <c r="D978" s="8"/>
      <c r="E978" s="8"/>
      <c r="F978" s="8"/>
      <c r="G978" s="8"/>
      <c r="H978" s="8"/>
      <c r="I978" s="8"/>
    </row>
    <row r="979" spans="2:9" ht="13">
      <c r="B979" s="8"/>
      <c r="C979" s="8"/>
      <c r="D979" s="8"/>
      <c r="E979" s="8"/>
      <c r="F979" s="8"/>
      <c r="G979" s="8"/>
      <c r="H979" s="8"/>
      <c r="I979" s="8"/>
    </row>
    <row r="980" spans="2:9" ht="13">
      <c r="B980" s="8"/>
      <c r="C980" s="8"/>
      <c r="D980" s="8"/>
      <c r="E980" s="8"/>
      <c r="F980" s="8"/>
      <c r="G980" s="8"/>
      <c r="H980" s="8"/>
      <c r="I980" s="8"/>
    </row>
    <row r="981" spans="2:9" ht="13">
      <c r="B981" s="8"/>
      <c r="C981" s="8"/>
      <c r="D981" s="8"/>
      <c r="E981" s="8"/>
      <c r="F981" s="8"/>
      <c r="G981" s="8"/>
      <c r="H981" s="8"/>
      <c r="I981" s="8"/>
    </row>
    <row r="982" spans="2:9" ht="13">
      <c r="B982" s="8"/>
      <c r="C982" s="8"/>
      <c r="D982" s="8"/>
      <c r="E982" s="8"/>
      <c r="F982" s="8"/>
      <c r="G982" s="8"/>
      <c r="H982" s="8"/>
      <c r="I982" s="8"/>
    </row>
    <row r="983" spans="2:9" ht="13">
      <c r="B983" s="8"/>
      <c r="C983" s="8"/>
      <c r="D983" s="8"/>
      <c r="E983" s="8"/>
      <c r="F983" s="8"/>
      <c r="G983" s="8"/>
      <c r="H983" s="8"/>
      <c r="I983" s="8"/>
    </row>
    <row r="984" spans="2:9" ht="13">
      <c r="B984" s="8"/>
      <c r="C984" s="8"/>
      <c r="D984" s="8"/>
      <c r="E984" s="8"/>
      <c r="F984" s="8"/>
      <c r="G984" s="8"/>
      <c r="H984" s="8"/>
      <c r="I984" s="8"/>
    </row>
    <row r="985" spans="2:9" ht="13">
      <c r="B985" s="8"/>
      <c r="C985" s="8"/>
      <c r="D985" s="8"/>
      <c r="E985" s="8"/>
      <c r="F985" s="8"/>
      <c r="G985" s="8"/>
      <c r="H985" s="8"/>
      <c r="I985" s="8"/>
    </row>
    <row r="986" spans="2:9" ht="13">
      <c r="B986" s="8"/>
      <c r="C986" s="8"/>
      <c r="D986" s="8"/>
      <c r="E986" s="8"/>
      <c r="F986" s="8"/>
      <c r="G986" s="8"/>
      <c r="H986" s="8"/>
      <c r="I986" s="8"/>
    </row>
    <row r="987" spans="2:9" ht="13">
      <c r="B987" s="8"/>
      <c r="C987" s="8"/>
      <c r="D987" s="8"/>
      <c r="E987" s="8"/>
      <c r="F987" s="8"/>
      <c r="G987" s="8"/>
      <c r="H987" s="8"/>
      <c r="I987" s="8"/>
    </row>
    <row r="988" spans="2:9" ht="13">
      <c r="B988" s="8"/>
      <c r="C988" s="8"/>
      <c r="D988" s="8"/>
      <c r="E988" s="8"/>
      <c r="F988" s="8"/>
      <c r="G988" s="8"/>
      <c r="H988" s="8"/>
      <c r="I988" s="8"/>
    </row>
    <row r="989" spans="2:9" ht="13">
      <c r="B989" s="8"/>
      <c r="C989" s="8"/>
      <c r="D989" s="8"/>
      <c r="E989" s="8"/>
      <c r="F989" s="8"/>
      <c r="G989" s="8"/>
      <c r="H989" s="8"/>
      <c r="I989" s="8"/>
    </row>
    <row r="990" spans="2:9" ht="13">
      <c r="B990" s="8"/>
      <c r="C990" s="8"/>
      <c r="D990" s="8"/>
      <c r="E990" s="8"/>
      <c r="F990" s="8"/>
      <c r="G990" s="8"/>
      <c r="H990" s="8"/>
      <c r="I990" s="8"/>
    </row>
    <row r="991" spans="2:9" ht="13">
      <c r="B991" s="8"/>
      <c r="C991" s="8"/>
      <c r="D991" s="8"/>
      <c r="E991" s="8"/>
      <c r="F991" s="8"/>
      <c r="G991" s="8"/>
      <c r="H991" s="8"/>
      <c r="I991" s="8"/>
    </row>
    <row r="992" spans="2:9" ht="13">
      <c r="B992" s="8"/>
      <c r="C992" s="8"/>
      <c r="D992" s="8"/>
      <c r="E992" s="8"/>
      <c r="F992" s="8"/>
      <c r="G992" s="8"/>
      <c r="H992" s="8"/>
      <c r="I992" s="8"/>
    </row>
    <row r="993" spans="2:9" ht="13">
      <c r="B993" s="8"/>
      <c r="C993" s="8"/>
      <c r="D993" s="8"/>
      <c r="E993" s="8"/>
      <c r="F993" s="8"/>
      <c r="G993" s="8"/>
      <c r="H993" s="8"/>
      <c r="I993" s="8"/>
    </row>
    <row r="994" spans="2:9" ht="13">
      <c r="B994" s="8"/>
      <c r="C994" s="8"/>
      <c r="D994" s="8"/>
      <c r="E994" s="8"/>
      <c r="F994" s="8"/>
      <c r="G994" s="8"/>
      <c r="H994" s="8"/>
      <c r="I994" s="8"/>
    </row>
    <row r="995" spans="2:9" ht="13">
      <c r="B995" s="8"/>
      <c r="C995" s="8"/>
      <c r="D995" s="8"/>
      <c r="E995" s="8"/>
      <c r="F995" s="8"/>
      <c r="G995" s="8"/>
      <c r="H995" s="8"/>
      <c r="I995" s="8"/>
    </row>
    <row r="996" spans="2:9" ht="13">
      <c r="B996" s="8"/>
      <c r="C996" s="8"/>
      <c r="D996" s="8"/>
      <c r="E996" s="8"/>
      <c r="F996" s="8"/>
      <c r="G996" s="8"/>
      <c r="H996" s="8"/>
      <c r="I996" s="8"/>
    </row>
    <row r="997" spans="2:9" ht="13">
      <c r="B997" s="8"/>
      <c r="C997" s="8"/>
      <c r="D997" s="8"/>
      <c r="E997" s="8"/>
      <c r="F997" s="8"/>
      <c r="G997" s="8"/>
      <c r="H997" s="8"/>
      <c r="I997" s="8"/>
    </row>
    <row r="998" spans="2:9" ht="13">
      <c r="B998" s="8"/>
      <c r="C998" s="8"/>
      <c r="D998" s="8"/>
      <c r="E998" s="8"/>
      <c r="F998" s="8"/>
      <c r="G998" s="8"/>
      <c r="H998" s="8"/>
      <c r="I998" s="8"/>
    </row>
    <row r="999" spans="2:9" ht="13">
      <c r="B999" s="8"/>
      <c r="C999" s="8"/>
      <c r="D999" s="8"/>
      <c r="E999" s="8"/>
      <c r="F999" s="8"/>
      <c r="G999" s="8"/>
      <c r="H999" s="8"/>
      <c r="I999" s="8"/>
    </row>
    <row r="1000" spans="2:9" ht="13">
      <c r="B1000" s="8"/>
      <c r="C1000" s="8"/>
      <c r="D1000" s="8"/>
      <c r="E1000" s="8"/>
      <c r="F1000" s="8"/>
      <c r="G1000" s="8"/>
      <c r="H1000" s="8"/>
      <c r="I1000" s="8"/>
    </row>
  </sheetData>
  <mergeCells count="11">
    <mergeCell ref="D4:I4"/>
    <mergeCell ref="C50:I50"/>
    <mergeCell ref="C51:I51"/>
    <mergeCell ref="B52:B57"/>
    <mergeCell ref="B1:I1"/>
    <mergeCell ref="B2:C2"/>
    <mergeCell ref="D2:F2"/>
    <mergeCell ref="H2:I2"/>
    <mergeCell ref="B3:C3"/>
    <mergeCell ref="D3:F3"/>
    <mergeCell ref="B4:C4"/>
  </mergeCells>
  <hyperlinks>
    <hyperlink ref="H2" location="'테이블목록_ODS'!A1" display="Table List"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Z1000"/>
  <sheetViews>
    <sheetView workbookViewId="0"/>
  </sheetViews>
  <sheetFormatPr baseColWidth="10" defaultColWidth="12.6640625" defaultRowHeight="15.75" customHeight="1"/>
  <cols>
    <col min="1" max="1" width="5.6640625" customWidth="1"/>
    <col min="2" max="2" width="6.83203125" customWidth="1"/>
    <col min="4" max="4" width="20.5" customWidth="1"/>
  </cols>
  <sheetData>
    <row r="1" spans="1:26" ht="15.75" customHeight="1">
      <c r="A1" s="118"/>
      <c r="B1" s="210"/>
      <c r="C1" s="211"/>
      <c r="D1" s="211"/>
      <c r="E1" s="211"/>
      <c r="F1" s="211"/>
      <c r="G1" s="211"/>
      <c r="H1" s="211"/>
      <c r="I1" s="219"/>
      <c r="J1" s="8"/>
      <c r="K1" s="8"/>
      <c r="L1" s="8"/>
      <c r="M1" s="8"/>
      <c r="N1" s="8"/>
      <c r="O1" s="8"/>
      <c r="P1" s="8"/>
      <c r="Q1" s="8"/>
      <c r="R1" s="8"/>
      <c r="S1" s="8"/>
      <c r="T1" s="8"/>
      <c r="U1" s="8"/>
      <c r="V1" s="8"/>
      <c r="W1" s="8"/>
      <c r="X1" s="8"/>
      <c r="Y1" s="8"/>
      <c r="Z1" s="8"/>
    </row>
    <row r="2" spans="1:26" ht="15.75" customHeight="1">
      <c r="A2" s="119"/>
      <c r="B2" s="220" t="s">
        <v>399</v>
      </c>
      <c r="C2" s="221"/>
      <c r="D2" s="222" t="s">
        <v>36</v>
      </c>
      <c r="E2" s="223"/>
      <c r="F2" s="221"/>
      <c r="G2" s="121" t="s">
        <v>400</v>
      </c>
      <c r="H2" s="224" t="s">
        <v>401</v>
      </c>
      <c r="I2" s="223"/>
      <c r="J2" s="8"/>
      <c r="K2" s="8"/>
      <c r="L2" s="8"/>
      <c r="M2" s="8"/>
      <c r="N2" s="8"/>
      <c r="O2" s="8"/>
      <c r="P2" s="8"/>
      <c r="Q2" s="8"/>
      <c r="R2" s="8"/>
      <c r="S2" s="8"/>
      <c r="T2" s="8"/>
      <c r="U2" s="8"/>
      <c r="V2" s="8"/>
      <c r="W2" s="8"/>
      <c r="X2" s="8"/>
      <c r="Y2" s="8"/>
      <c r="Z2" s="8"/>
    </row>
    <row r="3" spans="1:26" ht="15.75" customHeight="1">
      <c r="A3" s="119"/>
      <c r="B3" s="220" t="s">
        <v>276</v>
      </c>
      <c r="C3" s="221"/>
      <c r="D3" s="222" t="s">
        <v>37</v>
      </c>
      <c r="E3" s="223"/>
      <c r="F3" s="221"/>
      <c r="G3" s="122" t="s">
        <v>403</v>
      </c>
      <c r="H3" s="123"/>
      <c r="I3" s="123"/>
      <c r="J3" s="8"/>
      <c r="K3" s="8"/>
      <c r="L3" s="8"/>
      <c r="M3" s="8"/>
      <c r="N3" s="8"/>
      <c r="O3" s="8"/>
      <c r="P3" s="8"/>
      <c r="Q3" s="8"/>
      <c r="R3" s="8"/>
      <c r="S3" s="8"/>
      <c r="T3" s="8"/>
      <c r="U3" s="8"/>
      <c r="V3" s="8"/>
      <c r="W3" s="8"/>
      <c r="X3" s="8"/>
      <c r="Y3" s="8"/>
      <c r="Z3" s="8"/>
    </row>
    <row r="4" spans="1:26" ht="15.75" customHeight="1">
      <c r="A4" s="119"/>
      <c r="B4" s="225" t="s">
        <v>404</v>
      </c>
      <c r="C4" s="226"/>
      <c r="D4" s="210"/>
      <c r="E4" s="211"/>
      <c r="F4" s="211"/>
      <c r="G4" s="211"/>
      <c r="H4" s="211"/>
      <c r="I4" s="211"/>
      <c r="J4" s="8"/>
      <c r="K4" s="8"/>
      <c r="L4" s="8"/>
      <c r="M4" s="8"/>
      <c r="N4" s="8"/>
      <c r="O4" s="8"/>
      <c r="P4" s="8"/>
      <c r="Q4" s="8"/>
      <c r="R4" s="8"/>
      <c r="S4" s="8"/>
      <c r="T4" s="8"/>
      <c r="U4" s="8"/>
      <c r="V4" s="8"/>
      <c r="W4" s="8"/>
      <c r="X4" s="8"/>
      <c r="Y4" s="8"/>
      <c r="Z4" s="8"/>
    </row>
    <row r="5" spans="1:26" ht="15.75" customHeight="1">
      <c r="A5" s="119"/>
      <c r="B5" s="122" t="s">
        <v>405</v>
      </c>
      <c r="C5" s="122" t="s">
        <v>406</v>
      </c>
      <c r="D5" s="122" t="s">
        <v>407</v>
      </c>
      <c r="E5" s="122" t="s">
        <v>408</v>
      </c>
      <c r="F5" s="122" t="s">
        <v>409</v>
      </c>
      <c r="G5" s="122" t="s">
        <v>410</v>
      </c>
      <c r="H5" s="122" t="s">
        <v>411</v>
      </c>
      <c r="I5" s="120" t="s">
        <v>412</v>
      </c>
      <c r="J5" s="8"/>
      <c r="K5" s="8"/>
      <c r="L5" s="8"/>
      <c r="M5" s="8"/>
      <c r="N5" s="8"/>
      <c r="O5" s="8"/>
      <c r="P5" s="8"/>
      <c r="Q5" s="8"/>
      <c r="R5" s="8"/>
      <c r="S5" s="8"/>
      <c r="T5" s="8"/>
      <c r="U5" s="8"/>
      <c r="V5" s="8"/>
      <c r="W5" s="8"/>
      <c r="X5" s="8"/>
      <c r="Y5" s="8"/>
      <c r="Z5" s="8"/>
    </row>
    <row r="6" spans="1:26" ht="15.75" customHeight="1">
      <c r="A6" s="119"/>
      <c r="B6" s="124">
        <v>1</v>
      </c>
      <c r="C6" s="137" t="s">
        <v>954</v>
      </c>
      <c r="D6" s="145" t="s">
        <v>955</v>
      </c>
      <c r="E6" s="126" t="s">
        <v>414</v>
      </c>
      <c r="F6" s="193"/>
      <c r="G6" s="126"/>
      <c r="H6" s="137"/>
      <c r="I6" s="129"/>
      <c r="J6" s="8"/>
      <c r="K6" s="8"/>
      <c r="L6" s="8"/>
      <c r="M6" s="8"/>
      <c r="N6" s="8"/>
      <c r="O6" s="8"/>
      <c r="P6" s="8"/>
      <c r="Q6" s="8"/>
      <c r="R6" s="8"/>
      <c r="S6" s="8"/>
      <c r="T6" s="8"/>
      <c r="U6" s="8"/>
      <c r="V6" s="8"/>
      <c r="W6" s="8"/>
      <c r="X6" s="8"/>
      <c r="Y6" s="8"/>
      <c r="Z6" s="8"/>
    </row>
    <row r="7" spans="1:26" ht="15.75" customHeight="1">
      <c r="A7" s="119"/>
      <c r="B7" s="124">
        <v>2</v>
      </c>
      <c r="C7" s="125" t="s">
        <v>956</v>
      </c>
      <c r="D7" s="126" t="s">
        <v>957</v>
      </c>
      <c r="E7" s="126" t="s">
        <v>414</v>
      </c>
      <c r="F7" s="125"/>
      <c r="G7" s="131"/>
      <c r="H7" s="127"/>
      <c r="I7" s="131"/>
      <c r="J7" s="8"/>
      <c r="K7" s="8"/>
      <c r="L7" s="8"/>
      <c r="M7" s="8"/>
      <c r="N7" s="8"/>
      <c r="O7" s="8"/>
      <c r="P7" s="8"/>
      <c r="Q7" s="8"/>
      <c r="R7" s="8"/>
      <c r="S7" s="8"/>
      <c r="T7" s="8"/>
      <c r="U7" s="8"/>
      <c r="V7" s="8"/>
      <c r="W7" s="8"/>
      <c r="X7" s="8"/>
      <c r="Y7" s="8"/>
      <c r="Z7" s="8"/>
    </row>
    <row r="8" spans="1:26" ht="15.75" customHeight="1">
      <c r="A8" s="119"/>
      <c r="B8" s="124">
        <v>3</v>
      </c>
      <c r="C8" s="130" t="s">
        <v>958</v>
      </c>
      <c r="D8" s="126" t="s">
        <v>959</v>
      </c>
      <c r="E8" s="126" t="s">
        <v>414</v>
      </c>
      <c r="F8" s="130"/>
      <c r="G8" s="131"/>
      <c r="H8" s="136"/>
      <c r="I8" s="131"/>
      <c r="J8" s="8"/>
      <c r="K8" s="8"/>
      <c r="L8" s="8"/>
      <c r="M8" s="8"/>
      <c r="N8" s="8"/>
      <c r="O8" s="8"/>
      <c r="P8" s="8"/>
      <c r="Q8" s="8"/>
      <c r="R8" s="8"/>
      <c r="S8" s="8"/>
      <c r="T8" s="8"/>
      <c r="U8" s="8"/>
      <c r="V8" s="8"/>
      <c r="W8" s="8"/>
      <c r="X8" s="8"/>
      <c r="Y8" s="8"/>
      <c r="Z8" s="8"/>
    </row>
    <row r="9" spans="1:26" ht="15.75" customHeight="1">
      <c r="A9" s="119"/>
      <c r="B9" s="124">
        <v>4</v>
      </c>
      <c r="C9" s="130" t="s">
        <v>960</v>
      </c>
      <c r="D9" s="126" t="s">
        <v>961</v>
      </c>
      <c r="E9" s="126" t="s">
        <v>414</v>
      </c>
      <c r="F9" s="130"/>
      <c r="G9" s="131"/>
      <c r="H9" s="136"/>
      <c r="I9" s="131"/>
      <c r="J9" s="8"/>
      <c r="K9" s="8"/>
      <c r="L9" s="8"/>
      <c r="M9" s="8"/>
      <c r="N9" s="8"/>
      <c r="O9" s="8"/>
      <c r="P9" s="8"/>
      <c r="Q9" s="8"/>
      <c r="R9" s="8"/>
      <c r="S9" s="8"/>
      <c r="T9" s="8"/>
      <c r="U9" s="8"/>
      <c r="V9" s="8"/>
      <c r="W9" s="8"/>
      <c r="X9" s="8"/>
      <c r="Y9" s="8"/>
      <c r="Z9" s="8"/>
    </row>
    <row r="10" spans="1:26" ht="15.75" customHeight="1">
      <c r="A10" s="119"/>
      <c r="B10" s="124">
        <v>5</v>
      </c>
      <c r="C10" s="130" t="s">
        <v>432</v>
      </c>
      <c r="D10" s="126" t="s">
        <v>433</v>
      </c>
      <c r="E10" s="126" t="s">
        <v>434</v>
      </c>
      <c r="F10" s="130"/>
      <c r="G10" s="131"/>
      <c r="H10" s="136"/>
      <c r="I10" s="131"/>
      <c r="J10" s="8"/>
      <c r="K10" s="8"/>
      <c r="L10" s="8"/>
      <c r="M10" s="8"/>
      <c r="N10" s="8"/>
      <c r="O10" s="8"/>
      <c r="P10" s="8"/>
      <c r="Q10" s="8"/>
      <c r="R10" s="8"/>
      <c r="S10" s="8"/>
      <c r="T10" s="8"/>
      <c r="U10" s="8"/>
      <c r="V10" s="8"/>
      <c r="W10" s="8"/>
      <c r="X10" s="8"/>
      <c r="Y10" s="8"/>
      <c r="Z10" s="8"/>
    </row>
    <row r="11" spans="1:26" ht="15.75" customHeight="1">
      <c r="A11" s="119"/>
      <c r="B11" s="124"/>
      <c r="C11" s="130"/>
      <c r="D11" s="130"/>
      <c r="E11" s="130"/>
      <c r="F11" s="130"/>
      <c r="G11" s="126"/>
      <c r="H11" s="137"/>
      <c r="I11" s="129"/>
      <c r="J11" s="8"/>
      <c r="K11" s="8"/>
      <c r="L11" s="8"/>
      <c r="M11" s="8"/>
      <c r="N11" s="8"/>
      <c r="O11" s="8"/>
      <c r="P11" s="8"/>
      <c r="Q11" s="8"/>
      <c r="R11" s="8"/>
      <c r="S11" s="8"/>
      <c r="T11" s="8"/>
      <c r="U11" s="8"/>
      <c r="V11" s="8"/>
      <c r="W11" s="8"/>
      <c r="X11" s="8"/>
      <c r="Y11" s="8"/>
      <c r="Z11" s="8"/>
    </row>
    <row r="12" spans="1:26" ht="15.75" customHeight="1">
      <c r="A12" s="119"/>
      <c r="B12" s="124"/>
      <c r="C12" s="130"/>
      <c r="D12" s="126"/>
      <c r="E12" s="126"/>
      <c r="F12" s="130"/>
      <c r="G12" s="126"/>
      <c r="H12" s="138"/>
      <c r="I12" s="21"/>
      <c r="J12" s="8"/>
      <c r="K12" s="8"/>
      <c r="L12" s="8"/>
      <c r="M12" s="8"/>
      <c r="N12" s="8"/>
      <c r="O12" s="8"/>
      <c r="P12" s="8"/>
      <c r="Q12" s="8"/>
      <c r="R12" s="8"/>
      <c r="S12" s="8"/>
      <c r="T12" s="8"/>
      <c r="U12" s="8"/>
      <c r="V12" s="8"/>
      <c r="W12" s="8"/>
      <c r="X12" s="8"/>
      <c r="Y12" s="8"/>
      <c r="Z12" s="8"/>
    </row>
    <row r="13" spans="1:26" ht="15.75" customHeight="1">
      <c r="A13" s="119"/>
      <c r="B13" s="122" t="s">
        <v>435</v>
      </c>
      <c r="C13" s="212"/>
      <c r="D13" s="213"/>
      <c r="E13" s="213"/>
      <c r="F13" s="213"/>
      <c r="G13" s="213"/>
      <c r="H13" s="213"/>
      <c r="I13" s="213"/>
      <c r="J13" s="8"/>
      <c r="K13" s="8"/>
      <c r="L13" s="8"/>
      <c r="M13" s="8"/>
      <c r="N13" s="8"/>
      <c r="O13" s="8"/>
      <c r="P13" s="8"/>
      <c r="Q13" s="8"/>
      <c r="R13" s="8"/>
      <c r="S13" s="8"/>
      <c r="T13" s="8"/>
      <c r="U13" s="8"/>
      <c r="V13" s="8"/>
      <c r="W13" s="8"/>
      <c r="X13" s="8"/>
      <c r="Y13" s="8"/>
      <c r="Z13" s="8"/>
    </row>
    <row r="14" spans="1:26" ht="15.75" customHeight="1">
      <c r="A14" s="119"/>
      <c r="B14" s="124">
        <v>1</v>
      </c>
      <c r="C14" s="214" t="s">
        <v>436</v>
      </c>
      <c r="D14" s="213"/>
      <c r="E14" s="213"/>
      <c r="F14" s="213"/>
      <c r="G14" s="213"/>
      <c r="H14" s="213"/>
      <c r="I14" s="215"/>
      <c r="J14" s="8"/>
      <c r="K14" s="8"/>
      <c r="L14" s="8"/>
      <c r="M14" s="8"/>
      <c r="N14" s="8"/>
      <c r="O14" s="8"/>
      <c r="P14" s="8"/>
      <c r="Q14" s="8"/>
      <c r="R14" s="8"/>
      <c r="S14" s="8"/>
      <c r="T14" s="8"/>
      <c r="U14" s="8"/>
      <c r="V14" s="8"/>
      <c r="W14" s="8"/>
      <c r="X14" s="8"/>
      <c r="Y14" s="8"/>
      <c r="Z14" s="8"/>
    </row>
    <row r="15" spans="1:26" ht="15.75" customHeight="1">
      <c r="A15" s="139"/>
      <c r="B15" s="227">
        <v>2</v>
      </c>
      <c r="C15" s="140"/>
      <c r="D15" s="140"/>
      <c r="E15" s="139"/>
      <c r="F15" s="118"/>
      <c r="G15" s="118"/>
      <c r="H15" s="118"/>
      <c r="I15" s="119"/>
      <c r="J15" s="8"/>
      <c r="K15" s="8"/>
      <c r="L15" s="8"/>
      <c r="M15" s="8"/>
      <c r="N15" s="8"/>
      <c r="O15" s="8"/>
      <c r="P15" s="8"/>
      <c r="Q15" s="8"/>
      <c r="R15" s="8"/>
      <c r="S15" s="8"/>
      <c r="T15" s="8"/>
      <c r="U15" s="8"/>
      <c r="V15" s="8"/>
      <c r="W15" s="8"/>
      <c r="X15" s="8"/>
      <c r="Y15" s="8"/>
      <c r="Z15" s="8"/>
    </row>
    <row r="16" spans="1:26" ht="15.75" customHeight="1">
      <c r="A16" s="141"/>
      <c r="B16" s="217"/>
      <c r="C16" s="142"/>
      <c r="D16" s="130"/>
      <c r="E16" s="139"/>
      <c r="F16" s="118"/>
      <c r="G16" s="118"/>
      <c r="H16" s="118"/>
      <c r="I16" s="119"/>
      <c r="J16" s="8"/>
      <c r="K16" s="8"/>
      <c r="L16" s="8"/>
      <c r="M16" s="8"/>
      <c r="N16" s="8"/>
      <c r="O16" s="8"/>
      <c r="P16" s="8"/>
      <c r="Q16" s="8"/>
      <c r="R16" s="8"/>
      <c r="S16" s="8"/>
      <c r="T16" s="8"/>
      <c r="U16" s="8"/>
      <c r="V16" s="8"/>
      <c r="W16" s="8"/>
      <c r="X16" s="8"/>
      <c r="Y16" s="8"/>
      <c r="Z16" s="8"/>
    </row>
    <row r="17" spans="1:26" ht="15.75" customHeight="1">
      <c r="A17" s="141"/>
      <c r="B17" s="217"/>
      <c r="C17" s="142"/>
      <c r="D17" s="130"/>
      <c r="E17" s="139"/>
      <c r="F17" s="118"/>
      <c r="G17" s="118"/>
      <c r="H17" s="118"/>
      <c r="I17" s="119"/>
      <c r="J17" s="8"/>
      <c r="K17" s="8"/>
      <c r="L17" s="8"/>
      <c r="M17" s="8"/>
      <c r="N17" s="8"/>
      <c r="O17" s="8"/>
      <c r="P17" s="8"/>
      <c r="Q17" s="8"/>
      <c r="R17" s="8"/>
      <c r="S17" s="8"/>
      <c r="T17" s="8"/>
      <c r="U17" s="8"/>
      <c r="V17" s="8"/>
      <c r="W17" s="8"/>
      <c r="X17" s="8"/>
      <c r="Y17" s="8"/>
      <c r="Z17" s="8"/>
    </row>
    <row r="18" spans="1:26" ht="15.75" customHeight="1">
      <c r="A18" s="141"/>
      <c r="B18" s="217"/>
      <c r="C18" s="142"/>
      <c r="D18" s="130"/>
      <c r="E18" s="139"/>
      <c r="F18" s="118"/>
      <c r="G18" s="118"/>
      <c r="H18" s="118"/>
      <c r="I18" s="119"/>
      <c r="J18" s="8"/>
      <c r="K18" s="8"/>
      <c r="L18" s="8"/>
      <c r="M18" s="8"/>
      <c r="N18" s="8"/>
      <c r="O18" s="8"/>
      <c r="P18" s="8"/>
      <c r="Q18" s="8"/>
      <c r="R18" s="8"/>
      <c r="S18" s="8"/>
      <c r="T18" s="8"/>
      <c r="U18" s="8"/>
      <c r="V18" s="8"/>
      <c r="W18" s="8"/>
      <c r="X18" s="8"/>
      <c r="Y18" s="8"/>
      <c r="Z18" s="8"/>
    </row>
    <row r="19" spans="1:26" ht="15.75" customHeight="1">
      <c r="A19" s="141"/>
      <c r="B19" s="217"/>
      <c r="C19" s="142"/>
      <c r="D19" s="130"/>
      <c r="E19" s="139"/>
      <c r="F19" s="118"/>
      <c r="G19" s="118"/>
      <c r="H19" s="118"/>
      <c r="I19" s="119"/>
      <c r="J19" s="8"/>
      <c r="K19" s="8"/>
      <c r="L19" s="8"/>
      <c r="M19" s="8"/>
      <c r="N19" s="8"/>
      <c r="O19" s="8"/>
      <c r="P19" s="8"/>
      <c r="Q19" s="8"/>
      <c r="R19" s="8"/>
      <c r="S19" s="8"/>
      <c r="T19" s="8"/>
      <c r="U19" s="8"/>
      <c r="V19" s="8"/>
      <c r="W19" s="8"/>
      <c r="X19" s="8"/>
      <c r="Y19" s="8"/>
      <c r="Z19" s="8"/>
    </row>
    <row r="20" spans="1:26" ht="15.75" customHeight="1">
      <c r="A20" s="141"/>
      <c r="B20" s="215"/>
      <c r="C20" s="142"/>
      <c r="D20" s="130"/>
      <c r="E20" s="143"/>
      <c r="F20" s="143"/>
      <c r="G20" s="143"/>
      <c r="H20" s="143"/>
      <c r="I20" s="144"/>
      <c r="J20" s="8"/>
      <c r="K20" s="8"/>
      <c r="L20" s="8"/>
      <c r="M20" s="8"/>
      <c r="N20" s="8"/>
      <c r="O20" s="8"/>
      <c r="P20" s="8"/>
      <c r="Q20" s="8"/>
      <c r="R20" s="8"/>
      <c r="S20" s="8"/>
      <c r="T20" s="8"/>
      <c r="U20" s="8"/>
      <c r="V20" s="8"/>
      <c r="W20" s="8"/>
      <c r="X20" s="8"/>
      <c r="Y20" s="8"/>
      <c r="Z20" s="8"/>
    </row>
    <row r="21" spans="1:26" ht="15.75" customHeight="1">
      <c r="A21" s="141"/>
      <c r="B21" s="139"/>
      <c r="C21" s="118"/>
      <c r="D21" s="118"/>
      <c r="E21" s="118"/>
      <c r="F21" s="118"/>
      <c r="G21" s="118"/>
      <c r="H21" s="118"/>
      <c r="I21" s="119"/>
      <c r="J21" s="8"/>
      <c r="K21" s="8"/>
      <c r="L21" s="8"/>
      <c r="M21" s="8"/>
      <c r="N21" s="8"/>
      <c r="O21" s="8"/>
      <c r="P21" s="8"/>
      <c r="Q21" s="8"/>
      <c r="R21" s="8"/>
      <c r="S21" s="8"/>
      <c r="T21" s="8"/>
      <c r="U21" s="8"/>
      <c r="V21" s="8"/>
      <c r="W21" s="8"/>
      <c r="X21" s="8"/>
      <c r="Y21" s="8"/>
      <c r="Z21" s="8"/>
    </row>
    <row r="22" spans="1:26" ht="15.75" customHeight="1">
      <c r="A22" s="139"/>
      <c r="B22" s="118"/>
      <c r="C22" s="118"/>
      <c r="D22" s="118"/>
      <c r="E22" s="118"/>
      <c r="F22" s="118"/>
      <c r="G22" s="118"/>
      <c r="H22" s="118"/>
      <c r="I22" s="119"/>
      <c r="J22" s="8"/>
      <c r="K22" s="8"/>
      <c r="L22" s="8"/>
      <c r="M22" s="8"/>
      <c r="N22" s="8"/>
      <c r="O22" s="8"/>
      <c r="P22" s="8"/>
      <c r="Q22" s="8"/>
      <c r="R22" s="8"/>
      <c r="S22" s="8"/>
      <c r="T22" s="8"/>
      <c r="U22" s="8"/>
      <c r="V22" s="8"/>
      <c r="W22" s="8"/>
      <c r="X22" s="8"/>
      <c r="Y22" s="8"/>
      <c r="Z22" s="8"/>
    </row>
    <row r="23" spans="1:26" ht="15.75" customHeight="1">
      <c r="A23" s="139"/>
      <c r="B23" s="118"/>
      <c r="C23" s="118"/>
      <c r="D23" s="118"/>
      <c r="E23" s="118"/>
      <c r="F23" s="118"/>
      <c r="G23" s="118"/>
      <c r="H23" s="118"/>
      <c r="I23" s="119"/>
      <c r="J23" s="8"/>
      <c r="K23" s="8"/>
      <c r="L23" s="8"/>
      <c r="M23" s="8"/>
      <c r="N23" s="8"/>
      <c r="O23" s="8"/>
      <c r="P23" s="8"/>
      <c r="Q23" s="8"/>
      <c r="R23" s="8"/>
      <c r="S23" s="8"/>
      <c r="T23" s="8"/>
      <c r="U23" s="8"/>
      <c r="V23" s="8"/>
      <c r="W23" s="8"/>
      <c r="X23" s="8"/>
      <c r="Y23" s="8"/>
      <c r="Z23" s="8"/>
    </row>
    <row r="24" spans="1:26" ht="15.75" customHeight="1">
      <c r="A24" s="139"/>
      <c r="B24" s="118"/>
      <c r="C24" s="118"/>
      <c r="D24" s="118"/>
      <c r="E24" s="118"/>
      <c r="F24" s="118"/>
      <c r="G24" s="118"/>
      <c r="H24" s="118"/>
      <c r="I24" s="119"/>
      <c r="J24" s="8"/>
      <c r="K24" s="8"/>
      <c r="L24" s="8"/>
      <c r="M24" s="8"/>
      <c r="N24" s="8"/>
      <c r="O24" s="8"/>
      <c r="P24" s="8"/>
      <c r="Q24" s="8"/>
      <c r="R24" s="8"/>
      <c r="S24" s="8"/>
      <c r="T24" s="8"/>
      <c r="U24" s="8"/>
      <c r="V24" s="8"/>
      <c r="W24" s="8"/>
      <c r="X24" s="8"/>
      <c r="Y24" s="8"/>
      <c r="Z24" s="8"/>
    </row>
    <row r="25" spans="1:26"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5.75" customHeight="1">
      <c r="A28" s="8"/>
      <c r="B28" s="8" t="s">
        <v>954</v>
      </c>
      <c r="C28" s="8" t="s">
        <v>956</v>
      </c>
      <c r="D28" s="8" t="s">
        <v>958</v>
      </c>
      <c r="E28" s="8" t="s">
        <v>960</v>
      </c>
      <c r="F28" s="8" t="s">
        <v>432</v>
      </c>
      <c r="G28" s="8"/>
      <c r="H28" s="8"/>
      <c r="I28" s="8"/>
      <c r="J28" s="8"/>
      <c r="K28" s="8"/>
      <c r="L28" s="8"/>
      <c r="M28" s="8"/>
      <c r="N28" s="8"/>
      <c r="O28" s="8"/>
      <c r="P28" s="8"/>
      <c r="Q28" s="8"/>
      <c r="R28" s="8"/>
      <c r="S28" s="8"/>
      <c r="T28" s="8"/>
      <c r="U28" s="8"/>
      <c r="V28" s="8"/>
      <c r="W28" s="8"/>
      <c r="X28" s="8"/>
      <c r="Y28" s="8"/>
      <c r="Z28" s="8"/>
    </row>
    <row r="29" spans="1:26" ht="15.75" customHeight="1">
      <c r="A29" s="8"/>
      <c r="B29" s="8">
        <v>1</v>
      </c>
      <c r="C29" s="8">
        <v>2</v>
      </c>
      <c r="D29" s="8">
        <v>1000000000</v>
      </c>
      <c r="E29" s="8">
        <v>600000000</v>
      </c>
      <c r="F29" s="194">
        <v>44705.421909722223</v>
      </c>
      <c r="G29" s="8"/>
      <c r="H29" s="8"/>
      <c r="I29" s="8"/>
      <c r="J29" s="8"/>
      <c r="K29" s="8"/>
      <c r="L29" s="8"/>
      <c r="M29" s="8"/>
      <c r="N29" s="8"/>
      <c r="O29" s="8"/>
      <c r="P29" s="8"/>
      <c r="Q29" s="8"/>
      <c r="R29" s="8"/>
      <c r="S29" s="8"/>
      <c r="T29" s="8"/>
      <c r="U29" s="8"/>
      <c r="V29" s="8"/>
      <c r="W29" s="8"/>
      <c r="X29" s="8"/>
      <c r="Y29" s="8"/>
      <c r="Z29" s="8"/>
    </row>
    <row r="30" spans="1:26" ht="15.75" customHeight="1">
      <c r="A30" s="8"/>
      <c r="B30" s="8">
        <v>2</v>
      </c>
      <c r="C30" s="8">
        <v>2</v>
      </c>
      <c r="D30" s="8">
        <v>100000000</v>
      </c>
      <c r="E30" s="8">
        <v>200000000</v>
      </c>
      <c r="F30" s="194">
        <v>44705.421909722223</v>
      </c>
      <c r="G30" s="8"/>
      <c r="H30" s="8"/>
      <c r="I30" s="8"/>
      <c r="J30" s="8"/>
      <c r="K30" s="8"/>
      <c r="L30" s="8"/>
      <c r="M30" s="8"/>
      <c r="N30" s="8"/>
      <c r="O30" s="8"/>
      <c r="P30" s="8"/>
      <c r="Q30" s="8"/>
      <c r="R30" s="8"/>
      <c r="S30" s="8"/>
      <c r="T30" s="8"/>
      <c r="U30" s="8"/>
      <c r="V30" s="8"/>
      <c r="W30" s="8"/>
      <c r="X30" s="8"/>
      <c r="Y30" s="8"/>
      <c r="Z30" s="8"/>
    </row>
    <row r="31" spans="1:26" ht="15.75" customHeight="1">
      <c r="A31" s="8"/>
      <c r="B31" s="8">
        <v>1</v>
      </c>
      <c r="C31" s="8">
        <v>9</v>
      </c>
      <c r="D31" s="8">
        <v>1260000000000</v>
      </c>
      <c r="E31" s="8">
        <v>2800000000</v>
      </c>
      <c r="F31" s="194">
        <v>44705.421909722223</v>
      </c>
      <c r="G31" s="8"/>
      <c r="H31" s="8"/>
      <c r="I31" s="8"/>
      <c r="J31" s="8"/>
      <c r="K31" s="8"/>
      <c r="L31" s="8"/>
      <c r="M31" s="8"/>
      <c r="N31" s="8"/>
      <c r="O31" s="8"/>
      <c r="P31" s="8"/>
      <c r="Q31" s="8"/>
      <c r="R31" s="8"/>
      <c r="S31" s="8"/>
      <c r="T31" s="8"/>
      <c r="U31" s="8"/>
      <c r="V31" s="8"/>
      <c r="W31" s="8"/>
      <c r="X31" s="8"/>
      <c r="Y31" s="8"/>
      <c r="Z31" s="8"/>
    </row>
    <row r="32" spans="1:26" ht="15.75" customHeight="1">
      <c r="A32" s="8"/>
      <c r="B32" s="8">
        <v>2</v>
      </c>
      <c r="C32" s="8">
        <v>9</v>
      </c>
      <c r="D32" s="8">
        <v>128000000000</v>
      </c>
      <c r="E32" s="8">
        <v>1200000000</v>
      </c>
      <c r="F32" s="194">
        <v>44705.421909722223</v>
      </c>
      <c r="G32" s="8"/>
      <c r="H32" s="8"/>
      <c r="I32" s="8"/>
      <c r="J32" s="8"/>
      <c r="K32" s="8"/>
      <c r="L32" s="8"/>
      <c r="M32" s="8"/>
      <c r="N32" s="8"/>
      <c r="O32" s="8"/>
      <c r="P32" s="8"/>
      <c r="Q32" s="8"/>
      <c r="R32" s="8"/>
      <c r="S32" s="8"/>
      <c r="T32" s="8"/>
      <c r="U32" s="8"/>
      <c r="V32" s="8"/>
      <c r="W32" s="8"/>
      <c r="X32" s="8"/>
      <c r="Y32" s="8"/>
      <c r="Z32" s="8"/>
    </row>
    <row r="33" spans="1:26" ht="15.75" customHeight="1">
      <c r="A33" s="8"/>
      <c r="B33" s="8">
        <v>1</v>
      </c>
      <c r="C33" s="8">
        <v>5</v>
      </c>
      <c r="D33" s="8">
        <v>320000000000</v>
      </c>
      <c r="E33" s="8">
        <v>1200000000</v>
      </c>
      <c r="F33" s="194">
        <v>44705.421909722223</v>
      </c>
      <c r="G33" s="8"/>
      <c r="H33" s="8"/>
      <c r="I33" s="8"/>
      <c r="J33" s="8"/>
      <c r="K33" s="8"/>
      <c r="L33" s="8"/>
      <c r="M33" s="8"/>
      <c r="N33" s="8"/>
      <c r="O33" s="8"/>
      <c r="P33" s="8"/>
      <c r="Q33" s="8"/>
      <c r="R33" s="8"/>
      <c r="S33" s="8"/>
      <c r="T33" s="8"/>
      <c r="U33" s="8"/>
      <c r="V33" s="8"/>
      <c r="W33" s="8"/>
      <c r="X33" s="8"/>
      <c r="Y33" s="8"/>
      <c r="Z33" s="8"/>
    </row>
    <row r="34" spans="1:26" ht="15.75" customHeight="1">
      <c r="A34" s="8"/>
      <c r="B34" s="8">
        <v>2</v>
      </c>
      <c r="C34" s="8">
        <v>5</v>
      </c>
      <c r="D34" s="8">
        <v>20000000000</v>
      </c>
      <c r="E34" s="8">
        <v>500000000</v>
      </c>
      <c r="F34" s="194">
        <v>44705.421909722223</v>
      </c>
      <c r="G34" s="8"/>
      <c r="H34" s="8"/>
      <c r="I34" s="8"/>
      <c r="J34" s="8"/>
      <c r="K34" s="8"/>
      <c r="L34" s="8"/>
      <c r="M34" s="8"/>
      <c r="N34" s="8"/>
      <c r="O34" s="8"/>
      <c r="P34" s="8"/>
      <c r="Q34" s="8"/>
      <c r="R34" s="8"/>
      <c r="S34" s="8"/>
      <c r="T34" s="8"/>
      <c r="U34" s="8"/>
      <c r="V34" s="8"/>
      <c r="W34" s="8"/>
      <c r="X34" s="8"/>
      <c r="Y34" s="8"/>
      <c r="Z34" s="8"/>
    </row>
    <row r="35" spans="1:26" ht="15.75" customHeight="1">
      <c r="A35" s="8"/>
      <c r="B35" s="8">
        <v>1</v>
      </c>
      <c r="C35" s="8">
        <v>1</v>
      </c>
      <c r="D35" s="8">
        <v>0</v>
      </c>
      <c r="E35" s="8">
        <v>400000000</v>
      </c>
      <c r="F35" s="194">
        <v>44705.421909722223</v>
      </c>
      <c r="G35" s="8"/>
      <c r="H35" s="8"/>
      <c r="I35" s="8"/>
      <c r="J35" s="8"/>
      <c r="K35" s="8"/>
      <c r="L35" s="8"/>
      <c r="M35" s="8"/>
      <c r="N35" s="8"/>
      <c r="O35" s="8"/>
      <c r="P35" s="8"/>
      <c r="Q35" s="8"/>
      <c r="R35" s="8"/>
      <c r="S35" s="8"/>
      <c r="T35" s="8"/>
      <c r="U35" s="8"/>
      <c r="V35" s="8"/>
      <c r="W35" s="8"/>
      <c r="X35" s="8"/>
      <c r="Y35" s="8"/>
      <c r="Z35" s="8"/>
    </row>
    <row r="36" spans="1:26" ht="15.75" customHeight="1">
      <c r="A36" s="8"/>
      <c r="B36" s="8">
        <v>2</v>
      </c>
      <c r="C36" s="8">
        <v>1</v>
      </c>
      <c r="D36" s="8">
        <v>0</v>
      </c>
      <c r="E36" s="8">
        <v>100000000</v>
      </c>
      <c r="F36" s="194">
        <v>44705.421909722223</v>
      </c>
      <c r="G36" s="8"/>
      <c r="H36" s="8"/>
      <c r="I36" s="8"/>
      <c r="J36" s="8"/>
      <c r="K36" s="8"/>
      <c r="L36" s="8"/>
      <c r="M36" s="8"/>
      <c r="N36" s="8"/>
      <c r="O36" s="8"/>
      <c r="P36" s="8"/>
      <c r="Q36" s="8"/>
      <c r="R36" s="8"/>
      <c r="S36" s="8"/>
      <c r="T36" s="8"/>
      <c r="U36" s="8"/>
      <c r="V36" s="8"/>
      <c r="W36" s="8"/>
      <c r="X36" s="8"/>
      <c r="Y36" s="8"/>
      <c r="Z36" s="8"/>
    </row>
    <row r="37" spans="1:26" ht="15.75" customHeight="1">
      <c r="A37" s="8"/>
      <c r="B37" s="8">
        <v>1</v>
      </c>
      <c r="C37" s="8">
        <v>6</v>
      </c>
      <c r="D37" s="8">
        <v>480000000000</v>
      </c>
      <c r="E37" s="8">
        <v>1600000000</v>
      </c>
      <c r="F37" s="194">
        <v>44705.421909722223</v>
      </c>
      <c r="G37" s="8"/>
      <c r="H37" s="8"/>
      <c r="I37" s="8"/>
      <c r="J37" s="8"/>
      <c r="K37" s="8"/>
      <c r="L37" s="8"/>
      <c r="M37" s="8"/>
      <c r="N37" s="8"/>
      <c r="O37" s="8"/>
      <c r="P37" s="8"/>
      <c r="Q37" s="8"/>
      <c r="R37" s="8"/>
      <c r="S37" s="8"/>
      <c r="T37" s="8"/>
      <c r="U37" s="8"/>
      <c r="V37" s="8"/>
      <c r="W37" s="8"/>
      <c r="X37" s="8"/>
      <c r="Y37" s="8"/>
      <c r="Z37" s="8"/>
    </row>
    <row r="38" spans="1:26" ht="15.75" customHeight="1">
      <c r="A38" s="8"/>
      <c r="B38" s="8">
        <v>2</v>
      </c>
      <c r="C38" s="8">
        <v>6</v>
      </c>
      <c r="D38" s="8">
        <v>32000000000</v>
      </c>
      <c r="E38" s="8">
        <v>600000000</v>
      </c>
      <c r="F38" s="194">
        <v>44705.421909722223</v>
      </c>
      <c r="G38" s="8"/>
      <c r="H38" s="8"/>
      <c r="I38" s="8"/>
      <c r="J38" s="8"/>
      <c r="K38" s="8"/>
      <c r="L38" s="8"/>
      <c r="M38" s="8"/>
      <c r="N38" s="8"/>
      <c r="O38" s="8"/>
      <c r="P38" s="8"/>
      <c r="Q38" s="8"/>
      <c r="R38" s="8"/>
      <c r="S38" s="8"/>
      <c r="T38" s="8"/>
      <c r="U38" s="8"/>
      <c r="V38" s="8"/>
      <c r="W38" s="8"/>
      <c r="X38" s="8"/>
      <c r="Y38" s="8"/>
      <c r="Z38" s="8"/>
    </row>
    <row r="39" spans="1:26" ht="15.75" customHeight="1">
      <c r="A39" s="8"/>
      <c r="B39" s="8">
        <v>1</v>
      </c>
      <c r="C39" s="8">
        <v>3</v>
      </c>
      <c r="D39" s="8">
        <v>120000000000</v>
      </c>
      <c r="E39" s="8">
        <v>800000000</v>
      </c>
      <c r="F39" s="194">
        <v>44705.421909722223</v>
      </c>
      <c r="G39" s="8"/>
      <c r="H39" s="8"/>
      <c r="I39" s="8"/>
      <c r="J39" s="8"/>
      <c r="K39" s="8"/>
      <c r="L39" s="8"/>
      <c r="M39" s="8"/>
      <c r="N39" s="8"/>
      <c r="O39" s="8"/>
      <c r="P39" s="8"/>
      <c r="Q39" s="8"/>
      <c r="R39" s="8"/>
      <c r="S39" s="8"/>
      <c r="T39" s="8"/>
      <c r="U39" s="8"/>
      <c r="V39" s="8"/>
      <c r="W39" s="8"/>
      <c r="X39" s="8"/>
      <c r="Y39" s="8"/>
      <c r="Z39" s="8"/>
    </row>
    <row r="40" spans="1:26" ht="15.75" customHeight="1">
      <c r="A40" s="8"/>
      <c r="B40" s="8">
        <v>2</v>
      </c>
      <c r="C40" s="8">
        <v>3</v>
      </c>
      <c r="D40" s="8">
        <v>500000000</v>
      </c>
      <c r="E40" s="8">
        <v>300000000</v>
      </c>
      <c r="F40" s="194">
        <v>44705.421909722223</v>
      </c>
      <c r="G40" s="8"/>
      <c r="H40" s="8"/>
      <c r="I40" s="8"/>
      <c r="J40" s="8"/>
      <c r="K40" s="8"/>
      <c r="L40" s="8"/>
      <c r="M40" s="8"/>
      <c r="N40" s="8"/>
      <c r="O40" s="8"/>
      <c r="P40" s="8"/>
      <c r="Q40" s="8"/>
      <c r="R40" s="8"/>
      <c r="S40" s="8"/>
      <c r="T40" s="8"/>
      <c r="U40" s="8"/>
      <c r="V40" s="8"/>
      <c r="W40" s="8"/>
      <c r="X40" s="8"/>
      <c r="Y40" s="8"/>
      <c r="Z40" s="8"/>
    </row>
    <row r="41" spans="1:26" ht="15.75" customHeight="1">
      <c r="A41" s="8"/>
      <c r="B41" s="8">
        <v>1</v>
      </c>
      <c r="C41" s="8">
        <v>8</v>
      </c>
      <c r="D41" s="8">
        <v>960000000000</v>
      </c>
      <c r="E41" s="8">
        <v>2400000000</v>
      </c>
      <c r="F41" s="194">
        <v>44705.421909722223</v>
      </c>
      <c r="G41" s="8"/>
      <c r="H41" s="8"/>
      <c r="I41" s="8"/>
      <c r="J41" s="8"/>
      <c r="K41" s="8"/>
      <c r="L41" s="8"/>
      <c r="M41" s="8"/>
      <c r="N41" s="8"/>
      <c r="O41" s="8"/>
      <c r="P41" s="8"/>
      <c r="Q41" s="8"/>
      <c r="R41" s="8"/>
      <c r="S41" s="8"/>
      <c r="T41" s="8"/>
      <c r="U41" s="8"/>
      <c r="V41" s="8"/>
      <c r="W41" s="8"/>
      <c r="X41" s="8"/>
      <c r="Y41" s="8"/>
      <c r="Z41" s="8"/>
    </row>
    <row r="42" spans="1:26" ht="15.75" customHeight="1">
      <c r="A42" s="8"/>
      <c r="B42" s="8">
        <v>2</v>
      </c>
      <c r="C42" s="8">
        <v>8</v>
      </c>
      <c r="D42" s="8">
        <v>92000000000</v>
      </c>
      <c r="E42" s="8">
        <v>1000000000</v>
      </c>
      <c r="F42" s="194">
        <v>44705.421909722223</v>
      </c>
      <c r="G42" s="8"/>
      <c r="H42" s="8"/>
      <c r="I42" s="8"/>
      <c r="J42" s="8"/>
      <c r="K42" s="8"/>
      <c r="L42" s="8"/>
      <c r="M42" s="8"/>
      <c r="N42" s="8"/>
      <c r="O42" s="8"/>
      <c r="P42" s="8"/>
      <c r="Q42" s="8"/>
      <c r="R42" s="8"/>
      <c r="S42" s="8"/>
      <c r="T42" s="8"/>
      <c r="U42" s="8"/>
      <c r="V42" s="8"/>
      <c r="W42" s="8"/>
      <c r="X42" s="8"/>
      <c r="Y42" s="8"/>
      <c r="Z42" s="8"/>
    </row>
    <row r="43" spans="1:26" ht="15.75" customHeight="1">
      <c r="A43" s="8"/>
      <c r="B43" s="8">
        <v>1</v>
      </c>
      <c r="C43" s="8">
        <v>4</v>
      </c>
      <c r="D43" s="8">
        <v>200000000000</v>
      </c>
      <c r="E43" s="8">
        <v>1000000000</v>
      </c>
      <c r="F43" s="194">
        <v>44705.421909722223</v>
      </c>
      <c r="G43" s="8"/>
      <c r="H43" s="8"/>
      <c r="I43" s="8"/>
      <c r="J43" s="8"/>
      <c r="K43" s="8"/>
      <c r="L43" s="8"/>
      <c r="M43" s="8"/>
      <c r="N43" s="8"/>
      <c r="O43" s="8"/>
      <c r="P43" s="8"/>
      <c r="Q43" s="8"/>
      <c r="R43" s="8"/>
      <c r="S43" s="8"/>
      <c r="T43" s="8"/>
      <c r="U43" s="8"/>
      <c r="V43" s="8"/>
      <c r="W43" s="8"/>
      <c r="X43" s="8"/>
      <c r="Y43" s="8"/>
      <c r="Z43" s="8"/>
    </row>
    <row r="44" spans="1:26" ht="15.75" customHeight="1">
      <c r="A44" s="8"/>
      <c r="B44" s="8">
        <v>2</v>
      </c>
      <c r="C44" s="8">
        <v>4</v>
      </c>
      <c r="D44" s="8">
        <v>10000000000</v>
      </c>
      <c r="E44" s="8">
        <v>400000000</v>
      </c>
      <c r="F44" s="194">
        <v>44705.421909722223</v>
      </c>
      <c r="G44" s="8"/>
      <c r="H44" s="8"/>
      <c r="I44" s="8"/>
      <c r="J44" s="8"/>
      <c r="K44" s="8"/>
      <c r="L44" s="8"/>
      <c r="M44" s="8"/>
      <c r="N44" s="8"/>
      <c r="O44" s="8"/>
      <c r="P44" s="8"/>
      <c r="Q44" s="8"/>
      <c r="R44" s="8"/>
      <c r="S44" s="8"/>
      <c r="T44" s="8"/>
      <c r="U44" s="8"/>
      <c r="V44" s="8"/>
      <c r="W44" s="8"/>
      <c r="X44" s="8"/>
      <c r="Y44" s="8"/>
      <c r="Z44" s="8"/>
    </row>
    <row r="45" spans="1:26" ht="15.75" customHeight="1">
      <c r="A45" s="8"/>
      <c r="B45" s="8">
        <v>1</v>
      </c>
      <c r="C45" s="8">
        <v>7</v>
      </c>
      <c r="D45" s="8">
        <v>700000000000</v>
      </c>
      <c r="E45" s="8">
        <v>2000000000</v>
      </c>
      <c r="F45" s="194">
        <v>44705.421909722223</v>
      </c>
      <c r="G45" s="8"/>
      <c r="H45" s="8"/>
      <c r="I45" s="8"/>
      <c r="J45" s="8"/>
      <c r="K45" s="8"/>
      <c r="L45" s="8"/>
      <c r="M45" s="8"/>
      <c r="N45" s="8"/>
      <c r="O45" s="8"/>
      <c r="P45" s="8"/>
      <c r="Q45" s="8"/>
      <c r="R45" s="8"/>
      <c r="S45" s="8"/>
      <c r="T45" s="8"/>
      <c r="U45" s="8"/>
      <c r="V45" s="8"/>
      <c r="W45" s="8"/>
      <c r="X45" s="8"/>
      <c r="Y45" s="8"/>
      <c r="Z45" s="8"/>
    </row>
    <row r="46" spans="1:26" ht="15.75" customHeight="1">
      <c r="A46" s="8"/>
      <c r="B46" s="8">
        <v>2</v>
      </c>
      <c r="C46" s="8">
        <v>7</v>
      </c>
      <c r="D46" s="8">
        <v>60000000000</v>
      </c>
      <c r="E46" s="8">
        <v>800000000</v>
      </c>
      <c r="F46" s="194">
        <v>44705.421909722223</v>
      </c>
      <c r="G46" s="8"/>
      <c r="H46" s="8"/>
      <c r="I46" s="8"/>
      <c r="J46" s="8"/>
      <c r="K46" s="8"/>
      <c r="L46" s="8"/>
      <c r="M46" s="8"/>
      <c r="N46" s="8"/>
      <c r="O46" s="8"/>
      <c r="P46" s="8"/>
      <c r="Q46" s="8"/>
      <c r="R46" s="8"/>
      <c r="S46" s="8"/>
      <c r="T46" s="8"/>
      <c r="U46" s="8"/>
      <c r="V46" s="8"/>
      <c r="W46" s="8"/>
      <c r="X46" s="8"/>
      <c r="Y46" s="8"/>
      <c r="Z46" s="8"/>
    </row>
    <row r="47" spans="1:26" ht="15.75" customHeight="1">
      <c r="A47" s="8"/>
      <c r="B47" s="8">
        <v>1</v>
      </c>
      <c r="C47" s="8">
        <v>10</v>
      </c>
      <c r="D47" s="8">
        <v>1600000000000</v>
      </c>
      <c r="E47" s="8">
        <v>3200000000</v>
      </c>
      <c r="F47" s="194">
        <v>44705.421909722223</v>
      </c>
      <c r="G47" s="8"/>
      <c r="H47" s="8"/>
      <c r="I47" s="8"/>
      <c r="J47" s="8"/>
      <c r="K47" s="8"/>
      <c r="L47" s="8"/>
      <c r="M47" s="8"/>
      <c r="N47" s="8"/>
      <c r="O47" s="8"/>
      <c r="P47" s="8"/>
      <c r="Q47" s="8"/>
      <c r="R47" s="8"/>
      <c r="S47" s="8"/>
      <c r="T47" s="8"/>
      <c r="U47" s="8"/>
      <c r="V47" s="8"/>
      <c r="W47" s="8"/>
      <c r="X47" s="8"/>
      <c r="Y47" s="8"/>
      <c r="Z47" s="8"/>
    </row>
    <row r="48" spans="1:26" ht="15.75" customHeight="1">
      <c r="A48" s="8"/>
      <c r="B48" s="8">
        <v>2</v>
      </c>
      <c r="C48" s="8">
        <v>10</v>
      </c>
      <c r="D48" s="8">
        <v>208000000000</v>
      </c>
      <c r="E48" s="8">
        <v>1600000000</v>
      </c>
      <c r="F48" s="194">
        <v>44705.421909722223</v>
      </c>
      <c r="G48" s="8"/>
      <c r="H48" s="8"/>
      <c r="I48" s="8"/>
      <c r="J48" s="8"/>
      <c r="K48" s="8"/>
      <c r="L48" s="8"/>
      <c r="M48" s="8"/>
      <c r="N48" s="8"/>
      <c r="O48" s="8"/>
      <c r="P48" s="8"/>
      <c r="Q48" s="8"/>
      <c r="R48" s="8"/>
      <c r="S48" s="8"/>
      <c r="T48" s="8"/>
      <c r="U48" s="8"/>
      <c r="V48" s="8"/>
      <c r="W48" s="8"/>
      <c r="X48" s="8"/>
      <c r="Y48" s="8"/>
      <c r="Z48" s="8"/>
    </row>
    <row r="49" spans="1:26"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3">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3">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3">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3">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3">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3">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3">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3">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3">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3">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3">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3">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3">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3">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3">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3">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3">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3">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3">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3">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3">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3">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3">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3">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3">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3">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1">
    <mergeCell ref="D4:I4"/>
    <mergeCell ref="C13:I13"/>
    <mergeCell ref="C14:I14"/>
    <mergeCell ref="B15:B20"/>
    <mergeCell ref="B1:I1"/>
    <mergeCell ref="B2:C2"/>
    <mergeCell ref="D2:F2"/>
    <mergeCell ref="H2:I2"/>
    <mergeCell ref="B3:C3"/>
    <mergeCell ref="D3:F3"/>
    <mergeCell ref="B4:C4"/>
  </mergeCells>
  <hyperlinks>
    <hyperlink ref="H2" location="'테이블목록_ODS'!A1" display="Table List"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I34"/>
  <sheetViews>
    <sheetView workbookViewId="0"/>
  </sheetViews>
  <sheetFormatPr baseColWidth="10" defaultColWidth="12.6640625" defaultRowHeight="15.75" customHeight="1"/>
  <cols>
    <col min="1" max="1" width="5.5" customWidth="1"/>
    <col min="2" max="2" width="7.5" customWidth="1"/>
    <col min="3" max="3" width="22.1640625" customWidth="1"/>
    <col min="4" max="4" width="18.6640625" customWidth="1"/>
  </cols>
  <sheetData>
    <row r="1" spans="1:9" ht="15.75" customHeight="1">
      <c r="A1" s="118"/>
      <c r="B1" s="210"/>
      <c r="C1" s="211"/>
      <c r="D1" s="211"/>
      <c r="E1" s="211"/>
      <c r="F1" s="211"/>
      <c r="G1" s="211"/>
      <c r="H1" s="211"/>
      <c r="I1" s="219"/>
    </row>
    <row r="2" spans="1:9" ht="15.75" customHeight="1">
      <c r="A2" s="119"/>
      <c r="B2" s="220" t="s">
        <v>399</v>
      </c>
      <c r="C2" s="221"/>
      <c r="D2" s="222" t="s">
        <v>34</v>
      </c>
      <c r="E2" s="223"/>
      <c r="F2" s="221"/>
      <c r="G2" s="121" t="s">
        <v>400</v>
      </c>
      <c r="H2" s="224" t="s">
        <v>401</v>
      </c>
      <c r="I2" s="223"/>
    </row>
    <row r="3" spans="1:9" ht="15.75" customHeight="1">
      <c r="A3" s="119"/>
      <c r="B3" s="220" t="s">
        <v>276</v>
      </c>
      <c r="C3" s="221"/>
      <c r="D3" s="222" t="s">
        <v>962</v>
      </c>
      <c r="E3" s="223"/>
      <c r="F3" s="221"/>
      <c r="G3" s="122" t="s">
        <v>403</v>
      </c>
      <c r="H3" s="123"/>
      <c r="I3" s="123"/>
    </row>
    <row r="4" spans="1:9" ht="15.75" customHeight="1">
      <c r="A4" s="119"/>
      <c r="B4" s="225" t="s">
        <v>404</v>
      </c>
      <c r="C4" s="226"/>
      <c r="D4" s="210"/>
      <c r="E4" s="211"/>
      <c r="F4" s="211"/>
      <c r="G4" s="211"/>
      <c r="H4" s="211"/>
      <c r="I4" s="211"/>
    </row>
    <row r="5" spans="1:9" ht="15.75" customHeight="1">
      <c r="A5" s="119"/>
      <c r="B5" s="122" t="s">
        <v>405</v>
      </c>
      <c r="C5" s="122" t="s">
        <v>406</v>
      </c>
      <c r="D5" s="122" t="s">
        <v>407</v>
      </c>
      <c r="E5" s="122" t="s">
        <v>408</v>
      </c>
      <c r="F5" s="122" t="s">
        <v>409</v>
      </c>
      <c r="G5" s="122" t="s">
        <v>410</v>
      </c>
      <c r="H5" s="122" t="s">
        <v>411</v>
      </c>
      <c r="I5" s="120" t="s">
        <v>412</v>
      </c>
    </row>
    <row r="6" spans="1:9" ht="15.75" customHeight="1">
      <c r="A6" s="119"/>
      <c r="B6" s="124">
        <v>1</v>
      </c>
      <c r="C6" s="137" t="s">
        <v>954</v>
      </c>
      <c r="D6" s="129" t="s">
        <v>662</v>
      </c>
      <c r="E6" s="129" t="s">
        <v>414</v>
      </c>
      <c r="F6" s="129"/>
      <c r="G6" s="145"/>
      <c r="H6" s="137"/>
      <c r="I6" s="129"/>
    </row>
    <row r="7" spans="1:9" ht="15.75" customHeight="1">
      <c r="A7" s="119"/>
      <c r="B7" s="124">
        <v>2</v>
      </c>
      <c r="C7" s="125" t="s">
        <v>963</v>
      </c>
      <c r="D7" s="131"/>
      <c r="E7" s="129" t="s">
        <v>414</v>
      </c>
      <c r="F7" s="129"/>
      <c r="G7" s="129"/>
      <c r="H7" s="127"/>
      <c r="I7" s="131"/>
    </row>
    <row r="8" spans="1:9" ht="15.75" customHeight="1">
      <c r="A8" s="119"/>
      <c r="B8" s="124">
        <v>3</v>
      </c>
      <c r="C8" s="130" t="s">
        <v>964</v>
      </c>
      <c r="D8" s="131"/>
      <c r="E8" s="129" t="s">
        <v>795</v>
      </c>
      <c r="F8" s="129"/>
      <c r="G8" s="129"/>
      <c r="H8" s="136"/>
      <c r="I8" s="131"/>
    </row>
    <row r="9" spans="1:9" ht="15.75" customHeight="1">
      <c r="A9" s="119"/>
      <c r="B9" s="124">
        <v>4</v>
      </c>
      <c r="C9" s="130" t="s">
        <v>965</v>
      </c>
      <c r="D9" s="131" t="s">
        <v>966</v>
      </c>
      <c r="E9" s="129" t="s">
        <v>414</v>
      </c>
      <c r="F9" s="129"/>
      <c r="G9" s="129"/>
      <c r="H9" s="136"/>
      <c r="I9" s="131"/>
    </row>
    <row r="10" spans="1:9" ht="15.75" customHeight="1">
      <c r="A10" s="119"/>
      <c r="B10" s="124">
        <v>5</v>
      </c>
      <c r="C10" s="130" t="s">
        <v>967</v>
      </c>
      <c r="D10" s="131" t="s">
        <v>968</v>
      </c>
      <c r="E10" s="129" t="s">
        <v>414</v>
      </c>
      <c r="F10" s="129"/>
      <c r="G10" s="129"/>
      <c r="H10" s="136"/>
      <c r="I10" s="131"/>
    </row>
    <row r="11" spans="1:9" ht="15.75" customHeight="1">
      <c r="A11" s="119"/>
      <c r="B11" s="124">
        <v>6</v>
      </c>
      <c r="C11" s="130" t="s">
        <v>375</v>
      </c>
      <c r="D11" s="131" t="s">
        <v>969</v>
      </c>
      <c r="E11" s="129" t="s">
        <v>434</v>
      </c>
      <c r="F11" s="129"/>
      <c r="G11" s="129"/>
      <c r="H11" s="136"/>
      <c r="I11" s="131"/>
    </row>
    <row r="12" spans="1:9" ht="15.75" customHeight="1">
      <c r="A12" s="119"/>
      <c r="B12" s="124">
        <v>7</v>
      </c>
      <c r="C12" s="130" t="s">
        <v>376</v>
      </c>
      <c r="D12" s="131" t="s">
        <v>970</v>
      </c>
      <c r="E12" s="129"/>
      <c r="F12" s="129"/>
      <c r="G12" s="129"/>
      <c r="H12" s="136"/>
      <c r="I12" s="131"/>
    </row>
    <row r="13" spans="1:9" ht="15.75" customHeight="1">
      <c r="A13" s="119"/>
      <c r="B13" s="124">
        <v>8</v>
      </c>
      <c r="C13" s="130" t="s">
        <v>432</v>
      </c>
      <c r="D13" s="131" t="s">
        <v>433</v>
      </c>
      <c r="E13" s="129"/>
      <c r="F13" s="129"/>
      <c r="G13" s="129"/>
      <c r="H13" s="136"/>
      <c r="I13" s="131"/>
    </row>
    <row r="14" spans="1:9" ht="15.75" customHeight="1">
      <c r="A14" s="119"/>
      <c r="B14" s="124"/>
      <c r="C14" s="130"/>
      <c r="D14" s="131"/>
      <c r="E14" s="129"/>
      <c r="F14" s="129"/>
      <c r="G14" s="145"/>
      <c r="H14" s="137"/>
      <c r="I14" s="129"/>
    </row>
    <row r="15" spans="1:9" ht="15.75" customHeight="1">
      <c r="A15" s="119"/>
      <c r="B15" s="124"/>
      <c r="C15" s="130"/>
      <c r="D15" s="126"/>
      <c r="E15" s="126"/>
      <c r="F15" s="130"/>
      <c r="G15" s="126"/>
      <c r="H15" s="138"/>
      <c r="I15" s="21"/>
    </row>
    <row r="16" spans="1:9" ht="15.75" customHeight="1">
      <c r="A16" s="119"/>
      <c r="B16" s="122" t="s">
        <v>435</v>
      </c>
      <c r="C16" s="212"/>
      <c r="D16" s="213"/>
      <c r="E16" s="213"/>
      <c r="F16" s="213"/>
      <c r="G16" s="213"/>
      <c r="H16" s="213"/>
      <c r="I16" s="213"/>
    </row>
    <row r="17" spans="1:9" ht="15.75" customHeight="1">
      <c r="A17" s="119"/>
      <c r="B17" s="124">
        <v>1</v>
      </c>
      <c r="C17" s="214" t="s">
        <v>436</v>
      </c>
      <c r="D17" s="213"/>
      <c r="E17" s="213"/>
      <c r="F17" s="213"/>
      <c r="G17" s="213"/>
      <c r="H17" s="213"/>
      <c r="I17" s="215"/>
    </row>
    <row r="18" spans="1:9" ht="15.75" customHeight="1">
      <c r="A18" s="139"/>
      <c r="B18" s="227">
        <v>2</v>
      </c>
      <c r="C18" s="140"/>
      <c r="D18" s="140"/>
      <c r="E18" s="139"/>
      <c r="F18" s="118"/>
      <c r="G18" s="118"/>
      <c r="H18" s="118"/>
      <c r="I18" s="119"/>
    </row>
    <row r="19" spans="1:9" ht="15.75" customHeight="1">
      <c r="A19" s="141"/>
      <c r="B19" s="217"/>
      <c r="C19" s="142"/>
      <c r="D19" s="130"/>
      <c r="E19" s="139"/>
      <c r="F19" s="118"/>
      <c r="G19" s="118"/>
      <c r="H19" s="118"/>
      <c r="I19" s="119"/>
    </row>
    <row r="20" spans="1:9" ht="15.75" customHeight="1">
      <c r="A20" s="141"/>
      <c r="B20" s="217"/>
      <c r="C20" s="142"/>
      <c r="D20" s="130"/>
      <c r="E20" s="139"/>
      <c r="F20" s="118"/>
      <c r="G20" s="118"/>
      <c r="H20" s="118"/>
      <c r="I20" s="119"/>
    </row>
    <row r="21" spans="1:9" ht="15.75" customHeight="1">
      <c r="A21" s="141"/>
      <c r="B21" s="217"/>
      <c r="C21" s="142"/>
      <c r="D21" s="130"/>
      <c r="E21" s="139"/>
      <c r="F21" s="118"/>
      <c r="G21" s="118"/>
      <c r="H21" s="118"/>
      <c r="I21" s="119"/>
    </row>
    <row r="22" spans="1:9" ht="15.75" customHeight="1">
      <c r="A22" s="141"/>
      <c r="B22" s="217"/>
      <c r="C22" s="142"/>
      <c r="D22" s="130"/>
      <c r="E22" s="139"/>
      <c r="F22" s="118"/>
      <c r="G22" s="118"/>
      <c r="H22" s="118"/>
      <c r="I22" s="119"/>
    </row>
    <row r="23" spans="1:9" ht="15.75" customHeight="1">
      <c r="A23" s="141"/>
      <c r="B23" s="215"/>
      <c r="C23" s="142"/>
      <c r="D23" s="130"/>
      <c r="E23" s="143"/>
      <c r="F23" s="143"/>
      <c r="G23" s="143"/>
      <c r="H23" s="143"/>
      <c r="I23" s="144"/>
    </row>
    <row r="24" spans="1:9" ht="15.75" customHeight="1">
      <c r="A24" s="141"/>
      <c r="B24" s="139"/>
      <c r="C24" s="118"/>
      <c r="D24" s="118"/>
      <c r="E24" s="118"/>
      <c r="F24" s="118"/>
      <c r="G24" s="118"/>
      <c r="H24" s="118"/>
      <c r="I24" s="119"/>
    </row>
    <row r="25" spans="1:9" ht="15.75" customHeight="1">
      <c r="A25" s="139"/>
      <c r="B25" s="118"/>
      <c r="C25" s="118"/>
      <c r="D25" s="118"/>
      <c r="E25" s="118"/>
      <c r="F25" s="118"/>
      <c r="G25" s="118"/>
      <c r="H25" s="118"/>
      <c r="I25" s="119"/>
    </row>
    <row r="26" spans="1:9" ht="15.75" customHeight="1">
      <c r="A26" s="139"/>
      <c r="B26" s="118"/>
      <c r="C26" s="118"/>
      <c r="D26" s="118"/>
      <c r="E26" s="118"/>
      <c r="F26" s="118"/>
      <c r="G26" s="118"/>
      <c r="H26" s="118"/>
      <c r="I26" s="119"/>
    </row>
    <row r="27" spans="1:9" ht="15.75" customHeight="1">
      <c r="A27" s="139"/>
      <c r="B27" s="118"/>
      <c r="C27" s="118"/>
      <c r="D27" s="118"/>
      <c r="E27" s="118"/>
      <c r="F27" s="118"/>
      <c r="G27" s="118"/>
      <c r="H27" s="118"/>
      <c r="I27" s="119"/>
    </row>
    <row r="28" spans="1:9" ht="15.75" customHeight="1">
      <c r="A28" s="139"/>
      <c r="B28" s="118"/>
      <c r="C28" s="118"/>
      <c r="D28" s="118"/>
      <c r="E28" s="118"/>
      <c r="F28" s="118"/>
      <c r="G28" s="118"/>
      <c r="H28" s="118"/>
      <c r="I28" s="119"/>
    </row>
    <row r="32" spans="1:9" ht="15.75" customHeight="1">
      <c r="B32" s="57" t="s">
        <v>954</v>
      </c>
      <c r="C32" s="57" t="s">
        <v>963</v>
      </c>
      <c r="D32" s="57" t="s">
        <v>964</v>
      </c>
      <c r="E32" s="57" t="s">
        <v>965</v>
      </c>
      <c r="F32" s="57" t="s">
        <v>967</v>
      </c>
      <c r="G32" s="57" t="s">
        <v>375</v>
      </c>
      <c r="H32" s="57" t="s">
        <v>376</v>
      </c>
      <c r="I32" s="57" t="s">
        <v>432</v>
      </c>
    </row>
    <row r="33" spans="2:9" ht="15.75" customHeight="1">
      <c r="B33" s="57">
        <v>2</v>
      </c>
      <c r="C33" s="57">
        <v>2000000000</v>
      </c>
      <c r="D33" s="57">
        <v>1000000000</v>
      </c>
      <c r="E33" s="57">
        <v>1</v>
      </c>
      <c r="F33" s="57">
        <v>5</v>
      </c>
      <c r="G33" s="171">
        <v>44256</v>
      </c>
      <c r="H33" s="171">
        <v>44621</v>
      </c>
      <c r="I33" s="171">
        <v>44705.421423611115</v>
      </c>
    </row>
    <row r="34" spans="2:9" ht="15.75" customHeight="1">
      <c r="B34" s="57">
        <v>1</v>
      </c>
      <c r="C34" s="57">
        <v>3000000000</v>
      </c>
      <c r="D34" s="57">
        <v>1500000000</v>
      </c>
      <c r="E34" s="57">
        <v>5</v>
      </c>
      <c r="F34" s="57">
        <v>5</v>
      </c>
      <c r="G34" s="171">
        <v>44621</v>
      </c>
      <c r="H34" s="171">
        <v>48274</v>
      </c>
      <c r="I34" s="171">
        <v>44705.421423611115</v>
      </c>
    </row>
  </sheetData>
  <mergeCells count="11">
    <mergeCell ref="D4:I4"/>
    <mergeCell ref="C16:I16"/>
    <mergeCell ref="C17:I17"/>
    <mergeCell ref="B18:B23"/>
    <mergeCell ref="B1:I1"/>
    <mergeCell ref="B2:C2"/>
    <mergeCell ref="D2:F2"/>
    <mergeCell ref="H2:I2"/>
    <mergeCell ref="B3:C3"/>
    <mergeCell ref="D3:F3"/>
    <mergeCell ref="B4:C4"/>
  </mergeCells>
  <hyperlinks>
    <hyperlink ref="H2" location="'테이블목록_ODS'!A1" display="Table List"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Z1000"/>
  <sheetViews>
    <sheetView showGridLines="0" workbookViewId="0"/>
  </sheetViews>
  <sheetFormatPr baseColWidth="10" defaultColWidth="12.6640625" defaultRowHeight="15.75" customHeight="1"/>
  <cols>
    <col min="1" max="1" width="5" customWidth="1"/>
    <col min="2" max="2" width="8.1640625" customWidth="1"/>
    <col min="8" max="8" width="50" customWidth="1"/>
  </cols>
  <sheetData>
    <row r="1" spans="1:26" ht="15.75" customHeight="1">
      <c r="A1" s="118"/>
      <c r="B1" s="210"/>
      <c r="C1" s="211"/>
      <c r="D1" s="211"/>
      <c r="E1" s="211"/>
      <c r="F1" s="211"/>
      <c r="G1" s="211"/>
      <c r="H1" s="211"/>
      <c r="I1" s="219"/>
      <c r="J1" s="8"/>
      <c r="K1" s="8"/>
      <c r="L1" s="8"/>
      <c r="M1" s="8"/>
      <c r="N1" s="8"/>
      <c r="O1" s="8"/>
      <c r="P1" s="8"/>
      <c r="Q1" s="8"/>
      <c r="R1" s="8"/>
      <c r="S1" s="8"/>
      <c r="T1" s="8"/>
      <c r="U1" s="8"/>
      <c r="V1" s="8"/>
      <c r="W1" s="8"/>
      <c r="X1" s="8"/>
      <c r="Y1" s="8"/>
      <c r="Z1" s="8"/>
    </row>
    <row r="2" spans="1:26" ht="15.75" customHeight="1">
      <c r="A2" s="119"/>
      <c r="B2" s="220" t="s">
        <v>399</v>
      </c>
      <c r="C2" s="221"/>
      <c r="D2" s="222" t="s">
        <v>31</v>
      </c>
      <c r="E2" s="223"/>
      <c r="F2" s="221"/>
      <c r="G2" s="121" t="s">
        <v>400</v>
      </c>
      <c r="H2" s="224" t="s">
        <v>401</v>
      </c>
      <c r="I2" s="223"/>
      <c r="J2" s="8"/>
      <c r="K2" s="8"/>
      <c r="L2" s="8"/>
      <c r="M2" s="8"/>
      <c r="N2" s="8"/>
      <c r="O2" s="8"/>
      <c r="P2" s="8"/>
      <c r="Q2" s="8"/>
      <c r="R2" s="8"/>
      <c r="S2" s="8"/>
      <c r="T2" s="8"/>
      <c r="U2" s="8"/>
      <c r="V2" s="8"/>
      <c r="W2" s="8"/>
      <c r="X2" s="8"/>
      <c r="Y2" s="8"/>
      <c r="Z2" s="8"/>
    </row>
    <row r="3" spans="1:26" ht="15.75" customHeight="1">
      <c r="A3" s="119"/>
      <c r="B3" s="220" t="s">
        <v>276</v>
      </c>
      <c r="C3" s="221"/>
      <c r="D3" s="222" t="s">
        <v>971</v>
      </c>
      <c r="E3" s="223"/>
      <c r="F3" s="221"/>
      <c r="G3" s="122" t="s">
        <v>403</v>
      </c>
      <c r="H3" s="123"/>
      <c r="I3" s="123"/>
      <c r="J3" s="8"/>
      <c r="K3" s="8"/>
      <c r="L3" s="8"/>
      <c r="M3" s="8"/>
      <c r="N3" s="8"/>
      <c r="O3" s="8"/>
      <c r="P3" s="8"/>
      <c r="Q3" s="8"/>
      <c r="R3" s="8"/>
      <c r="S3" s="8"/>
      <c r="T3" s="8"/>
      <c r="U3" s="8"/>
      <c r="V3" s="8"/>
      <c r="W3" s="8"/>
      <c r="X3" s="8"/>
      <c r="Y3" s="8"/>
      <c r="Z3" s="8"/>
    </row>
    <row r="4" spans="1:26" ht="15.75" customHeight="1">
      <c r="A4" s="119"/>
      <c r="B4" s="225" t="s">
        <v>404</v>
      </c>
      <c r="C4" s="226"/>
      <c r="D4" s="210"/>
      <c r="E4" s="211"/>
      <c r="F4" s="211"/>
      <c r="G4" s="211"/>
      <c r="H4" s="211"/>
      <c r="I4" s="211"/>
      <c r="J4" s="8"/>
      <c r="K4" s="8"/>
      <c r="L4" s="8"/>
      <c r="M4" s="8"/>
      <c r="N4" s="8"/>
      <c r="O4" s="8"/>
      <c r="P4" s="8"/>
      <c r="Q4" s="8"/>
      <c r="R4" s="8"/>
      <c r="S4" s="8"/>
      <c r="T4" s="8"/>
      <c r="U4" s="8"/>
      <c r="V4" s="8"/>
      <c r="W4" s="8"/>
      <c r="X4" s="8"/>
      <c r="Y4" s="8"/>
      <c r="Z4" s="8"/>
    </row>
    <row r="5" spans="1:26" ht="15.75" customHeight="1">
      <c r="A5" s="119"/>
      <c r="B5" s="122" t="s">
        <v>405</v>
      </c>
      <c r="C5" s="122" t="s">
        <v>406</v>
      </c>
      <c r="D5" s="122" t="s">
        <v>407</v>
      </c>
      <c r="E5" s="122" t="s">
        <v>408</v>
      </c>
      <c r="F5" s="122" t="s">
        <v>409</v>
      </c>
      <c r="G5" s="122" t="s">
        <v>410</v>
      </c>
      <c r="H5" s="122" t="s">
        <v>411</v>
      </c>
      <c r="I5" s="120" t="s">
        <v>412</v>
      </c>
      <c r="J5" s="8"/>
      <c r="K5" s="8"/>
      <c r="L5" s="8"/>
      <c r="M5" s="8"/>
      <c r="N5" s="8"/>
      <c r="O5" s="8"/>
      <c r="P5" s="8"/>
      <c r="Q5" s="8"/>
      <c r="R5" s="8"/>
      <c r="S5" s="8"/>
      <c r="T5" s="8"/>
      <c r="U5" s="8"/>
      <c r="V5" s="8"/>
      <c r="W5" s="8"/>
      <c r="X5" s="8"/>
      <c r="Y5" s="8"/>
      <c r="Z5" s="8"/>
    </row>
    <row r="6" spans="1:26" ht="15.75" customHeight="1">
      <c r="A6" s="119"/>
      <c r="B6" s="124">
        <v>1</v>
      </c>
      <c r="C6" s="126" t="s">
        <v>278</v>
      </c>
      <c r="D6" s="126" t="s">
        <v>413</v>
      </c>
      <c r="E6" s="137" t="s">
        <v>414</v>
      </c>
      <c r="F6" s="128"/>
      <c r="G6" s="126"/>
      <c r="H6" s="137"/>
      <c r="I6" s="129"/>
      <c r="J6" s="8"/>
      <c r="K6" s="8"/>
      <c r="L6" s="8"/>
      <c r="M6" s="8"/>
      <c r="N6" s="8"/>
      <c r="O6" s="8"/>
      <c r="P6" s="8"/>
      <c r="Q6" s="8"/>
      <c r="R6" s="8"/>
      <c r="S6" s="8"/>
      <c r="T6" s="8"/>
      <c r="U6" s="8"/>
      <c r="V6" s="8"/>
      <c r="W6" s="8"/>
      <c r="X6" s="8"/>
      <c r="Y6" s="8"/>
      <c r="Z6" s="8"/>
    </row>
    <row r="7" spans="1:26" ht="15.75" customHeight="1">
      <c r="A7" s="119"/>
      <c r="B7" s="124">
        <v>2</v>
      </c>
      <c r="C7" s="130" t="s">
        <v>956</v>
      </c>
      <c r="D7" s="130" t="s">
        <v>972</v>
      </c>
      <c r="E7" s="125" t="s">
        <v>414</v>
      </c>
      <c r="F7" s="125"/>
      <c r="G7" s="131"/>
      <c r="H7" s="127"/>
      <c r="I7" s="131"/>
      <c r="J7" s="8"/>
      <c r="K7" s="8"/>
      <c r="L7" s="8"/>
      <c r="M7" s="8"/>
      <c r="N7" s="8"/>
      <c r="O7" s="8"/>
      <c r="P7" s="8"/>
      <c r="Q7" s="8"/>
      <c r="R7" s="8"/>
      <c r="S7" s="8"/>
      <c r="T7" s="8"/>
      <c r="U7" s="8"/>
      <c r="V7" s="8"/>
      <c r="W7" s="8"/>
      <c r="X7" s="8"/>
      <c r="Y7" s="8"/>
      <c r="Z7" s="8"/>
    </row>
    <row r="8" spans="1:26" ht="15.75" customHeight="1">
      <c r="A8" s="119"/>
      <c r="B8" s="124">
        <v>3</v>
      </c>
      <c r="C8" s="130" t="s">
        <v>973</v>
      </c>
      <c r="D8" s="130" t="s">
        <v>974</v>
      </c>
      <c r="E8" s="130" t="s">
        <v>795</v>
      </c>
      <c r="F8" s="130"/>
      <c r="G8" s="131"/>
      <c r="H8" s="136"/>
      <c r="I8" s="131"/>
      <c r="J8" s="8"/>
      <c r="K8" s="8"/>
      <c r="L8" s="8"/>
      <c r="M8" s="8"/>
      <c r="N8" s="8"/>
      <c r="O8" s="8"/>
      <c r="P8" s="8"/>
      <c r="Q8" s="8"/>
      <c r="R8" s="8"/>
      <c r="S8" s="8"/>
      <c r="T8" s="8"/>
      <c r="U8" s="8"/>
      <c r="V8" s="8"/>
      <c r="W8" s="8"/>
      <c r="X8" s="8"/>
      <c r="Y8" s="8"/>
      <c r="Z8" s="8"/>
    </row>
    <row r="9" spans="1:26" ht="15.75" customHeight="1">
      <c r="A9" s="119"/>
      <c r="B9" s="124">
        <v>4</v>
      </c>
      <c r="C9" s="130" t="s">
        <v>680</v>
      </c>
      <c r="D9" s="130" t="s">
        <v>975</v>
      </c>
      <c r="E9" s="130" t="s">
        <v>414</v>
      </c>
      <c r="F9" s="130"/>
      <c r="G9" s="131"/>
      <c r="H9" s="136"/>
      <c r="I9" s="131"/>
      <c r="J9" s="8"/>
      <c r="K9" s="8"/>
      <c r="L9" s="8"/>
      <c r="M9" s="8"/>
      <c r="N9" s="8"/>
      <c r="O9" s="8"/>
      <c r="P9" s="8"/>
      <c r="Q9" s="8"/>
      <c r="R9" s="8"/>
      <c r="S9" s="8"/>
      <c r="T9" s="8"/>
      <c r="U9" s="8"/>
      <c r="V9" s="8"/>
      <c r="W9" s="8"/>
      <c r="X9" s="8"/>
      <c r="Y9" s="8"/>
      <c r="Z9" s="8"/>
    </row>
    <row r="10" spans="1:26" ht="15.75" customHeight="1">
      <c r="A10" s="119"/>
      <c r="B10" s="124">
        <v>5</v>
      </c>
      <c r="C10" s="130" t="s">
        <v>960</v>
      </c>
      <c r="D10" s="130" t="s">
        <v>976</v>
      </c>
      <c r="E10" s="130" t="s">
        <v>414</v>
      </c>
      <c r="F10" s="130"/>
      <c r="G10" s="131"/>
      <c r="H10" s="136" t="s">
        <v>977</v>
      </c>
      <c r="I10" s="131"/>
      <c r="J10" s="8"/>
      <c r="K10" s="8"/>
      <c r="L10" s="8"/>
      <c r="M10" s="8"/>
      <c r="N10" s="8"/>
      <c r="O10" s="8"/>
      <c r="P10" s="8"/>
      <c r="Q10" s="8"/>
      <c r="R10" s="8"/>
      <c r="S10" s="8"/>
      <c r="T10" s="8"/>
      <c r="U10" s="8"/>
      <c r="V10" s="8"/>
      <c r="W10" s="8"/>
      <c r="X10" s="8"/>
      <c r="Y10" s="8"/>
      <c r="Z10" s="8"/>
    </row>
    <row r="11" spans="1:26" ht="15.75" customHeight="1">
      <c r="A11" s="119"/>
      <c r="B11" s="124">
        <v>6</v>
      </c>
      <c r="C11" s="130" t="s">
        <v>432</v>
      </c>
      <c r="D11" s="130" t="s">
        <v>433</v>
      </c>
      <c r="E11" s="130" t="s">
        <v>434</v>
      </c>
      <c r="F11" s="130"/>
      <c r="G11" s="131"/>
      <c r="H11" s="136"/>
      <c r="I11" s="131"/>
      <c r="J11" s="8"/>
      <c r="K11" s="8"/>
      <c r="L11" s="8"/>
      <c r="M11" s="8"/>
      <c r="N11" s="8"/>
      <c r="O11" s="8"/>
      <c r="P11" s="8"/>
      <c r="Q11" s="8"/>
      <c r="R11" s="8"/>
      <c r="S11" s="8"/>
      <c r="T11" s="8"/>
      <c r="U11" s="8"/>
      <c r="V11" s="8"/>
      <c r="W11" s="8"/>
      <c r="X11" s="8"/>
      <c r="Y11" s="8"/>
      <c r="Z11" s="8"/>
    </row>
    <row r="12" spans="1:26" ht="15.75" customHeight="1">
      <c r="A12" s="119"/>
      <c r="B12" s="124"/>
      <c r="C12" s="130"/>
      <c r="D12" s="130"/>
      <c r="E12" s="130"/>
      <c r="F12" s="130"/>
      <c r="G12" s="131"/>
      <c r="H12" s="136"/>
      <c r="I12" s="131"/>
      <c r="J12" s="8"/>
      <c r="K12" s="8"/>
      <c r="L12" s="8"/>
      <c r="M12" s="8"/>
      <c r="N12" s="8"/>
      <c r="O12" s="8"/>
      <c r="P12" s="8"/>
      <c r="Q12" s="8"/>
      <c r="R12" s="8"/>
      <c r="S12" s="8"/>
      <c r="T12" s="8"/>
      <c r="U12" s="8"/>
      <c r="V12" s="8"/>
      <c r="W12" s="8"/>
      <c r="X12" s="8"/>
      <c r="Y12" s="8"/>
      <c r="Z12" s="8"/>
    </row>
    <row r="13" spans="1:26" ht="15.75" customHeight="1">
      <c r="A13" s="119"/>
      <c r="B13" s="124"/>
      <c r="C13" s="130"/>
      <c r="D13" s="130"/>
      <c r="E13" s="130"/>
      <c r="F13" s="130"/>
      <c r="G13" s="126"/>
      <c r="H13" s="137"/>
      <c r="I13" s="129"/>
      <c r="J13" s="8"/>
      <c r="K13" s="8"/>
      <c r="L13" s="8"/>
      <c r="M13" s="8"/>
      <c r="N13" s="8"/>
      <c r="O13" s="8"/>
      <c r="P13" s="8"/>
      <c r="Q13" s="8"/>
      <c r="R13" s="8"/>
      <c r="S13" s="8"/>
      <c r="T13" s="8"/>
      <c r="U13" s="8"/>
      <c r="V13" s="8"/>
      <c r="W13" s="8"/>
      <c r="X13" s="8"/>
      <c r="Y13" s="8"/>
      <c r="Z13" s="8"/>
    </row>
    <row r="14" spans="1:26" ht="15.75" customHeight="1">
      <c r="A14" s="119"/>
      <c r="B14" s="124"/>
      <c r="C14" s="130"/>
      <c r="D14" s="126"/>
      <c r="E14" s="126"/>
      <c r="F14" s="130"/>
      <c r="G14" s="126"/>
      <c r="H14" s="138"/>
      <c r="I14" s="21"/>
      <c r="J14" s="8"/>
      <c r="K14" s="8"/>
      <c r="L14" s="8"/>
      <c r="M14" s="8"/>
      <c r="N14" s="8"/>
      <c r="O14" s="8"/>
      <c r="P14" s="8"/>
      <c r="Q14" s="8"/>
      <c r="R14" s="8"/>
      <c r="S14" s="8"/>
      <c r="T14" s="8"/>
      <c r="U14" s="8"/>
      <c r="V14" s="8"/>
      <c r="W14" s="8"/>
      <c r="X14" s="8"/>
      <c r="Y14" s="8"/>
      <c r="Z14" s="8"/>
    </row>
    <row r="15" spans="1:26" ht="15.75" customHeight="1">
      <c r="A15" s="119"/>
      <c r="B15" s="122" t="s">
        <v>435</v>
      </c>
      <c r="C15" s="212"/>
      <c r="D15" s="213"/>
      <c r="E15" s="213"/>
      <c r="F15" s="213"/>
      <c r="G15" s="213"/>
      <c r="H15" s="213"/>
      <c r="I15" s="213"/>
      <c r="J15" s="8"/>
      <c r="K15" s="8"/>
      <c r="L15" s="8"/>
      <c r="M15" s="8"/>
      <c r="N15" s="8"/>
      <c r="O15" s="8"/>
      <c r="P15" s="8"/>
      <c r="Q15" s="8"/>
      <c r="R15" s="8"/>
      <c r="S15" s="8"/>
      <c r="T15" s="8"/>
      <c r="U15" s="8"/>
      <c r="V15" s="8"/>
      <c r="W15" s="8"/>
      <c r="X15" s="8"/>
      <c r="Y15" s="8"/>
      <c r="Z15" s="8"/>
    </row>
    <row r="16" spans="1:26" ht="15.75" customHeight="1">
      <c r="A16" s="119"/>
      <c r="B16" s="124">
        <v>1</v>
      </c>
      <c r="C16" s="214" t="s">
        <v>436</v>
      </c>
      <c r="D16" s="213"/>
      <c r="E16" s="213"/>
      <c r="F16" s="213"/>
      <c r="G16" s="213"/>
      <c r="H16" s="213"/>
      <c r="I16" s="215"/>
      <c r="J16" s="8"/>
      <c r="K16" s="8"/>
      <c r="L16" s="8"/>
      <c r="M16" s="8"/>
      <c r="N16" s="8"/>
      <c r="O16" s="8"/>
      <c r="P16" s="8"/>
      <c r="Q16" s="8"/>
      <c r="R16" s="8"/>
      <c r="S16" s="8"/>
      <c r="T16" s="8"/>
      <c r="U16" s="8"/>
      <c r="V16" s="8"/>
      <c r="W16" s="8"/>
      <c r="X16" s="8"/>
      <c r="Y16" s="8"/>
      <c r="Z16" s="8"/>
    </row>
    <row r="17" spans="1:26" ht="15.75" customHeight="1">
      <c r="A17" s="139"/>
      <c r="B17" s="227">
        <v>2</v>
      </c>
      <c r="C17" s="140"/>
      <c r="D17" s="140"/>
      <c r="E17" s="139"/>
      <c r="F17" s="118"/>
      <c r="G17" s="118"/>
      <c r="H17" s="118"/>
      <c r="I17" s="119"/>
      <c r="J17" s="8"/>
      <c r="K17" s="8"/>
      <c r="L17" s="8"/>
      <c r="M17" s="8"/>
      <c r="N17" s="8"/>
      <c r="O17" s="8"/>
      <c r="P17" s="8"/>
      <c r="Q17" s="8"/>
      <c r="R17" s="8"/>
      <c r="S17" s="8"/>
      <c r="T17" s="8"/>
      <c r="U17" s="8"/>
      <c r="V17" s="8"/>
      <c r="W17" s="8"/>
      <c r="X17" s="8"/>
      <c r="Y17" s="8"/>
      <c r="Z17" s="8"/>
    </row>
    <row r="18" spans="1:26" ht="15.75" customHeight="1">
      <c r="A18" s="141"/>
      <c r="B18" s="217"/>
      <c r="C18" s="142"/>
      <c r="D18" s="130"/>
      <c r="E18" s="139"/>
      <c r="F18" s="118"/>
      <c r="G18" s="118"/>
      <c r="H18" s="118"/>
      <c r="I18" s="119"/>
      <c r="J18" s="8"/>
      <c r="K18" s="8"/>
      <c r="L18" s="8"/>
      <c r="M18" s="8"/>
      <c r="N18" s="8"/>
      <c r="O18" s="8"/>
      <c r="P18" s="8"/>
      <c r="Q18" s="8"/>
      <c r="R18" s="8"/>
      <c r="S18" s="8"/>
      <c r="T18" s="8"/>
      <c r="U18" s="8"/>
      <c r="V18" s="8"/>
      <c r="W18" s="8"/>
      <c r="X18" s="8"/>
      <c r="Y18" s="8"/>
      <c r="Z18" s="8"/>
    </row>
    <row r="19" spans="1:26" ht="15.75" customHeight="1">
      <c r="A19" s="141"/>
      <c r="B19" s="217"/>
      <c r="C19" s="142"/>
      <c r="D19" s="130"/>
      <c r="E19" s="139"/>
      <c r="F19" s="118"/>
      <c r="G19" s="118"/>
      <c r="H19" s="118"/>
      <c r="I19" s="119"/>
      <c r="J19" s="8"/>
      <c r="K19" s="8"/>
      <c r="L19" s="8"/>
      <c r="M19" s="8"/>
      <c r="N19" s="8"/>
      <c r="O19" s="8"/>
      <c r="P19" s="8"/>
      <c r="Q19" s="8"/>
      <c r="R19" s="8"/>
      <c r="S19" s="8"/>
      <c r="T19" s="8"/>
      <c r="U19" s="8"/>
      <c r="V19" s="8"/>
      <c r="W19" s="8"/>
      <c r="X19" s="8"/>
      <c r="Y19" s="8"/>
      <c r="Z19" s="8"/>
    </row>
    <row r="20" spans="1:26" ht="15.75" customHeight="1">
      <c r="A20" s="141"/>
      <c r="B20" s="217"/>
      <c r="C20" s="142"/>
      <c r="D20" s="130"/>
      <c r="E20" s="139"/>
      <c r="F20" s="118"/>
      <c r="G20" s="118"/>
      <c r="H20" s="118"/>
      <c r="I20" s="119"/>
      <c r="J20" s="8"/>
      <c r="K20" s="8"/>
      <c r="L20" s="8"/>
      <c r="M20" s="8"/>
      <c r="N20" s="8"/>
      <c r="O20" s="8"/>
      <c r="P20" s="8"/>
      <c r="Q20" s="8"/>
      <c r="R20" s="8"/>
      <c r="S20" s="8"/>
      <c r="T20" s="8"/>
      <c r="U20" s="8"/>
      <c r="V20" s="8"/>
      <c r="W20" s="8"/>
      <c r="X20" s="8"/>
      <c r="Y20" s="8"/>
      <c r="Z20" s="8"/>
    </row>
    <row r="21" spans="1:26" ht="15.75" customHeight="1">
      <c r="A21" s="141"/>
      <c r="B21" s="217"/>
      <c r="C21" s="142"/>
      <c r="D21" s="130"/>
      <c r="E21" s="139"/>
      <c r="F21" s="118"/>
      <c r="G21" s="118"/>
      <c r="H21" s="118"/>
      <c r="I21" s="119"/>
      <c r="J21" s="8"/>
      <c r="K21" s="8"/>
      <c r="L21" s="8"/>
      <c r="M21" s="8"/>
      <c r="N21" s="8"/>
      <c r="O21" s="8"/>
      <c r="P21" s="8"/>
      <c r="Q21" s="8"/>
      <c r="R21" s="8"/>
      <c r="S21" s="8"/>
      <c r="T21" s="8"/>
      <c r="U21" s="8"/>
      <c r="V21" s="8"/>
      <c r="W21" s="8"/>
      <c r="X21" s="8"/>
      <c r="Y21" s="8"/>
      <c r="Z21" s="8"/>
    </row>
    <row r="22" spans="1:26" ht="15.75" customHeight="1">
      <c r="A22" s="141"/>
      <c r="B22" s="215"/>
      <c r="C22" s="142"/>
      <c r="D22" s="130"/>
      <c r="E22" s="143"/>
      <c r="F22" s="143"/>
      <c r="G22" s="143"/>
      <c r="H22" s="143"/>
      <c r="I22" s="144"/>
      <c r="J22" s="8"/>
      <c r="K22" s="8"/>
      <c r="L22" s="8"/>
      <c r="M22" s="8"/>
      <c r="N22" s="8"/>
      <c r="O22" s="8"/>
      <c r="P22" s="8"/>
      <c r="Q22" s="8"/>
      <c r="R22" s="8"/>
      <c r="S22" s="8"/>
      <c r="T22" s="8"/>
      <c r="U22" s="8"/>
      <c r="V22" s="8"/>
      <c r="W22" s="8"/>
      <c r="X22" s="8"/>
      <c r="Y22" s="8"/>
      <c r="Z22" s="8"/>
    </row>
    <row r="23" spans="1:26" ht="15.75" customHeight="1">
      <c r="A23" s="141"/>
      <c r="B23" s="139"/>
      <c r="C23" s="118"/>
      <c r="D23" s="118"/>
      <c r="E23" s="118"/>
      <c r="F23" s="118"/>
      <c r="G23" s="118"/>
      <c r="H23" s="118"/>
      <c r="I23" s="119"/>
      <c r="J23" s="8"/>
      <c r="K23" s="8"/>
      <c r="L23" s="8"/>
      <c r="M23" s="8"/>
      <c r="N23" s="8"/>
      <c r="O23" s="8"/>
      <c r="P23" s="8"/>
      <c r="Q23" s="8"/>
      <c r="R23" s="8"/>
      <c r="S23" s="8"/>
      <c r="T23" s="8"/>
      <c r="U23" s="8"/>
      <c r="V23" s="8"/>
      <c r="W23" s="8"/>
      <c r="X23" s="8"/>
      <c r="Y23" s="8"/>
      <c r="Z23" s="8"/>
    </row>
    <row r="24" spans="1:26" ht="15.75" customHeight="1">
      <c r="A24" s="139"/>
      <c r="B24" s="118"/>
      <c r="C24" s="118"/>
      <c r="D24" s="118"/>
      <c r="E24" s="118"/>
      <c r="F24" s="118"/>
      <c r="G24" s="118"/>
      <c r="H24" s="118"/>
      <c r="I24" s="119"/>
      <c r="J24" s="8"/>
      <c r="K24" s="8"/>
      <c r="L24" s="8"/>
      <c r="M24" s="8"/>
      <c r="N24" s="8"/>
      <c r="O24" s="8"/>
      <c r="P24" s="8"/>
      <c r="Q24" s="8"/>
      <c r="R24" s="8"/>
      <c r="S24" s="8"/>
      <c r="T24" s="8"/>
      <c r="U24" s="8"/>
      <c r="V24" s="8"/>
      <c r="W24" s="8"/>
      <c r="X24" s="8"/>
      <c r="Y24" s="8"/>
      <c r="Z24" s="8"/>
    </row>
    <row r="25" spans="1:26" ht="15.75" customHeight="1">
      <c r="A25" s="139"/>
      <c r="B25" s="118"/>
      <c r="C25" s="118"/>
      <c r="D25" s="118"/>
      <c r="E25" s="118"/>
      <c r="F25" s="118"/>
      <c r="G25" s="118"/>
      <c r="H25" s="118"/>
      <c r="I25" s="119"/>
      <c r="J25" s="8"/>
      <c r="K25" s="8"/>
      <c r="L25" s="8"/>
      <c r="M25" s="8"/>
      <c r="N25" s="8"/>
      <c r="O25" s="8"/>
      <c r="P25" s="8"/>
      <c r="Q25" s="8"/>
      <c r="R25" s="8"/>
      <c r="S25" s="8"/>
      <c r="T25" s="8"/>
      <c r="U25" s="8"/>
      <c r="V25" s="8"/>
      <c r="W25" s="8"/>
      <c r="X25" s="8"/>
      <c r="Y25" s="8"/>
      <c r="Z25" s="8"/>
    </row>
    <row r="26" spans="1:26" ht="15.75" customHeight="1">
      <c r="A26" s="139"/>
      <c r="B26" s="118"/>
      <c r="C26" s="118"/>
      <c r="D26" s="118"/>
      <c r="E26" s="118"/>
      <c r="F26" s="118"/>
      <c r="G26" s="118"/>
      <c r="H26" s="118"/>
      <c r="I26" s="119"/>
      <c r="J26" s="8"/>
      <c r="K26" s="8"/>
      <c r="L26" s="8"/>
      <c r="M26" s="8"/>
      <c r="N26" s="8"/>
      <c r="O26" s="8"/>
      <c r="P26" s="8"/>
      <c r="Q26" s="8"/>
      <c r="R26" s="8"/>
      <c r="S26" s="8"/>
      <c r="T26" s="8"/>
      <c r="U26" s="8"/>
      <c r="V26" s="8"/>
      <c r="W26" s="8"/>
      <c r="X26" s="8"/>
      <c r="Y26" s="8"/>
      <c r="Z26" s="8"/>
    </row>
    <row r="27" spans="1:26"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3">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3">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3">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3">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3">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3">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3">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3">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3">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3">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3">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3">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3">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3">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3">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3">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3">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3">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3">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3">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3">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3">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3">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3">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3">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3">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1">
    <mergeCell ref="D4:I4"/>
    <mergeCell ref="C15:I15"/>
    <mergeCell ref="C16:I16"/>
    <mergeCell ref="B17:B22"/>
    <mergeCell ref="B1:I1"/>
    <mergeCell ref="B2:C2"/>
    <mergeCell ref="D2:F2"/>
    <mergeCell ref="H2:I2"/>
    <mergeCell ref="B3:C3"/>
    <mergeCell ref="D3:F3"/>
    <mergeCell ref="B4:C4"/>
  </mergeCells>
  <hyperlinks>
    <hyperlink ref="H2" location="'테이블목록_ODS'!A1" display="Table List"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N42"/>
  <sheetViews>
    <sheetView workbookViewId="0"/>
  </sheetViews>
  <sheetFormatPr baseColWidth="10" defaultColWidth="12.6640625" defaultRowHeight="15.75" customHeight="1"/>
  <cols>
    <col min="1" max="1" width="7" customWidth="1"/>
    <col min="2" max="2" width="6.1640625" customWidth="1"/>
    <col min="3" max="3" width="17.33203125" customWidth="1"/>
    <col min="4" max="4" width="37.6640625" customWidth="1"/>
    <col min="8" max="8" width="37.1640625" customWidth="1"/>
  </cols>
  <sheetData>
    <row r="1" spans="1:9" ht="15.75" customHeight="1">
      <c r="A1" s="118"/>
      <c r="B1" s="210"/>
      <c r="C1" s="211"/>
      <c r="D1" s="211"/>
      <c r="E1" s="211"/>
      <c r="F1" s="211"/>
      <c r="G1" s="211"/>
      <c r="H1" s="211"/>
      <c r="I1" s="219"/>
    </row>
    <row r="2" spans="1:9" ht="15.75" customHeight="1">
      <c r="A2" s="119"/>
      <c r="B2" s="220" t="s">
        <v>399</v>
      </c>
      <c r="C2" s="221"/>
      <c r="D2" s="222" t="s">
        <v>29</v>
      </c>
      <c r="E2" s="223"/>
      <c r="F2" s="221"/>
      <c r="G2" s="121" t="s">
        <v>400</v>
      </c>
      <c r="H2" s="224" t="s">
        <v>401</v>
      </c>
      <c r="I2" s="223"/>
    </row>
    <row r="3" spans="1:9" ht="15.75" customHeight="1">
      <c r="A3" s="119"/>
      <c r="B3" s="220" t="s">
        <v>276</v>
      </c>
      <c r="C3" s="221"/>
      <c r="D3" s="222" t="s">
        <v>30</v>
      </c>
      <c r="E3" s="223"/>
      <c r="F3" s="221"/>
      <c r="G3" s="122" t="s">
        <v>403</v>
      </c>
      <c r="H3" s="123"/>
      <c r="I3" s="123"/>
    </row>
    <row r="4" spans="1:9" ht="15.75" customHeight="1">
      <c r="A4" s="119"/>
      <c r="B4" s="225" t="s">
        <v>404</v>
      </c>
      <c r="C4" s="226"/>
      <c r="D4" s="210"/>
      <c r="E4" s="211"/>
      <c r="F4" s="211"/>
      <c r="G4" s="211"/>
      <c r="H4" s="211"/>
      <c r="I4" s="211"/>
    </row>
    <row r="5" spans="1:9" ht="15.75" customHeight="1">
      <c r="A5" s="119"/>
      <c r="B5" s="122" t="s">
        <v>405</v>
      </c>
      <c r="C5" s="122" t="s">
        <v>406</v>
      </c>
      <c r="D5" s="122" t="s">
        <v>407</v>
      </c>
      <c r="E5" s="122" t="s">
        <v>408</v>
      </c>
      <c r="F5" s="122" t="s">
        <v>409</v>
      </c>
      <c r="G5" s="122" t="s">
        <v>410</v>
      </c>
      <c r="H5" s="122" t="s">
        <v>411</v>
      </c>
      <c r="I5" s="120" t="s">
        <v>412</v>
      </c>
    </row>
    <row r="6" spans="1:9" ht="15.75" customHeight="1">
      <c r="A6" s="119"/>
      <c r="B6" s="15">
        <v>1</v>
      </c>
      <c r="C6" s="160" t="s">
        <v>978</v>
      </c>
      <c r="D6" s="160" t="s">
        <v>978</v>
      </c>
      <c r="E6" s="160" t="s">
        <v>978</v>
      </c>
      <c r="F6" s="162"/>
      <c r="G6" s="163"/>
      <c r="H6" s="160"/>
      <c r="I6" s="129"/>
    </row>
    <row r="7" spans="1:9" ht="15.75" customHeight="1">
      <c r="A7" s="119"/>
      <c r="B7" s="15">
        <v>2</v>
      </c>
      <c r="C7" s="164" t="s">
        <v>674</v>
      </c>
      <c r="D7" s="164" t="s">
        <v>675</v>
      </c>
      <c r="E7" s="164" t="s">
        <v>674</v>
      </c>
      <c r="F7" s="164"/>
      <c r="G7" s="135"/>
      <c r="H7" s="134" t="s">
        <v>979</v>
      </c>
      <c r="I7" s="131"/>
    </row>
    <row r="8" spans="1:9" ht="15.75" customHeight="1">
      <c r="A8" s="119"/>
      <c r="B8" s="15">
        <v>3</v>
      </c>
      <c r="C8" s="18" t="s">
        <v>677</v>
      </c>
      <c r="D8" s="18" t="s">
        <v>980</v>
      </c>
      <c r="E8" s="18" t="s">
        <v>677</v>
      </c>
      <c r="F8" s="18"/>
      <c r="G8" s="135"/>
      <c r="H8" s="147"/>
      <c r="I8" s="131"/>
    </row>
    <row r="9" spans="1:9" ht="15.75" customHeight="1">
      <c r="A9" s="119"/>
      <c r="B9" s="15">
        <v>4</v>
      </c>
      <c r="C9" s="18" t="s">
        <v>739</v>
      </c>
      <c r="D9" s="18" t="s">
        <v>981</v>
      </c>
      <c r="E9" s="18" t="s">
        <v>739</v>
      </c>
      <c r="F9" s="18"/>
      <c r="G9" s="135"/>
      <c r="H9" s="147"/>
      <c r="I9" s="131"/>
    </row>
    <row r="10" spans="1:9" ht="15.75" customHeight="1">
      <c r="A10" s="119"/>
      <c r="B10" s="15">
        <v>5</v>
      </c>
      <c r="C10" s="18" t="s">
        <v>982</v>
      </c>
      <c r="D10" s="18" t="s">
        <v>983</v>
      </c>
      <c r="E10" s="18" t="s">
        <v>982</v>
      </c>
      <c r="F10" s="18"/>
      <c r="G10" s="135"/>
      <c r="H10" s="147"/>
      <c r="I10" s="131"/>
    </row>
    <row r="11" spans="1:9" ht="15.75" customHeight="1">
      <c r="A11" s="119"/>
      <c r="B11" s="15">
        <v>6</v>
      </c>
      <c r="C11" s="18" t="s">
        <v>984</v>
      </c>
      <c r="D11" s="18" t="s">
        <v>985</v>
      </c>
      <c r="E11" s="18" t="s">
        <v>984</v>
      </c>
      <c r="F11" s="18"/>
      <c r="G11" s="135"/>
      <c r="H11" s="147"/>
      <c r="I11" s="131"/>
    </row>
    <row r="12" spans="1:9" ht="15.75" customHeight="1">
      <c r="A12" s="119"/>
      <c r="B12" s="15">
        <v>7</v>
      </c>
      <c r="C12" s="18" t="s">
        <v>986</v>
      </c>
      <c r="D12" s="18" t="s">
        <v>987</v>
      </c>
      <c r="E12" s="18" t="s">
        <v>986</v>
      </c>
      <c r="F12" s="18"/>
      <c r="G12" s="135"/>
      <c r="H12" s="147"/>
      <c r="I12" s="131"/>
    </row>
    <row r="13" spans="1:9" ht="15.75" customHeight="1">
      <c r="A13" s="119"/>
      <c r="B13" s="15">
        <v>8</v>
      </c>
      <c r="C13" s="18" t="s">
        <v>988</v>
      </c>
      <c r="D13" s="18" t="s">
        <v>989</v>
      </c>
      <c r="E13" s="18" t="s">
        <v>988</v>
      </c>
      <c r="F13" s="18"/>
      <c r="G13" s="135"/>
      <c r="H13" s="147"/>
      <c r="I13" s="131"/>
    </row>
    <row r="14" spans="1:9" ht="15.75" customHeight="1">
      <c r="A14" s="119"/>
      <c r="B14" s="15">
        <v>9</v>
      </c>
      <c r="C14" s="18" t="s">
        <v>990</v>
      </c>
      <c r="D14" s="18"/>
      <c r="E14" s="18" t="s">
        <v>990</v>
      </c>
      <c r="F14" s="18"/>
      <c r="G14" s="135"/>
      <c r="H14" s="147"/>
      <c r="I14" s="131"/>
    </row>
    <row r="15" spans="1:9" ht="15.75" customHeight="1">
      <c r="A15" s="119"/>
      <c r="B15" s="15">
        <v>10</v>
      </c>
      <c r="C15" s="18" t="s">
        <v>991</v>
      </c>
      <c r="D15" s="18" t="s">
        <v>992</v>
      </c>
      <c r="E15" s="18" t="s">
        <v>991</v>
      </c>
      <c r="F15" s="18"/>
      <c r="G15" s="135"/>
      <c r="H15" s="147"/>
      <c r="I15" s="137"/>
    </row>
    <row r="16" spans="1:9" ht="15.75" customHeight="1">
      <c r="A16" s="119"/>
      <c r="B16" s="15">
        <v>11</v>
      </c>
      <c r="C16" s="18" t="s">
        <v>375</v>
      </c>
      <c r="D16" s="18" t="s">
        <v>993</v>
      </c>
      <c r="E16" s="18" t="s">
        <v>375</v>
      </c>
      <c r="F16" s="18"/>
      <c r="G16" s="135"/>
      <c r="H16" s="147"/>
      <c r="I16" s="137"/>
    </row>
    <row r="17" spans="1:9" ht="15.75" customHeight="1">
      <c r="A17" s="119"/>
      <c r="B17" s="15">
        <v>12</v>
      </c>
      <c r="C17" s="18" t="s">
        <v>376</v>
      </c>
      <c r="D17" s="18" t="s">
        <v>993</v>
      </c>
      <c r="E17" s="18" t="s">
        <v>376</v>
      </c>
      <c r="F17" s="18"/>
      <c r="G17" s="135"/>
      <c r="H17" s="147"/>
      <c r="I17" s="131"/>
    </row>
    <row r="18" spans="1:9" ht="15.75" customHeight="1">
      <c r="A18" s="119"/>
      <c r="B18" s="124">
        <v>13</v>
      </c>
      <c r="C18" s="130" t="s">
        <v>432</v>
      </c>
      <c r="D18" s="130" t="s">
        <v>433</v>
      </c>
      <c r="E18" s="130" t="s">
        <v>432</v>
      </c>
      <c r="F18" s="130"/>
      <c r="G18" s="131"/>
      <c r="H18" s="136"/>
      <c r="I18" s="131"/>
    </row>
    <row r="19" spans="1:9" ht="15.75" customHeight="1">
      <c r="A19" s="119"/>
      <c r="B19" s="124">
        <v>14</v>
      </c>
      <c r="C19" s="130"/>
      <c r="D19" s="130"/>
      <c r="E19" s="130"/>
      <c r="F19" s="130"/>
      <c r="G19" s="126"/>
      <c r="H19" s="137"/>
      <c r="I19" s="129"/>
    </row>
    <row r="20" spans="1:9" ht="15.75" customHeight="1">
      <c r="A20" s="119"/>
      <c r="B20" s="124">
        <v>15</v>
      </c>
      <c r="C20" s="130"/>
      <c r="D20" s="126"/>
      <c r="E20" s="126"/>
      <c r="F20" s="130"/>
      <c r="G20" s="126"/>
      <c r="H20" s="138"/>
      <c r="I20" s="21"/>
    </row>
    <row r="21" spans="1:9" ht="15.75" customHeight="1">
      <c r="A21" s="119"/>
      <c r="B21" s="122" t="s">
        <v>435</v>
      </c>
      <c r="C21" s="212"/>
      <c r="D21" s="213"/>
      <c r="E21" s="213"/>
      <c r="F21" s="213"/>
      <c r="G21" s="213"/>
      <c r="H21" s="213"/>
      <c r="I21" s="213"/>
    </row>
    <row r="22" spans="1:9" ht="15.75" customHeight="1">
      <c r="A22" s="119"/>
      <c r="B22" s="124">
        <v>1</v>
      </c>
      <c r="C22" s="214" t="s">
        <v>436</v>
      </c>
      <c r="D22" s="213"/>
      <c r="E22" s="213"/>
      <c r="F22" s="213"/>
      <c r="G22" s="213"/>
      <c r="H22" s="213"/>
      <c r="I22" s="215"/>
    </row>
    <row r="23" spans="1:9" ht="15.75" customHeight="1">
      <c r="A23" s="139"/>
      <c r="B23" s="227">
        <v>2</v>
      </c>
      <c r="C23" s="140"/>
      <c r="D23" s="140"/>
      <c r="E23" s="139"/>
      <c r="F23" s="118"/>
      <c r="G23" s="118"/>
      <c r="H23" s="118"/>
      <c r="I23" s="119"/>
    </row>
    <row r="24" spans="1:9" ht="15.75" customHeight="1">
      <c r="A24" s="141"/>
      <c r="B24" s="217"/>
      <c r="C24" s="142"/>
      <c r="D24" s="130"/>
      <c r="E24" s="139"/>
      <c r="F24" s="118"/>
      <c r="G24" s="118"/>
      <c r="H24" s="118"/>
      <c r="I24" s="119"/>
    </row>
    <row r="25" spans="1:9" ht="15.75" customHeight="1">
      <c r="A25" s="141"/>
      <c r="B25" s="217"/>
      <c r="C25" s="142"/>
      <c r="D25" s="130"/>
      <c r="E25" s="139"/>
      <c r="F25" s="118"/>
      <c r="G25" s="118"/>
      <c r="H25" s="118"/>
      <c r="I25" s="119"/>
    </row>
    <row r="26" spans="1:9" ht="15.75" customHeight="1">
      <c r="A26" s="141"/>
      <c r="B26" s="217"/>
      <c r="C26" s="142"/>
      <c r="D26" s="130"/>
      <c r="E26" s="139"/>
      <c r="F26" s="118"/>
      <c r="G26" s="118"/>
      <c r="H26" s="118"/>
      <c r="I26" s="119"/>
    </row>
    <row r="27" spans="1:9" ht="15.75" customHeight="1">
      <c r="A27" s="141"/>
      <c r="B27" s="217"/>
      <c r="C27" s="142"/>
      <c r="D27" s="130"/>
      <c r="E27" s="139"/>
      <c r="F27" s="118"/>
      <c r="G27" s="118"/>
      <c r="H27" s="118"/>
      <c r="I27" s="119"/>
    </row>
    <row r="28" spans="1:9" ht="15.75" customHeight="1">
      <c r="A28" s="141"/>
      <c r="B28" s="215"/>
      <c r="C28" s="142"/>
      <c r="D28" s="130"/>
      <c r="E28" s="143"/>
      <c r="F28" s="143"/>
      <c r="G28" s="143"/>
      <c r="H28" s="143"/>
      <c r="I28" s="144"/>
    </row>
    <row r="29" spans="1:9" ht="15.75" customHeight="1">
      <c r="A29" s="141"/>
      <c r="B29" s="139"/>
      <c r="C29" s="118"/>
      <c r="D29" s="118"/>
      <c r="E29" s="118"/>
      <c r="F29" s="118"/>
      <c r="G29" s="118"/>
      <c r="H29" s="118"/>
      <c r="I29" s="119"/>
    </row>
    <row r="30" spans="1:9" ht="15.75" customHeight="1">
      <c r="A30" s="139"/>
      <c r="B30" s="118"/>
      <c r="C30" s="118"/>
      <c r="D30" s="118"/>
      <c r="E30" s="118"/>
      <c r="F30" s="118"/>
      <c r="G30" s="118"/>
      <c r="H30" s="118"/>
      <c r="I30" s="119"/>
    </row>
    <row r="31" spans="1:9" ht="15.75" customHeight="1">
      <c r="A31" s="139"/>
      <c r="B31" s="118"/>
      <c r="C31" s="118"/>
      <c r="D31" s="118"/>
      <c r="E31" s="118"/>
      <c r="F31" s="118"/>
      <c r="G31" s="118"/>
      <c r="H31" s="118"/>
      <c r="I31" s="119"/>
    </row>
    <row r="32" spans="1:9" ht="15.75" customHeight="1">
      <c r="A32" s="139"/>
      <c r="B32" s="118"/>
      <c r="C32" s="118"/>
      <c r="D32" s="118"/>
      <c r="E32" s="118"/>
      <c r="F32" s="118"/>
      <c r="G32" s="118"/>
      <c r="H32" s="118"/>
      <c r="I32" s="119"/>
    </row>
    <row r="33" spans="1:14" ht="15.75" customHeight="1">
      <c r="A33" s="139"/>
      <c r="B33" s="118"/>
      <c r="C33" s="118"/>
      <c r="D33" s="118"/>
      <c r="E33" s="118"/>
      <c r="F33" s="118"/>
      <c r="G33" s="118"/>
      <c r="H33" s="118"/>
      <c r="I33" s="119"/>
    </row>
    <row r="39" spans="1:14" ht="15.75" customHeight="1">
      <c r="B39" s="57" t="s">
        <v>978</v>
      </c>
      <c r="C39" s="57" t="s">
        <v>674</v>
      </c>
      <c r="D39" s="57" t="s">
        <v>677</v>
      </c>
      <c r="E39" s="57" t="s">
        <v>739</v>
      </c>
      <c r="F39" s="57" t="s">
        <v>982</v>
      </c>
      <c r="G39" s="57" t="s">
        <v>984</v>
      </c>
      <c r="H39" s="57" t="s">
        <v>986</v>
      </c>
      <c r="I39" s="57" t="s">
        <v>988</v>
      </c>
      <c r="J39" s="57" t="s">
        <v>990</v>
      </c>
      <c r="K39" s="57" t="s">
        <v>991</v>
      </c>
      <c r="L39" s="57" t="s">
        <v>375</v>
      </c>
      <c r="M39" s="57" t="s">
        <v>376</v>
      </c>
      <c r="N39" s="57" t="s">
        <v>432</v>
      </c>
    </row>
    <row r="40" spans="1:14" ht="15.75" customHeight="1">
      <c r="B40" s="57">
        <v>2</v>
      </c>
      <c r="C40" s="57">
        <v>120</v>
      </c>
      <c r="D40" s="57">
        <v>0</v>
      </c>
      <c r="E40" s="57" t="s">
        <v>994</v>
      </c>
      <c r="F40" s="57">
        <v>1</v>
      </c>
      <c r="G40" s="57">
        <v>33000000000</v>
      </c>
      <c r="J40" s="57">
        <v>0</v>
      </c>
      <c r="K40" s="57">
        <v>30</v>
      </c>
      <c r="L40" s="171">
        <v>44245</v>
      </c>
      <c r="M40" s="171">
        <v>154547</v>
      </c>
      <c r="N40" s="171">
        <v>44943.340300925927</v>
      </c>
    </row>
    <row r="41" spans="1:14" ht="15.75" customHeight="1">
      <c r="B41" s="57">
        <v>3</v>
      </c>
      <c r="C41" s="57">
        <v>4</v>
      </c>
      <c r="D41" s="57">
        <v>0</v>
      </c>
      <c r="E41" s="57" t="s">
        <v>995</v>
      </c>
      <c r="F41" s="57">
        <v>500</v>
      </c>
      <c r="G41" s="57">
        <v>40000000000</v>
      </c>
      <c r="J41" s="57">
        <v>0</v>
      </c>
      <c r="K41" s="57">
        <v>1</v>
      </c>
      <c r="L41" s="171">
        <v>44245</v>
      </c>
      <c r="M41" s="171">
        <v>154547</v>
      </c>
      <c r="N41" s="171">
        <v>44943.340300925927</v>
      </c>
    </row>
    <row r="42" spans="1:14" ht="15.75" customHeight="1">
      <c r="B42" s="57">
        <v>1</v>
      </c>
      <c r="C42" s="57">
        <v>110</v>
      </c>
      <c r="D42" s="57">
        <v>0</v>
      </c>
      <c r="E42" s="57" t="s">
        <v>996</v>
      </c>
      <c r="F42" s="57">
        <v>1</v>
      </c>
      <c r="G42" s="57">
        <v>0</v>
      </c>
      <c r="H42" s="57" t="s">
        <v>997</v>
      </c>
      <c r="I42" s="57" t="s">
        <v>998</v>
      </c>
      <c r="J42" s="57">
        <v>5</v>
      </c>
      <c r="K42" s="57">
        <v>30</v>
      </c>
      <c r="L42" s="171">
        <v>44773</v>
      </c>
      <c r="M42" s="171">
        <v>45139.999988425923</v>
      </c>
      <c r="N42" s="171">
        <v>44943.340300925927</v>
      </c>
    </row>
  </sheetData>
  <mergeCells count="11">
    <mergeCell ref="D4:I4"/>
    <mergeCell ref="C21:I21"/>
    <mergeCell ref="C22:I22"/>
    <mergeCell ref="B23:B28"/>
    <mergeCell ref="B1:I1"/>
    <mergeCell ref="B2:C2"/>
    <mergeCell ref="D2:F2"/>
    <mergeCell ref="H2:I2"/>
    <mergeCell ref="B3:C3"/>
    <mergeCell ref="D3:F3"/>
    <mergeCell ref="B4:C4"/>
  </mergeCells>
  <hyperlinks>
    <hyperlink ref="H2" location="'테이블목록_ODS'!A1" display="Table List"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Z1000"/>
  <sheetViews>
    <sheetView workbookViewId="0"/>
  </sheetViews>
  <sheetFormatPr baseColWidth="10" defaultColWidth="12.6640625" defaultRowHeight="15.75" customHeight="1"/>
  <cols>
    <col min="1" max="1" width="6.1640625" customWidth="1"/>
    <col min="2" max="2" width="6.83203125" customWidth="1"/>
    <col min="8" max="8" width="45.83203125" customWidth="1"/>
  </cols>
  <sheetData>
    <row r="1" spans="1:26" ht="15.75" customHeight="1">
      <c r="A1" s="118"/>
      <c r="B1" s="210"/>
      <c r="C1" s="211"/>
      <c r="D1" s="211"/>
      <c r="E1" s="211"/>
      <c r="F1" s="211"/>
      <c r="G1" s="211"/>
      <c r="H1" s="211"/>
      <c r="I1" s="219"/>
      <c r="J1" s="8"/>
      <c r="K1" s="8"/>
      <c r="L1" s="8"/>
      <c r="M1" s="8"/>
      <c r="N1" s="8"/>
      <c r="O1" s="8"/>
      <c r="P1" s="8"/>
      <c r="Q1" s="8"/>
      <c r="R1" s="8"/>
      <c r="S1" s="8"/>
      <c r="T1" s="8"/>
      <c r="U1" s="8"/>
      <c r="V1" s="8"/>
      <c r="W1" s="8"/>
      <c r="X1" s="8"/>
      <c r="Y1" s="8"/>
      <c r="Z1" s="8"/>
    </row>
    <row r="2" spans="1:26" ht="15.75" customHeight="1">
      <c r="A2" s="119"/>
      <c r="B2" s="220" t="s">
        <v>399</v>
      </c>
      <c r="C2" s="221"/>
      <c r="D2" s="222" t="s">
        <v>26</v>
      </c>
      <c r="E2" s="223"/>
      <c r="F2" s="221"/>
      <c r="G2" s="121" t="s">
        <v>400</v>
      </c>
      <c r="H2" s="224" t="s">
        <v>401</v>
      </c>
      <c r="I2" s="223"/>
      <c r="J2" s="8"/>
      <c r="K2" s="8"/>
      <c r="L2" s="8"/>
      <c r="M2" s="8"/>
      <c r="N2" s="8"/>
      <c r="O2" s="8"/>
      <c r="P2" s="8"/>
      <c r="Q2" s="8"/>
      <c r="R2" s="8"/>
      <c r="S2" s="8"/>
      <c r="T2" s="8"/>
      <c r="U2" s="8"/>
      <c r="V2" s="8"/>
      <c r="W2" s="8"/>
      <c r="X2" s="8"/>
      <c r="Y2" s="8"/>
      <c r="Z2" s="8"/>
    </row>
    <row r="3" spans="1:26" ht="15.75" customHeight="1">
      <c r="A3" s="119"/>
      <c r="B3" s="220" t="s">
        <v>276</v>
      </c>
      <c r="C3" s="221"/>
      <c r="D3" s="222" t="s">
        <v>27</v>
      </c>
      <c r="E3" s="223"/>
      <c r="F3" s="221"/>
      <c r="G3" s="122" t="s">
        <v>403</v>
      </c>
      <c r="H3" s="123"/>
      <c r="I3" s="123"/>
      <c r="J3" s="8"/>
      <c r="K3" s="8"/>
      <c r="L3" s="8"/>
      <c r="M3" s="8"/>
      <c r="N3" s="8"/>
      <c r="O3" s="8"/>
      <c r="P3" s="8"/>
      <c r="Q3" s="8"/>
      <c r="R3" s="8"/>
      <c r="S3" s="8"/>
      <c r="T3" s="8"/>
      <c r="U3" s="8"/>
      <c r="V3" s="8"/>
      <c r="W3" s="8"/>
      <c r="X3" s="8"/>
      <c r="Y3" s="8"/>
      <c r="Z3" s="8"/>
    </row>
    <row r="4" spans="1:26" ht="15.75" customHeight="1">
      <c r="A4" s="119"/>
      <c r="B4" s="225" t="s">
        <v>404</v>
      </c>
      <c r="C4" s="226"/>
      <c r="D4" s="210"/>
      <c r="E4" s="211"/>
      <c r="F4" s="211"/>
      <c r="G4" s="211"/>
      <c r="H4" s="211"/>
      <c r="I4" s="211"/>
      <c r="J4" s="8"/>
      <c r="K4" s="8"/>
      <c r="L4" s="8"/>
      <c r="M4" s="8"/>
      <c r="N4" s="8"/>
      <c r="O4" s="8"/>
      <c r="P4" s="8"/>
      <c r="Q4" s="8"/>
      <c r="R4" s="8"/>
      <c r="S4" s="8"/>
      <c r="T4" s="8"/>
      <c r="U4" s="8"/>
      <c r="V4" s="8"/>
      <c r="W4" s="8"/>
      <c r="X4" s="8"/>
      <c r="Y4" s="8"/>
      <c r="Z4" s="8"/>
    </row>
    <row r="5" spans="1:26" ht="15.75" customHeight="1">
      <c r="A5" s="119"/>
      <c r="B5" s="122" t="s">
        <v>405</v>
      </c>
      <c r="C5" s="122" t="s">
        <v>406</v>
      </c>
      <c r="D5" s="122" t="s">
        <v>407</v>
      </c>
      <c r="E5" s="122" t="s">
        <v>408</v>
      </c>
      <c r="F5" s="122" t="s">
        <v>409</v>
      </c>
      <c r="G5" s="122" t="s">
        <v>410</v>
      </c>
      <c r="H5" s="122" t="s">
        <v>411</v>
      </c>
      <c r="I5" s="120" t="s">
        <v>412</v>
      </c>
      <c r="J5" s="8"/>
      <c r="K5" s="8"/>
      <c r="L5" s="8"/>
      <c r="M5" s="8"/>
      <c r="N5" s="8"/>
      <c r="O5" s="8"/>
      <c r="P5" s="8"/>
      <c r="Q5" s="8"/>
      <c r="R5" s="8"/>
      <c r="S5" s="8"/>
      <c r="T5" s="8"/>
      <c r="U5" s="8"/>
      <c r="V5" s="8"/>
      <c r="W5" s="8"/>
      <c r="X5" s="8"/>
      <c r="Y5" s="8"/>
      <c r="Z5" s="8"/>
    </row>
    <row r="6" spans="1:26" ht="15.75" customHeight="1">
      <c r="A6" s="119"/>
      <c r="B6" s="124">
        <v>1</v>
      </c>
      <c r="C6" s="193" t="s">
        <v>278</v>
      </c>
      <c r="D6" s="193" t="s">
        <v>413</v>
      </c>
      <c r="E6" s="193" t="s">
        <v>414</v>
      </c>
      <c r="F6" s="193"/>
      <c r="G6" s="125"/>
      <c r="H6" s="193"/>
      <c r="I6" s="131"/>
      <c r="J6" s="8"/>
      <c r="K6" s="8"/>
      <c r="L6" s="8"/>
      <c r="M6" s="8"/>
      <c r="N6" s="8"/>
      <c r="O6" s="8"/>
      <c r="P6" s="8"/>
      <c r="Q6" s="8"/>
      <c r="R6" s="8"/>
      <c r="S6" s="8"/>
      <c r="T6" s="8"/>
      <c r="U6" s="8"/>
      <c r="V6" s="8"/>
      <c r="W6" s="8"/>
      <c r="X6" s="8"/>
      <c r="Y6" s="8"/>
      <c r="Z6" s="8"/>
    </row>
    <row r="7" spans="1:26" ht="15.75" customHeight="1">
      <c r="A7" s="119"/>
      <c r="B7" s="15">
        <v>2</v>
      </c>
      <c r="C7" s="195" t="s">
        <v>674</v>
      </c>
      <c r="D7" s="195" t="s">
        <v>675</v>
      </c>
      <c r="E7" s="195" t="s">
        <v>414</v>
      </c>
      <c r="F7" s="164"/>
      <c r="G7" s="18"/>
      <c r="H7" s="164" t="s">
        <v>676</v>
      </c>
      <c r="I7" s="131"/>
      <c r="J7" s="8"/>
      <c r="K7" s="8"/>
      <c r="L7" s="8"/>
      <c r="M7" s="8"/>
      <c r="N7" s="8"/>
      <c r="O7" s="8"/>
      <c r="P7" s="8"/>
      <c r="Q7" s="8"/>
      <c r="R7" s="8"/>
      <c r="S7" s="8"/>
      <c r="T7" s="8"/>
      <c r="U7" s="8"/>
      <c r="V7" s="8"/>
      <c r="W7" s="8"/>
      <c r="X7" s="8"/>
      <c r="Y7" s="8"/>
      <c r="Z7" s="8"/>
    </row>
    <row r="8" spans="1:26" ht="15.75" customHeight="1">
      <c r="A8" s="119"/>
      <c r="B8" s="15">
        <v>3</v>
      </c>
      <c r="C8" s="164" t="s">
        <v>677</v>
      </c>
      <c r="D8" s="164" t="s">
        <v>980</v>
      </c>
      <c r="E8" s="164" t="s">
        <v>414</v>
      </c>
      <c r="F8" s="18"/>
      <c r="G8" s="18"/>
      <c r="H8" s="18" t="s">
        <v>679</v>
      </c>
      <c r="I8" s="131"/>
      <c r="J8" s="8"/>
      <c r="K8" s="8"/>
      <c r="L8" s="8"/>
      <c r="M8" s="8"/>
      <c r="N8" s="8"/>
      <c r="O8" s="8"/>
      <c r="P8" s="8"/>
      <c r="Q8" s="8"/>
      <c r="R8" s="8"/>
      <c r="S8" s="8"/>
      <c r="T8" s="8"/>
      <c r="U8" s="8"/>
      <c r="V8" s="8"/>
      <c r="W8" s="8"/>
      <c r="X8" s="8"/>
      <c r="Y8" s="8"/>
      <c r="Z8" s="8"/>
    </row>
    <row r="9" spans="1:26" ht="15.75" customHeight="1">
      <c r="A9" s="119"/>
      <c r="B9" s="15">
        <v>4</v>
      </c>
      <c r="C9" s="18" t="s">
        <v>680</v>
      </c>
      <c r="D9" s="18" t="s">
        <v>28</v>
      </c>
      <c r="E9" s="18" t="s">
        <v>666</v>
      </c>
      <c r="F9" s="18"/>
      <c r="G9" s="18"/>
      <c r="H9" s="18" t="s">
        <v>999</v>
      </c>
      <c r="I9" s="131"/>
      <c r="J9" s="8"/>
      <c r="K9" s="8"/>
      <c r="L9" s="8"/>
      <c r="M9" s="8"/>
      <c r="N9" s="8"/>
      <c r="O9" s="8"/>
      <c r="P9" s="8"/>
      <c r="Q9" s="8"/>
      <c r="R9" s="8"/>
      <c r="S9" s="8"/>
      <c r="T9" s="8"/>
      <c r="U9" s="8"/>
      <c r="V9" s="8"/>
      <c r="W9" s="8"/>
      <c r="X9" s="8"/>
      <c r="Y9" s="8"/>
      <c r="Z9" s="8"/>
    </row>
    <row r="10" spans="1:26" ht="15.75" customHeight="1">
      <c r="A10" s="119"/>
      <c r="B10" s="15">
        <v>5</v>
      </c>
      <c r="C10" s="18" t="s">
        <v>1000</v>
      </c>
      <c r="D10" s="18" t="s">
        <v>1001</v>
      </c>
      <c r="E10" s="18" t="s">
        <v>434</v>
      </c>
      <c r="F10" s="18"/>
      <c r="G10" s="135"/>
      <c r="H10" s="147" t="s">
        <v>1002</v>
      </c>
      <c r="I10" s="131"/>
      <c r="J10" s="8"/>
      <c r="K10" s="8"/>
      <c r="L10" s="8"/>
      <c r="M10" s="8"/>
      <c r="N10" s="8"/>
      <c r="O10" s="8"/>
      <c r="P10" s="8"/>
      <c r="Q10" s="8"/>
      <c r="R10" s="8"/>
      <c r="S10" s="8"/>
      <c r="T10" s="8"/>
      <c r="U10" s="8"/>
      <c r="V10" s="8"/>
      <c r="W10" s="8"/>
      <c r="X10" s="8"/>
      <c r="Y10" s="8"/>
      <c r="Z10" s="8"/>
    </row>
    <row r="11" spans="1:26" ht="15.75" customHeight="1">
      <c r="A11" s="119"/>
      <c r="B11" s="15">
        <v>6</v>
      </c>
      <c r="C11" s="18" t="s">
        <v>432</v>
      </c>
      <c r="D11" s="18" t="s">
        <v>433</v>
      </c>
      <c r="E11" s="18" t="s">
        <v>434</v>
      </c>
      <c r="F11" s="18"/>
      <c r="G11" s="135"/>
      <c r="H11" s="147"/>
      <c r="I11" s="131"/>
      <c r="J11" s="8"/>
      <c r="K11" s="8"/>
      <c r="L11" s="8"/>
      <c r="M11" s="8"/>
      <c r="N11" s="8"/>
      <c r="O11" s="8"/>
      <c r="P11" s="8"/>
      <c r="Q11" s="8"/>
      <c r="R11" s="8"/>
      <c r="S11" s="8"/>
      <c r="T11" s="8"/>
      <c r="U11" s="8"/>
      <c r="V11" s="8"/>
      <c r="W11" s="8"/>
      <c r="X11" s="8"/>
      <c r="Y11" s="8"/>
      <c r="Z11" s="8"/>
    </row>
    <row r="12" spans="1:26" ht="15.75" customHeight="1">
      <c r="A12" s="119"/>
      <c r="B12" s="15"/>
      <c r="C12" s="18"/>
      <c r="D12" s="18"/>
      <c r="E12" s="18"/>
      <c r="F12" s="18"/>
      <c r="G12" s="163"/>
      <c r="H12" s="160"/>
      <c r="I12" s="129"/>
      <c r="J12" s="8"/>
      <c r="K12" s="8"/>
      <c r="L12" s="8"/>
      <c r="M12" s="8"/>
      <c r="N12" s="8"/>
      <c r="O12" s="8"/>
      <c r="P12" s="8"/>
      <c r="Q12" s="8"/>
      <c r="R12" s="8"/>
      <c r="S12" s="8"/>
      <c r="T12" s="8"/>
      <c r="U12" s="8"/>
      <c r="V12" s="8"/>
      <c r="W12" s="8"/>
      <c r="X12" s="8"/>
      <c r="Y12" s="8"/>
      <c r="Z12" s="8"/>
    </row>
    <row r="13" spans="1:26" ht="15.75" customHeight="1">
      <c r="A13" s="119"/>
      <c r="B13" s="124">
        <v>15</v>
      </c>
      <c r="C13" s="130"/>
      <c r="D13" s="126"/>
      <c r="E13" s="126"/>
      <c r="F13" s="130"/>
      <c r="G13" s="126"/>
      <c r="H13" s="138"/>
      <c r="I13" s="21"/>
      <c r="J13" s="8"/>
      <c r="K13" s="8"/>
      <c r="L13" s="8"/>
      <c r="M13" s="8"/>
      <c r="N13" s="8"/>
      <c r="O13" s="8"/>
      <c r="P13" s="8"/>
      <c r="Q13" s="8"/>
      <c r="R13" s="8"/>
      <c r="S13" s="8"/>
      <c r="T13" s="8"/>
      <c r="U13" s="8"/>
      <c r="V13" s="8"/>
      <c r="W13" s="8"/>
      <c r="X13" s="8"/>
      <c r="Y13" s="8"/>
      <c r="Z13" s="8"/>
    </row>
    <row r="14" spans="1:26" ht="15.75" customHeight="1">
      <c r="A14" s="119"/>
      <c r="B14" s="122" t="s">
        <v>435</v>
      </c>
      <c r="C14" s="212"/>
      <c r="D14" s="213"/>
      <c r="E14" s="213"/>
      <c r="F14" s="213"/>
      <c r="G14" s="213"/>
      <c r="H14" s="213"/>
      <c r="I14" s="213"/>
      <c r="J14" s="8"/>
      <c r="K14" s="8"/>
      <c r="L14" s="8"/>
      <c r="M14" s="8"/>
      <c r="N14" s="8"/>
      <c r="O14" s="8"/>
      <c r="P14" s="8"/>
      <c r="Q14" s="8"/>
      <c r="R14" s="8"/>
      <c r="S14" s="8"/>
      <c r="T14" s="8"/>
      <c r="U14" s="8"/>
      <c r="V14" s="8"/>
      <c r="W14" s="8"/>
      <c r="X14" s="8"/>
      <c r="Y14" s="8"/>
      <c r="Z14" s="8"/>
    </row>
    <row r="15" spans="1:26" ht="15.75" customHeight="1">
      <c r="A15" s="119"/>
      <c r="B15" s="124">
        <v>1</v>
      </c>
      <c r="C15" s="214" t="s">
        <v>436</v>
      </c>
      <c r="D15" s="213"/>
      <c r="E15" s="213"/>
      <c r="F15" s="213"/>
      <c r="G15" s="213"/>
      <c r="H15" s="213"/>
      <c r="I15" s="215"/>
      <c r="J15" s="8"/>
      <c r="K15" s="8"/>
      <c r="L15" s="8"/>
      <c r="M15" s="8"/>
      <c r="N15" s="8"/>
      <c r="O15" s="8"/>
      <c r="P15" s="8"/>
      <c r="Q15" s="8"/>
      <c r="R15" s="8"/>
      <c r="S15" s="8"/>
      <c r="T15" s="8"/>
      <c r="U15" s="8"/>
      <c r="V15" s="8"/>
      <c r="W15" s="8"/>
      <c r="X15" s="8"/>
      <c r="Y15" s="8"/>
      <c r="Z15" s="8"/>
    </row>
    <row r="16" spans="1:26" ht="15.75" customHeight="1">
      <c r="A16" s="139"/>
      <c r="B16" s="227">
        <v>2</v>
      </c>
      <c r="C16" s="140"/>
      <c r="D16" s="140"/>
      <c r="E16" s="139"/>
      <c r="F16" s="118"/>
      <c r="G16" s="118"/>
      <c r="H16" s="118"/>
      <c r="I16" s="119"/>
      <c r="J16" s="8"/>
      <c r="K16" s="8"/>
      <c r="L16" s="8"/>
      <c r="M16" s="8"/>
      <c r="N16" s="8"/>
      <c r="O16" s="8"/>
      <c r="P16" s="8"/>
      <c r="Q16" s="8"/>
      <c r="R16" s="8"/>
      <c r="S16" s="8"/>
      <c r="T16" s="8"/>
      <c r="U16" s="8"/>
      <c r="V16" s="8"/>
      <c r="W16" s="8"/>
      <c r="X16" s="8"/>
      <c r="Y16" s="8"/>
      <c r="Z16" s="8"/>
    </row>
    <row r="17" spans="1:26" ht="15.75" customHeight="1">
      <c r="A17" s="141"/>
      <c r="B17" s="217"/>
      <c r="C17" s="142"/>
      <c r="D17" s="130"/>
      <c r="E17" s="139"/>
      <c r="F17" s="118"/>
      <c r="G17" s="118"/>
      <c r="H17" s="118"/>
      <c r="I17" s="119"/>
      <c r="J17" s="8"/>
      <c r="K17" s="8"/>
      <c r="L17" s="8"/>
      <c r="M17" s="8"/>
      <c r="N17" s="8"/>
      <c r="O17" s="8"/>
      <c r="P17" s="8"/>
      <c r="Q17" s="8"/>
      <c r="R17" s="8"/>
      <c r="S17" s="8"/>
      <c r="T17" s="8"/>
      <c r="U17" s="8"/>
      <c r="V17" s="8"/>
      <c r="W17" s="8"/>
      <c r="X17" s="8"/>
      <c r="Y17" s="8"/>
      <c r="Z17" s="8"/>
    </row>
    <row r="18" spans="1:26" ht="15.75" customHeight="1">
      <c r="A18" s="141"/>
      <c r="B18" s="217"/>
      <c r="C18" s="142"/>
      <c r="D18" s="130"/>
      <c r="E18" s="139"/>
      <c r="F18" s="118"/>
      <c r="G18" s="118"/>
      <c r="H18" s="118"/>
      <c r="I18" s="119"/>
      <c r="J18" s="8"/>
      <c r="K18" s="8"/>
      <c r="L18" s="8"/>
      <c r="M18" s="8"/>
      <c r="N18" s="8"/>
      <c r="O18" s="8"/>
      <c r="P18" s="8"/>
      <c r="Q18" s="8"/>
      <c r="R18" s="8"/>
      <c r="S18" s="8"/>
      <c r="T18" s="8"/>
      <c r="U18" s="8"/>
      <c r="V18" s="8"/>
      <c r="W18" s="8"/>
      <c r="X18" s="8"/>
      <c r="Y18" s="8"/>
      <c r="Z18" s="8"/>
    </row>
    <row r="19" spans="1:26" ht="15.75" customHeight="1">
      <c r="A19" s="141"/>
      <c r="B19" s="217"/>
      <c r="C19" s="142"/>
      <c r="D19" s="130"/>
      <c r="E19" s="139"/>
      <c r="F19" s="118"/>
      <c r="G19" s="118"/>
      <c r="H19" s="118"/>
      <c r="I19" s="119"/>
      <c r="J19" s="8"/>
      <c r="K19" s="8"/>
      <c r="L19" s="8"/>
      <c r="M19" s="8"/>
      <c r="N19" s="8"/>
      <c r="O19" s="8"/>
      <c r="P19" s="8"/>
      <c r="Q19" s="8"/>
      <c r="R19" s="8"/>
      <c r="S19" s="8"/>
      <c r="T19" s="8"/>
      <c r="U19" s="8"/>
      <c r="V19" s="8"/>
      <c r="W19" s="8"/>
      <c r="X19" s="8"/>
      <c r="Y19" s="8"/>
      <c r="Z19" s="8"/>
    </row>
    <row r="20" spans="1:26" ht="15.75" customHeight="1">
      <c r="A20" s="141"/>
      <c r="B20" s="217"/>
      <c r="C20" s="142"/>
      <c r="D20" s="130"/>
      <c r="E20" s="139"/>
      <c r="F20" s="118"/>
      <c r="G20" s="118"/>
      <c r="H20" s="118"/>
      <c r="I20" s="119"/>
      <c r="J20" s="8"/>
      <c r="K20" s="8"/>
      <c r="L20" s="8"/>
      <c r="M20" s="8"/>
      <c r="N20" s="8"/>
      <c r="O20" s="8"/>
      <c r="P20" s="8"/>
      <c r="Q20" s="8"/>
      <c r="R20" s="8"/>
      <c r="S20" s="8"/>
      <c r="T20" s="8"/>
      <c r="U20" s="8"/>
      <c r="V20" s="8"/>
      <c r="W20" s="8"/>
      <c r="X20" s="8"/>
      <c r="Y20" s="8"/>
      <c r="Z20" s="8"/>
    </row>
    <row r="21" spans="1:26" ht="15.75" customHeight="1">
      <c r="A21" s="141"/>
      <c r="B21" s="215"/>
      <c r="C21" s="142"/>
      <c r="D21" s="130"/>
      <c r="E21" s="143"/>
      <c r="F21" s="143"/>
      <c r="G21" s="143"/>
      <c r="H21" s="143"/>
      <c r="I21" s="144"/>
      <c r="J21" s="8"/>
      <c r="K21" s="8"/>
      <c r="L21" s="8"/>
      <c r="M21" s="8"/>
      <c r="N21" s="8"/>
      <c r="O21" s="8"/>
      <c r="P21" s="8"/>
      <c r="Q21" s="8"/>
      <c r="R21" s="8"/>
      <c r="S21" s="8"/>
      <c r="T21" s="8"/>
      <c r="U21" s="8"/>
      <c r="V21" s="8"/>
      <c r="W21" s="8"/>
      <c r="X21" s="8"/>
      <c r="Y21" s="8"/>
      <c r="Z21" s="8"/>
    </row>
    <row r="22" spans="1:26" ht="15.75" customHeight="1">
      <c r="A22" s="141"/>
      <c r="B22" s="139"/>
      <c r="C22" s="118"/>
      <c r="D22" s="118"/>
      <c r="E22" s="118"/>
      <c r="F22" s="118"/>
      <c r="G22" s="118"/>
      <c r="H22" s="118"/>
      <c r="I22" s="119"/>
      <c r="J22" s="8"/>
      <c r="K22" s="8"/>
      <c r="L22" s="8"/>
      <c r="M22" s="8"/>
      <c r="N22" s="8"/>
      <c r="O22" s="8"/>
      <c r="P22" s="8"/>
      <c r="Q22" s="8"/>
      <c r="R22" s="8"/>
      <c r="S22" s="8"/>
      <c r="T22" s="8"/>
      <c r="U22" s="8"/>
      <c r="V22" s="8"/>
      <c r="W22" s="8"/>
      <c r="X22" s="8"/>
      <c r="Y22" s="8"/>
      <c r="Z22" s="8"/>
    </row>
    <row r="23" spans="1:26" ht="15.75" customHeight="1">
      <c r="A23" s="139"/>
      <c r="B23" s="118"/>
      <c r="C23" s="118"/>
      <c r="D23" s="118"/>
      <c r="E23" s="118"/>
      <c r="F23" s="118"/>
      <c r="G23" s="118"/>
      <c r="H23" s="118"/>
      <c r="I23" s="119"/>
      <c r="J23" s="8"/>
      <c r="K23" s="8"/>
      <c r="L23" s="8"/>
      <c r="M23" s="8"/>
      <c r="N23" s="8"/>
      <c r="O23" s="8"/>
      <c r="P23" s="8"/>
      <c r="Q23" s="8"/>
      <c r="R23" s="8"/>
      <c r="S23" s="8"/>
      <c r="T23" s="8"/>
      <c r="U23" s="8"/>
      <c r="V23" s="8"/>
      <c r="W23" s="8"/>
      <c r="X23" s="8"/>
      <c r="Y23" s="8"/>
      <c r="Z23" s="8"/>
    </row>
    <row r="24" spans="1:26" ht="15.75" customHeight="1">
      <c r="A24" s="139"/>
      <c r="B24" s="118"/>
      <c r="C24" s="118"/>
      <c r="D24" s="118"/>
      <c r="E24" s="118"/>
      <c r="F24" s="118"/>
      <c r="G24" s="118"/>
      <c r="H24" s="118"/>
      <c r="I24" s="119"/>
      <c r="J24" s="8"/>
      <c r="K24" s="8"/>
      <c r="L24" s="8"/>
      <c r="M24" s="8"/>
      <c r="N24" s="8"/>
      <c r="O24" s="8"/>
      <c r="P24" s="8"/>
      <c r="Q24" s="8"/>
      <c r="R24" s="8"/>
      <c r="S24" s="8"/>
      <c r="T24" s="8"/>
      <c r="U24" s="8"/>
      <c r="V24" s="8"/>
      <c r="W24" s="8"/>
      <c r="X24" s="8"/>
      <c r="Y24" s="8"/>
      <c r="Z24" s="8"/>
    </row>
    <row r="25" spans="1:26" ht="15.75" customHeight="1">
      <c r="A25" s="139"/>
      <c r="B25" s="118"/>
      <c r="C25" s="118"/>
      <c r="D25" s="118"/>
      <c r="E25" s="118"/>
      <c r="F25" s="118"/>
      <c r="G25" s="118"/>
      <c r="H25" s="118"/>
      <c r="I25" s="119"/>
      <c r="J25" s="8"/>
      <c r="K25" s="8"/>
      <c r="L25" s="8"/>
      <c r="M25" s="8"/>
      <c r="N25" s="8"/>
      <c r="O25" s="8"/>
      <c r="P25" s="8"/>
      <c r="Q25" s="8"/>
      <c r="R25" s="8"/>
      <c r="S25" s="8"/>
      <c r="T25" s="8"/>
      <c r="U25" s="8"/>
      <c r="V25" s="8"/>
      <c r="W25" s="8"/>
      <c r="X25" s="8"/>
      <c r="Y25" s="8"/>
      <c r="Z25" s="8"/>
    </row>
    <row r="26" spans="1: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3">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3">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3">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3">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3">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3">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3">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3">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3">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3">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3">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3">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3">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3">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3">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3">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3">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3">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3">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3">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3">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3">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3">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3">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3">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3">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1">
    <mergeCell ref="D4:I4"/>
    <mergeCell ref="C14:I14"/>
    <mergeCell ref="C15:I15"/>
    <mergeCell ref="B16:B21"/>
    <mergeCell ref="B1:I1"/>
    <mergeCell ref="B2:C2"/>
    <mergeCell ref="D2:F2"/>
    <mergeCell ref="H2:I2"/>
    <mergeCell ref="B3:C3"/>
    <mergeCell ref="D3:F3"/>
    <mergeCell ref="B4:C4"/>
  </mergeCells>
  <hyperlinks>
    <hyperlink ref="H2" location="'테이블목록_ODS'!A1" display="Table List"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Z1000"/>
  <sheetViews>
    <sheetView workbookViewId="0"/>
  </sheetViews>
  <sheetFormatPr baseColWidth="10" defaultColWidth="12.6640625" defaultRowHeight="15.75" customHeight="1"/>
  <cols>
    <col min="1" max="1" width="5.5" customWidth="1"/>
    <col min="2" max="2" width="6.5" customWidth="1"/>
    <col min="3" max="3" width="18.6640625" customWidth="1"/>
    <col min="4" max="4" width="35.5" customWidth="1"/>
  </cols>
  <sheetData>
    <row r="1" spans="1:26" ht="15.75" customHeight="1">
      <c r="A1" s="118"/>
      <c r="B1" s="210"/>
      <c r="C1" s="211"/>
      <c r="D1" s="211"/>
      <c r="E1" s="211"/>
      <c r="F1" s="211"/>
      <c r="G1" s="211"/>
      <c r="H1" s="211"/>
      <c r="I1" s="219"/>
      <c r="J1" s="8"/>
      <c r="K1" s="8"/>
      <c r="L1" s="8"/>
      <c r="M1" s="8"/>
      <c r="N1" s="8"/>
      <c r="O1" s="8"/>
      <c r="P1" s="8"/>
      <c r="Q1" s="8"/>
      <c r="R1" s="8"/>
      <c r="S1" s="8"/>
      <c r="T1" s="8"/>
      <c r="U1" s="8"/>
      <c r="V1" s="8"/>
      <c r="W1" s="8"/>
      <c r="X1" s="8"/>
      <c r="Y1" s="8"/>
      <c r="Z1" s="8"/>
    </row>
    <row r="2" spans="1:26" ht="15.75" customHeight="1">
      <c r="A2" s="119"/>
      <c r="B2" s="220" t="s">
        <v>399</v>
      </c>
      <c r="C2" s="221"/>
      <c r="D2" s="222" t="s">
        <v>24</v>
      </c>
      <c r="E2" s="223"/>
      <c r="F2" s="221"/>
      <c r="G2" s="121" t="s">
        <v>400</v>
      </c>
      <c r="H2" s="224" t="s">
        <v>401</v>
      </c>
      <c r="I2" s="223"/>
      <c r="J2" s="8"/>
      <c r="K2" s="8"/>
      <c r="L2" s="8"/>
      <c r="M2" s="8"/>
      <c r="N2" s="8"/>
      <c r="O2" s="8"/>
      <c r="P2" s="8"/>
      <c r="Q2" s="8"/>
      <c r="R2" s="8"/>
      <c r="S2" s="8"/>
      <c r="T2" s="8"/>
      <c r="U2" s="8"/>
      <c r="V2" s="8"/>
      <c r="W2" s="8"/>
      <c r="X2" s="8"/>
      <c r="Y2" s="8"/>
      <c r="Z2" s="8"/>
    </row>
    <row r="3" spans="1:26" ht="15.75" customHeight="1">
      <c r="A3" s="119"/>
      <c r="B3" s="220" t="s">
        <v>276</v>
      </c>
      <c r="C3" s="221"/>
      <c r="D3" s="222" t="s">
        <v>25</v>
      </c>
      <c r="E3" s="223"/>
      <c r="F3" s="221"/>
      <c r="G3" s="122" t="s">
        <v>403</v>
      </c>
      <c r="H3" s="123"/>
      <c r="I3" s="123"/>
      <c r="J3" s="8"/>
      <c r="K3" s="8"/>
      <c r="L3" s="8"/>
      <c r="M3" s="8"/>
      <c r="N3" s="8"/>
      <c r="O3" s="8"/>
      <c r="P3" s="8"/>
      <c r="Q3" s="8"/>
      <c r="R3" s="8"/>
      <c r="S3" s="8"/>
      <c r="T3" s="8"/>
      <c r="U3" s="8"/>
      <c r="V3" s="8"/>
      <c r="W3" s="8"/>
      <c r="X3" s="8"/>
      <c r="Y3" s="8"/>
      <c r="Z3" s="8"/>
    </row>
    <row r="4" spans="1:26" ht="15.75" customHeight="1">
      <c r="A4" s="119"/>
      <c r="B4" s="225" t="s">
        <v>404</v>
      </c>
      <c r="C4" s="226"/>
      <c r="D4" s="210"/>
      <c r="E4" s="211"/>
      <c r="F4" s="211"/>
      <c r="G4" s="211"/>
      <c r="H4" s="211"/>
      <c r="I4" s="211"/>
      <c r="J4" s="8"/>
      <c r="K4" s="8"/>
      <c r="L4" s="8"/>
      <c r="M4" s="8"/>
      <c r="N4" s="8"/>
      <c r="O4" s="8"/>
      <c r="P4" s="8"/>
      <c r="Q4" s="8"/>
      <c r="R4" s="8"/>
      <c r="S4" s="8"/>
      <c r="T4" s="8"/>
      <c r="U4" s="8"/>
      <c r="V4" s="8"/>
      <c r="W4" s="8"/>
      <c r="X4" s="8"/>
      <c r="Y4" s="8"/>
      <c r="Z4" s="8"/>
    </row>
    <row r="5" spans="1:26" ht="15.75" customHeight="1">
      <c r="A5" s="119"/>
      <c r="B5" s="122" t="s">
        <v>405</v>
      </c>
      <c r="C5" s="122" t="s">
        <v>406</v>
      </c>
      <c r="D5" s="122" t="s">
        <v>407</v>
      </c>
      <c r="E5" s="122" t="s">
        <v>408</v>
      </c>
      <c r="F5" s="122" t="s">
        <v>409</v>
      </c>
      <c r="G5" s="122" t="s">
        <v>410</v>
      </c>
      <c r="H5" s="122" t="s">
        <v>411</v>
      </c>
      <c r="I5" s="120" t="s">
        <v>412</v>
      </c>
      <c r="J5" s="8"/>
      <c r="K5" s="8"/>
      <c r="L5" s="8"/>
      <c r="M5" s="8"/>
      <c r="N5" s="8"/>
      <c r="O5" s="8"/>
      <c r="P5" s="8"/>
      <c r="Q5" s="8"/>
      <c r="R5" s="8"/>
      <c r="S5" s="8"/>
      <c r="T5" s="8"/>
      <c r="U5" s="8"/>
      <c r="V5" s="8"/>
      <c r="W5" s="8"/>
      <c r="X5" s="8"/>
      <c r="Y5" s="8"/>
      <c r="Z5" s="8"/>
    </row>
    <row r="6" spans="1:26" ht="15.75" customHeight="1">
      <c r="A6" s="119"/>
      <c r="B6" s="124">
        <v>1</v>
      </c>
      <c r="C6" s="137" t="s">
        <v>1003</v>
      </c>
      <c r="D6" s="137" t="s">
        <v>957</v>
      </c>
      <c r="E6" s="137" t="s">
        <v>414</v>
      </c>
      <c r="F6" s="128"/>
      <c r="G6" s="126"/>
      <c r="H6" s="137"/>
      <c r="I6" s="129"/>
      <c r="J6" s="8"/>
      <c r="K6" s="8"/>
      <c r="L6" s="8"/>
      <c r="M6" s="8"/>
      <c r="N6" s="8"/>
      <c r="O6" s="8"/>
      <c r="P6" s="8"/>
      <c r="Q6" s="8"/>
      <c r="R6" s="8"/>
      <c r="S6" s="8"/>
      <c r="T6" s="8"/>
      <c r="U6" s="8"/>
      <c r="V6" s="8"/>
      <c r="W6" s="8"/>
      <c r="X6" s="8"/>
      <c r="Y6" s="8"/>
      <c r="Z6" s="8"/>
    </row>
    <row r="7" spans="1:26" ht="15.75" customHeight="1">
      <c r="A7" s="119"/>
      <c r="B7" s="124">
        <v>2</v>
      </c>
      <c r="C7" s="125" t="s">
        <v>1004</v>
      </c>
      <c r="D7" s="125" t="s">
        <v>1005</v>
      </c>
      <c r="E7" s="125" t="s">
        <v>414</v>
      </c>
      <c r="F7" s="125"/>
      <c r="G7" s="131"/>
      <c r="H7" s="127"/>
      <c r="I7" s="131"/>
      <c r="J7" s="8"/>
      <c r="K7" s="8"/>
      <c r="L7" s="8"/>
      <c r="M7" s="8"/>
      <c r="N7" s="8"/>
      <c r="O7" s="8"/>
      <c r="P7" s="8"/>
      <c r="Q7" s="8"/>
      <c r="R7" s="8"/>
      <c r="S7" s="8"/>
      <c r="T7" s="8"/>
      <c r="U7" s="8"/>
      <c r="V7" s="8"/>
      <c r="W7" s="8"/>
      <c r="X7" s="8"/>
      <c r="Y7" s="8"/>
      <c r="Z7" s="8"/>
    </row>
    <row r="8" spans="1:26" ht="15.75" customHeight="1">
      <c r="A8" s="119"/>
      <c r="B8" s="124">
        <v>3</v>
      </c>
      <c r="C8" s="130" t="s">
        <v>680</v>
      </c>
      <c r="D8" s="130" t="s">
        <v>975</v>
      </c>
      <c r="E8" s="130" t="s">
        <v>414</v>
      </c>
      <c r="F8" s="130"/>
      <c r="G8" s="131"/>
      <c r="H8" s="136"/>
      <c r="I8" s="131"/>
      <c r="J8" s="8"/>
      <c r="K8" s="8"/>
      <c r="L8" s="8"/>
      <c r="M8" s="8"/>
      <c r="N8" s="8"/>
      <c r="O8" s="8"/>
      <c r="P8" s="8"/>
      <c r="Q8" s="8"/>
      <c r="R8" s="8"/>
      <c r="S8" s="8"/>
      <c r="T8" s="8"/>
      <c r="U8" s="8"/>
      <c r="V8" s="8"/>
      <c r="W8" s="8"/>
      <c r="X8" s="8"/>
      <c r="Y8" s="8"/>
      <c r="Z8" s="8"/>
    </row>
    <row r="9" spans="1:26" ht="15.75" customHeight="1">
      <c r="A9" s="119"/>
      <c r="B9" s="124">
        <v>4</v>
      </c>
      <c r="C9" s="130" t="s">
        <v>1006</v>
      </c>
      <c r="D9" s="130" t="s">
        <v>1007</v>
      </c>
      <c r="E9" s="130" t="s">
        <v>414</v>
      </c>
      <c r="F9" s="130"/>
      <c r="G9" s="131"/>
      <c r="H9" s="136"/>
      <c r="I9" s="131"/>
      <c r="J9" s="8"/>
      <c r="K9" s="8"/>
      <c r="L9" s="8"/>
      <c r="M9" s="8"/>
      <c r="N9" s="8"/>
      <c r="O9" s="8"/>
      <c r="P9" s="8"/>
      <c r="Q9" s="8"/>
      <c r="R9" s="8"/>
      <c r="S9" s="8"/>
      <c r="T9" s="8"/>
      <c r="U9" s="8"/>
      <c r="V9" s="8"/>
      <c r="W9" s="8"/>
      <c r="X9" s="8"/>
      <c r="Y9" s="8"/>
      <c r="Z9" s="8"/>
    </row>
    <row r="10" spans="1:26" ht="15.75" customHeight="1">
      <c r="A10" s="119"/>
      <c r="B10" s="124">
        <v>5</v>
      </c>
      <c r="C10" s="130" t="s">
        <v>1008</v>
      </c>
      <c r="D10" s="130" t="s">
        <v>1009</v>
      </c>
      <c r="E10" s="130" t="s">
        <v>414</v>
      </c>
      <c r="F10" s="130"/>
      <c r="G10" s="131"/>
      <c r="H10" s="136"/>
      <c r="I10" s="131"/>
      <c r="J10" s="8"/>
      <c r="K10" s="8"/>
      <c r="L10" s="8"/>
      <c r="M10" s="8"/>
      <c r="N10" s="8"/>
      <c r="O10" s="8"/>
      <c r="P10" s="8"/>
      <c r="Q10" s="8"/>
      <c r="R10" s="8"/>
      <c r="S10" s="8"/>
      <c r="T10" s="8"/>
      <c r="U10" s="8"/>
      <c r="V10" s="8"/>
      <c r="W10" s="8"/>
      <c r="X10" s="8"/>
      <c r="Y10" s="8"/>
      <c r="Z10" s="8"/>
    </row>
    <row r="11" spans="1:26" ht="15.75" customHeight="1">
      <c r="A11" s="119"/>
      <c r="B11" s="124">
        <v>6</v>
      </c>
      <c r="C11" s="130" t="s">
        <v>1010</v>
      </c>
      <c r="D11" s="130" t="s">
        <v>1011</v>
      </c>
      <c r="E11" s="130" t="s">
        <v>414</v>
      </c>
      <c r="F11" s="130"/>
      <c r="G11" s="131"/>
      <c r="H11" s="136"/>
      <c r="I11" s="131"/>
      <c r="J11" s="8"/>
      <c r="K11" s="8"/>
      <c r="L11" s="8"/>
      <c r="M11" s="8"/>
      <c r="N11" s="8"/>
      <c r="O11" s="8"/>
      <c r="P11" s="8"/>
      <c r="Q11" s="8"/>
      <c r="R11" s="8"/>
      <c r="S11" s="8"/>
      <c r="T11" s="8"/>
      <c r="U11" s="8"/>
      <c r="V11" s="8"/>
      <c r="W11" s="8"/>
      <c r="X11" s="8"/>
      <c r="Y11" s="8"/>
      <c r="Z11" s="8"/>
    </row>
    <row r="12" spans="1:26" ht="15.75" customHeight="1">
      <c r="A12" s="119"/>
      <c r="B12" s="124">
        <v>7</v>
      </c>
      <c r="C12" s="130" t="s">
        <v>1012</v>
      </c>
      <c r="D12" s="130" t="s">
        <v>1013</v>
      </c>
      <c r="E12" s="130" t="s">
        <v>414</v>
      </c>
      <c r="F12" s="130"/>
      <c r="G12" s="131"/>
      <c r="H12" s="136"/>
      <c r="I12" s="131"/>
      <c r="J12" s="8"/>
      <c r="K12" s="8"/>
      <c r="L12" s="8"/>
      <c r="M12" s="8"/>
      <c r="N12" s="8"/>
      <c r="O12" s="8"/>
      <c r="P12" s="8"/>
      <c r="Q12" s="8"/>
      <c r="R12" s="8"/>
      <c r="S12" s="8"/>
      <c r="T12" s="8"/>
      <c r="U12" s="8"/>
      <c r="V12" s="8"/>
      <c r="W12" s="8"/>
      <c r="X12" s="8"/>
      <c r="Y12" s="8"/>
      <c r="Z12" s="8"/>
    </row>
    <row r="13" spans="1:26" ht="15.75" customHeight="1">
      <c r="A13" s="119"/>
      <c r="B13" s="124">
        <v>8</v>
      </c>
      <c r="C13" s="130" t="s">
        <v>375</v>
      </c>
      <c r="D13" s="130" t="s">
        <v>1014</v>
      </c>
      <c r="E13" s="130" t="s">
        <v>434</v>
      </c>
      <c r="F13" s="130"/>
      <c r="G13" s="131"/>
      <c r="H13" s="136"/>
      <c r="I13" s="131"/>
      <c r="J13" s="8"/>
      <c r="K13" s="8"/>
      <c r="L13" s="8"/>
      <c r="M13" s="8"/>
      <c r="N13" s="8"/>
      <c r="O13" s="8"/>
      <c r="P13" s="8"/>
      <c r="Q13" s="8"/>
      <c r="R13" s="8"/>
      <c r="S13" s="8"/>
      <c r="T13" s="8"/>
      <c r="U13" s="8"/>
      <c r="V13" s="8"/>
      <c r="W13" s="8"/>
      <c r="X13" s="8"/>
      <c r="Y13" s="8"/>
      <c r="Z13" s="8"/>
    </row>
    <row r="14" spans="1:26" ht="15.75" customHeight="1">
      <c r="A14" s="119"/>
      <c r="B14" s="124">
        <v>9</v>
      </c>
      <c r="C14" s="130" t="s">
        <v>376</v>
      </c>
      <c r="D14" s="130" t="s">
        <v>1014</v>
      </c>
      <c r="E14" s="130" t="s">
        <v>434</v>
      </c>
      <c r="F14" s="130"/>
      <c r="G14" s="131"/>
      <c r="H14" s="136"/>
      <c r="I14" s="131"/>
      <c r="J14" s="8"/>
      <c r="K14" s="8"/>
      <c r="L14" s="8"/>
      <c r="M14" s="8"/>
      <c r="N14" s="8"/>
      <c r="O14" s="8"/>
      <c r="P14" s="8"/>
      <c r="Q14" s="8"/>
      <c r="R14" s="8"/>
      <c r="S14" s="8"/>
      <c r="T14" s="8"/>
      <c r="U14" s="8"/>
      <c r="V14" s="8"/>
      <c r="W14" s="8"/>
      <c r="X14" s="8"/>
      <c r="Y14" s="8"/>
      <c r="Z14" s="8"/>
    </row>
    <row r="15" spans="1:26" ht="15.75" customHeight="1">
      <c r="A15" s="119"/>
      <c r="B15" s="124">
        <v>10</v>
      </c>
      <c r="C15" s="130" t="s">
        <v>432</v>
      </c>
      <c r="D15" s="130" t="s">
        <v>433</v>
      </c>
      <c r="E15" s="130" t="s">
        <v>434</v>
      </c>
      <c r="F15" s="130"/>
      <c r="G15" s="131"/>
      <c r="H15" s="136"/>
      <c r="I15" s="137"/>
      <c r="J15" s="8"/>
      <c r="K15" s="8"/>
      <c r="L15" s="8"/>
      <c r="M15" s="8"/>
      <c r="N15" s="8"/>
      <c r="O15" s="8"/>
      <c r="P15" s="8"/>
      <c r="Q15" s="8"/>
      <c r="R15" s="8"/>
      <c r="S15" s="8"/>
      <c r="T15" s="8"/>
      <c r="U15" s="8"/>
      <c r="V15" s="8"/>
      <c r="W15" s="8"/>
      <c r="X15" s="8"/>
      <c r="Y15" s="8"/>
      <c r="Z15" s="8"/>
    </row>
    <row r="16" spans="1:26" ht="15.75" customHeight="1">
      <c r="A16" s="119"/>
      <c r="B16" s="124"/>
      <c r="C16" s="130"/>
      <c r="D16" s="130"/>
      <c r="E16" s="130"/>
      <c r="F16" s="130"/>
      <c r="G16" s="126"/>
      <c r="H16" s="137"/>
      <c r="I16" s="129"/>
      <c r="J16" s="8"/>
      <c r="K16" s="8"/>
      <c r="L16" s="8"/>
      <c r="M16" s="8"/>
      <c r="N16" s="8"/>
      <c r="O16" s="8"/>
      <c r="P16" s="8"/>
      <c r="Q16" s="8"/>
      <c r="R16" s="8"/>
      <c r="S16" s="8"/>
      <c r="T16" s="8"/>
      <c r="U16" s="8"/>
      <c r="V16" s="8"/>
      <c r="W16" s="8"/>
      <c r="X16" s="8"/>
      <c r="Y16" s="8"/>
      <c r="Z16" s="8"/>
    </row>
    <row r="17" spans="1:26" ht="15.75" customHeight="1">
      <c r="A17" s="119"/>
      <c r="B17" s="124"/>
      <c r="C17" s="130"/>
      <c r="D17" s="126"/>
      <c r="E17" s="126"/>
      <c r="F17" s="130"/>
      <c r="G17" s="126"/>
      <c r="H17" s="138"/>
      <c r="I17" s="21"/>
      <c r="J17" s="8"/>
      <c r="K17" s="8"/>
      <c r="L17" s="8"/>
      <c r="M17" s="8"/>
      <c r="N17" s="8"/>
      <c r="O17" s="8"/>
      <c r="P17" s="8"/>
      <c r="Q17" s="8"/>
      <c r="R17" s="8"/>
      <c r="S17" s="8"/>
      <c r="T17" s="8"/>
      <c r="U17" s="8"/>
      <c r="V17" s="8"/>
      <c r="W17" s="8"/>
      <c r="X17" s="8"/>
      <c r="Y17" s="8"/>
      <c r="Z17" s="8"/>
    </row>
    <row r="18" spans="1:26" ht="15.75" customHeight="1">
      <c r="A18" s="119"/>
      <c r="B18" s="122" t="s">
        <v>435</v>
      </c>
      <c r="C18" s="212"/>
      <c r="D18" s="213"/>
      <c r="E18" s="213"/>
      <c r="F18" s="213"/>
      <c r="G18" s="213"/>
      <c r="H18" s="213"/>
      <c r="I18" s="213"/>
      <c r="J18" s="8"/>
      <c r="K18" s="8"/>
      <c r="L18" s="8"/>
      <c r="M18" s="8"/>
      <c r="N18" s="8"/>
      <c r="O18" s="8"/>
      <c r="P18" s="8"/>
      <c r="Q18" s="8"/>
      <c r="R18" s="8"/>
      <c r="S18" s="8"/>
      <c r="T18" s="8"/>
      <c r="U18" s="8"/>
      <c r="V18" s="8"/>
      <c r="W18" s="8"/>
      <c r="X18" s="8"/>
      <c r="Y18" s="8"/>
      <c r="Z18" s="8"/>
    </row>
    <row r="19" spans="1:26" ht="15.75" customHeight="1">
      <c r="A19" s="119"/>
      <c r="B19" s="124">
        <v>1</v>
      </c>
      <c r="C19" s="214" t="s">
        <v>436</v>
      </c>
      <c r="D19" s="213"/>
      <c r="E19" s="213"/>
      <c r="F19" s="213"/>
      <c r="G19" s="213"/>
      <c r="H19" s="213"/>
      <c r="I19" s="215"/>
      <c r="J19" s="8"/>
      <c r="K19" s="8"/>
      <c r="L19" s="8"/>
      <c r="M19" s="8"/>
      <c r="N19" s="8"/>
      <c r="O19" s="8"/>
      <c r="P19" s="8"/>
      <c r="Q19" s="8"/>
      <c r="R19" s="8"/>
      <c r="S19" s="8"/>
      <c r="T19" s="8"/>
      <c r="U19" s="8"/>
      <c r="V19" s="8"/>
      <c r="W19" s="8"/>
      <c r="X19" s="8"/>
      <c r="Y19" s="8"/>
      <c r="Z19" s="8"/>
    </row>
    <row r="20" spans="1:26" ht="15.75" customHeight="1">
      <c r="A20" s="139"/>
      <c r="B20" s="227">
        <v>2</v>
      </c>
      <c r="C20" s="140"/>
      <c r="D20" s="140"/>
      <c r="E20" s="139"/>
      <c r="F20" s="118"/>
      <c r="G20" s="118"/>
      <c r="H20" s="118"/>
      <c r="I20" s="119"/>
      <c r="J20" s="8"/>
      <c r="K20" s="8"/>
      <c r="L20" s="8"/>
      <c r="M20" s="8"/>
      <c r="N20" s="8"/>
      <c r="O20" s="8"/>
      <c r="P20" s="8"/>
      <c r="Q20" s="8"/>
      <c r="R20" s="8"/>
      <c r="S20" s="8"/>
      <c r="T20" s="8"/>
      <c r="U20" s="8"/>
      <c r="V20" s="8"/>
      <c r="W20" s="8"/>
      <c r="X20" s="8"/>
      <c r="Y20" s="8"/>
      <c r="Z20" s="8"/>
    </row>
    <row r="21" spans="1:26" ht="15.75" customHeight="1">
      <c r="A21" s="141"/>
      <c r="B21" s="217"/>
      <c r="C21" s="142"/>
      <c r="D21" s="130"/>
      <c r="E21" s="139"/>
      <c r="F21" s="118"/>
      <c r="G21" s="118"/>
      <c r="H21" s="118"/>
      <c r="I21" s="119"/>
      <c r="J21" s="8"/>
      <c r="K21" s="8"/>
      <c r="L21" s="8"/>
      <c r="M21" s="8"/>
      <c r="N21" s="8"/>
      <c r="O21" s="8"/>
      <c r="P21" s="8"/>
      <c r="Q21" s="8"/>
      <c r="R21" s="8"/>
      <c r="S21" s="8"/>
      <c r="T21" s="8"/>
      <c r="U21" s="8"/>
      <c r="V21" s="8"/>
      <c r="W21" s="8"/>
      <c r="X21" s="8"/>
      <c r="Y21" s="8"/>
      <c r="Z21" s="8"/>
    </row>
    <row r="22" spans="1:26" ht="15.75" customHeight="1">
      <c r="A22" s="141"/>
      <c r="B22" s="217"/>
      <c r="C22" s="142"/>
      <c r="D22" s="130"/>
      <c r="E22" s="139"/>
      <c r="F22" s="118"/>
      <c r="G22" s="118"/>
      <c r="H22" s="118"/>
      <c r="I22" s="119"/>
      <c r="J22" s="8"/>
      <c r="K22" s="8"/>
      <c r="L22" s="8"/>
      <c r="M22" s="8"/>
      <c r="N22" s="8"/>
      <c r="O22" s="8"/>
      <c r="P22" s="8"/>
      <c r="Q22" s="8"/>
      <c r="R22" s="8"/>
      <c r="S22" s="8"/>
      <c r="T22" s="8"/>
      <c r="U22" s="8"/>
      <c r="V22" s="8"/>
      <c r="W22" s="8"/>
      <c r="X22" s="8"/>
      <c r="Y22" s="8"/>
      <c r="Z22" s="8"/>
    </row>
    <row r="23" spans="1:26" ht="15.75" customHeight="1">
      <c r="A23" s="141"/>
      <c r="B23" s="217"/>
      <c r="C23" s="142"/>
      <c r="D23" s="130"/>
      <c r="E23" s="139"/>
      <c r="F23" s="118"/>
      <c r="G23" s="118"/>
      <c r="H23" s="118"/>
      <c r="I23" s="119"/>
      <c r="J23" s="8"/>
      <c r="K23" s="8"/>
      <c r="L23" s="8"/>
      <c r="M23" s="8"/>
      <c r="N23" s="8"/>
      <c r="O23" s="8"/>
      <c r="P23" s="8"/>
      <c r="Q23" s="8"/>
      <c r="R23" s="8"/>
      <c r="S23" s="8"/>
      <c r="T23" s="8"/>
      <c r="U23" s="8"/>
      <c r="V23" s="8"/>
      <c r="W23" s="8"/>
      <c r="X23" s="8"/>
      <c r="Y23" s="8"/>
      <c r="Z23" s="8"/>
    </row>
    <row r="24" spans="1:26" ht="15.75" customHeight="1">
      <c r="A24" s="141"/>
      <c r="B24" s="217"/>
      <c r="C24" s="142"/>
      <c r="D24" s="130"/>
      <c r="E24" s="139"/>
      <c r="F24" s="118"/>
      <c r="G24" s="118"/>
      <c r="H24" s="118"/>
      <c r="I24" s="119"/>
      <c r="J24" s="8"/>
      <c r="K24" s="8"/>
      <c r="L24" s="8"/>
      <c r="M24" s="8"/>
      <c r="N24" s="8"/>
      <c r="O24" s="8"/>
      <c r="P24" s="8"/>
      <c r="Q24" s="8"/>
      <c r="R24" s="8"/>
      <c r="S24" s="8"/>
      <c r="T24" s="8"/>
      <c r="U24" s="8"/>
      <c r="V24" s="8"/>
      <c r="W24" s="8"/>
      <c r="X24" s="8"/>
      <c r="Y24" s="8"/>
      <c r="Z24" s="8"/>
    </row>
    <row r="25" spans="1:26" ht="15.75" customHeight="1">
      <c r="A25" s="141"/>
      <c r="B25" s="215"/>
      <c r="C25" s="142"/>
      <c r="D25" s="130"/>
      <c r="E25" s="143"/>
      <c r="F25" s="143"/>
      <c r="G25" s="143"/>
      <c r="H25" s="143"/>
      <c r="I25" s="144"/>
      <c r="J25" s="8"/>
      <c r="K25" s="8"/>
      <c r="L25" s="8"/>
      <c r="M25" s="8"/>
      <c r="N25" s="8"/>
      <c r="O25" s="8"/>
      <c r="P25" s="8"/>
      <c r="Q25" s="8"/>
      <c r="R25" s="8"/>
      <c r="S25" s="8"/>
      <c r="T25" s="8"/>
      <c r="U25" s="8"/>
      <c r="V25" s="8"/>
      <c r="W25" s="8"/>
      <c r="X25" s="8"/>
      <c r="Y25" s="8"/>
      <c r="Z25" s="8"/>
    </row>
    <row r="26" spans="1:26" ht="15.75" customHeight="1">
      <c r="A26" s="141"/>
      <c r="B26" s="139"/>
      <c r="C26" s="118"/>
      <c r="D26" s="118"/>
      <c r="E26" s="118"/>
      <c r="F26" s="118"/>
      <c r="G26" s="118"/>
      <c r="H26" s="118"/>
      <c r="I26" s="119"/>
      <c r="J26" s="8"/>
      <c r="K26" s="8"/>
      <c r="L26" s="8"/>
      <c r="M26" s="8"/>
      <c r="N26" s="8"/>
      <c r="O26" s="8"/>
      <c r="P26" s="8"/>
      <c r="Q26" s="8"/>
      <c r="R26" s="8"/>
      <c r="S26" s="8"/>
      <c r="T26" s="8"/>
      <c r="U26" s="8"/>
      <c r="V26" s="8"/>
      <c r="W26" s="8"/>
      <c r="X26" s="8"/>
      <c r="Y26" s="8"/>
      <c r="Z26" s="8"/>
    </row>
    <row r="27" spans="1:26" ht="15.75" customHeight="1">
      <c r="A27" s="139"/>
      <c r="B27" s="118"/>
      <c r="C27" s="118"/>
      <c r="D27" s="118"/>
      <c r="E27" s="118"/>
      <c r="F27" s="118"/>
      <c r="G27" s="118"/>
      <c r="H27" s="118"/>
      <c r="I27" s="119"/>
      <c r="J27" s="8"/>
      <c r="K27" s="8"/>
      <c r="L27" s="8"/>
      <c r="M27" s="8"/>
      <c r="N27" s="8"/>
      <c r="O27" s="8"/>
      <c r="P27" s="8"/>
      <c r="Q27" s="8"/>
      <c r="R27" s="8"/>
      <c r="S27" s="8"/>
      <c r="T27" s="8"/>
      <c r="U27" s="8"/>
      <c r="V27" s="8"/>
      <c r="W27" s="8"/>
      <c r="X27" s="8"/>
      <c r="Y27" s="8"/>
      <c r="Z27" s="8"/>
    </row>
    <row r="28" spans="1:26" ht="15.75" customHeight="1">
      <c r="A28" s="139"/>
      <c r="B28" s="118"/>
      <c r="C28" s="118"/>
      <c r="D28" s="118"/>
      <c r="E28" s="118"/>
      <c r="F28" s="118"/>
      <c r="G28" s="118"/>
      <c r="H28" s="118"/>
      <c r="I28" s="119"/>
      <c r="J28" s="8"/>
      <c r="K28" s="8"/>
      <c r="L28" s="8"/>
      <c r="M28" s="8"/>
      <c r="N28" s="8"/>
      <c r="O28" s="8"/>
      <c r="P28" s="8"/>
      <c r="Q28" s="8"/>
      <c r="R28" s="8"/>
      <c r="S28" s="8"/>
      <c r="T28" s="8"/>
      <c r="U28" s="8"/>
      <c r="V28" s="8"/>
      <c r="W28" s="8"/>
      <c r="X28" s="8"/>
      <c r="Y28" s="8"/>
      <c r="Z28" s="8"/>
    </row>
    <row r="29" spans="1:26" ht="15.75" customHeight="1">
      <c r="A29" s="139"/>
      <c r="B29" s="118"/>
      <c r="C29" s="118"/>
      <c r="D29" s="118"/>
      <c r="E29" s="118"/>
      <c r="F29" s="118"/>
      <c r="G29" s="118"/>
      <c r="H29" s="118"/>
      <c r="I29" s="119"/>
      <c r="J29" s="8"/>
      <c r="K29" s="8"/>
      <c r="L29" s="8"/>
      <c r="M29" s="8"/>
      <c r="N29" s="8"/>
      <c r="O29" s="8"/>
      <c r="P29" s="8"/>
      <c r="Q29" s="8"/>
      <c r="R29" s="8"/>
      <c r="S29" s="8"/>
      <c r="T29" s="8"/>
      <c r="U29" s="8"/>
      <c r="V29" s="8"/>
      <c r="W29" s="8"/>
      <c r="X29" s="8"/>
      <c r="Y29" s="8"/>
      <c r="Z29" s="8"/>
    </row>
    <row r="30" spans="1:26" ht="15.75" customHeight="1">
      <c r="A30" s="139"/>
      <c r="B30" s="118"/>
      <c r="C30" s="118"/>
      <c r="D30" s="118"/>
      <c r="E30" s="118"/>
      <c r="F30" s="118"/>
      <c r="G30" s="118"/>
      <c r="H30" s="118"/>
      <c r="I30" s="119"/>
      <c r="J30" s="8"/>
      <c r="K30" s="8"/>
      <c r="L30" s="8"/>
      <c r="M30" s="8"/>
      <c r="N30" s="8"/>
      <c r="O30" s="8"/>
      <c r="P30" s="8"/>
      <c r="Q30" s="8"/>
      <c r="R30" s="8"/>
      <c r="S30" s="8"/>
      <c r="T30" s="8"/>
      <c r="U30" s="8"/>
      <c r="V30" s="8"/>
      <c r="W30" s="8"/>
      <c r="X30" s="8"/>
      <c r="Y30" s="8"/>
      <c r="Z30" s="8"/>
    </row>
    <row r="31" spans="1:26"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c r="A33" s="8"/>
      <c r="B33" s="8" t="s">
        <v>1003</v>
      </c>
      <c r="C33" s="8" t="s">
        <v>1004</v>
      </c>
      <c r="D33" s="8" t="s">
        <v>680</v>
      </c>
      <c r="E33" s="8" t="s">
        <v>1006</v>
      </c>
      <c r="F33" s="8" t="s">
        <v>1008</v>
      </c>
      <c r="G33" s="8" t="s">
        <v>1010</v>
      </c>
      <c r="H33" s="8" t="s">
        <v>1012</v>
      </c>
      <c r="I33" s="8" t="s">
        <v>375</v>
      </c>
      <c r="J33" s="8" t="s">
        <v>376</v>
      </c>
      <c r="K33" s="8" t="s">
        <v>432</v>
      </c>
      <c r="L33" s="8"/>
      <c r="M33" s="8"/>
      <c r="N33" s="8"/>
      <c r="O33" s="8"/>
      <c r="P33" s="8"/>
      <c r="Q33" s="8"/>
      <c r="R33" s="8"/>
      <c r="S33" s="8"/>
      <c r="T33" s="8"/>
      <c r="U33" s="8"/>
      <c r="V33" s="8"/>
      <c r="W33" s="8"/>
      <c r="X33" s="8"/>
      <c r="Y33" s="8"/>
      <c r="Z33" s="8"/>
    </row>
    <row r="34" spans="1:26" ht="15.75" customHeight="1">
      <c r="A34" s="8"/>
      <c r="B34" s="8">
        <v>2</v>
      </c>
      <c r="C34" s="8">
        <v>3</v>
      </c>
      <c r="D34" s="8">
        <v>10</v>
      </c>
      <c r="E34" s="8">
        <v>0</v>
      </c>
      <c r="F34" s="8">
        <v>500000000</v>
      </c>
      <c r="G34" s="8">
        <v>0</v>
      </c>
      <c r="H34" s="8">
        <v>0</v>
      </c>
      <c r="I34" s="194">
        <v>44782</v>
      </c>
      <c r="J34" s="194">
        <v>81671</v>
      </c>
      <c r="K34" s="194">
        <v>44943.339039351849</v>
      </c>
      <c r="L34" s="8"/>
      <c r="M34" s="8"/>
      <c r="N34" s="8"/>
      <c r="O34" s="8"/>
      <c r="P34" s="8"/>
      <c r="Q34" s="8"/>
      <c r="R34" s="8"/>
      <c r="S34" s="8"/>
      <c r="T34" s="8"/>
      <c r="U34" s="8"/>
      <c r="V34" s="8"/>
      <c r="W34" s="8"/>
      <c r="X34" s="8"/>
      <c r="Y34" s="8"/>
      <c r="Z34" s="8"/>
    </row>
    <row r="35" spans="1:26" ht="15.75" customHeight="1">
      <c r="A35" s="8"/>
      <c r="B35" s="8">
        <v>1</v>
      </c>
      <c r="C35" s="8">
        <v>1</v>
      </c>
      <c r="D35" s="8">
        <v>5</v>
      </c>
      <c r="E35" s="8">
        <v>10000</v>
      </c>
      <c r="F35" s="8">
        <v>500000000</v>
      </c>
      <c r="G35" s="8">
        <v>1000000000</v>
      </c>
      <c r="H35" s="8">
        <v>2500000000</v>
      </c>
      <c r="I35" s="194">
        <v>44613</v>
      </c>
      <c r="J35" s="194">
        <v>44697</v>
      </c>
      <c r="K35" s="194">
        <v>44943.339039351849</v>
      </c>
      <c r="L35" s="8"/>
      <c r="M35" s="8"/>
      <c r="N35" s="8"/>
      <c r="O35" s="8"/>
      <c r="P35" s="8"/>
      <c r="Q35" s="8"/>
      <c r="R35" s="8"/>
      <c r="S35" s="8"/>
      <c r="T35" s="8"/>
      <c r="U35" s="8"/>
      <c r="V35" s="8"/>
      <c r="W35" s="8"/>
      <c r="X35" s="8"/>
      <c r="Y35" s="8"/>
      <c r="Z35" s="8"/>
    </row>
    <row r="36" spans="1:2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3">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3">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3">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3">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3">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3">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3">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3">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3">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3">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3">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3">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3">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3">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3">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3">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3">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3">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3">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3">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3">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3">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3">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3">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3">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3">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1">
    <mergeCell ref="D4:I4"/>
    <mergeCell ref="C18:I18"/>
    <mergeCell ref="C19:I19"/>
    <mergeCell ref="B20:B25"/>
    <mergeCell ref="B1:I1"/>
    <mergeCell ref="B2:C2"/>
    <mergeCell ref="D2:F2"/>
    <mergeCell ref="H2:I2"/>
    <mergeCell ref="B3:C3"/>
    <mergeCell ref="D3:F3"/>
    <mergeCell ref="B4:C4"/>
  </mergeCells>
  <hyperlinks>
    <hyperlink ref="H2" location="'테이블목록_ODS'!A1" display="Table List"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I27"/>
  <sheetViews>
    <sheetView workbookViewId="0"/>
  </sheetViews>
  <sheetFormatPr baseColWidth="10" defaultColWidth="12.6640625" defaultRowHeight="15.75" customHeight="1"/>
  <cols>
    <col min="1" max="1" width="3.1640625" customWidth="1"/>
    <col min="2" max="2" width="7.5" customWidth="1"/>
    <col min="4" max="4" width="22.6640625" customWidth="1"/>
    <col min="8" max="8" width="39.83203125" customWidth="1"/>
  </cols>
  <sheetData>
    <row r="1" spans="1:9" ht="15.75" customHeight="1">
      <c r="A1" s="118"/>
      <c r="B1" s="210"/>
      <c r="C1" s="211"/>
      <c r="D1" s="211"/>
      <c r="E1" s="211"/>
      <c r="F1" s="211"/>
      <c r="G1" s="211"/>
      <c r="H1" s="211"/>
      <c r="I1" s="219"/>
    </row>
    <row r="2" spans="1:9" ht="15.75" customHeight="1">
      <c r="A2" s="119"/>
      <c r="B2" s="220" t="s">
        <v>399</v>
      </c>
      <c r="C2" s="221"/>
      <c r="D2" s="222" t="s">
        <v>21</v>
      </c>
      <c r="E2" s="223"/>
      <c r="F2" s="221"/>
      <c r="G2" s="121" t="s">
        <v>400</v>
      </c>
      <c r="H2" s="224" t="s">
        <v>401</v>
      </c>
      <c r="I2" s="223"/>
    </row>
    <row r="3" spans="1:9" ht="15.75" customHeight="1">
      <c r="A3" s="119"/>
      <c r="B3" s="220" t="s">
        <v>276</v>
      </c>
      <c r="C3" s="221"/>
      <c r="D3" s="222" t="s">
        <v>1015</v>
      </c>
      <c r="E3" s="223"/>
      <c r="F3" s="221"/>
      <c r="G3" s="122" t="s">
        <v>403</v>
      </c>
      <c r="H3" s="123"/>
      <c r="I3" s="123"/>
    </row>
    <row r="4" spans="1:9" ht="15.75" customHeight="1">
      <c r="A4" s="119"/>
      <c r="B4" s="225" t="s">
        <v>404</v>
      </c>
      <c r="C4" s="226"/>
      <c r="D4" s="210"/>
      <c r="E4" s="211"/>
      <c r="F4" s="211"/>
      <c r="G4" s="211"/>
      <c r="H4" s="211"/>
      <c r="I4" s="211"/>
    </row>
    <row r="5" spans="1:9" ht="15.75" customHeight="1">
      <c r="A5" s="119"/>
      <c r="B5" s="122" t="s">
        <v>405</v>
      </c>
      <c r="C5" s="122" t="s">
        <v>406</v>
      </c>
      <c r="D5" s="122" t="s">
        <v>407</v>
      </c>
      <c r="E5" s="122" t="s">
        <v>408</v>
      </c>
      <c r="F5" s="122" t="s">
        <v>409</v>
      </c>
      <c r="G5" s="122" t="s">
        <v>410</v>
      </c>
      <c r="H5" s="122" t="s">
        <v>411</v>
      </c>
      <c r="I5" s="120" t="s">
        <v>412</v>
      </c>
    </row>
    <row r="6" spans="1:9" ht="15.75" customHeight="1">
      <c r="A6" s="119"/>
      <c r="B6" s="124">
        <v>1</v>
      </c>
      <c r="C6" s="137" t="s">
        <v>278</v>
      </c>
      <c r="D6" s="137" t="s">
        <v>413</v>
      </c>
      <c r="E6" s="137" t="s">
        <v>414</v>
      </c>
      <c r="F6" s="128"/>
      <c r="G6" s="126"/>
      <c r="H6" s="137"/>
      <c r="I6" s="129"/>
    </row>
    <row r="7" spans="1:9" ht="15.75" customHeight="1">
      <c r="A7" s="119"/>
      <c r="B7" s="124">
        <v>2</v>
      </c>
      <c r="C7" s="125" t="s">
        <v>973</v>
      </c>
      <c r="D7" s="125" t="s">
        <v>1016</v>
      </c>
      <c r="E7" s="125" t="s">
        <v>795</v>
      </c>
      <c r="F7" s="125"/>
      <c r="G7" s="131"/>
      <c r="H7" s="127"/>
      <c r="I7" s="131"/>
    </row>
    <row r="8" spans="1:9" ht="15.75" customHeight="1">
      <c r="A8" s="119"/>
      <c r="B8" s="124">
        <v>3</v>
      </c>
      <c r="C8" s="130" t="s">
        <v>1003</v>
      </c>
      <c r="D8" s="130" t="s">
        <v>957</v>
      </c>
      <c r="E8" s="130" t="s">
        <v>414</v>
      </c>
      <c r="F8" s="130"/>
      <c r="G8" s="131"/>
      <c r="H8" s="136"/>
      <c r="I8" s="131"/>
    </row>
    <row r="9" spans="1:9" ht="15.75" customHeight="1">
      <c r="A9" s="119"/>
      <c r="B9" s="124">
        <v>4</v>
      </c>
      <c r="C9" s="130" t="s">
        <v>680</v>
      </c>
      <c r="D9" s="130" t="s">
        <v>1017</v>
      </c>
      <c r="E9" s="130" t="s">
        <v>414</v>
      </c>
      <c r="F9" s="130"/>
      <c r="G9" s="131"/>
      <c r="H9" s="136" t="s">
        <v>1018</v>
      </c>
      <c r="I9" s="131"/>
    </row>
    <row r="10" spans="1:9" ht="15.75" customHeight="1">
      <c r="A10" s="119"/>
      <c r="B10" s="124">
        <v>5</v>
      </c>
      <c r="C10" s="130" t="s">
        <v>1006</v>
      </c>
      <c r="D10" s="130" t="s">
        <v>1019</v>
      </c>
      <c r="E10" s="130" t="s">
        <v>414</v>
      </c>
      <c r="F10" s="130"/>
      <c r="G10" s="131"/>
      <c r="H10" s="136" t="s">
        <v>1020</v>
      </c>
      <c r="I10" s="131"/>
    </row>
    <row r="11" spans="1:9" ht="15.75" customHeight="1">
      <c r="A11" s="119"/>
      <c r="B11" s="124">
        <v>6</v>
      </c>
      <c r="C11" s="130" t="s">
        <v>1021</v>
      </c>
      <c r="D11" s="130" t="s">
        <v>1022</v>
      </c>
      <c r="E11" s="130" t="s">
        <v>414</v>
      </c>
      <c r="F11" s="130"/>
      <c r="G11" s="131"/>
      <c r="H11" s="136" t="s">
        <v>1020</v>
      </c>
      <c r="I11" s="131"/>
    </row>
    <row r="12" spans="1:9" ht="15.75" customHeight="1">
      <c r="A12" s="119"/>
      <c r="B12" s="124">
        <v>7</v>
      </c>
      <c r="C12" s="130" t="s">
        <v>1023</v>
      </c>
      <c r="D12" s="130" t="s">
        <v>1024</v>
      </c>
      <c r="E12" s="130" t="s">
        <v>434</v>
      </c>
      <c r="F12" s="130"/>
      <c r="G12" s="131"/>
      <c r="H12" s="136" t="s">
        <v>1020</v>
      </c>
      <c r="I12" s="131"/>
    </row>
    <row r="13" spans="1:9" ht="15.75" customHeight="1">
      <c r="A13" s="119"/>
      <c r="B13" s="124">
        <v>8</v>
      </c>
      <c r="C13" s="130" t="s">
        <v>432</v>
      </c>
      <c r="D13" s="130" t="s">
        <v>433</v>
      </c>
      <c r="E13" s="130" t="s">
        <v>434</v>
      </c>
      <c r="F13" s="130"/>
      <c r="G13" s="131"/>
      <c r="H13" s="136"/>
      <c r="I13" s="131"/>
    </row>
    <row r="14" spans="1:9" ht="15.75" customHeight="1">
      <c r="A14" s="119"/>
      <c r="B14" s="124"/>
      <c r="C14" s="130"/>
      <c r="D14" s="130"/>
      <c r="E14" s="130"/>
      <c r="F14" s="130"/>
      <c r="G14" s="126"/>
      <c r="H14" s="137"/>
      <c r="I14" s="129"/>
    </row>
    <row r="15" spans="1:9" ht="15.75" customHeight="1">
      <c r="A15" s="119"/>
      <c r="B15" s="124">
        <v>15</v>
      </c>
      <c r="C15" s="130"/>
      <c r="D15" s="126"/>
      <c r="E15" s="126"/>
      <c r="F15" s="130"/>
      <c r="G15" s="126"/>
      <c r="H15" s="138"/>
      <c r="I15" s="21"/>
    </row>
    <row r="16" spans="1:9" ht="15.75" customHeight="1">
      <c r="A16" s="119"/>
      <c r="B16" s="122" t="s">
        <v>435</v>
      </c>
      <c r="C16" s="212"/>
      <c r="D16" s="213"/>
      <c r="E16" s="213"/>
      <c r="F16" s="213"/>
      <c r="G16" s="213"/>
      <c r="H16" s="213"/>
      <c r="I16" s="213"/>
    </row>
    <row r="17" spans="1:9" ht="15.75" customHeight="1">
      <c r="A17" s="119"/>
      <c r="B17" s="124">
        <v>1</v>
      </c>
      <c r="C17" s="214" t="s">
        <v>436</v>
      </c>
      <c r="D17" s="213"/>
      <c r="E17" s="213"/>
      <c r="F17" s="213"/>
      <c r="G17" s="213"/>
      <c r="H17" s="213"/>
      <c r="I17" s="215"/>
    </row>
    <row r="18" spans="1:9" ht="15.75" customHeight="1">
      <c r="A18" s="139"/>
      <c r="B18" s="227">
        <v>2</v>
      </c>
      <c r="C18" s="140"/>
      <c r="D18" s="140"/>
      <c r="E18" s="139"/>
      <c r="F18" s="118"/>
      <c r="G18" s="118"/>
      <c r="H18" s="118"/>
      <c r="I18" s="119"/>
    </row>
    <row r="19" spans="1:9" ht="15.75" customHeight="1">
      <c r="A19" s="141"/>
      <c r="B19" s="217"/>
      <c r="C19" s="142"/>
      <c r="D19" s="130"/>
      <c r="E19" s="139"/>
      <c r="F19" s="118"/>
      <c r="G19" s="118"/>
      <c r="H19" s="118"/>
      <c r="I19" s="119"/>
    </row>
    <row r="20" spans="1:9" ht="15.75" customHeight="1">
      <c r="A20" s="141"/>
      <c r="B20" s="217"/>
      <c r="C20" s="142"/>
      <c r="D20" s="130"/>
      <c r="E20" s="139"/>
      <c r="F20" s="118"/>
      <c r="G20" s="118"/>
      <c r="H20" s="118"/>
      <c r="I20" s="119"/>
    </row>
    <row r="21" spans="1:9" ht="15.75" customHeight="1">
      <c r="A21" s="141"/>
      <c r="B21" s="217"/>
      <c r="C21" s="142"/>
      <c r="D21" s="130"/>
      <c r="E21" s="139"/>
      <c r="F21" s="118"/>
      <c r="G21" s="118"/>
      <c r="H21" s="118"/>
      <c r="I21" s="119"/>
    </row>
    <row r="22" spans="1:9" ht="15.75" customHeight="1">
      <c r="A22" s="141"/>
      <c r="B22" s="217"/>
      <c r="C22" s="142"/>
      <c r="D22" s="130"/>
      <c r="E22" s="139"/>
      <c r="F22" s="118"/>
      <c r="G22" s="118"/>
      <c r="H22" s="118"/>
      <c r="I22" s="119"/>
    </row>
    <row r="23" spans="1:9" ht="15.75" customHeight="1">
      <c r="A23" s="141"/>
      <c r="B23" s="215"/>
      <c r="C23" s="142"/>
      <c r="D23" s="130"/>
      <c r="E23" s="143"/>
      <c r="F23" s="143"/>
      <c r="G23" s="143"/>
      <c r="H23" s="143"/>
      <c r="I23" s="144"/>
    </row>
    <row r="24" spans="1:9" ht="15.75" customHeight="1">
      <c r="A24" s="141"/>
      <c r="B24" s="139"/>
      <c r="C24" s="118"/>
      <c r="D24" s="118"/>
      <c r="E24" s="118"/>
      <c r="F24" s="118"/>
      <c r="G24" s="118"/>
      <c r="H24" s="118"/>
      <c r="I24" s="119"/>
    </row>
    <row r="25" spans="1:9" ht="15.75" customHeight="1">
      <c r="A25" s="139"/>
      <c r="B25" s="118"/>
      <c r="C25" s="118"/>
      <c r="D25" s="118"/>
      <c r="E25" s="118"/>
      <c r="F25" s="118"/>
      <c r="G25" s="118"/>
      <c r="H25" s="118"/>
      <c r="I25" s="119"/>
    </row>
    <row r="26" spans="1:9" ht="15.75" customHeight="1">
      <c r="A26" s="139"/>
      <c r="B26" s="118"/>
      <c r="C26" s="118"/>
      <c r="D26" s="118"/>
      <c r="E26" s="118"/>
      <c r="F26" s="118"/>
      <c r="G26" s="118"/>
      <c r="H26" s="118"/>
      <c r="I26" s="119"/>
    </row>
    <row r="27" spans="1:9" ht="15.75" customHeight="1">
      <c r="A27" s="139"/>
      <c r="B27" s="118"/>
      <c r="C27" s="118"/>
      <c r="D27" s="118"/>
      <c r="E27" s="118"/>
      <c r="F27" s="118"/>
      <c r="G27" s="118"/>
      <c r="H27" s="118"/>
      <c r="I27" s="119"/>
    </row>
  </sheetData>
  <mergeCells count="11">
    <mergeCell ref="D4:I4"/>
    <mergeCell ref="C16:I16"/>
    <mergeCell ref="C17:I17"/>
    <mergeCell ref="B18:B23"/>
    <mergeCell ref="B1:I1"/>
    <mergeCell ref="B2:C2"/>
    <mergeCell ref="D2:F2"/>
    <mergeCell ref="H2:I2"/>
    <mergeCell ref="B3:C3"/>
    <mergeCell ref="D3:F3"/>
    <mergeCell ref="B4:C4"/>
  </mergeCells>
  <hyperlinks>
    <hyperlink ref="H2" location="'테이블목록_ODS'!A1" display="Table List"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Z1000"/>
  <sheetViews>
    <sheetView workbookViewId="0"/>
  </sheetViews>
  <sheetFormatPr baseColWidth="10" defaultColWidth="12.6640625" defaultRowHeight="15.75" customHeight="1"/>
  <cols>
    <col min="1" max="1" width="5.6640625" customWidth="1"/>
    <col min="2" max="2" width="7.83203125" customWidth="1"/>
    <col min="4" max="4" width="22.5" customWidth="1"/>
    <col min="8" max="8" width="46.6640625" customWidth="1"/>
  </cols>
  <sheetData>
    <row r="1" spans="1:26" ht="15.75" customHeight="1">
      <c r="A1" s="118"/>
      <c r="B1" s="210"/>
      <c r="C1" s="211"/>
      <c r="D1" s="211"/>
      <c r="E1" s="211"/>
      <c r="F1" s="211"/>
      <c r="G1" s="211"/>
      <c r="H1" s="211"/>
      <c r="I1" s="219"/>
      <c r="J1" s="8"/>
      <c r="K1" s="8"/>
      <c r="L1" s="8"/>
      <c r="M1" s="8"/>
      <c r="N1" s="8"/>
      <c r="O1" s="8"/>
      <c r="P1" s="8"/>
      <c r="Q1" s="8"/>
      <c r="R1" s="8"/>
      <c r="S1" s="8"/>
      <c r="T1" s="8"/>
      <c r="U1" s="8"/>
      <c r="V1" s="8"/>
      <c r="W1" s="8"/>
      <c r="X1" s="8"/>
      <c r="Y1" s="8"/>
      <c r="Z1" s="8"/>
    </row>
    <row r="2" spans="1:26" ht="15.75" customHeight="1">
      <c r="A2" s="119"/>
      <c r="B2" s="220" t="s">
        <v>399</v>
      </c>
      <c r="C2" s="221"/>
      <c r="D2" s="222" t="s">
        <v>19</v>
      </c>
      <c r="E2" s="223"/>
      <c r="F2" s="221"/>
      <c r="G2" s="121" t="s">
        <v>400</v>
      </c>
      <c r="H2" s="224" t="s">
        <v>401</v>
      </c>
      <c r="I2" s="223"/>
      <c r="J2" s="8"/>
      <c r="K2" s="8"/>
      <c r="L2" s="8"/>
      <c r="M2" s="8"/>
      <c r="N2" s="8"/>
      <c r="O2" s="8"/>
      <c r="P2" s="8"/>
      <c r="Q2" s="8"/>
      <c r="R2" s="8"/>
      <c r="S2" s="8"/>
      <c r="T2" s="8"/>
      <c r="U2" s="8"/>
      <c r="V2" s="8"/>
      <c r="W2" s="8"/>
      <c r="X2" s="8"/>
      <c r="Y2" s="8"/>
      <c r="Z2" s="8"/>
    </row>
    <row r="3" spans="1:26" ht="15.75" customHeight="1">
      <c r="A3" s="119"/>
      <c r="B3" s="220" t="s">
        <v>276</v>
      </c>
      <c r="C3" s="221"/>
      <c r="D3" s="222" t="s">
        <v>871</v>
      </c>
      <c r="E3" s="223"/>
      <c r="F3" s="221"/>
      <c r="G3" s="122" t="s">
        <v>403</v>
      </c>
      <c r="H3" s="123"/>
      <c r="I3" s="123"/>
      <c r="J3" s="8"/>
      <c r="K3" s="8"/>
      <c r="L3" s="8"/>
      <c r="M3" s="8"/>
      <c r="N3" s="8"/>
      <c r="O3" s="8"/>
      <c r="P3" s="8"/>
      <c r="Q3" s="8"/>
      <c r="R3" s="8"/>
      <c r="S3" s="8"/>
      <c r="T3" s="8"/>
      <c r="U3" s="8"/>
      <c r="V3" s="8"/>
      <c r="W3" s="8"/>
      <c r="X3" s="8"/>
      <c r="Y3" s="8"/>
      <c r="Z3" s="8"/>
    </row>
    <row r="4" spans="1:26" ht="15.75" customHeight="1">
      <c r="A4" s="119"/>
      <c r="B4" s="225" t="s">
        <v>404</v>
      </c>
      <c r="C4" s="226"/>
      <c r="D4" s="210"/>
      <c r="E4" s="211"/>
      <c r="F4" s="211"/>
      <c r="G4" s="211"/>
      <c r="H4" s="211"/>
      <c r="I4" s="211"/>
      <c r="J4" s="8"/>
      <c r="K4" s="8"/>
      <c r="L4" s="8"/>
      <c r="M4" s="8"/>
      <c r="N4" s="8"/>
      <c r="O4" s="8"/>
      <c r="P4" s="8"/>
      <c r="Q4" s="8"/>
      <c r="R4" s="8"/>
      <c r="S4" s="8"/>
      <c r="T4" s="8"/>
      <c r="U4" s="8"/>
      <c r="V4" s="8"/>
      <c r="W4" s="8"/>
      <c r="X4" s="8"/>
      <c r="Y4" s="8"/>
      <c r="Z4" s="8"/>
    </row>
    <row r="5" spans="1:26" ht="15.75" customHeight="1">
      <c r="A5" s="119"/>
      <c r="B5" s="122" t="s">
        <v>405</v>
      </c>
      <c r="C5" s="122" t="s">
        <v>406</v>
      </c>
      <c r="D5" s="122" t="s">
        <v>407</v>
      </c>
      <c r="E5" s="122" t="s">
        <v>408</v>
      </c>
      <c r="F5" s="122" t="s">
        <v>409</v>
      </c>
      <c r="G5" s="122" t="s">
        <v>410</v>
      </c>
      <c r="H5" s="122" t="s">
        <v>411</v>
      </c>
      <c r="I5" s="120" t="s">
        <v>412</v>
      </c>
      <c r="J5" s="8"/>
      <c r="K5" s="8"/>
      <c r="L5" s="8"/>
      <c r="M5" s="8"/>
      <c r="N5" s="8"/>
      <c r="O5" s="8"/>
      <c r="P5" s="8"/>
      <c r="Q5" s="8"/>
      <c r="R5" s="8"/>
      <c r="S5" s="8"/>
      <c r="T5" s="8"/>
      <c r="U5" s="8"/>
      <c r="V5" s="8"/>
      <c r="W5" s="8"/>
      <c r="X5" s="8"/>
      <c r="Y5" s="8"/>
      <c r="Z5" s="8"/>
    </row>
    <row r="6" spans="1:26" ht="15.75" customHeight="1">
      <c r="A6" s="119"/>
      <c r="B6" s="15">
        <v>1</v>
      </c>
      <c r="C6" s="160" t="s">
        <v>391</v>
      </c>
      <c r="D6" s="134" t="s">
        <v>404</v>
      </c>
      <c r="E6" s="164" t="s">
        <v>414</v>
      </c>
      <c r="F6" s="164"/>
      <c r="G6" s="164"/>
      <c r="H6" s="164" t="s">
        <v>1025</v>
      </c>
      <c r="I6" s="131"/>
      <c r="J6" s="8"/>
      <c r="K6" s="8"/>
      <c r="L6" s="8"/>
      <c r="M6" s="8"/>
      <c r="N6" s="8"/>
      <c r="O6" s="8"/>
      <c r="P6" s="8"/>
      <c r="Q6" s="8"/>
      <c r="R6" s="8"/>
      <c r="S6" s="8"/>
      <c r="T6" s="8"/>
      <c r="U6" s="8"/>
      <c r="V6" s="8"/>
      <c r="W6" s="8"/>
      <c r="X6" s="8"/>
      <c r="Y6" s="8"/>
      <c r="Z6" s="8"/>
    </row>
    <row r="7" spans="1:26" ht="15.75" customHeight="1">
      <c r="A7" s="119"/>
      <c r="B7" s="15">
        <v>2</v>
      </c>
      <c r="C7" s="164" t="s">
        <v>872</v>
      </c>
      <c r="D7" s="18" t="s">
        <v>873</v>
      </c>
      <c r="E7" s="18" t="s">
        <v>417</v>
      </c>
      <c r="F7" s="18"/>
      <c r="G7" s="135"/>
      <c r="H7" s="147" t="s">
        <v>1026</v>
      </c>
      <c r="I7" s="131"/>
      <c r="J7" s="8"/>
      <c r="K7" s="8"/>
      <c r="L7" s="8"/>
      <c r="M7" s="8"/>
      <c r="N7" s="8"/>
      <c r="O7" s="8"/>
      <c r="P7" s="8"/>
      <c r="Q7" s="8"/>
      <c r="R7" s="8"/>
      <c r="S7" s="8"/>
      <c r="T7" s="8"/>
      <c r="U7" s="8"/>
      <c r="V7" s="8"/>
      <c r="W7" s="8"/>
      <c r="X7" s="8"/>
      <c r="Y7" s="8"/>
      <c r="Z7" s="8"/>
    </row>
    <row r="8" spans="1:26" ht="15.75" customHeight="1">
      <c r="A8" s="119"/>
      <c r="B8" s="15">
        <v>3</v>
      </c>
      <c r="C8" s="18" t="s">
        <v>278</v>
      </c>
      <c r="D8" s="18" t="s">
        <v>413</v>
      </c>
      <c r="E8" s="18" t="s">
        <v>414</v>
      </c>
      <c r="F8" s="18"/>
      <c r="G8" s="135"/>
      <c r="H8" s="147" t="s">
        <v>1027</v>
      </c>
      <c r="I8" s="131"/>
      <c r="J8" s="8"/>
      <c r="K8" s="8"/>
      <c r="L8" s="8"/>
      <c r="M8" s="8"/>
      <c r="N8" s="8"/>
      <c r="O8" s="8"/>
      <c r="P8" s="8"/>
      <c r="Q8" s="8"/>
      <c r="R8" s="8"/>
      <c r="S8" s="8"/>
      <c r="T8" s="8"/>
      <c r="U8" s="8"/>
      <c r="V8" s="8"/>
      <c r="W8" s="8"/>
      <c r="X8" s="8"/>
      <c r="Y8" s="8"/>
      <c r="Z8" s="8"/>
    </row>
    <row r="9" spans="1:26" ht="15.75" customHeight="1">
      <c r="A9" s="119"/>
      <c r="B9" s="15">
        <v>4</v>
      </c>
      <c r="C9" s="18" t="s">
        <v>369</v>
      </c>
      <c r="D9" s="18" t="s">
        <v>416</v>
      </c>
      <c r="E9" s="18" t="s">
        <v>417</v>
      </c>
      <c r="F9" s="18"/>
      <c r="G9" s="135"/>
      <c r="H9" s="147" t="s">
        <v>420</v>
      </c>
      <c r="I9" s="131"/>
      <c r="J9" s="8"/>
      <c r="K9" s="8"/>
      <c r="L9" s="8"/>
      <c r="M9" s="8"/>
      <c r="N9" s="8"/>
      <c r="O9" s="8"/>
      <c r="P9" s="8"/>
      <c r="Q9" s="8"/>
      <c r="R9" s="8"/>
      <c r="S9" s="8"/>
      <c r="T9" s="8"/>
      <c r="U9" s="8"/>
      <c r="V9" s="8"/>
      <c r="W9" s="8"/>
      <c r="X9" s="8"/>
      <c r="Y9" s="8"/>
      <c r="Z9" s="8"/>
    </row>
    <row r="10" spans="1:26" ht="15.75" customHeight="1">
      <c r="A10" s="119"/>
      <c r="B10" s="15">
        <v>5</v>
      </c>
      <c r="C10" s="18" t="s">
        <v>1028</v>
      </c>
      <c r="D10" s="18" t="s">
        <v>1029</v>
      </c>
      <c r="E10" s="18" t="s">
        <v>666</v>
      </c>
      <c r="F10" s="18"/>
      <c r="G10" s="135"/>
      <c r="H10" s="147" t="s">
        <v>1030</v>
      </c>
      <c r="I10" s="131"/>
      <c r="J10" s="8"/>
      <c r="K10" s="8"/>
      <c r="L10" s="8"/>
      <c r="M10" s="8"/>
      <c r="N10" s="8"/>
      <c r="O10" s="8"/>
      <c r="P10" s="8"/>
      <c r="Q10" s="8"/>
      <c r="R10" s="8"/>
      <c r="S10" s="8"/>
      <c r="T10" s="8"/>
      <c r="U10" s="8"/>
      <c r="V10" s="8"/>
      <c r="W10" s="8"/>
      <c r="X10" s="8"/>
      <c r="Y10" s="8"/>
      <c r="Z10" s="8"/>
    </row>
    <row r="11" spans="1:26" ht="15.75" customHeight="1">
      <c r="A11" s="119"/>
      <c r="B11" s="15">
        <v>6</v>
      </c>
      <c r="C11" s="18" t="s">
        <v>1031</v>
      </c>
      <c r="D11" s="18" t="s">
        <v>1032</v>
      </c>
      <c r="E11" s="18" t="s">
        <v>666</v>
      </c>
      <c r="F11" s="18"/>
      <c r="G11" s="135"/>
      <c r="H11" s="147" t="s">
        <v>1033</v>
      </c>
      <c r="I11" s="131"/>
      <c r="J11" s="8"/>
      <c r="K11" s="8"/>
      <c r="L11" s="8"/>
      <c r="M11" s="8"/>
      <c r="N11" s="8"/>
      <c r="O11" s="8"/>
      <c r="P11" s="8"/>
      <c r="Q11" s="8"/>
      <c r="R11" s="8"/>
      <c r="S11" s="8"/>
      <c r="T11" s="8"/>
      <c r="U11" s="8"/>
      <c r="V11" s="8"/>
      <c r="W11" s="8"/>
      <c r="X11" s="8"/>
      <c r="Y11" s="8"/>
      <c r="Z11" s="8"/>
    </row>
    <row r="12" spans="1:26" ht="15.75" customHeight="1">
      <c r="A12" s="119"/>
      <c r="B12" s="15">
        <v>7</v>
      </c>
      <c r="C12" s="18" t="s">
        <v>1034</v>
      </c>
      <c r="D12" s="18" t="s">
        <v>1035</v>
      </c>
      <c r="E12" s="18" t="s">
        <v>666</v>
      </c>
      <c r="F12" s="18"/>
      <c r="G12" s="135"/>
      <c r="H12" s="147" t="s">
        <v>1036</v>
      </c>
      <c r="I12" s="131"/>
      <c r="J12" s="8"/>
      <c r="K12" s="8"/>
      <c r="L12" s="8"/>
      <c r="M12" s="8"/>
      <c r="N12" s="8"/>
      <c r="O12" s="8"/>
      <c r="P12" s="8"/>
      <c r="Q12" s="8"/>
      <c r="R12" s="8"/>
      <c r="S12" s="8"/>
      <c r="T12" s="8"/>
      <c r="U12" s="8"/>
      <c r="V12" s="8"/>
      <c r="W12" s="8"/>
      <c r="X12" s="8"/>
      <c r="Y12" s="8"/>
      <c r="Z12" s="8"/>
    </row>
    <row r="13" spans="1:26" ht="15.75" customHeight="1">
      <c r="A13" s="119"/>
      <c r="B13" s="15">
        <v>8</v>
      </c>
      <c r="C13" s="18" t="s">
        <v>1037</v>
      </c>
      <c r="D13" s="18" t="s">
        <v>1038</v>
      </c>
      <c r="E13" s="18" t="s">
        <v>1039</v>
      </c>
      <c r="F13" s="18"/>
      <c r="G13" s="135"/>
      <c r="H13" s="147" t="s">
        <v>1040</v>
      </c>
      <c r="I13" s="131"/>
      <c r="J13" s="8"/>
      <c r="K13" s="8"/>
      <c r="L13" s="8"/>
      <c r="M13" s="8"/>
      <c r="N13" s="8"/>
      <c r="O13" s="8"/>
      <c r="P13" s="8"/>
      <c r="Q13" s="8"/>
      <c r="R13" s="8"/>
      <c r="S13" s="8"/>
      <c r="T13" s="8"/>
      <c r="U13" s="8"/>
      <c r="V13" s="8"/>
      <c r="W13" s="8"/>
      <c r="X13" s="8"/>
      <c r="Y13" s="8"/>
      <c r="Z13" s="8"/>
    </row>
    <row r="14" spans="1:26" ht="15.75" customHeight="1">
      <c r="A14" s="119"/>
      <c r="B14" s="15">
        <v>9</v>
      </c>
      <c r="C14" s="18" t="s">
        <v>1041</v>
      </c>
      <c r="D14" s="18" t="s">
        <v>1042</v>
      </c>
      <c r="E14" s="18" t="s">
        <v>1039</v>
      </c>
      <c r="F14" s="18"/>
      <c r="G14" s="135"/>
      <c r="H14" s="147" t="s">
        <v>1043</v>
      </c>
      <c r="I14" s="126"/>
      <c r="J14" s="8"/>
      <c r="K14" s="8"/>
      <c r="L14" s="8"/>
      <c r="M14" s="8"/>
      <c r="N14" s="8"/>
      <c r="O14" s="8"/>
      <c r="P14" s="8"/>
      <c r="Q14" s="8"/>
      <c r="R14" s="8"/>
      <c r="S14" s="8"/>
      <c r="T14" s="8"/>
      <c r="U14" s="8"/>
      <c r="V14" s="8"/>
      <c r="W14" s="8"/>
      <c r="X14" s="8"/>
      <c r="Y14" s="8"/>
      <c r="Z14" s="8"/>
    </row>
    <row r="15" spans="1:26" ht="15.75" customHeight="1">
      <c r="A15" s="119"/>
      <c r="B15" s="15">
        <v>10</v>
      </c>
      <c r="C15" s="18" t="s">
        <v>444</v>
      </c>
      <c r="D15" s="18" t="s">
        <v>1044</v>
      </c>
      <c r="E15" s="18" t="s">
        <v>414</v>
      </c>
      <c r="F15" s="18"/>
      <c r="G15" s="135"/>
      <c r="H15" s="147" t="s">
        <v>1045</v>
      </c>
      <c r="I15" s="130" t="s">
        <v>1046</v>
      </c>
      <c r="J15" s="8"/>
      <c r="K15" s="8"/>
      <c r="L15" s="8"/>
      <c r="M15" s="8"/>
      <c r="N15" s="8"/>
      <c r="O15" s="8"/>
      <c r="P15" s="8"/>
      <c r="Q15" s="8"/>
      <c r="R15" s="8"/>
      <c r="S15" s="8"/>
      <c r="T15" s="8"/>
      <c r="U15" s="8"/>
      <c r="V15" s="8"/>
      <c r="W15" s="8"/>
      <c r="X15" s="8"/>
      <c r="Y15" s="8"/>
      <c r="Z15" s="8"/>
    </row>
    <row r="16" spans="1:26" ht="15.75" customHeight="1">
      <c r="A16" s="119"/>
      <c r="B16" s="15">
        <v>11</v>
      </c>
      <c r="C16" s="18" t="s">
        <v>663</v>
      </c>
      <c r="D16" s="18" t="s">
        <v>1047</v>
      </c>
      <c r="E16" s="18" t="s">
        <v>417</v>
      </c>
      <c r="F16" s="18"/>
      <c r="G16" s="135"/>
      <c r="H16" s="147" t="s">
        <v>1048</v>
      </c>
      <c r="I16" s="130"/>
      <c r="J16" s="8"/>
      <c r="K16" s="8"/>
      <c r="L16" s="8"/>
      <c r="M16" s="8"/>
      <c r="N16" s="8"/>
      <c r="O16" s="8"/>
      <c r="P16" s="8"/>
      <c r="Q16" s="8"/>
      <c r="R16" s="8"/>
      <c r="S16" s="8"/>
      <c r="T16" s="8"/>
      <c r="U16" s="8"/>
      <c r="V16" s="8"/>
      <c r="W16" s="8"/>
      <c r="X16" s="8"/>
      <c r="Y16" s="8"/>
      <c r="Z16" s="8"/>
    </row>
    <row r="17" spans="1:26" ht="15.75" customHeight="1">
      <c r="A17" s="119"/>
      <c r="B17" s="15">
        <v>12</v>
      </c>
      <c r="C17" s="18" t="s">
        <v>1049</v>
      </c>
      <c r="D17" s="18" t="s">
        <v>1050</v>
      </c>
      <c r="E17" s="18" t="s">
        <v>434</v>
      </c>
      <c r="F17" s="18"/>
      <c r="G17" s="135"/>
      <c r="H17" s="147" t="s">
        <v>1051</v>
      </c>
      <c r="I17" s="126"/>
      <c r="J17" s="8"/>
      <c r="K17" s="8"/>
      <c r="L17" s="8"/>
      <c r="M17" s="8"/>
      <c r="N17" s="8"/>
      <c r="O17" s="8"/>
      <c r="P17" s="8"/>
      <c r="Q17" s="8"/>
      <c r="R17" s="8"/>
      <c r="S17" s="8"/>
      <c r="T17" s="8"/>
      <c r="U17" s="8"/>
      <c r="V17" s="8"/>
      <c r="W17" s="8"/>
      <c r="X17" s="8"/>
      <c r="Y17" s="8"/>
      <c r="Z17" s="8"/>
    </row>
    <row r="18" spans="1:26" ht="15.75" customHeight="1">
      <c r="A18" s="119"/>
      <c r="B18" s="15">
        <v>13</v>
      </c>
      <c r="C18" s="18" t="s">
        <v>1052</v>
      </c>
      <c r="D18" s="18" t="s">
        <v>1053</v>
      </c>
      <c r="E18" s="18" t="s">
        <v>434</v>
      </c>
      <c r="F18" s="18"/>
      <c r="G18" s="135"/>
      <c r="H18" s="147" t="s">
        <v>1054</v>
      </c>
      <c r="I18" s="131"/>
      <c r="J18" s="8"/>
      <c r="K18" s="8"/>
      <c r="L18" s="8"/>
      <c r="M18" s="8"/>
      <c r="N18" s="8"/>
      <c r="O18" s="8"/>
      <c r="P18" s="8"/>
      <c r="Q18" s="8"/>
      <c r="R18" s="8"/>
      <c r="S18" s="8"/>
      <c r="T18" s="8"/>
      <c r="U18" s="8"/>
      <c r="V18" s="8"/>
      <c r="W18" s="8"/>
      <c r="X18" s="8"/>
      <c r="Y18" s="8"/>
      <c r="Z18" s="8"/>
    </row>
    <row r="19" spans="1:26" ht="15.75" customHeight="1">
      <c r="A19" s="119"/>
      <c r="B19" s="15">
        <v>14</v>
      </c>
      <c r="C19" s="18" t="s">
        <v>432</v>
      </c>
      <c r="D19" s="18" t="s">
        <v>433</v>
      </c>
      <c r="E19" s="18" t="s">
        <v>434</v>
      </c>
      <c r="F19" s="18"/>
      <c r="G19" s="163"/>
      <c r="H19" s="160"/>
      <c r="I19" s="129"/>
      <c r="J19" s="8"/>
      <c r="K19" s="8"/>
      <c r="L19" s="8"/>
      <c r="M19" s="8"/>
      <c r="N19" s="8"/>
      <c r="O19" s="8"/>
      <c r="P19" s="8"/>
      <c r="Q19" s="8"/>
      <c r="R19" s="8"/>
      <c r="S19" s="8"/>
      <c r="T19" s="8"/>
      <c r="U19" s="8"/>
      <c r="V19" s="8"/>
      <c r="W19" s="8"/>
      <c r="X19" s="8"/>
      <c r="Y19" s="8"/>
      <c r="Z19" s="8"/>
    </row>
    <row r="20" spans="1:26" ht="15.75" customHeight="1">
      <c r="A20" s="119"/>
      <c r="B20" s="15">
        <v>15</v>
      </c>
      <c r="C20" s="18"/>
      <c r="D20" s="163"/>
      <c r="E20" s="163"/>
      <c r="F20" s="18"/>
      <c r="G20" s="163"/>
      <c r="H20" s="165"/>
      <c r="I20" s="21"/>
      <c r="J20" s="8"/>
      <c r="K20" s="8"/>
      <c r="L20" s="8"/>
      <c r="M20" s="8"/>
      <c r="N20" s="8"/>
      <c r="O20" s="8"/>
      <c r="P20" s="8"/>
      <c r="Q20" s="8"/>
      <c r="R20" s="8"/>
      <c r="S20" s="8"/>
      <c r="T20" s="8"/>
      <c r="U20" s="8"/>
      <c r="V20" s="8"/>
      <c r="W20" s="8"/>
      <c r="X20" s="8"/>
      <c r="Y20" s="8"/>
      <c r="Z20" s="8"/>
    </row>
    <row r="21" spans="1:26" ht="15.75" customHeight="1">
      <c r="A21" s="119"/>
      <c r="B21" s="122" t="s">
        <v>435</v>
      </c>
      <c r="C21" s="212"/>
      <c r="D21" s="213"/>
      <c r="E21" s="213"/>
      <c r="F21" s="213"/>
      <c r="G21" s="213"/>
      <c r="H21" s="213"/>
      <c r="I21" s="213"/>
      <c r="J21" s="8"/>
      <c r="K21" s="8"/>
      <c r="L21" s="8"/>
      <c r="M21" s="8"/>
      <c r="N21" s="8"/>
      <c r="O21" s="8"/>
      <c r="P21" s="8"/>
      <c r="Q21" s="8"/>
      <c r="R21" s="8"/>
      <c r="S21" s="8"/>
      <c r="T21" s="8"/>
      <c r="U21" s="8"/>
      <c r="V21" s="8"/>
      <c r="W21" s="8"/>
      <c r="X21" s="8"/>
      <c r="Y21" s="8"/>
      <c r="Z21" s="8"/>
    </row>
    <row r="22" spans="1:26" ht="15.75" customHeight="1">
      <c r="A22" s="119"/>
      <c r="B22" s="124">
        <v>1</v>
      </c>
      <c r="C22" s="214" t="s">
        <v>436</v>
      </c>
      <c r="D22" s="213"/>
      <c r="E22" s="213"/>
      <c r="F22" s="213"/>
      <c r="G22" s="213"/>
      <c r="H22" s="213"/>
      <c r="I22" s="215"/>
      <c r="J22" s="8"/>
      <c r="K22" s="8"/>
      <c r="L22" s="8"/>
      <c r="M22" s="8"/>
      <c r="N22" s="8"/>
      <c r="O22" s="8"/>
      <c r="P22" s="8"/>
      <c r="Q22" s="8"/>
      <c r="R22" s="8"/>
      <c r="S22" s="8"/>
      <c r="T22" s="8"/>
      <c r="U22" s="8"/>
      <c r="V22" s="8"/>
      <c r="W22" s="8"/>
      <c r="X22" s="8"/>
      <c r="Y22" s="8"/>
      <c r="Z22" s="8"/>
    </row>
    <row r="23" spans="1:26" ht="15.75" customHeight="1">
      <c r="A23" s="139"/>
      <c r="B23" s="227">
        <v>2</v>
      </c>
      <c r="C23" s="140"/>
      <c r="D23" s="140"/>
      <c r="E23" s="139"/>
      <c r="F23" s="118"/>
      <c r="G23" s="118"/>
      <c r="H23" s="118"/>
      <c r="I23" s="119"/>
      <c r="J23" s="8"/>
      <c r="K23" s="8"/>
      <c r="L23" s="8"/>
      <c r="M23" s="8"/>
      <c r="N23" s="8"/>
      <c r="O23" s="8"/>
      <c r="P23" s="8"/>
      <c r="Q23" s="8"/>
      <c r="R23" s="8"/>
      <c r="S23" s="8"/>
      <c r="T23" s="8"/>
      <c r="U23" s="8"/>
      <c r="V23" s="8"/>
      <c r="W23" s="8"/>
      <c r="X23" s="8"/>
      <c r="Y23" s="8"/>
      <c r="Z23" s="8"/>
    </row>
    <row r="24" spans="1:26" ht="15.75" customHeight="1">
      <c r="A24" s="141"/>
      <c r="B24" s="217"/>
      <c r="C24" s="142"/>
      <c r="D24" s="130"/>
      <c r="E24" s="139"/>
      <c r="F24" s="118"/>
      <c r="G24" s="118"/>
      <c r="H24" s="118"/>
      <c r="I24" s="119"/>
      <c r="J24" s="8"/>
      <c r="K24" s="8"/>
      <c r="L24" s="8"/>
      <c r="M24" s="8"/>
      <c r="N24" s="8"/>
      <c r="O24" s="8"/>
      <c r="P24" s="8"/>
      <c r="Q24" s="8"/>
      <c r="R24" s="8"/>
      <c r="S24" s="8"/>
      <c r="T24" s="8"/>
      <c r="U24" s="8"/>
      <c r="V24" s="8"/>
      <c r="W24" s="8"/>
      <c r="X24" s="8"/>
      <c r="Y24" s="8"/>
      <c r="Z24" s="8"/>
    </row>
    <row r="25" spans="1:26" ht="15.75" customHeight="1">
      <c r="A25" s="141"/>
      <c r="B25" s="217"/>
      <c r="C25" s="142"/>
      <c r="D25" s="130"/>
      <c r="E25" s="139"/>
      <c r="F25" s="118"/>
      <c r="G25" s="118"/>
      <c r="H25" s="118"/>
      <c r="I25" s="119"/>
      <c r="J25" s="8"/>
      <c r="K25" s="8"/>
      <c r="L25" s="8"/>
      <c r="M25" s="8"/>
      <c r="N25" s="8"/>
      <c r="O25" s="8"/>
      <c r="P25" s="8"/>
      <c r="Q25" s="8"/>
      <c r="R25" s="8"/>
      <c r="S25" s="8"/>
      <c r="T25" s="8"/>
      <c r="U25" s="8"/>
      <c r="V25" s="8"/>
      <c r="W25" s="8"/>
      <c r="X25" s="8"/>
      <c r="Y25" s="8"/>
      <c r="Z25" s="8"/>
    </row>
    <row r="26" spans="1:26" ht="15.75" customHeight="1">
      <c r="A26" s="141"/>
      <c r="B26" s="217"/>
      <c r="C26" s="142"/>
      <c r="D26" s="130"/>
      <c r="E26" s="139"/>
      <c r="F26" s="118"/>
      <c r="G26" s="118"/>
      <c r="H26" s="118"/>
      <c r="I26" s="119"/>
      <c r="J26" s="8"/>
      <c r="K26" s="8"/>
      <c r="L26" s="8"/>
      <c r="M26" s="8"/>
      <c r="N26" s="8"/>
      <c r="O26" s="8"/>
      <c r="P26" s="8"/>
      <c r="Q26" s="8"/>
      <c r="R26" s="8"/>
      <c r="S26" s="8"/>
      <c r="T26" s="8"/>
      <c r="U26" s="8"/>
      <c r="V26" s="8"/>
      <c r="W26" s="8"/>
      <c r="X26" s="8"/>
      <c r="Y26" s="8"/>
      <c r="Z26" s="8"/>
    </row>
    <row r="27" spans="1:26" ht="15.75" customHeight="1">
      <c r="A27" s="141"/>
      <c r="B27" s="217"/>
      <c r="C27" s="142"/>
      <c r="D27" s="130"/>
      <c r="E27" s="139"/>
      <c r="F27" s="118"/>
      <c r="G27" s="118"/>
      <c r="H27" s="118"/>
      <c r="I27" s="119"/>
      <c r="J27" s="8"/>
      <c r="K27" s="8"/>
      <c r="L27" s="8"/>
      <c r="M27" s="8"/>
      <c r="N27" s="8"/>
      <c r="O27" s="8"/>
      <c r="P27" s="8"/>
      <c r="Q27" s="8"/>
      <c r="R27" s="8"/>
      <c r="S27" s="8"/>
      <c r="T27" s="8"/>
      <c r="U27" s="8"/>
      <c r="V27" s="8"/>
      <c r="W27" s="8"/>
      <c r="X27" s="8"/>
      <c r="Y27" s="8"/>
      <c r="Z27" s="8"/>
    </row>
    <row r="28" spans="1:26" ht="15.75" customHeight="1">
      <c r="A28" s="141"/>
      <c r="B28" s="215"/>
      <c r="C28" s="142"/>
      <c r="D28" s="130"/>
      <c r="E28" s="143"/>
      <c r="F28" s="143"/>
      <c r="G28" s="143"/>
      <c r="H28" s="143"/>
      <c r="I28" s="144"/>
      <c r="J28" s="8"/>
      <c r="K28" s="8"/>
      <c r="L28" s="8"/>
      <c r="M28" s="8"/>
      <c r="N28" s="8"/>
      <c r="O28" s="8"/>
      <c r="P28" s="8"/>
      <c r="Q28" s="8"/>
      <c r="R28" s="8"/>
      <c r="S28" s="8"/>
      <c r="T28" s="8"/>
      <c r="U28" s="8"/>
      <c r="V28" s="8"/>
      <c r="W28" s="8"/>
      <c r="X28" s="8"/>
      <c r="Y28" s="8"/>
      <c r="Z28" s="8"/>
    </row>
    <row r="29" spans="1:26" ht="15.75" customHeight="1">
      <c r="A29" s="141"/>
      <c r="B29" s="139"/>
      <c r="C29" s="118"/>
      <c r="D29" s="118"/>
      <c r="E29" s="118"/>
      <c r="F29" s="118"/>
      <c r="G29" s="118"/>
      <c r="H29" s="118"/>
      <c r="I29" s="119"/>
      <c r="J29" s="8"/>
      <c r="K29" s="8"/>
      <c r="L29" s="8"/>
      <c r="M29" s="8"/>
      <c r="N29" s="8"/>
      <c r="O29" s="8"/>
      <c r="P29" s="8"/>
      <c r="Q29" s="8"/>
      <c r="R29" s="8"/>
      <c r="S29" s="8"/>
      <c r="T29" s="8"/>
      <c r="U29" s="8"/>
      <c r="V29" s="8"/>
      <c r="W29" s="8"/>
      <c r="X29" s="8"/>
      <c r="Y29" s="8"/>
      <c r="Z29" s="8"/>
    </row>
    <row r="30" spans="1:26" ht="15.75" customHeight="1">
      <c r="A30" s="139"/>
      <c r="B30" s="118"/>
      <c r="C30" s="118"/>
      <c r="D30" s="118"/>
      <c r="E30" s="118"/>
      <c r="F30" s="118"/>
      <c r="G30" s="118"/>
      <c r="H30" s="118"/>
      <c r="I30" s="119"/>
      <c r="J30" s="8"/>
      <c r="K30" s="8"/>
      <c r="L30" s="8"/>
      <c r="M30" s="8"/>
      <c r="N30" s="8"/>
      <c r="O30" s="8"/>
      <c r="P30" s="8"/>
      <c r="Q30" s="8"/>
      <c r="R30" s="8"/>
      <c r="S30" s="8"/>
      <c r="T30" s="8"/>
      <c r="U30" s="8"/>
      <c r="V30" s="8"/>
      <c r="W30" s="8"/>
      <c r="X30" s="8"/>
      <c r="Y30" s="8"/>
      <c r="Z30" s="8"/>
    </row>
    <row r="31" spans="1:26" ht="15.75" customHeight="1">
      <c r="A31" s="139"/>
      <c r="B31" s="118"/>
      <c r="C31" s="118"/>
      <c r="D31" s="118"/>
      <c r="E31" s="118"/>
      <c r="F31" s="118"/>
      <c r="G31" s="118"/>
      <c r="H31" s="118"/>
      <c r="I31" s="119"/>
      <c r="J31" s="8"/>
      <c r="K31" s="8"/>
      <c r="L31" s="8"/>
      <c r="M31" s="8"/>
      <c r="N31" s="8"/>
      <c r="O31" s="8"/>
      <c r="P31" s="8"/>
      <c r="Q31" s="8"/>
      <c r="R31" s="8"/>
      <c r="S31" s="8"/>
      <c r="T31" s="8"/>
      <c r="U31" s="8"/>
      <c r="V31" s="8"/>
      <c r="W31" s="8"/>
      <c r="X31" s="8"/>
      <c r="Y31" s="8"/>
      <c r="Z31" s="8"/>
    </row>
    <row r="32" spans="1:26" ht="15.75" customHeight="1">
      <c r="A32" s="139"/>
      <c r="B32" s="118"/>
      <c r="C32" s="118"/>
      <c r="D32" s="118"/>
      <c r="E32" s="118"/>
      <c r="F32" s="118"/>
      <c r="G32" s="118"/>
      <c r="H32" s="118"/>
      <c r="I32" s="119"/>
      <c r="J32" s="8"/>
      <c r="K32" s="8"/>
      <c r="L32" s="8"/>
      <c r="M32" s="8"/>
      <c r="N32" s="8"/>
      <c r="O32" s="8"/>
      <c r="P32" s="8"/>
      <c r="Q32" s="8"/>
      <c r="R32" s="8"/>
      <c r="S32" s="8"/>
      <c r="T32" s="8"/>
      <c r="U32" s="8"/>
      <c r="V32" s="8"/>
      <c r="W32" s="8"/>
      <c r="X32" s="8"/>
      <c r="Y32" s="8"/>
      <c r="Z32" s="8"/>
    </row>
    <row r="33" spans="1:26" ht="15.75" customHeight="1">
      <c r="A33" s="139"/>
      <c r="B33" s="118"/>
      <c r="C33" s="118"/>
      <c r="D33" s="118"/>
      <c r="E33" s="118"/>
      <c r="F33" s="118"/>
      <c r="G33" s="118"/>
      <c r="H33" s="118"/>
      <c r="I33" s="119"/>
      <c r="J33" s="8"/>
      <c r="K33" s="8"/>
      <c r="L33" s="8"/>
      <c r="M33" s="8"/>
      <c r="N33" s="8"/>
      <c r="O33" s="8"/>
      <c r="P33" s="8"/>
      <c r="Q33" s="8"/>
      <c r="R33" s="8"/>
      <c r="S33" s="8"/>
      <c r="T33" s="8"/>
      <c r="U33" s="8"/>
      <c r="V33" s="8"/>
      <c r="W33" s="8"/>
      <c r="X33" s="8"/>
      <c r="Y33" s="8"/>
      <c r="Z33" s="8"/>
    </row>
    <row r="34" spans="1:26"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3">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3">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3">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3">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3">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3">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3">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3">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3">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3">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3">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3">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3">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3">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3">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3">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3">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3">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3">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3">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3">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3">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3">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3">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3">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3">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1">
    <mergeCell ref="D4:I4"/>
    <mergeCell ref="C21:I21"/>
    <mergeCell ref="C22:I22"/>
    <mergeCell ref="B23:B28"/>
    <mergeCell ref="B1:I1"/>
    <mergeCell ref="B2:C2"/>
    <mergeCell ref="D2:F2"/>
    <mergeCell ref="H2:I2"/>
    <mergeCell ref="B3:C3"/>
    <mergeCell ref="D3:F3"/>
    <mergeCell ref="B4:C4"/>
  </mergeCells>
  <hyperlinks>
    <hyperlink ref="H2" location="'테이블목록_ODS'!A1" display="Table List" xr:uid="{00000000-0004-0000-1C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C3:D35"/>
  <sheetViews>
    <sheetView workbookViewId="0"/>
  </sheetViews>
  <sheetFormatPr baseColWidth="10" defaultColWidth="12.6640625" defaultRowHeight="15.75" customHeight="1"/>
  <cols>
    <col min="3" max="3" width="77.5" customWidth="1"/>
    <col min="4" max="4" width="29.1640625" customWidth="1"/>
  </cols>
  <sheetData>
    <row r="3" spans="3:3" ht="15.75" customHeight="1">
      <c r="C3" s="57" t="s">
        <v>251</v>
      </c>
    </row>
    <row r="4" spans="3:3" ht="15.75" customHeight="1">
      <c r="C4" s="57" t="s">
        <v>252</v>
      </c>
    </row>
    <row r="5" spans="3:3" ht="15.75" customHeight="1">
      <c r="C5" s="57" t="s">
        <v>253</v>
      </c>
    </row>
    <row r="6" spans="3:3" ht="15.75" customHeight="1">
      <c r="C6" s="57" t="s">
        <v>254</v>
      </c>
    </row>
    <row r="7" spans="3:3" ht="15.75" customHeight="1">
      <c r="C7" s="57" t="s">
        <v>255</v>
      </c>
    </row>
    <row r="8" spans="3:3" ht="15.75" customHeight="1">
      <c r="C8" s="57" t="s">
        <v>256</v>
      </c>
    </row>
    <row r="9" spans="3:3" ht="15.75" customHeight="1">
      <c r="C9" s="57" t="s">
        <v>252</v>
      </c>
    </row>
    <row r="10" spans="3:3" ht="15.75" customHeight="1">
      <c r="C10" s="57" t="s">
        <v>253</v>
      </c>
    </row>
    <row r="11" spans="3:3" ht="15.75" customHeight="1">
      <c r="C11" s="57" t="s">
        <v>254</v>
      </c>
    </row>
    <row r="12" spans="3:3" ht="15.75" customHeight="1">
      <c r="C12" s="57" t="s">
        <v>255</v>
      </c>
    </row>
    <row r="13" spans="3:3" ht="15.75" customHeight="1">
      <c r="C13" s="57" t="s">
        <v>257</v>
      </c>
    </row>
    <row r="14" spans="3:3" ht="15.75" customHeight="1">
      <c r="C14" s="57" t="s">
        <v>258</v>
      </c>
    </row>
    <row r="15" spans="3:3" ht="15.75" customHeight="1">
      <c r="C15" s="57" t="s">
        <v>259</v>
      </c>
    </row>
    <row r="16" spans="3:3" ht="15.75" customHeight="1">
      <c r="C16" s="57" t="s">
        <v>260</v>
      </c>
    </row>
    <row r="17" spans="3:4" ht="15.75" customHeight="1">
      <c r="C17" s="57" t="s">
        <v>261</v>
      </c>
    </row>
    <row r="18" spans="3:4" ht="15.75" customHeight="1">
      <c r="C18" s="57" t="s">
        <v>262</v>
      </c>
    </row>
    <row r="19" spans="3:4" ht="15.75" customHeight="1">
      <c r="C19" s="57" t="s">
        <v>263</v>
      </c>
    </row>
    <row r="20" spans="3:4" ht="15.75" customHeight="1">
      <c r="C20" s="57" t="s">
        <v>255</v>
      </c>
    </row>
    <row r="22" spans="3:4" ht="15.75" customHeight="1">
      <c r="C22" s="57" t="s">
        <v>264</v>
      </c>
    </row>
    <row r="23" spans="3:4" ht="15.75" customHeight="1">
      <c r="C23" s="57" t="s">
        <v>265</v>
      </c>
      <c r="D23" s="57" t="s">
        <v>266</v>
      </c>
    </row>
    <row r="24" spans="3:4" ht="15.75" customHeight="1">
      <c r="C24" s="57" t="s">
        <v>267</v>
      </c>
      <c r="D24" s="57" t="s">
        <v>268</v>
      </c>
    </row>
    <row r="25" spans="3:4" ht="15.75" customHeight="1">
      <c r="C25" s="57" t="s">
        <v>269</v>
      </c>
    </row>
    <row r="26" spans="3:4" ht="15.75" customHeight="1">
      <c r="C26" s="57" t="s">
        <v>255</v>
      </c>
    </row>
    <row r="28" spans="3:4" ht="15.75" customHeight="1">
      <c r="C28" s="57" t="s">
        <v>270</v>
      </c>
    </row>
    <row r="29" spans="3:4" ht="15.75" customHeight="1">
      <c r="C29" s="57" t="s">
        <v>258</v>
      </c>
    </row>
    <row r="30" spans="3:4" ht="15.75" customHeight="1">
      <c r="C30" s="57" t="s">
        <v>271</v>
      </c>
    </row>
    <row r="32" spans="3:4" ht="15.75" customHeight="1">
      <c r="C32" s="57" t="s">
        <v>272</v>
      </c>
    </row>
    <row r="33" spans="3:3" ht="15.75" customHeight="1">
      <c r="C33" s="57" t="s">
        <v>273</v>
      </c>
    </row>
    <row r="34" spans="3:3" ht="15.75" customHeight="1">
      <c r="C34" s="57" t="s">
        <v>274</v>
      </c>
    </row>
    <row r="35" spans="3:3" ht="15.75" customHeight="1">
      <c r="C35" s="57" t="s">
        <v>255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Z1000"/>
  <sheetViews>
    <sheetView workbookViewId="0"/>
  </sheetViews>
  <sheetFormatPr baseColWidth="10" defaultColWidth="12.6640625" defaultRowHeight="15.75" customHeight="1"/>
  <cols>
    <col min="1" max="1" width="5.1640625" customWidth="1"/>
    <col min="2" max="2" width="7.5" customWidth="1"/>
    <col min="3" max="3" width="23.1640625" customWidth="1"/>
  </cols>
  <sheetData>
    <row r="1" spans="1:26" ht="15.75" customHeight="1">
      <c r="A1" s="118"/>
      <c r="B1" s="210"/>
      <c r="C1" s="211"/>
      <c r="D1" s="211"/>
      <c r="E1" s="211"/>
      <c r="F1" s="211"/>
      <c r="G1" s="211"/>
      <c r="H1" s="211"/>
      <c r="I1" s="219"/>
      <c r="J1" s="8"/>
      <c r="K1" s="8"/>
      <c r="L1" s="8"/>
      <c r="M1" s="8"/>
      <c r="N1" s="8"/>
      <c r="O1" s="8"/>
      <c r="P1" s="8"/>
      <c r="Q1" s="8"/>
      <c r="R1" s="8"/>
      <c r="S1" s="8"/>
      <c r="T1" s="8"/>
      <c r="U1" s="8"/>
      <c r="V1" s="8"/>
      <c r="W1" s="8"/>
      <c r="X1" s="8"/>
      <c r="Y1" s="8"/>
      <c r="Z1" s="8"/>
    </row>
    <row r="2" spans="1:26" ht="15.75" customHeight="1">
      <c r="A2" s="119"/>
      <c r="B2" s="220" t="s">
        <v>399</v>
      </c>
      <c r="C2" s="221"/>
      <c r="D2" s="222" t="s">
        <v>13</v>
      </c>
      <c r="E2" s="223"/>
      <c r="F2" s="221"/>
      <c r="G2" s="121" t="s">
        <v>400</v>
      </c>
      <c r="H2" s="224" t="s">
        <v>401</v>
      </c>
      <c r="I2" s="223"/>
      <c r="J2" s="8"/>
      <c r="K2" s="8"/>
      <c r="L2" s="8"/>
      <c r="M2" s="8"/>
      <c r="N2" s="8"/>
      <c r="O2" s="8"/>
      <c r="P2" s="8"/>
      <c r="Q2" s="8"/>
      <c r="R2" s="8"/>
      <c r="S2" s="8"/>
      <c r="T2" s="8"/>
      <c r="U2" s="8"/>
      <c r="V2" s="8"/>
      <c r="W2" s="8"/>
      <c r="X2" s="8"/>
      <c r="Y2" s="8"/>
      <c r="Z2" s="8"/>
    </row>
    <row r="3" spans="1:26" ht="15.75" customHeight="1">
      <c r="A3" s="119"/>
      <c r="B3" s="220" t="s">
        <v>276</v>
      </c>
      <c r="C3" s="221"/>
      <c r="D3" s="222" t="s">
        <v>15</v>
      </c>
      <c r="E3" s="223"/>
      <c r="F3" s="221"/>
      <c r="G3" s="122" t="s">
        <v>403</v>
      </c>
      <c r="H3" s="123"/>
      <c r="I3" s="123"/>
      <c r="J3" s="8"/>
      <c r="K3" s="8"/>
      <c r="L3" s="8"/>
      <c r="M3" s="8"/>
      <c r="N3" s="8"/>
      <c r="O3" s="8"/>
      <c r="P3" s="8"/>
      <c r="Q3" s="8"/>
      <c r="R3" s="8"/>
      <c r="S3" s="8"/>
      <c r="T3" s="8"/>
      <c r="U3" s="8"/>
      <c r="V3" s="8"/>
      <c r="W3" s="8"/>
      <c r="X3" s="8"/>
      <c r="Y3" s="8"/>
      <c r="Z3" s="8"/>
    </row>
    <row r="4" spans="1:26" ht="15.75" customHeight="1">
      <c r="A4" s="119"/>
      <c r="B4" s="225" t="s">
        <v>404</v>
      </c>
      <c r="C4" s="226"/>
      <c r="D4" s="210"/>
      <c r="E4" s="211"/>
      <c r="F4" s="211"/>
      <c r="G4" s="211"/>
      <c r="H4" s="211"/>
      <c r="I4" s="211"/>
      <c r="J4" s="8"/>
      <c r="K4" s="8"/>
      <c r="L4" s="8"/>
      <c r="M4" s="8"/>
      <c r="N4" s="8"/>
      <c r="O4" s="8"/>
      <c r="P4" s="8"/>
      <c r="Q4" s="8"/>
      <c r="R4" s="8"/>
      <c r="S4" s="8"/>
      <c r="T4" s="8"/>
      <c r="U4" s="8"/>
      <c r="V4" s="8"/>
      <c r="W4" s="8"/>
      <c r="X4" s="8"/>
      <c r="Y4" s="8"/>
      <c r="Z4" s="8"/>
    </row>
    <row r="5" spans="1:26" ht="15.75" customHeight="1">
      <c r="A5" s="119"/>
      <c r="B5" s="122" t="s">
        <v>405</v>
      </c>
      <c r="C5" s="196" t="s">
        <v>406</v>
      </c>
      <c r="D5" s="196" t="s">
        <v>407</v>
      </c>
      <c r="E5" s="196" t="s">
        <v>408</v>
      </c>
      <c r="F5" s="196" t="s">
        <v>409</v>
      </c>
      <c r="G5" s="122" t="s">
        <v>410</v>
      </c>
      <c r="H5" s="122" t="s">
        <v>411</v>
      </c>
      <c r="I5" s="120" t="s">
        <v>412</v>
      </c>
      <c r="J5" s="8"/>
      <c r="K5" s="8"/>
      <c r="L5" s="8"/>
      <c r="M5" s="8"/>
      <c r="N5" s="8"/>
      <c r="O5" s="8"/>
      <c r="P5" s="8"/>
      <c r="Q5" s="8"/>
      <c r="R5" s="8"/>
      <c r="S5" s="8"/>
      <c r="T5" s="8"/>
      <c r="U5" s="8"/>
      <c r="V5" s="8"/>
      <c r="W5" s="8"/>
      <c r="X5" s="8"/>
      <c r="Y5" s="8"/>
      <c r="Z5" s="8"/>
    </row>
    <row r="6" spans="1:26" ht="15.75" customHeight="1">
      <c r="A6" s="119"/>
      <c r="B6" s="124">
        <v>1</v>
      </c>
      <c r="C6" s="125" t="s">
        <v>1055</v>
      </c>
      <c r="D6" s="197"/>
      <c r="E6" s="197" t="s">
        <v>1056</v>
      </c>
      <c r="F6" s="125"/>
      <c r="G6" s="126"/>
      <c r="H6" s="137"/>
      <c r="I6" s="129"/>
      <c r="J6" s="8"/>
      <c r="K6" s="8"/>
      <c r="L6" s="8"/>
      <c r="M6" s="8"/>
      <c r="N6" s="8"/>
      <c r="O6" s="8"/>
      <c r="P6" s="8"/>
      <c r="Q6" s="8"/>
      <c r="R6" s="8"/>
      <c r="S6" s="8"/>
      <c r="T6" s="8"/>
      <c r="U6" s="8"/>
      <c r="V6" s="8"/>
      <c r="W6" s="8"/>
      <c r="X6" s="8"/>
      <c r="Y6" s="8"/>
      <c r="Z6" s="8"/>
    </row>
    <row r="7" spans="1:26" ht="15.75" customHeight="1">
      <c r="A7" s="119"/>
      <c r="B7" s="124">
        <v>2</v>
      </c>
      <c r="C7" s="130" t="s">
        <v>1057</v>
      </c>
      <c r="D7" s="198"/>
      <c r="E7" s="198" t="s">
        <v>1058</v>
      </c>
      <c r="F7" s="130"/>
      <c r="G7" s="131"/>
      <c r="H7" s="127"/>
      <c r="I7" s="131"/>
      <c r="J7" s="8"/>
      <c r="K7" s="8"/>
      <c r="L7" s="8"/>
      <c r="M7" s="8"/>
      <c r="N7" s="8"/>
      <c r="O7" s="8"/>
      <c r="P7" s="8"/>
      <c r="Q7" s="8"/>
      <c r="R7" s="8"/>
      <c r="S7" s="8"/>
      <c r="T7" s="8"/>
      <c r="U7" s="8"/>
      <c r="V7" s="8"/>
      <c r="W7" s="8"/>
      <c r="X7" s="8"/>
      <c r="Y7" s="8"/>
      <c r="Z7" s="8"/>
    </row>
    <row r="8" spans="1:26" ht="15.75" customHeight="1">
      <c r="A8" s="119"/>
      <c r="B8" s="124">
        <v>3</v>
      </c>
      <c r="C8" s="130" t="s">
        <v>432</v>
      </c>
      <c r="D8" s="130"/>
      <c r="E8" s="130" t="s">
        <v>414</v>
      </c>
      <c r="F8" s="130"/>
      <c r="G8" s="131"/>
      <c r="H8" s="136"/>
      <c r="I8" s="131"/>
      <c r="J8" s="8"/>
      <c r="K8" s="8"/>
      <c r="L8" s="8"/>
      <c r="M8" s="8"/>
      <c r="N8" s="8"/>
      <c r="O8" s="8"/>
      <c r="P8" s="8"/>
      <c r="Q8" s="8"/>
      <c r="R8" s="8"/>
      <c r="S8" s="8"/>
      <c r="T8" s="8"/>
      <c r="U8" s="8"/>
      <c r="V8" s="8"/>
      <c r="W8" s="8"/>
      <c r="X8" s="8"/>
      <c r="Y8" s="8"/>
      <c r="Z8" s="8"/>
    </row>
    <row r="9" spans="1:26" ht="15.75" customHeight="1">
      <c r="A9" s="119"/>
      <c r="B9" s="124"/>
      <c r="C9" s="126"/>
      <c r="D9" s="126"/>
      <c r="E9" s="126"/>
      <c r="F9" s="126"/>
      <c r="G9" s="126"/>
      <c r="H9" s="126"/>
      <c r="I9" s="21"/>
      <c r="J9" s="8"/>
      <c r="K9" s="8"/>
      <c r="L9" s="8"/>
      <c r="M9" s="8"/>
      <c r="N9" s="8"/>
      <c r="O9" s="8"/>
      <c r="P9" s="8"/>
      <c r="Q9" s="8"/>
      <c r="R9" s="8"/>
      <c r="S9" s="8"/>
      <c r="T9" s="8"/>
      <c r="U9" s="8"/>
      <c r="V9" s="8"/>
      <c r="W9" s="8"/>
      <c r="X9" s="8"/>
      <c r="Y9" s="8"/>
      <c r="Z9" s="8"/>
    </row>
    <row r="10" spans="1:26" ht="15.75" customHeight="1">
      <c r="A10" s="119"/>
      <c r="B10" s="122" t="s">
        <v>435</v>
      </c>
      <c r="C10" s="212"/>
      <c r="D10" s="213"/>
      <c r="E10" s="213"/>
      <c r="F10" s="213"/>
      <c r="G10" s="213"/>
      <c r="H10" s="213"/>
      <c r="I10" s="213"/>
      <c r="J10" s="8"/>
      <c r="K10" s="8"/>
      <c r="L10" s="8"/>
      <c r="M10" s="8"/>
      <c r="N10" s="8"/>
      <c r="O10" s="8"/>
      <c r="P10" s="8"/>
      <c r="Q10" s="8"/>
      <c r="R10" s="8"/>
      <c r="S10" s="8"/>
      <c r="T10" s="8"/>
      <c r="U10" s="8"/>
      <c r="V10" s="8"/>
      <c r="W10" s="8"/>
      <c r="X10" s="8"/>
      <c r="Y10" s="8"/>
      <c r="Z10" s="8"/>
    </row>
    <row r="11" spans="1:26" ht="15.75" customHeight="1">
      <c r="A11" s="119"/>
      <c r="B11" s="124">
        <v>1</v>
      </c>
      <c r="C11" s="214" t="s">
        <v>436</v>
      </c>
      <c r="D11" s="213"/>
      <c r="E11" s="213"/>
      <c r="F11" s="213"/>
      <c r="G11" s="213"/>
      <c r="H11" s="213"/>
      <c r="I11" s="215"/>
      <c r="J11" s="8"/>
      <c r="K11" s="8"/>
      <c r="L11" s="8"/>
      <c r="M11" s="8"/>
      <c r="N11" s="8"/>
      <c r="O11" s="8"/>
      <c r="P11" s="8"/>
      <c r="Q11" s="8"/>
      <c r="R11" s="8"/>
      <c r="S11" s="8"/>
      <c r="T11" s="8"/>
      <c r="U11" s="8"/>
      <c r="V11" s="8"/>
      <c r="W11" s="8"/>
      <c r="X11" s="8"/>
      <c r="Y11" s="8"/>
      <c r="Z11" s="8"/>
    </row>
    <row r="12" spans="1:26" ht="15.75" customHeight="1">
      <c r="A12" s="139"/>
      <c r="B12" s="216">
        <v>2</v>
      </c>
      <c r="C12" s="140" t="s">
        <v>1055</v>
      </c>
      <c r="D12" s="140"/>
      <c r="E12" s="139"/>
      <c r="F12" s="118"/>
      <c r="G12" s="118"/>
      <c r="H12" s="118"/>
      <c r="I12" s="119"/>
      <c r="J12" s="8"/>
      <c r="K12" s="8"/>
      <c r="L12" s="8"/>
      <c r="M12" s="8"/>
      <c r="N12" s="8"/>
      <c r="O12" s="8"/>
      <c r="P12" s="8"/>
      <c r="Q12" s="8"/>
      <c r="R12" s="8"/>
      <c r="S12" s="8"/>
      <c r="T12" s="8"/>
      <c r="U12" s="8"/>
      <c r="V12" s="8"/>
      <c r="W12" s="8"/>
      <c r="X12" s="8"/>
      <c r="Y12" s="8"/>
      <c r="Z12" s="8"/>
    </row>
    <row r="13" spans="1:26" ht="15.75" customHeight="1">
      <c r="A13" s="141"/>
      <c r="B13" s="217"/>
      <c r="C13" s="142" t="s">
        <v>1059</v>
      </c>
      <c r="D13" s="130" t="s">
        <v>1035</v>
      </c>
      <c r="E13" s="139"/>
      <c r="F13" s="118"/>
      <c r="G13" s="118"/>
      <c r="H13" s="118"/>
      <c r="I13" s="119"/>
      <c r="J13" s="8"/>
      <c r="K13" s="8"/>
      <c r="L13" s="8"/>
      <c r="M13" s="8"/>
      <c r="N13" s="8"/>
      <c r="O13" s="8"/>
      <c r="P13" s="8"/>
      <c r="Q13" s="8"/>
      <c r="R13" s="8"/>
      <c r="S13" s="8"/>
      <c r="T13" s="8"/>
      <c r="U13" s="8"/>
      <c r="V13" s="8"/>
      <c r="W13" s="8"/>
      <c r="X13" s="8"/>
      <c r="Y13" s="8"/>
      <c r="Z13" s="8"/>
    </row>
    <row r="14" spans="1:26" ht="15.75" customHeight="1">
      <c r="A14" s="141"/>
      <c r="B14" s="217"/>
      <c r="C14" s="142" t="s">
        <v>1060</v>
      </c>
      <c r="D14" s="130" t="s">
        <v>1035</v>
      </c>
      <c r="E14" s="139"/>
      <c r="F14" s="118"/>
      <c r="G14" s="118"/>
      <c r="H14" s="118"/>
      <c r="I14" s="119"/>
      <c r="J14" s="8"/>
      <c r="K14" s="8"/>
      <c r="L14" s="8"/>
      <c r="M14" s="8"/>
      <c r="N14" s="8"/>
      <c r="O14" s="8"/>
      <c r="P14" s="8"/>
      <c r="Q14" s="8"/>
      <c r="R14" s="8"/>
      <c r="S14" s="8"/>
      <c r="T14" s="8"/>
      <c r="U14" s="8"/>
      <c r="V14" s="8"/>
      <c r="W14" s="8"/>
      <c r="X14" s="8"/>
      <c r="Y14" s="8"/>
      <c r="Z14" s="8"/>
    </row>
    <row r="15" spans="1:26" ht="15.75" customHeight="1">
      <c r="A15" s="141"/>
      <c r="B15" s="217"/>
      <c r="C15" s="142" t="s">
        <v>1061</v>
      </c>
      <c r="D15" s="130"/>
      <c r="E15" s="139"/>
      <c r="F15" s="118"/>
      <c r="G15" s="118"/>
      <c r="H15" s="118"/>
      <c r="I15" s="119"/>
      <c r="J15" s="8"/>
      <c r="K15" s="8"/>
      <c r="L15" s="8"/>
      <c r="M15" s="8"/>
      <c r="N15" s="8"/>
      <c r="O15" s="8"/>
      <c r="P15" s="8"/>
      <c r="Q15" s="8"/>
      <c r="R15" s="8"/>
      <c r="S15" s="8"/>
      <c r="T15" s="8"/>
      <c r="U15" s="8"/>
      <c r="V15" s="8"/>
      <c r="W15" s="8"/>
      <c r="X15" s="8"/>
      <c r="Y15" s="8"/>
      <c r="Z15" s="8"/>
    </row>
    <row r="16" spans="1:26" ht="15.75" customHeight="1">
      <c r="A16" s="141"/>
      <c r="B16" s="217"/>
      <c r="C16" s="142" t="s">
        <v>1062</v>
      </c>
      <c r="D16" s="130" t="s">
        <v>1063</v>
      </c>
      <c r="E16" s="139"/>
      <c r="F16" s="118"/>
      <c r="G16" s="118"/>
      <c r="H16" s="118"/>
      <c r="I16" s="119"/>
      <c r="J16" s="8"/>
      <c r="K16" s="8"/>
      <c r="L16" s="8"/>
      <c r="M16" s="8"/>
      <c r="N16" s="8"/>
      <c r="O16" s="8"/>
      <c r="P16" s="8"/>
      <c r="Q16" s="8"/>
      <c r="R16" s="8"/>
      <c r="S16" s="8"/>
      <c r="T16" s="8"/>
      <c r="U16" s="8"/>
      <c r="V16" s="8"/>
      <c r="W16" s="8"/>
      <c r="X16" s="8"/>
      <c r="Y16" s="8"/>
      <c r="Z16" s="8"/>
    </row>
    <row r="17" spans="1:26" ht="15.75" customHeight="1">
      <c r="A17" s="141"/>
      <c r="B17" s="217"/>
      <c r="C17" s="142" t="s">
        <v>1064</v>
      </c>
      <c r="D17" s="130" t="s">
        <v>1065</v>
      </c>
      <c r="E17" s="139"/>
      <c r="F17" s="118"/>
      <c r="G17" s="118"/>
      <c r="H17" s="118"/>
      <c r="I17" s="119"/>
      <c r="J17" s="8"/>
      <c r="K17" s="8"/>
      <c r="L17" s="8"/>
      <c r="M17" s="8"/>
      <c r="N17" s="8"/>
      <c r="O17" s="8"/>
      <c r="P17" s="8"/>
      <c r="Q17" s="8"/>
      <c r="R17" s="8"/>
      <c r="S17" s="8"/>
      <c r="T17" s="8"/>
      <c r="U17" s="8"/>
      <c r="V17" s="8"/>
      <c r="W17" s="8"/>
      <c r="X17" s="8"/>
      <c r="Y17" s="8"/>
      <c r="Z17" s="8"/>
    </row>
    <row r="18" spans="1:26" ht="15.75" customHeight="1">
      <c r="A18" s="141"/>
      <c r="B18" s="217"/>
      <c r="C18" s="142" t="s">
        <v>1066</v>
      </c>
      <c r="D18" s="130" t="s">
        <v>1067</v>
      </c>
      <c r="E18" s="139"/>
      <c r="F18" s="118"/>
      <c r="G18" s="118"/>
      <c r="H18" s="118"/>
      <c r="I18" s="119"/>
      <c r="J18" s="8"/>
      <c r="K18" s="8"/>
      <c r="L18" s="8"/>
      <c r="M18" s="8"/>
      <c r="N18" s="8"/>
      <c r="O18" s="8"/>
      <c r="P18" s="8"/>
      <c r="Q18" s="8"/>
      <c r="R18" s="8"/>
      <c r="S18" s="8"/>
      <c r="T18" s="8"/>
      <c r="U18" s="8"/>
      <c r="V18" s="8"/>
      <c r="W18" s="8"/>
      <c r="X18" s="8"/>
      <c r="Y18" s="8"/>
      <c r="Z18" s="8"/>
    </row>
    <row r="19" spans="1:26" ht="15.75" customHeight="1">
      <c r="A19" s="141"/>
      <c r="B19" s="217"/>
      <c r="C19" s="142" t="s">
        <v>1068</v>
      </c>
      <c r="D19" s="130" t="s">
        <v>1067</v>
      </c>
      <c r="E19" s="139"/>
      <c r="F19" s="118"/>
      <c r="G19" s="118"/>
      <c r="H19" s="118"/>
      <c r="I19" s="119"/>
      <c r="J19" s="8"/>
      <c r="K19" s="8"/>
      <c r="L19" s="8"/>
      <c r="M19" s="8"/>
      <c r="N19" s="8"/>
      <c r="O19" s="8"/>
      <c r="P19" s="8"/>
      <c r="Q19" s="8"/>
      <c r="R19" s="8"/>
      <c r="S19" s="8"/>
      <c r="T19" s="8"/>
      <c r="U19" s="8"/>
      <c r="V19" s="8"/>
      <c r="W19" s="8"/>
      <c r="X19" s="8"/>
      <c r="Y19" s="8"/>
      <c r="Z19" s="8"/>
    </row>
    <row r="20" spans="1:26" ht="15.75" customHeight="1">
      <c r="A20" s="141"/>
      <c r="B20" s="215"/>
      <c r="C20" s="142"/>
      <c r="D20" s="130"/>
      <c r="E20" s="143"/>
      <c r="F20" s="143"/>
      <c r="G20" s="143"/>
      <c r="H20" s="143"/>
      <c r="I20" s="144"/>
      <c r="J20" s="8"/>
      <c r="K20" s="8"/>
      <c r="L20" s="8"/>
      <c r="M20" s="8"/>
      <c r="N20" s="8"/>
      <c r="O20" s="8"/>
      <c r="P20" s="8"/>
      <c r="Q20" s="8"/>
      <c r="R20" s="8"/>
      <c r="S20" s="8"/>
      <c r="T20" s="8"/>
      <c r="U20" s="8"/>
      <c r="V20" s="8"/>
      <c r="W20" s="8"/>
      <c r="X20" s="8"/>
      <c r="Y20" s="8"/>
      <c r="Z20" s="8"/>
    </row>
    <row r="21" spans="1:26" ht="15.75" customHeight="1">
      <c r="A21" s="141"/>
      <c r="B21" s="139"/>
      <c r="C21" s="118"/>
      <c r="D21" s="118"/>
      <c r="E21" s="118"/>
      <c r="F21" s="118"/>
      <c r="G21" s="118"/>
      <c r="H21" s="118"/>
      <c r="I21" s="119"/>
      <c r="J21" s="8"/>
      <c r="K21" s="8"/>
      <c r="L21" s="8"/>
      <c r="M21" s="8"/>
      <c r="N21" s="8"/>
      <c r="O21" s="8"/>
      <c r="P21" s="8"/>
      <c r="Q21" s="8"/>
      <c r="R21" s="8"/>
      <c r="S21" s="8"/>
      <c r="T21" s="8"/>
      <c r="U21" s="8"/>
      <c r="V21" s="8"/>
      <c r="W21" s="8"/>
      <c r="X21" s="8"/>
      <c r="Y21" s="8"/>
      <c r="Z21" s="8"/>
    </row>
    <row r="22" spans="1:26" ht="15.75" customHeight="1">
      <c r="A22" s="139"/>
      <c r="B22" s="118"/>
      <c r="C22" s="118"/>
      <c r="D22" s="118"/>
      <c r="E22" s="118"/>
      <c r="F22" s="118"/>
      <c r="G22" s="118"/>
      <c r="H22" s="118"/>
      <c r="I22" s="119"/>
      <c r="J22" s="8"/>
      <c r="K22" s="8"/>
      <c r="L22" s="8"/>
      <c r="M22" s="8"/>
      <c r="N22" s="8"/>
      <c r="O22" s="8"/>
      <c r="P22" s="8"/>
      <c r="Q22" s="8"/>
      <c r="R22" s="8"/>
      <c r="S22" s="8"/>
      <c r="T22" s="8"/>
      <c r="U22" s="8"/>
      <c r="V22" s="8"/>
      <c r="W22" s="8"/>
      <c r="X22" s="8"/>
      <c r="Y22" s="8"/>
      <c r="Z22" s="8"/>
    </row>
    <row r="23" spans="1:26" ht="15.75" customHeight="1">
      <c r="A23" s="139"/>
      <c r="B23" s="118"/>
      <c r="C23" s="199"/>
      <c r="D23" s="139"/>
      <c r="E23" s="118"/>
      <c r="F23" s="118"/>
      <c r="G23" s="118"/>
      <c r="H23" s="118"/>
      <c r="I23" s="119"/>
      <c r="J23" s="8"/>
      <c r="K23" s="8"/>
      <c r="L23" s="8"/>
      <c r="M23" s="8"/>
      <c r="N23" s="8"/>
      <c r="O23" s="8"/>
      <c r="P23" s="8"/>
      <c r="Q23" s="8"/>
      <c r="R23" s="8"/>
      <c r="S23" s="8"/>
      <c r="T23" s="8"/>
      <c r="U23" s="8"/>
      <c r="V23" s="8"/>
      <c r="W23" s="8"/>
      <c r="X23" s="8"/>
      <c r="Y23" s="8"/>
      <c r="Z23" s="8"/>
    </row>
    <row r="24" spans="1:26" ht="15.75" customHeight="1">
      <c r="A24" s="139"/>
      <c r="B24" s="118"/>
      <c r="C24" s="153"/>
      <c r="D24" s="118"/>
      <c r="E24" s="118"/>
      <c r="F24" s="118"/>
      <c r="G24" s="118"/>
      <c r="H24" s="118"/>
      <c r="I24" s="119"/>
      <c r="J24" s="8"/>
      <c r="K24" s="8"/>
      <c r="L24" s="8"/>
      <c r="M24" s="8"/>
      <c r="N24" s="8"/>
      <c r="O24" s="8"/>
      <c r="P24" s="8"/>
      <c r="Q24" s="8"/>
      <c r="R24" s="8"/>
      <c r="S24" s="8"/>
      <c r="T24" s="8"/>
      <c r="U24" s="8"/>
      <c r="V24" s="8"/>
      <c r="W24" s="8"/>
      <c r="X24" s="8"/>
      <c r="Y24" s="8"/>
      <c r="Z24" s="8"/>
    </row>
    <row r="25" spans="1:26" ht="15.75" customHeight="1">
      <c r="A25" s="139"/>
      <c r="B25" s="118"/>
      <c r="C25" s="118"/>
      <c r="D25" s="118"/>
      <c r="E25" s="118"/>
      <c r="F25" s="118"/>
      <c r="G25" s="118"/>
      <c r="H25" s="118"/>
      <c r="I25" s="119"/>
      <c r="J25" s="8"/>
      <c r="K25" s="8"/>
      <c r="L25" s="8"/>
      <c r="M25" s="8"/>
      <c r="N25" s="8"/>
      <c r="O25" s="8"/>
      <c r="P25" s="8"/>
      <c r="Q25" s="8"/>
      <c r="R25" s="8"/>
      <c r="S25" s="8"/>
      <c r="T25" s="8"/>
      <c r="U25" s="8"/>
      <c r="V25" s="8"/>
      <c r="W25" s="8"/>
      <c r="X25" s="8"/>
      <c r="Y25" s="8"/>
      <c r="Z25" s="8"/>
    </row>
    <row r="26" spans="1: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5.75" customHeight="1">
      <c r="A29" s="8"/>
      <c r="B29" s="8" t="s">
        <v>1055</v>
      </c>
      <c r="C29" s="8" t="s">
        <v>1057</v>
      </c>
      <c r="D29" s="8" t="s">
        <v>432</v>
      </c>
      <c r="E29" s="8"/>
      <c r="F29" s="8"/>
      <c r="G29" s="8"/>
      <c r="H29" s="8"/>
      <c r="I29" s="8"/>
      <c r="J29" s="8"/>
      <c r="K29" s="8"/>
      <c r="L29" s="8"/>
      <c r="M29" s="8"/>
      <c r="N29" s="8"/>
      <c r="O29" s="8"/>
      <c r="P29" s="8"/>
      <c r="Q29" s="8"/>
      <c r="R29" s="8"/>
      <c r="S29" s="8"/>
      <c r="T29" s="8"/>
      <c r="U29" s="8"/>
      <c r="V29" s="8"/>
      <c r="W29" s="8"/>
      <c r="X29" s="8"/>
      <c r="Y29" s="8"/>
      <c r="Z29" s="8"/>
    </row>
    <row r="30" spans="1:26" ht="15.75" customHeight="1">
      <c r="A30" s="8"/>
      <c r="B30" s="8" t="s">
        <v>1069</v>
      </c>
      <c r="C30" s="8">
        <v>20</v>
      </c>
      <c r="D30" s="194">
        <v>44943.333518518521</v>
      </c>
      <c r="E30" s="8"/>
      <c r="F30" s="8"/>
      <c r="G30" s="8"/>
      <c r="H30" s="8"/>
      <c r="I30" s="8"/>
      <c r="J30" s="8"/>
      <c r="K30" s="8"/>
      <c r="L30" s="8"/>
      <c r="M30" s="8"/>
      <c r="N30" s="8"/>
      <c r="O30" s="8"/>
      <c r="P30" s="8"/>
      <c r="Q30" s="8"/>
      <c r="R30" s="8"/>
      <c r="S30" s="8"/>
      <c r="T30" s="8"/>
      <c r="U30" s="8"/>
      <c r="V30" s="8"/>
      <c r="W30" s="8"/>
      <c r="X30" s="8"/>
      <c r="Y30" s="8"/>
      <c r="Z30" s="8"/>
    </row>
    <row r="31" spans="1:26" ht="15.75" customHeight="1">
      <c r="A31" s="8"/>
      <c r="B31" s="8" t="s">
        <v>1070</v>
      </c>
      <c r="C31" s="8">
        <v>10</v>
      </c>
      <c r="D31" s="194">
        <v>44943.333518518521</v>
      </c>
      <c r="E31" s="8"/>
      <c r="F31" s="8"/>
      <c r="G31" s="8"/>
      <c r="H31" s="8"/>
      <c r="I31" s="8"/>
      <c r="J31" s="8"/>
      <c r="K31" s="8"/>
      <c r="L31" s="8"/>
      <c r="M31" s="8"/>
      <c r="N31" s="8"/>
      <c r="O31" s="8"/>
      <c r="P31" s="8"/>
      <c r="Q31" s="8"/>
      <c r="R31" s="8"/>
      <c r="S31" s="8"/>
      <c r="T31" s="8"/>
      <c r="U31" s="8"/>
      <c r="V31" s="8"/>
      <c r="W31" s="8"/>
      <c r="X31" s="8"/>
      <c r="Y31" s="8"/>
      <c r="Z31" s="8"/>
    </row>
    <row r="32" spans="1:26" ht="15.75" customHeight="1">
      <c r="A32" s="8"/>
      <c r="B32" s="8" t="s">
        <v>1061</v>
      </c>
      <c r="C32" s="8">
        <v>10000</v>
      </c>
      <c r="D32" s="194">
        <v>44943.333518518521</v>
      </c>
      <c r="E32" s="8"/>
      <c r="F32" s="8"/>
      <c r="G32" s="8"/>
      <c r="H32" s="8"/>
      <c r="I32" s="8"/>
      <c r="J32" s="8"/>
      <c r="K32" s="8"/>
      <c r="L32" s="8"/>
      <c r="M32" s="8"/>
      <c r="N32" s="8"/>
      <c r="O32" s="8"/>
      <c r="P32" s="8"/>
      <c r="Q32" s="8"/>
      <c r="R32" s="8"/>
      <c r="S32" s="8"/>
      <c r="T32" s="8"/>
      <c r="U32" s="8"/>
      <c r="V32" s="8"/>
      <c r="W32" s="8"/>
      <c r="X32" s="8"/>
      <c r="Y32" s="8"/>
      <c r="Z32" s="8"/>
    </row>
    <row r="33" spans="1:26" ht="15.75" customHeight="1">
      <c r="A33" s="8"/>
      <c r="B33" s="8" t="s">
        <v>1071</v>
      </c>
      <c r="C33" s="8">
        <v>5</v>
      </c>
      <c r="D33" s="194">
        <v>44943.333518518521</v>
      </c>
      <c r="E33" s="8"/>
      <c r="F33" s="8"/>
      <c r="G33" s="8"/>
      <c r="H33" s="8"/>
      <c r="I33" s="8"/>
      <c r="J33" s="8"/>
      <c r="K33" s="8"/>
      <c r="L33" s="8"/>
      <c r="M33" s="8"/>
      <c r="N33" s="8"/>
      <c r="O33" s="8"/>
      <c r="P33" s="8"/>
      <c r="Q33" s="8"/>
      <c r="R33" s="8"/>
      <c r="S33" s="8"/>
      <c r="T33" s="8"/>
      <c r="U33" s="8"/>
      <c r="V33" s="8"/>
      <c r="W33" s="8"/>
      <c r="X33" s="8"/>
      <c r="Y33" s="8"/>
      <c r="Z33" s="8"/>
    </row>
    <row r="34" spans="1:26" ht="15.75" customHeight="1">
      <c r="A34" s="8"/>
      <c r="B34" s="8" t="s">
        <v>1072</v>
      </c>
      <c r="C34" s="8">
        <v>0</v>
      </c>
      <c r="D34" s="194">
        <v>44943.333518518521</v>
      </c>
      <c r="E34" s="8"/>
      <c r="F34" s="8"/>
      <c r="G34" s="8"/>
      <c r="H34" s="8"/>
      <c r="I34" s="8"/>
      <c r="J34" s="8"/>
      <c r="K34" s="8"/>
      <c r="L34" s="8"/>
      <c r="M34" s="8"/>
      <c r="N34" s="8"/>
      <c r="O34" s="8"/>
      <c r="P34" s="8"/>
      <c r="Q34" s="8"/>
      <c r="R34" s="8"/>
      <c r="S34" s="8"/>
      <c r="T34" s="8"/>
      <c r="U34" s="8"/>
      <c r="V34" s="8"/>
      <c r="W34" s="8"/>
      <c r="X34" s="8"/>
      <c r="Y34" s="8"/>
      <c r="Z34" s="8"/>
    </row>
    <row r="35" spans="1:26" ht="15.75" customHeight="1">
      <c r="A35" s="8"/>
      <c r="B35" s="8" t="s">
        <v>1073</v>
      </c>
      <c r="C35" s="8">
        <v>0</v>
      </c>
      <c r="D35" s="194">
        <v>44943.333518518521</v>
      </c>
      <c r="E35" s="8"/>
      <c r="F35" s="8"/>
      <c r="G35" s="8"/>
      <c r="H35" s="8"/>
      <c r="I35" s="8"/>
      <c r="J35" s="8"/>
      <c r="K35" s="8"/>
      <c r="L35" s="8"/>
      <c r="M35" s="8"/>
      <c r="N35" s="8"/>
      <c r="O35" s="8"/>
      <c r="P35" s="8"/>
      <c r="Q35" s="8"/>
      <c r="R35" s="8"/>
      <c r="S35" s="8"/>
      <c r="T35" s="8"/>
      <c r="U35" s="8"/>
      <c r="V35" s="8"/>
      <c r="W35" s="8"/>
      <c r="X35" s="8"/>
      <c r="Y35" s="8"/>
      <c r="Z35" s="8"/>
    </row>
    <row r="36" spans="1:26" ht="15.75" customHeight="1">
      <c r="A36" s="8"/>
      <c r="B36" s="8" t="s">
        <v>1074</v>
      </c>
      <c r="C36" s="8">
        <v>30</v>
      </c>
      <c r="D36" s="194">
        <v>44943.333518518521</v>
      </c>
      <c r="E36" s="8"/>
      <c r="F36" s="8"/>
      <c r="G36" s="8"/>
      <c r="H36" s="8"/>
      <c r="I36" s="8"/>
      <c r="J36" s="8"/>
      <c r="K36" s="8"/>
      <c r="L36" s="8"/>
      <c r="M36" s="8"/>
      <c r="N36" s="8"/>
      <c r="O36" s="8"/>
      <c r="P36" s="8"/>
      <c r="Q36" s="8"/>
      <c r="R36" s="8"/>
      <c r="S36" s="8"/>
      <c r="T36" s="8"/>
      <c r="U36" s="8"/>
      <c r="V36" s="8"/>
      <c r="W36" s="8"/>
      <c r="X36" s="8"/>
      <c r="Y36" s="8"/>
      <c r="Z36" s="8"/>
    </row>
    <row r="37" spans="1:26" ht="15.75" customHeight="1">
      <c r="A37" s="8"/>
      <c r="B37" s="8" t="s">
        <v>1064</v>
      </c>
      <c r="C37" s="8">
        <v>999900000000</v>
      </c>
      <c r="D37" s="194">
        <v>44943.333518518521</v>
      </c>
      <c r="E37" s="8"/>
      <c r="F37" s="8"/>
      <c r="G37" s="8"/>
      <c r="H37" s="8"/>
      <c r="I37" s="8"/>
      <c r="J37" s="8"/>
      <c r="K37" s="8"/>
      <c r="L37" s="8"/>
      <c r="M37" s="8"/>
      <c r="N37" s="8"/>
      <c r="O37" s="8"/>
      <c r="P37" s="8"/>
      <c r="Q37" s="8"/>
      <c r="R37" s="8"/>
      <c r="S37" s="8"/>
      <c r="T37" s="8"/>
      <c r="U37" s="8"/>
      <c r="V37" s="8"/>
      <c r="W37" s="8"/>
      <c r="X37" s="8"/>
      <c r="Y37" s="8"/>
      <c r="Z37" s="8"/>
    </row>
    <row r="38" spans="1:26" ht="15.75" customHeight="1">
      <c r="A38" s="8"/>
      <c r="B38" s="8" t="s">
        <v>1075</v>
      </c>
      <c r="C38" s="8">
        <v>10000</v>
      </c>
      <c r="D38" s="194">
        <v>44943.333518518521</v>
      </c>
      <c r="E38" s="8"/>
      <c r="F38" s="8"/>
      <c r="G38" s="8"/>
      <c r="H38" s="8"/>
      <c r="I38" s="8"/>
      <c r="J38" s="8"/>
      <c r="K38" s="8"/>
      <c r="L38" s="8"/>
      <c r="M38" s="8"/>
      <c r="N38" s="8"/>
      <c r="O38" s="8"/>
      <c r="P38" s="8"/>
      <c r="Q38" s="8"/>
      <c r="R38" s="8"/>
      <c r="S38" s="8"/>
      <c r="T38" s="8"/>
      <c r="U38" s="8"/>
      <c r="V38" s="8"/>
      <c r="W38" s="8"/>
      <c r="X38" s="8"/>
      <c r="Y38" s="8"/>
      <c r="Z38" s="8"/>
    </row>
    <row r="39" spans="1:26" ht="15.75" customHeight="1">
      <c r="A39" s="8"/>
      <c r="B39" s="8" t="s">
        <v>1076</v>
      </c>
      <c r="C39" s="8">
        <v>1</v>
      </c>
      <c r="D39" s="194">
        <v>44943.333518518521</v>
      </c>
      <c r="E39" s="8"/>
      <c r="F39" s="8"/>
      <c r="G39" s="8"/>
      <c r="H39" s="8"/>
      <c r="I39" s="8"/>
      <c r="J39" s="8"/>
      <c r="K39" s="8"/>
      <c r="L39" s="8"/>
      <c r="M39" s="8"/>
      <c r="N39" s="8"/>
      <c r="O39" s="8"/>
      <c r="P39" s="8"/>
      <c r="Q39" s="8"/>
      <c r="R39" s="8"/>
      <c r="S39" s="8"/>
      <c r="T39" s="8"/>
      <c r="U39" s="8"/>
      <c r="V39" s="8"/>
      <c r="W39" s="8"/>
      <c r="X39" s="8"/>
      <c r="Y39" s="8"/>
      <c r="Z39" s="8"/>
    </row>
    <row r="40" spans="1:26" ht="15.75" customHeight="1">
      <c r="A40" s="8"/>
      <c r="B40" s="8" t="s">
        <v>1077</v>
      </c>
      <c r="C40" s="8">
        <v>5</v>
      </c>
      <c r="D40" s="194">
        <v>44943.333518518521</v>
      </c>
      <c r="E40" s="8"/>
      <c r="F40" s="8"/>
      <c r="G40" s="8"/>
      <c r="H40" s="8"/>
      <c r="I40" s="8"/>
      <c r="J40" s="8"/>
      <c r="K40" s="8"/>
      <c r="L40" s="8"/>
      <c r="M40" s="8"/>
      <c r="N40" s="8"/>
      <c r="O40" s="8"/>
      <c r="P40" s="8"/>
      <c r="Q40" s="8"/>
      <c r="R40" s="8"/>
      <c r="S40" s="8"/>
      <c r="T40" s="8"/>
      <c r="U40" s="8"/>
      <c r="V40" s="8"/>
      <c r="W40" s="8"/>
      <c r="X40" s="8"/>
      <c r="Y40" s="8"/>
      <c r="Z40" s="8"/>
    </row>
    <row r="41" spans="1:26" ht="15.75" customHeight="1">
      <c r="A41" s="8"/>
      <c r="B41" s="8" t="s">
        <v>1078</v>
      </c>
      <c r="C41" s="8">
        <v>5</v>
      </c>
      <c r="D41" s="194">
        <v>44943.333518518521</v>
      </c>
      <c r="E41" s="8"/>
      <c r="F41" s="8"/>
      <c r="G41" s="8"/>
      <c r="H41" s="8"/>
      <c r="I41" s="8"/>
      <c r="J41" s="8"/>
      <c r="K41" s="8"/>
      <c r="L41" s="8"/>
      <c r="M41" s="8"/>
      <c r="N41" s="8"/>
      <c r="O41" s="8"/>
      <c r="P41" s="8"/>
      <c r="Q41" s="8"/>
      <c r="R41" s="8"/>
      <c r="S41" s="8"/>
      <c r="T41" s="8"/>
      <c r="U41" s="8"/>
      <c r="V41" s="8"/>
      <c r="W41" s="8"/>
      <c r="X41" s="8"/>
      <c r="Y41" s="8"/>
      <c r="Z41" s="8"/>
    </row>
    <row r="42" spans="1:26" ht="15.75" customHeight="1">
      <c r="A42" s="8"/>
      <c r="B42" s="8" t="s">
        <v>1079</v>
      </c>
      <c r="C42" s="8">
        <v>1</v>
      </c>
      <c r="D42" s="194">
        <v>44943.333518518521</v>
      </c>
      <c r="E42" s="8"/>
      <c r="F42" s="8"/>
      <c r="G42" s="8"/>
      <c r="H42" s="8"/>
      <c r="I42" s="8"/>
      <c r="J42" s="8"/>
      <c r="K42" s="8"/>
      <c r="L42" s="8"/>
      <c r="M42" s="8"/>
      <c r="N42" s="8"/>
      <c r="O42" s="8"/>
      <c r="P42" s="8"/>
      <c r="Q42" s="8"/>
      <c r="R42" s="8"/>
      <c r="S42" s="8"/>
      <c r="T42" s="8"/>
      <c r="U42" s="8"/>
      <c r="V42" s="8"/>
      <c r="W42" s="8"/>
      <c r="X42" s="8"/>
      <c r="Y42" s="8"/>
      <c r="Z42" s="8"/>
    </row>
    <row r="43" spans="1:26" ht="15.75" customHeight="1">
      <c r="A43" s="8"/>
      <c r="B43" s="8" t="s">
        <v>1080</v>
      </c>
      <c r="C43" s="8">
        <v>2</v>
      </c>
      <c r="D43" s="194">
        <v>44943.333518518521</v>
      </c>
      <c r="E43" s="8"/>
      <c r="F43" s="8"/>
      <c r="G43" s="8"/>
      <c r="H43" s="8"/>
      <c r="I43" s="8"/>
      <c r="J43" s="8"/>
      <c r="K43" s="8"/>
      <c r="L43" s="8"/>
      <c r="M43" s="8"/>
      <c r="N43" s="8"/>
      <c r="O43" s="8"/>
      <c r="P43" s="8"/>
      <c r="Q43" s="8"/>
      <c r="R43" s="8"/>
      <c r="S43" s="8"/>
      <c r="T43" s="8"/>
      <c r="U43" s="8"/>
      <c r="V43" s="8"/>
      <c r="W43" s="8"/>
      <c r="X43" s="8"/>
      <c r="Y43" s="8"/>
      <c r="Z43" s="8"/>
    </row>
    <row r="44" spans="1:26" ht="15.75" customHeight="1">
      <c r="A44" s="8"/>
      <c r="B44" s="8" t="s">
        <v>1081</v>
      </c>
      <c r="C44" s="8">
        <v>1</v>
      </c>
      <c r="D44" s="194">
        <v>44943.333518518521</v>
      </c>
      <c r="E44" s="8"/>
      <c r="F44" s="8"/>
      <c r="G44" s="8"/>
      <c r="H44" s="8"/>
      <c r="I44" s="8"/>
      <c r="J44" s="8"/>
      <c r="K44" s="8"/>
      <c r="L44" s="8"/>
      <c r="M44" s="8"/>
      <c r="N44" s="8"/>
      <c r="O44" s="8"/>
      <c r="P44" s="8"/>
      <c r="Q44" s="8"/>
      <c r="R44" s="8"/>
      <c r="S44" s="8"/>
      <c r="T44" s="8"/>
      <c r="U44" s="8"/>
      <c r="V44" s="8"/>
      <c r="W44" s="8"/>
      <c r="X44" s="8"/>
      <c r="Y44" s="8"/>
      <c r="Z44" s="8"/>
    </row>
    <row r="45" spans="1:26" ht="15.75" customHeight="1">
      <c r="A45" s="8"/>
      <c r="B45" s="8" t="s">
        <v>1082</v>
      </c>
      <c r="C45" s="8">
        <v>3600000</v>
      </c>
      <c r="D45" s="194">
        <v>44943.333518518521</v>
      </c>
      <c r="E45" s="8"/>
      <c r="F45" s="8"/>
      <c r="G45" s="8"/>
      <c r="H45" s="8"/>
      <c r="I45" s="8"/>
      <c r="J45" s="8"/>
      <c r="K45" s="8"/>
      <c r="L45" s="8"/>
      <c r="M45" s="8"/>
      <c r="N45" s="8"/>
      <c r="O45" s="8"/>
      <c r="P45" s="8"/>
      <c r="Q45" s="8"/>
      <c r="R45" s="8"/>
      <c r="S45" s="8"/>
      <c r="T45" s="8"/>
      <c r="U45" s="8"/>
      <c r="V45" s="8"/>
      <c r="W45" s="8"/>
      <c r="X45" s="8"/>
      <c r="Y45" s="8"/>
      <c r="Z45" s="8"/>
    </row>
    <row r="46" spans="1:26" ht="15.75" customHeight="1">
      <c r="A46" s="8"/>
      <c r="B46" s="8" t="s">
        <v>1083</v>
      </c>
      <c r="C46" s="8">
        <v>2</v>
      </c>
      <c r="D46" s="194">
        <v>44943.333518518521</v>
      </c>
      <c r="E46" s="8"/>
      <c r="F46" s="8"/>
      <c r="G46" s="8"/>
      <c r="H46" s="8"/>
      <c r="I46" s="8"/>
      <c r="J46" s="8"/>
      <c r="K46" s="8"/>
      <c r="L46" s="8"/>
      <c r="M46" s="8"/>
      <c r="N46" s="8"/>
      <c r="O46" s="8"/>
      <c r="P46" s="8"/>
      <c r="Q46" s="8"/>
      <c r="R46" s="8"/>
      <c r="S46" s="8"/>
      <c r="T46" s="8"/>
      <c r="U46" s="8"/>
      <c r="V46" s="8"/>
      <c r="W46" s="8"/>
      <c r="X46" s="8"/>
      <c r="Y46" s="8"/>
      <c r="Z46" s="8"/>
    </row>
    <row r="47" spans="1:26" ht="15.75" customHeight="1">
      <c r="A47" s="8"/>
      <c r="B47" s="8" t="s">
        <v>1084</v>
      </c>
      <c r="C47" s="8">
        <v>5</v>
      </c>
      <c r="D47" s="194">
        <v>44943.333518518521</v>
      </c>
      <c r="E47" s="8"/>
      <c r="F47" s="8"/>
      <c r="G47" s="8"/>
      <c r="H47" s="8"/>
      <c r="I47" s="8"/>
      <c r="J47" s="8"/>
      <c r="K47" s="8"/>
      <c r="L47" s="8"/>
      <c r="M47" s="8"/>
      <c r="N47" s="8"/>
      <c r="O47" s="8"/>
      <c r="P47" s="8"/>
      <c r="Q47" s="8"/>
      <c r="R47" s="8"/>
      <c r="S47" s="8"/>
      <c r="T47" s="8"/>
      <c r="U47" s="8"/>
      <c r="V47" s="8"/>
      <c r="W47" s="8"/>
      <c r="X47" s="8"/>
      <c r="Y47" s="8"/>
      <c r="Z47" s="8"/>
    </row>
    <row r="48" spans="1:26" ht="15.75" customHeight="1">
      <c r="A48" s="8"/>
      <c r="B48" s="8" t="s">
        <v>1085</v>
      </c>
      <c r="C48" s="8">
        <v>10</v>
      </c>
      <c r="D48" s="194">
        <v>44943.333518518521</v>
      </c>
      <c r="E48" s="8"/>
      <c r="F48" s="8"/>
      <c r="G48" s="8"/>
      <c r="H48" s="8"/>
      <c r="I48" s="8"/>
      <c r="J48" s="8"/>
      <c r="K48" s="8"/>
      <c r="L48" s="8"/>
      <c r="M48" s="8"/>
      <c r="N48" s="8"/>
      <c r="O48" s="8"/>
      <c r="P48" s="8"/>
      <c r="Q48" s="8"/>
      <c r="R48" s="8"/>
      <c r="S48" s="8"/>
      <c r="T48" s="8"/>
      <c r="U48" s="8"/>
      <c r="V48" s="8"/>
      <c r="W48" s="8"/>
      <c r="X48" s="8"/>
      <c r="Y48" s="8"/>
      <c r="Z48" s="8"/>
    </row>
    <row r="49" spans="1:26" ht="15.75" customHeight="1">
      <c r="A49" s="8"/>
      <c r="B49" s="8" t="s">
        <v>1086</v>
      </c>
      <c r="C49" s="8">
        <v>30</v>
      </c>
      <c r="D49" s="194">
        <v>44943.333518518521</v>
      </c>
      <c r="E49" s="8"/>
      <c r="F49" s="8"/>
      <c r="G49" s="8"/>
      <c r="H49" s="8"/>
      <c r="I49" s="8"/>
      <c r="J49" s="8"/>
      <c r="K49" s="8"/>
      <c r="L49" s="8"/>
      <c r="M49" s="8"/>
      <c r="N49" s="8"/>
      <c r="O49" s="8"/>
      <c r="P49" s="8"/>
      <c r="Q49" s="8"/>
      <c r="R49" s="8"/>
      <c r="S49" s="8"/>
      <c r="T49" s="8"/>
      <c r="U49" s="8"/>
      <c r="V49" s="8"/>
      <c r="W49" s="8"/>
      <c r="X49" s="8"/>
      <c r="Y49" s="8"/>
      <c r="Z49" s="8"/>
    </row>
    <row r="50" spans="1:26" ht="15.75" customHeight="1">
      <c r="A50" s="8"/>
      <c r="B50" s="8" t="s">
        <v>1087</v>
      </c>
      <c r="C50" s="8">
        <v>3</v>
      </c>
      <c r="D50" s="194">
        <v>44943.333518518521</v>
      </c>
      <c r="E50" s="8"/>
      <c r="F50" s="8"/>
      <c r="G50" s="8"/>
      <c r="H50" s="8"/>
      <c r="I50" s="8"/>
      <c r="J50" s="8"/>
      <c r="K50" s="8"/>
      <c r="L50" s="8"/>
      <c r="M50" s="8"/>
      <c r="N50" s="8"/>
      <c r="O50" s="8"/>
      <c r="P50" s="8"/>
      <c r="Q50" s="8"/>
      <c r="R50" s="8"/>
      <c r="S50" s="8"/>
      <c r="T50" s="8"/>
      <c r="U50" s="8"/>
      <c r="V50" s="8"/>
      <c r="W50" s="8"/>
      <c r="X50" s="8"/>
      <c r="Y50" s="8"/>
      <c r="Z50" s="8"/>
    </row>
    <row r="51" spans="1:26" ht="15.75" customHeight="1">
      <c r="A51" s="8"/>
      <c r="B51" s="8" t="s">
        <v>1088</v>
      </c>
      <c r="C51" s="8">
        <v>100</v>
      </c>
      <c r="D51" s="194">
        <v>44943.333518518521</v>
      </c>
      <c r="E51" s="8"/>
      <c r="F51" s="8"/>
      <c r="G51" s="8"/>
      <c r="H51" s="8"/>
      <c r="I51" s="8"/>
      <c r="J51" s="8"/>
      <c r="K51" s="8"/>
      <c r="L51" s="8"/>
      <c r="M51" s="8"/>
      <c r="N51" s="8"/>
      <c r="O51" s="8"/>
      <c r="P51" s="8"/>
      <c r="Q51" s="8"/>
      <c r="R51" s="8"/>
      <c r="S51" s="8"/>
      <c r="T51" s="8"/>
      <c r="U51" s="8"/>
      <c r="V51" s="8"/>
      <c r="W51" s="8"/>
      <c r="X51" s="8"/>
      <c r="Y51" s="8"/>
      <c r="Z51" s="8"/>
    </row>
    <row r="52" spans="1:26" ht="13">
      <c r="A52" s="8"/>
      <c r="B52" s="8" t="s">
        <v>1059</v>
      </c>
      <c r="C52" s="8">
        <v>700000000</v>
      </c>
      <c r="D52" s="194">
        <v>44943.333518518521</v>
      </c>
      <c r="E52" s="8"/>
      <c r="F52" s="8"/>
      <c r="G52" s="8"/>
      <c r="H52" s="8"/>
      <c r="I52" s="8"/>
      <c r="J52" s="8"/>
      <c r="K52" s="8"/>
      <c r="L52" s="8"/>
      <c r="M52" s="8"/>
      <c r="N52" s="8"/>
      <c r="O52" s="8"/>
      <c r="P52" s="8"/>
      <c r="Q52" s="8"/>
      <c r="R52" s="8"/>
      <c r="S52" s="8"/>
      <c r="T52" s="8"/>
      <c r="U52" s="8"/>
      <c r="V52" s="8"/>
      <c r="W52" s="8"/>
      <c r="X52" s="8"/>
      <c r="Y52" s="8"/>
      <c r="Z52" s="8"/>
    </row>
    <row r="53" spans="1:26" ht="13">
      <c r="A53" s="8"/>
      <c r="B53" s="8" t="s">
        <v>1089</v>
      </c>
      <c r="C53" s="8">
        <v>3</v>
      </c>
      <c r="D53" s="194">
        <v>44943.333518518521</v>
      </c>
      <c r="E53" s="8"/>
      <c r="F53" s="8"/>
      <c r="G53" s="8"/>
      <c r="H53" s="8"/>
      <c r="I53" s="8"/>
      <c r="J53" s="8"/>
      <c r="K53" s="8"/>
      <c r="L53" s="8"/>
      <c r="M53" s="8"/>
      <c r="N53" s="8"/>
      <c r="O53" s="8"/>
      <c r="P53" s="8"/>
      <c r="Q53" s="8"/>
      <c r="R53" s="8"/>
      <c r="S53" s="8"/>
      <c r="T53" s="8"/>
      <c r="U53" s="8"/>
      <c r="V53" s="8"/>
      <c r="W53" s="8"/>
      <c r="X53" s="8"/>
      <c r="Y53" s="8"/>
      <c r="Z53" s="8"/>
    </row>
    <row r="54" spans="1:26" ht="13">
      <c r="A54" s="8"/>
      <c r="B54" s="8" t="s">
        <v>1090</v>
      </c>
      <c r="C54" s="8">
        <v>3600000</v>
      </c>
      <c r="D54" s="194">
        <v>44943.333518518521</v>
      </c>
      <c r="E54" s="8"/>
      <c r="F54" s="8"/>
      <c r="G54" s="8"/>
      <c r="H54" s="8"/>
      <c r="I54" s="8"/>
      <c r="J54" s="8"/>
      <c r="K54" s="8"/>
      <c r="L54" s="8"/>
      <c r="M54" s="8"/>
      <c r="N54" s="8"/>
      <c r="O54" s="8"/>
      <c r="P54" s="8"/>
      <c r="Q54" s="8"/>
      <c r="R54" s="8"/>
      <c r="S54" s="8"/>
      <c r="T54" s="8"/>
      <c r="U54" s="8"/>
      <c r="V54" s="8"/>
      <c r="W54" s="8"/>
      <c r="X54" s="8"/>
      <c r="Y54" s="8"/>
      <c r="Z54" s="8"/>
    </row>
    <row r="55" spans="1:26" ht="13">
      <c r="A55" s="8"/>
      <c r="B55" s="8" t="s">
        <v>1091</v>
      </c>
      <c r="C55" s="8">
        <v>10</v>
      </c>
      <c r="D55" s="194">
        <v>44943.333518518521</v>
      </c>
      <c r="E55" s="8"/>
      <c r="F55" s="8"/>
      <c r="G55" s="8"/>
      <c r="H55" s="8"/>
      <c r="I55" s="8"/>
      <c r="J55" s="8"/>
      <c r="K55" s="8"/>
      <c r="L55" s="8"/>
      <c r="M55" s="8"/>
      <c r="N55" s="8"/>
      <c r="O55" s="8"/>
      <c r="P55" s="8"/>
      <c r="Q55" s="8"/>
      <c r="R55" s="8"/>
      <c r="S55" s="8"/>
      <c r="T55" s="8"/>
      <c r="U55" s="8"/>
      <c r="V55" s="8"/>
      <c r="W55" s="8"/>
      <c r="X55" s="8"/>
      <c r="Y55" s="8"/>
      <c r="Z55" s="8"/>
    </row>
    <row r="56" spans="1:26" ht="13">
      <c r="A56" s="8"/>
      <c r="B56" s="8" t="s">
        <v>1092</v>
      </c>
      <c r="C56" s="8">
        <v>1</v>
      </c>
      <c r="D56" s="194">
        <v>44943.333518518521</v>
      </c>
      <c r="E56" s="8"/>
      <c r="F56" s="8"/>
      <c r="G56" s="8"/>
      <c r="H56" s="8"/>
      <c r="I56" s="8"/>
      <c r="J56" s="8"/>
      <c r="K56" s="8"/>
      <c r="L56" s="8"/>
      <c r="M56" s="8"/>
      <c r="N56" s="8"/>
      <c r="O56" s="8"/>
      <c r="P56" s="8"/>
      <c r="Q56" s="8"/>
      <c r="R56" s="8"/>
      <c r="S56" s="8"/>
      <c r="T56" s="8"/>
      <c r="U56" s="8"/>
      <c r="V56" s="8"/>
      <c r="W56" s="8"/>
      <c r="X56" s="8"/>
      <c r="Y56" s="8"/>
      <c r="Z56" s="8"/>
    </row>
    <row r="57" spans="1:26" ht="13">
      <c r="A57" s="8"/>
      <c r="B57" s="8" t="s">
        <v>1093</v>
      </c>
      <c r="C57" s="8">
        <v>20</v>
      </c>
      <c r="D57" s="194">
        <v>44943.333518518521</v>
      </c>
      <c r="E57" s="8"/>
      <c r="F57" s="8"/>
      <c r="G57" s="8"/>
      <c r="H57" s="8"/>
      <c r="I57" s="8"/>
      <c r="J57" s="8"/>
      <c r="K57" s="8"/>
      <c r="L57" s="8"/>
      <c r="M57" s="8"/>
      <c r="N57" s="8"/>
      <c r="O57" s="8"/>
      <c r="P57" s="8"/>
      <c r="Q57" s="8"/>
      <c r="R57" s="8"/>
      <c r="S57" s="8"/>
      <c r="T57" s="8"/>
      <c r="U57" s="8"/>
      <c r="V57" s="8"/>
      <c r="W57" s="8"/>
      <c r="X57" s="8"/>
      <c r="Y57" s="8"/>
      <c r="Z57" s="8"/>
    </row>
    <row r="58" spans="1:26" ht="13">
      <c r="A58" s="8"/>
      <c r="B58" s="8" t="s">
        <v>1094</v>
      </c>
      <c r="C58" s="8">
        <v>3</v>
      </c>
      <c r="D58" s="194">
        <v>44943.333518518521</v>
      </c>
      <c r="E58" s="8"/>
      <c r="F58" s="8"/>
      <c r="G58" s="8"/>
      <c r="H58" s="8"/>
      <c r="I58" s="8"/>
      <c r="J58" s="8"/>
      <c r="K58" s="8"/>
      <c r="L58" s="8"/>
      <c r="M58" s="8"/>
      <c r="N58" s="8"/>
      <c r="O58" s="8"/>
      <c r="P58" s="8"/>
      <c r="Q58" s="8"/>
      <c r="R58" s="8"/>
      <c r="S58" s="8"/>
      <c r="T58" s="8"/>
      <c r="U58" s="8"/>
      <c r="V58" s="8"/>
      <c r="W58" s="8"/>
      <c r="X58" s="8"/>
      <c r="Y58" s="8"/>
      <c r="Z58" s="8"/>
    </row>
    <row r="59" spans="1:26" ht="13">
      <c r="A59" s="8"/>
      <c r="B59" s="8" t="s">
        <v>1095</v>
      </c>
      <c r="C59" s="8">
        <v>100</v>
      </c>
      <c r="D59" s="194">
        <v>44943.333518518521</v>
      </c>
      <c r="E59" s="8"/>
      <c r="F59" s="8"/>
      <c r="G59" s="8"/>
      <c r="H59" s="8"/>
      <c r="I59" s="8"/>
      <c r="J59" s="8"/>
      <c r="K59" s="8"/>
      <c r="L59" s="8"/>
      <c r="M59" s="8"/>
      <c r="N59" s="8"/>
      <c r="O59" s="8"/>
      <c r="P59" s="8"/>
      <c r="Q59" s="8"/>
      <c r="R59" s="8"/>
      <c r="S59" s="8"/>
      <c r="T59" s="8"/>
      <c r="U59" s="8"/>
      <c r="V59" s="8"/>
      <c r="W59" s="8"/>
      <c r="X59" s="8"/>
      <c r="Y59" s="8"/>
      <c r="Z59" s="8"/>
    </row>
    <row r="60" spans="1:26" ht="13">
      <c r="A60" s="8"/>
      <c r="B60" s="8" t="s">
        <v>1096</v>
      </c>
      <c r="C60" s="8">
        <v>20</v>
      </c>
      <c r="D60" s="194">
        <v>44943.333518518521</v>
      </c>
      <c r="E60" s="8"/>
      <c r="F60" s="8"/>
      <c r="G60" s="8"/>
      <c r="H60" s="8"/>
      <c r="I60" s="8"/>
      <c r="J60" s="8"/>
      <c r="K60" s="8"/>
      <c r="L60" s="8"/>
      <c r="M60" s="8"/>
      <c r="N60" s="8"/>
      <c r="O60" s="8"/>
      <c r="P60" s="8"/>
      <c r="Q60" s="8"/>
      <c r="R60" s="8"/>
      <c r="S60" s="8"/>
      <c r="T60" s="8"/>
      <c r="U60" s="8"/>
      <c r="V60" s="8"/>
      <c r="W60" s="8"/>
      <c r="X60" s="8"/>
      <c r="Y60" s="8"/>
      <c r="Z60" s="8"/>
    </row>
    <row r="61" spans="1:26" ht="13">
      <c r="A61" s="8"/>
      <c r="B61" s="8" t="s">
        <v>1097</v>
      </c>
      <c r="C61" s="8">
        <v>300</v>
      </c>
      <c r="D61" s="194">
        <v>44943.333518518521</v>
      </c>
      <c r="E61" s="8"/>
      <c r="F61" s="8"/>
      <c r="G61" s="8"/>
      <c r="H61" s="8"/>
      <c r="I61" s="8"/>
      <c r="J61" s="8"/>
      <c r="K61" s="8"/>
      <c r="L61" s="8"/>
      <c r="M61" s="8"/>
      <c r="N61" s="8"/>
      <c r="O61" s="8"/>
      <c r="P61" s="8"/>
      <c r="Q61" s="8"/>
      <c r="R61" s="8"/>
      <c r="S61" s="8"/>
      <c r="T61" s="8"/>
      <c r="U61" s="8"/>
      <c r="V61" s="8"/>
      <c r="W61" s="8"/>
      <c r="X61" s="8"/>
      <c r="Y61" s="8"/>
      <c r="Z61" s="8"/>
    </row>
    <row r="62" spans="1:26" ht="13">
      <c r="A62" s="8"/>
      <c r="B62" s="8" t="s">
        <v>1098</v>
      </c>
      <c r="C62" s="8">
        <v>30</v>
      </c>
      <c r="D62" s="194">
        <v>44943.333518518521</v>
      </c>
      <c r="E62" s="8"/>
      <c r="F62" s="8"/>
      <c r="G62" s="8"/>
      <c r="H62" s="8"/>
      <c r="I62" s="8"/>
      <c r="J62" s="8"/>
      <c r="K62" s="8"/>
      <c r="L62" s="8"/>
      <c r="M62" s="8"/>
      <c r="N62" s="8"/>
      <c r="O62" s="8"/>
      <c r="P62" s="8"/>
      <c r="Q62" s="8"/>
      <c r="R62" s="8"/>
      <c r="S62" s="8"/>
      <c r="T62" s="8"/>
      <c r="U62" s="8"/>
      <c r="V62" s="8"/>
      <c r="W62" s="8"/>
      <c r="X62" s="8"/>
      <c r="Y62" s="8"/>
      <c r="Z62" s="8"/>
    </row>
    <row r="63" spans="1:26" ht="13">
      <c r="A63" s="8"/>
      <c r="B63" s="8" t="s">
        <v>1099</v>
      </c>
      <c r="C63" s="8">
        <v>15</v>
      </c>
      <c r="D63" s="194">
        <v>44943.333518518521</v>
      </c>
      <c r="E63" s="8"/>
      <c r="F63" s="8"/>
      <c r="G63" s="8"/>
      <c r="H63" s="8"/>
      <c r="I63" s="8"/>
      <c r="J63" s="8"/>
      <c r="K63" s="8"/>
      <c r="L63" s="8"/>
      <c r="M63" s="8"/>
      <c r="N63" s="8"/>
      <c r="O63" s="8"/>
      <c r="P63" s="8"/>
      <c r="Q63" s="8"/>
      <c r="R63" s="8"/>
      <c r="S63" s="8"/>
      <c r="T63" s="8"/>
      <c r="U63" s="8"/>
      <c r="V63" s="8"/>
      <c r="W63" s="8"/>
      <c r="X63" s="8"/>
      <c r="Y63" s="8"/>
      <c r="Z63" s="8"/>
    </row>
    <row r="64" spans="1:26" ht="13">
      <c r="A64" s="8"/>
      <c r="B64" s="8" t="s">
        <v>1100</v>
      </c>
      <c r="C64" s="8">
        <v>6</v>
      </c>
      <c r="D64" s="194">
        <v>44943.333518518521</v>
      </c>
      <c r="E64" s="8"/>
      <c r="F64" s="8"/>
      <c r="G64" s="8"/>
      <c r="H64" s="8"/>
      <c r="I64" s="8"/>
      <c r="J64" s="8"/>
      <c r="K64" s="8"/>
      <c r="L64" s="8"/>
      <c r="M64" s="8"/>
      <c r="N64" s="8"/>
      <c r="O64" s="8"/>
      <c r="P64" s="8"/>
      <c r="Q64" s="8"/>
      <c r="R64" s="8"/>
      <c r="S64" s="8"/>
      <c r="T64" s="8"/>
      <c r="U64" s="8"/>
      <c r="V64" s="8"/>
      <c r="W64" s="8"/>
      <c r="X64" s="8"/>
      <c r="Y64" s="8"/>
      <c r="Z64" s="8"/>
    </row>
    <row r="65" spans="1:26" ht="13">
      <c r="A65" s="8"/>
      <c r="B65" s="8" t="s">
        <v>1101</v>
      </c>
      <c r="C65" s="8">
        <v>2592000</v>
      </c>
      <c r="D65" s="194">
        <v>44943.333518518521</v>
      </c>
      <c r="E65" s="8"/>
      <c r="F65" s="8"/>
      <c r="G65" s="8"/>
      <c r="H65" s="8"/>
      <c r="I65" s="8"/>
      <c r="J65" s="8"/>
      <c r="K65" s="8"/>
      <c r="L65" s="8"/>
      <c r="M65" s="8"/>
      <c r="N65" s="8"/>
      <c r="O65" s="8"/>
      <c r="P65" s="8"/>
      <c r="Q65" s="8"/>
      <c r="R65" s="8"/>
      <c r="S65" s="8"/>
      <c r="T65" s="8"/>
      <c r="U65" s="8"/>
      <c r="V65" s="8"/>
      <c r="W65" s="8"/>
      <c r="X65" s="8"/>
      <c r="Y65" s="8"/>
      <c r="Z65" s="8"/>
    </row>
    <row r="66" spans="1:26" ht="13">
      <c r="A66" s="8"/>
      <c r="B66" s="8" t="s">
        <v>1102</v>
      </c>
      <c r="C66" s="8">
        <v>0</v>
      </c>
      <c r="D66" s="194">
        <v>44943.333518518521</v>
      </c>
      <c r="E66" s="8"/>
      <c r="F66" s="8"/>
      <c r="G66" s="8"/>
      <c r="H66" s="8"/>
      <c r="I66" s="8"/>
      <c r="J66" s="8"/>
      <c r="K66" s="8"/>
      <c r="L66" s="8"/>
      <c r="M66" s="8"/>
      <c r="N66" s="8"/>
      <c r="O66" s="8"/>
      <c r="P66" s="8"/>
      <c r="Q66" s="8"/>
      <c r="R66" s="8"/>
      <c r="S66" s="8"/>
      <c r="T66" s="8"/>
      <c r="U66" s="8"/>
      <c r="V66" s="8"/>
      <c r="W66" s="8"/>
      <c r="X66" s="8"/>
      <c r="Y66" s="8"/>
      <c r="Z66" s="8"/>
    </row>
    <row r="67" spans="1:26" ht="13">
      <c r="A67" s="8"/>
      <c r="B67" s="8" t="s">
        <v>1103</v>
      </c>
      <c r="C67" s="8">
        <v>1</v>
      </c>
      <c r="D67" s="194">
        <v>44943.333518518521</v>
      </c>
      <c r="E67" s="8"/>
      <c r="F67" s="8"/>
      <c r="G67" s="8"/>
      <c r="H67" s="8"/>
      <c r="I67" s="8"/>
      <c r="J67" s="8"/>
      <c r="K67" s="8"/>
      <c r="L67" s="8"/>
      <c r="M67" s="8"/>
      <c r="N67" s="8"/>
      <c r="O67" s="8"/>
      <c r="P67" s="8"/>
      <c r="Q67" s="8"/>
      <c r="R67" s="8"/>
      <c r="S67" s="8"/>
      <c r="T67" s="8"/>
      <c r="U67" s="8"/>
      <c r="V67" s="8"/>
      <c r="W67" s="8"/>
      <c r="X67" s="8"/>
      <c r="Y67" s="8"/>
      <c r="Z67" s="8"/>
    </row>
    <row r="68" spans="1:26" ht="13">
      <c r="A68" s="8"/>
      <c r="B68" s="8" t="s">
        <v>1104</v>
      </c>
      <c r="C68" s="8">
        <v>62</v>
      </c>
      <c r="D68" s="194">
        <v>44943.333518518521</v>
      </c>
      <c r="E68" s="8"/>
      <c r="F68" s="8"/>
      <c r="G68" s="8"/>
      <c r="H68" s="8"/>
      <c r="I68" s="8"/>
      <c r="J68" s="8"/>
      <c r="K68" s="8"/>
      <c r="L68" s="8"/>
      <c r="M68" s="8"/>
      <c r="N68" s="8"/>
      <c r="O68" s="8"/>
      <c r="P68" s="8"/>
      <c r="Q68" s="8"/>
      <c r="R68" s="8"/>
      <c r="S68" s="8"/>
      <c r="T68" s="8"/>
      <c r="U68" s="8"/>
      <c r="V68" s="8"/>
      <c r="W68" s="8"/>
      <c r="X68" s="8"/>
      <c r="Y68" s="8"/>
      <c r="Z68" s="8"/>
    </row>
    <row r="69" spans="1:26" ht="13">
      <c r="A69" s="8"/>
      <c r="B69" s="8" t="s">
        <v>1105</v>
      </c>
      <c r="C69" s="8">
        <v>1</v>
      </c>
      <c r="D69" s="194">
        <v>44943.333518518521</v>
      </c>
      <c r="E69" s="8"/>
      <c r="F69" s="8"/>
      <c r="G69" s="8"/>
      <c r="H69" s="8"/>
      <c r="I69" s="8"/>
      <c r="J69" s="8"/>
      <c r="K69" s="8"/>
      <c r="L69" s="8"/>
      <c r="M69" s="8"/>
      <c r="N69" s="8"/>
      <c r="O69" s="8"/>
      <c r="P69" s="8"/>
      <c r="Q69" s="8"/>
      <c r="R69" s="8"/>
      <c r="S69" s="8"/>
      <c r="T69" s="8"/>
      <c r="U69" s="8"/>
      <c r="V69" s="8"/>
      <c r="W69" s="8"/>
      <c r="X69" s="8"/>
      <c r="Y69" s="8"/>
      <c r="Z69" s="8"/>
    </row>
    <row r="70" spans="1:26" ht="13">
      <c r="A70" s="8"/>
      <c r="B70" s="8" t="s">
        <v>1106</v>
      </c>
      <c r="C70" s="8">
        <v>30</v>
      </c>
      <c r="D70" s="194">
        <v>44943.333518518521</v>
      </c>
      <c r="E70" s="8"/>
      <c r="F70" s="8"/>
      <c r="G70" s="8"/>
      <c r="H70" s="8"/>
      <c r="I70" s="8"/>
      <c r="J70" s="8"/>
      <c r="K70" s="8"/>
      <c r="L70" s="8"/>
      <c r="M70" s="8"/>
      <c r="N70" s="8"/>
      <c r="O70" s="8"/>
      <c r="P70" s="8"/>
      <c r="Q70" s="8"/>
      <c r="R70" s="8"/>
      <c r="S70" s="8"/>
      <c r="T70" s="8"/>
      <c r="U70" s="8"/>
      <c r="V70" s="8"/>
      <c r="W70" s="8"/>
      <c r="X70" s="8"/>
      <c r="Y70" s="8"/>
      <c r="Z70" s="8"/>
    </row>
    <row r="71" spans="1:26" ht="13">
      <c r="A71" s="8"/>
      <c r="B71" s="8" t="s">
        <v>1107</v>
      </c>
      <c r="C71" s="8">
        <v>5</v>
      </c>
      <c r="D71" s="194">
        <v>44943.333518518521</v>
      </c>
      <c r="E71" s="8"/>
      <c r="F71" s="8"/>
      <c r="G71" s="8"/>
      <c r="H71" s="8"/>
      <c r="I71" s="8"/>
      <c r="J71" s="8"/>
      <c r="K71" s="8"/>
      <c r="L71" s="8"/>
      <c r="M71" s="8"/>
      <c r="N71" s="8"/>
      <c r="O71" s="8"/>
      <c r="P71" s="8"/>
      <c r="Q71" s="8"/>
      <c r="R71" s="8"/>
      <c r="S71" s="8"/>
      <c r="T71" s="8"/>
      <c r="U71" s="8"/>
      <c r="V71" s="8"/>
      <c r="W71" s="8"/>
      <c r="X71" s="8"/>
      <c r="Y71" s="8"/>
      <c r="Z71" s="8"/>
    </row>
    <row r="72" spans="1:26" ht="13">
      <c r="A72" s="8"/>
      <c r="B72" s="8" t="s">
        <v>1108</v>
      </c>
      <c r="C72" s="8">
        <v>3600000</v>
      </c>
      <c r="D72" s="194">
        <v>44943.333518518521</v>
      </c>
      <c r="E72" s="8"/>
      <c r="F72" s="8"/>
      <c r="G72" s="8"/>
      <c r="H72" s="8"/>
      <c r="I72" s="8"/>
      <c r="J72" s="8"/>
      <c r="K72" s="8"/>
      <c r="L72" s="8"/>
      <c r="M72" s="8"/>
      <c r="N72" s="8"/>
      <c r="O72" s="8"/>
      <c r="P72" s="8"/>
      <c r="Q72" s="8"/>
      <c r="R72" s="8"/>
      <c r="S72" s="8"/>
      <c r="T72" s="8"/>
      <c r="U72" s="8"/>
      <c r="V72" s="8"/>
      <c r="W72" s="8"/>
      <c r="X72" s="8"/>
      <c r="Y72" s="8"/>
      <c r="Z72" s="8"/>
    </row>
    <row r="73" spans="1:26" ht="13">
      <c r="A73" s="8"/>
      <c r="B73" s="8" t="s">
        <v>1109</v>
      </c>
      <c r="C73" s="8">
        <v>5</v>
      </c>
      <c r="D73" s="194">
        <v>44943.333518518521</v>
      </c>
      <c r="E73" s="8"/>
      <c r="F73" s="8"/>
      <c r="G73" s="8"/>
      <c r="H73" s="8"/>
      <c r="I73" s="8"/>
      <c r="J73" s="8"/>
      <c r="K73" s="8"/>
      <c r="L73" s="8"/>
      <c r="M73" s="8"/>
      <c r="N73" s="8"/>
      <c r="O73" s="8"/>
      <c r="P73" s="8"/>
      <c r="Q73" s="8"/>
      <c r="R73" s="8"/>
      <c r="S73" s="8"/>
      <c r="T73" s="8"/>
      <c r="U73" s="8"/>
      <c r="V73" s="8"/>
      <c r="W73" s="8"/>
      <c r="X73" s="8"/>
      <c r="Y73" s="8"/>
      <c r="Z73" s="8"/>
    </row>
    <row r="74" spans="1:26" ht="13">
      <c r="A74" s="8"/>
      <c r="B74" s="8" t="s">
        <v>1110</v>
      </c>
      <c r="C74" s="8">
        <v>5</v>
      </c>
      <c r="D74" s="194">
        <v>44943.333518518521</v>
      </c>
      <c r="E74" s="8"/>
      <c r="F74" s="8"/>
      <c r="G74" s="8"/>
      <c r="H74" s="8"/>
      <c r="I74" s="8"/>
      <c r="J74" s="8"/>
      <c r="K74" s="8"/>
      <c r="L74" s="8"/>
      <c r="M74" s="8"/>
      <c r="N74" s="8"/>
      <c r="O74" s="8"/>
      <c r="P74" s="8"/>
      <c r="Q74" s="8"/>
      <c r="R74" s="8"/>
      <c r="S74" s="8"/>
      <c r="T74" s="8"/>
      <c r="U74" s="8"/>
      <c r="V74" s="8"/>
      <c r="W74" s="8"/>
      <c r="X74" s="8"/>
      <c r="Y74" s="8"/>
      <c r="Z74" s="8"/>
    </row>
    <row r="75" spans="1:26" ht="13">
      <c r="A75" s="8"/>
      <c r="B75" s="8" t="s">
        <v>1111</v>
      </c>
      <c r="C75" s="8">
        <v>20</v>
      </c>
      <c r="D75" s="194">
        <v>44943.333518518521</v>
      </c>
      <c r="E75" s="8"/>
      <c r="F75" s="8"/>
      <c r="G75" s="8"/>
      <c r="H75" s="8"/>
      <c r="I75" s="8"/>
      <c r="J75" s="8"/>
      <c r="K75" s="8"/>
      <c r="L75" s="8"/>
      <c r="M75" s="8"/>
      <c r="N75" s="8"/>
      <c r="O75" s="8"/>
      <c r="P75" s="8"/>
      <c r="Q75" s="8"/>
      <c r="R75" s="8"/>
      <c r="S75" s="8"/>
      <c r="T75" s="8"/>
      <c r="U75" s="8"/>
      <c r="V75" s="8"/>
      <c r="W75" s="8"/>
      <c r="X75" s="8"/>
      <c r="Y75" s="8"/>
      <c r="Z75" s="8"/>
    </row>
    <row r="76" spans="1:26" ht="13">
      <c r="A76" s="8"/>
      <c r="B76" s="8" t="s">
        <v>1112</v>
      </c>
      <c r="C76" s="8">
        <v>3600000</v>
      </c>
      <c r="D76" s="194">
        <v>44943.333518518521</v>
      </c>
      <c r="E76" s="8"/>
      <c r="F76" s="8"/>
      <c r="G76" s="8"/>
      <c r="H76" s="8"/>
      <c r="I76" s="8"/>
      <c r="J76" s="8"/>
      <c r="K76" s="8"/>
      <c r="L76" s="8"/>
      <c r="M76" s="8"/>
      <c r="N76" s="8"/>
      <c r="O76" s="8"/>
      <c r="P76" s="8"/>
      <c r="Q76" s="8"/>
      <c r="R76" s="8"/>
      <c r="S76" s="8"/>
      <c r="T76" s="8"/>
      <c r="U76" s="8"/>
      <c r="V76" s="8"/>
      <c r="W76" s="8"/>
      <c r="X76" s="8"/>
      <c r="Y76" s="8"/>
      <c r="Z76" s="8"/>
    </row>
    <row r="77" spans="1:26" ht="13">
      <c r="A77" s="8"/>
      <c r="B77" s="8" t="s">
        <v>1113</v>
      </c>
      <c r="C77" s="8">
        <v>0</v>
      </c>
      <c r="D77" s="194">
        <v>44943.333518518521</v>
      </c>
      <c r="E77" s="8"/>
      <c r="F77" s="8"/>
      <c r="G77" s="8"/>
      <c r="H77" s="8"/>
      <c r="I77" s="8"/>
      <c r="J77" s="8"/>
      <c r="K77" s="8"/>
      <c r="L77" s="8"/>
      <c r="M77" s="8"/>
      <c r="N77" s="8"/>
      <c r="O77" s="8"/>
      <c r="P77" s="8"/>
      <c r="Q77" s="8"/>
      <c r="R77" s="8"/>
      <c r="S77" s="8"/>
      <c r="T77" s="8"/>
      <c r="U77" s="8"/>
      <c r="V77" s="8"/>
      <c r="W77" s="8"/>
      <c r="X77" s="8"/>
      <c r="Y77" s="8"/>
      <c r="Z77" s="8"/>
    </row>
    <row r="78" spans="1:26" ht="13">
      <c r="A78" s="8"/>
      <c r="B78" s="8" t="s">
        <v>1062</v>
      </c>
      <c r="C78" s="8">
        <v>800000000</v>
      </c>
      <c r="D78" s="194">
        <v>44943.333518518521</v>
      </c>
      <c r="E78" s="8"/>
      <c r="F78" s="8"/>
      <c r="G78" s="8"/>
      <c r="H78" s="8"/>
      <c r="I78" s="8"/>
      <c r="J78" s="8"/>
      <c r="K78" s="8"/>
      <c r="L78" s="8"/>
      <c r="M78" s="8"/>
      <c r="N78" s="8"/>
      <c r="O78" s="8"/>
      <c r="P78" s="8"/>
      <c r="Q78" s="8"/>
      <c r="R78" s="8"/>
      <c r="S78" s="8"/>
      <c r="T78" s="8"/>
      <c r="U78" s="8"/>
      <c r="V78" s="8"/>
      <c r="W78" s="8"/>
      <c r="X78" s="8"/>
      <c r="Y78" s="8"/>
      <c r="Z78" s="8"/>
    </row>
    <row r="79" spans="1:26" ht="13">
      <c r="A79" s="8"/>
      <c r="B79" s="8" t="s">
        <v>1114</v>
      </c>
      <c r="C79" s="8">
        <v>100</v>
      </c>
      <c r="D79" s="194">
        <v>44943.333518518521</v>
      </c>
      <c r="E79" s="8"/>
      <c r="F79" s="8"/>
      <c r="G79" s="8"/>
      <c r="H79" s="8"/>
      <c r="I79" s="8"/>
      <c r="J79" s="8"/>
      <c r="K79" s="8"/>
      <c r="L79" s="8"/>
      <c r="M79" s="8"/>
      <c r="N79" s="8"/>
      <c r="O79" s="8"/>
      <c r="P79" s="8"/>
      <c r="Q79" s="8"/>
      <c r="R79" s="8"/>
      <c r="S79" s="8"/>
      <c r="T79" s="8"/>
      <c r="U79" s="8"/>
      <c r="V79" s="8"/>
      <c r="W79" s="8"/>
      <c r="X79" s="8"/>
      <c r="Y79" s="8"/>
      <c r="Z79" s="8"/>
    </row>
    <row r="80" spans="1:26" ht="13">
      <c r="A80" s="8"/>
      <c r="B80" s="8" t="s">
        <v>1115</v>
      </c>
      <c r="C80" s="8">
        <v>3</v>
      </c>
      <c r="D80" s="194">
        <v>44943.333518518521</v>
      </c>
      <c r="E80" s="8"/>
      <c r="F80" s="8"/>
      <c r="G80" s="8"/>
      <c r="H80" s="8"/>
      <c r="I80" s="8"/>
      <c r="J80" s="8"/>
      <c r="K80" s="8"/>
      <c r="L80" s="8"/>
      <c r="M80" s="8"/>
      <c r="N80" s="8"/>
      <c r="O80" s="8"/>
      <c r="P80" s="8"/>
      <c r="Q80" s="8"/>
      <c r="R80" s="8"/>
      <c r="S80" s="8"/>
      <c r="T80" s="8"/>
      <c r="U80" s="8"/>
      <c r="V80" s="8"/>
      <c r="W80" s="8"/>
      <c r="X80" s="8"/>
      <c r="Y80" s="8"/>
      <c r="Z80" s="8"/>
    </row>
    <row r="81" spans="1:26" ht="13">
      <c r="A81" s="8"/>
      <c r="B81" s="8" t="s">
        <v>1116</v>
      </c>
      <c r="C81" s="8">
        <v>3</v>
      </c>
      <c r="D81" s="194">
        <v>44943.333518518521</v>
      </c>
      <c r="E81" s="8"/>
      <c r="F81" s="8"/>
      <c r="G81" s="8"/>
      <c r="H81" s="8"/>
      <c r="I81" s="8"/>
      <c r="J81" s="8"/>
      <c r="K81" s="8"/>
      <c r="L81" s="8"/>
      <c r="M81" s="8"/>
      <c r="N81" s="8"/>
      <c r="O81" s="8"/>
      <c r="P81" s="8"/>
      <c r="Q81" s="8"/>
      <c r="R81" s="8"/>
      <c r="S81" s="8"/>
      <c r="T81" s="8"/>
      <c r="U81" s="8"/>
      <c r="V81" s="8"/>
      <c r="W81" s="8"/>
      <c r="X81" s="8"/>
      <c r="Y81" s="8"/>
      <c r="Z81" s="8"/>
    </row>
    <row r="82" spans="1:26" ht="13">
      <c r="A82" s="8"/>
      <c r="B82" s="8" t="s">
        <v>1117</v>
      </c>
      <c r="C82" s="8">
        <v>1</v>
      </c>
      <c r="D82" s="194">
        <v>44943.333518518521</v>
      </c>
      <c r="E82" s="8"/>
      <c r="F82" s="8"/>
      <c r="G82" s="8"/>
      <c r="H82" s="8"/>
      <c r="I82" s="8"/>
      <c r="J82" s="8"/>
      <c r="K82" s="8"/>
      <c r="L82" s="8"/>
      <c r="M82" s="8"/>
      <c r="N82" s="8"/>
      <c r="O82" s="8"/>
      <c r="P82" s="8"/>
      <c r="Q82" s="8"/>
      <c r="R82" s="8"/>
      <c r="S82" s="8"/>
      <c r="T82" s="8"/>
      <c r="U82" s="8"/>
      <c r="V82" s="8"/>
      <c r="W82" s="8"/>
      <c r="X82" s="8"/>
      <c r="Y82" s="8"/>
      <c r="Z82" s="8"/>
    </row>
    <row r="83" spans="1:26" ht="13">
      <c r="A83" s="8"/>
      <c r="B83" s="8" t="s">
        <v>1118</v>
      </c>
      <c r="C83" s="8">
        <v>9</v>
      </c>
      <c r="D83" s="194">
        <v>44943.333518518521</v>
      </c>
      <c r="E83" s="8"/>
      <c r="F83" s="8"/>
      <c r="G83" s="8"/>
      <c r="H83" s="8"/>
      <c r="I83" s="8"/>
      <c r="J83" s="8"/>
      <c r="K83" s="8"/>
      <c r="L83" s="8"/>
      <c r="M83" s="8"/>
      <c r="N83" s="8"/>
      <c r="O83" s="8"/>
      <c r="P83" s="8"/>
      <c r="Q83" s="8"/>
      <c r="R83" s="8"/>
      <c r="S83" s="8"/>
      <c r="T83" s="8"/>
      <c r="U83" s="8"/>
      <c r="V83" s="8"/>
      <c r="W83" s="8"/>
      <c r="X83" s="8"/>
      <c r="Y83" s="8"/>
      <c r="Z83" s="8"/>
    </row>
    <row r="84" spans="1:26" ht="13">
      <c r="A84" s="8"/>
      <c r="B84" s="8" t="s">
        <v>1119</v>
      </c>
      <c r="C84" s="8">
        <v>10</v>
      </c>
      <c r="D84" s="194">
        <v>44943.333518518521</v>
      </c>
      <c r="E84" s="8"/>
      <c r="F84" s="8"/>
      <c r="G84" s="8"/>
      <c r="H84" s="8"/>
      <c r="I84" s="8"/>
      <c r="J84" s="8"/>
      <c r="K84" s="8"/>
      <c r="L84" s="8"/>
      <c r="M84" s="8"/>
      <c r="N84" s="8"/>
      <c r="O84" s="8"/>
      <c r="P84" s="8"/>
      <c r="Q84" s="8"/>
      <c r="R84" s="8"/>
      <c r="S84" s="8"/>
      <c r="T84" s="8"/>
      <c r="U84" s="8"/>
      <c r="V84" s="8"/>
      <c r="W84" s="8"/>
      <c r="X84" s="8"/>
      <c r="Y84" s="8"/>
      <c r="Z84" s="8"/>
    </row>
    <row r="85" spans="1:26" ht="13">
      <c r="A85" s="8"/>
      <c r="B85" s="8" t="s">
        <v>1120</v>
      </c>
      <c r="C85" s="8">
        <v>7</v>
      </c>
      <c r="D85" s="194">
        <v>44943.333518518521</v>
      </c>
      <c r="E85" s="8"/>
      <c r="F85" s="8"/>
      <c r="G85" s="8"/>
      <c r="H85" s="8"/>
      <c r="I85" s="8"/>
      <c r="J85" s="8"/>
      <c r="K85" s="8"/>
      <c r="L85" s="8"/>
      <c r="M85" s="8"/>
      <c r="N85" s="8"/>
      <c r="O85" s="8"/>
      <c r="P85" s="8"/>
      <c r="Q85" s="8"/>
      <c r="R85" s="8"/>
      <c r="S85" s="8"/>
      <c r="T85" s="8"/>
      <c r="U85" s="8"/>
      <c r="V85" s="8"/>
      <c r="W85" s="8"/>
      <c r="X85" s="8"/>
      <c r="Y85" s="8"/>
      <c r="Z85" s="8"/>
    </row>
    <row r="86" spans="1:26" ht="13">
      <c r="A86" s="8"/>
      <c r="B86" s="8" t="s">
        <v>1121</v>
      </c>
      <c r="C86" s="8">
        <v>3600000</v>
      </c>
      <c r="D86" s="194">
        <v>44943.333518518521</v>
      </c>
      <c r="E86" s="8"/>
      <c r="F86" s="8"/>
      <c r="G86" s="8"/>
      <c r="H86" s="8"/>
      <c r="I86" s="8"/>
      <c r="J86" s="8"/>
      <c r="K86" s="8"/>
      <c r="L86" s="8"/>
      <c r="M86" s="8"/>
      <c r="N86" s="8"/>
      <c r="O86" s="8"/>
      <c r="P86" s="8"/>
      <c r="Q86" s="8"/>
      <c r="R86" s="8"/>
      <c r="S86" s="8"/>
      <c r="T86" s="8"/>
      <c r="U86" s="8"/>
      <c r="V86" s="8"/>
      <c r="W86" s="8"/>
      <c r="X86" s="8"/>
      <c r="Y86" s="8"/>
      <c r="Z86" s="8"/>
    </row>
    <row r="87" spans="1:26" ht="13">
      <c r="A87" s="8"/>
      <c r="B87" s="8" t="s">
        <v>1122</v>
      </c>
      <c r="C87" s="8">
        <v>4</v>
      </c>
      <c r="D87" s="194">
        <v>44943.333518518521</v>
      </c>
      <c r="E87" s="8"/>
      <c r="F87" s="8"/>
      <c r="G87" s="8"/>
      <c r="H87" s="8"/>
      <c r="I87" s="8"/>
      <c r="J87" s="8"/>
      <c r="K87" s="8"/>
      <c r="L87" s="8"/>
      <c r="M87" s="8"/>
      <c r="N87" s="8"/>
      <c r="O87" s="8"/>
      <c r="P87" s="8"/>
      <c r="Q87" s="8"/>
      <c r="R87" s="8"/>
      <c r="S87" s="8"/>
      <c r="T87" s="8"/>
      <c r="U87" s="8"/>
      <c r="V87" s="8"/>
      <c r="W87" s="8"/>
      <c r="X87" s="8"/>
      <c r="Y87" s="8"/>
      <c r="Z87" s="8"/>
    </row>
    <row r="88" spans="1:26" ht="13">
      <c r="A88" s="8"/>
      <c r="B88" s="8" t="s">
        <v>1060</v>
      </c>
      <c r="C88" s="8">
        <v>0</v>
      </c>
      <c r="D88" s="194">
        <v>44943.333518518521</v>
      </c>
      <c r="E88" s="8"/>
      <c r="F88" s="8"/>
      <c r="G88" s="8"/>
      <c r="H88" s="8"/>
      <c r="I88" s="8"/>
      <c r="J88" s="8"/>
      <c r="K88" s="8"/>
      <c r="L88" s="8"/>
      <c r="M88" s="8"/>
      <c r="N88" s="8"/>
      <c r="O88" s="8"/>
      <c r="P88" s="8"/>
      <c r="Q88" s="8"/>
      <c r="R88" s="8"/>
      <c r="S88" s="8"/>
      <c r="T88" s="8"/>
      <c r="U88" s="8"/>
      <c r="V88" s="8"/>
      <c r="W88" s="8"/>
      <c r="X88" s="8"/>
      <c r="Y88" s="8"/>
      <c r="Z88" s="8"/>
    </row>
    <row r="89" spans="1:26" ht="13">
      <c r="A89" s="8"/>
      <c r="B89" s="8" t="s">
        <v>1123</v>
      </c>
      <c r="C89" s="8">
        <v>3</v>
      </c>
      <c r="D89" s="194">
        <v>44943.333518518521</v>
      </c>
      <c r="E89" s="8"/>
      <c r="F89" s="8"/>
      <c r="G89" s="8"/>
      <c r="H89" s="8"/>
      <c r="I89" s="8"/>
      <c r="J89" s="8"/>
      <c r="K89" s="8"/>
      <c r="L89" s="8"/>
      <c r="M89" s="8"/>
      <c r="N89" s="8"/>
      <c r="O89" s="8"/>
      <c r="P89" s="8"/>
      <c r="Q89" s="8"/>
      <c r="R89" s="8"/>
      <c r="S89" s="8"/>
      <c r="T89" s="8"/>
      <c r="U89" s="8"/>
      <c r="V89" s="8"/>
      <c r="W89" s="8"/>
      <c r="X89" s="8"/>
      <c r="Y89" s="8"/>
      <c r="Z89" s="8"/>
    </row>
    <row r="90" spans="1:26" ht="13">
      <c r="A90" s="8"/>
      <c r="B90" s="8" t="s">
        <v>1124</v>
      </c>
      <c r="C90" s="8">
        <v>1</v>
      </c>
      <c r="D90" s="194">
        <v>44943.333518518521</v>
      </c>
      <c r="E90" s="8"/>
      <c r="F90" s="8"/>
      <c r="G90" s="8"/>
      <c r="H90" s="8"/>
      <c r="I90" s="8"/>
      <c r="J90" s="8"/>
      <c r="K90" s="8"/>
      <c r="L90" s="8"/>
      <c r="M90" s="8"/>
      <c r="N90" s="8"/>
      <c r="O90" s="8"/>
      <c r="P90" s="8"/>
      <c r="Q90" s="8"/>
      <c r="R90" s="8"/>
      <c r="S90" s="8"/>
      <c r="T90" s="8"/>
      <c r="U90" s="8"/>
      <c r="V90" s="8"/>
      <c r="W90" s="8"/>
      <c r="X90" s="8"/>
      <c r="Y90" s="8"/>
      <c r="Z90" s="8"/>
    </row>
    <row r="91" spans="1:26" ht="13">
      <c r="A91" s="8"/>
      <c r="B91" s="8" t="s">
        <v>1125</v>
      </c>
      <c r="C91" s="8">
        <v>25</v>
      </c>
      <c r="D91" s="194">
        <v>44943.333518518521</v>
      </c>
      <c r="E91" s="8"/>
      <c r="F91" s="8"/>
      <c r="G91" s="8"/>
      <c r="H91" s="8"/>
      <c r="I91" s="8"/>
      <c r="J91" s="8"/>
      <c r="K91" s="8"/>
      <c r="L91" s="8"/>
      <c r="M91" s="8"/>
      <c r="N91" s="8"/>
      <c r="O91" s="8"/>
      <c r="P91" s="8"/>
      <c r="Q91" s="8"/>
      <c r="R91" s="8"/>
      <c r="S91" s="8"/>
      <c r="T91" s="8"/>
      <c r="U91" s="8"/>
      <c r="V91" s="8"/>
      <c r="W91" s="8"/>
      <c r="X91" s="8"/>
      <c r="Y91" s="8"/>
      <c r="Z91" s="8"/>
    </row>
    <row r="92" spans="1:26" ht="13">
      <c r="A92" s="8"/>
      <c r="B92" s="8" t="s">
        <v>1126</v>
      </c>
      <c r="C92" s="8">
        <v>1</v>
      </c>
      <c r="D92" s="194">
        <v>44943.333518518521</v>
      </c>
      <c r="E92" s="8"/>
      <c r="F92" s="8"/>
      <c r="G92" s="8"/>
      <c r="H92" s="8"/>
      <c r="I92" s="8"/>
      <c r="J92" s="8"/>
      <c r="K92" s="8"/>
      <c r="L92" s="8"/>
      <c r="M92" s="8"/>
      <c r="N92" s="8"/>
      <c r="O92" s="8"/>
      <c r="P92" s="8"/>
      <c r="Q92" s="8"/>
      <c r="R92" s="8"/>
      <c r="S92" s="8"/>
      <c r="T92" s="8"/>
      <c r="U92" s="8"/>
      <c r="V92" s="8"/>
      <c r="W92" s="8"/>
      <c r="X92" s="8"/>
      <c r="Y92" s="8"/>
      <c r="Z92" s="8"/>
    </row>
    <row r="93" spans="1:26" ht="13">
      <c r="A93" s="8"/>
      <c r="B93" s="8" t="s">
        <v>1127</v>
      </c>
      <c r="C93" s="8">
        <v>0</v>
      </c>
      <c r="D93" s="194">
        <v>44943.333518518521</v>
      </c>
      <c r="E93" s="8"/>
      <c r="F93" s="8"/>
      <c r="G93" s="8"/>
      <c r="H93" s="8"/>
      <c r="I93" s="8"/>
      <c r="J93" s="8"/>
      <c r="K93" s="8"/>
      <c r="L93" s="8"/>
      <c r="M93" s="8"/>
      <c r="N93" s="8"/>
      <c r="O93" s="8"/>
      <c r="P93" s="8"/>
      <c r="Q93" s="8"/>
      <c r="R93" s="8"/>
      <c r="S93" s="8"/>
      <c r="T93" s="8"/>
      <c r="U93" s="8"/>
      <c r="V93" s="8"/>
      <c r="W93" s="8"/>
      <c r="X93" s="8"/>
      <c r="Y93" s="8"/>
      <c r="Z93" s="8"/>
    </row>
    <row r="94" spans="1:26" ht="13">
      <c r="A94" s="8"/>
      <c r="B94" s="8" t="s">
        <v>1128</v>
      </c>
      <c r="C94" s="8">
        <v>1</v>
      </c>
      <c r="D94" s="194">
        <v>44943.333518518521</v>
      </c>
      <c r="E94" s="8"/>
      <c r="F94" s="8"/>
      <c r="G94" s="8"/>
      <c r="H94" s="8"/>
      <c r="I94" s="8"/>
      <c r="J94" s="8"/>
      <c r="K94" s="8"/>
      <c r="L94" s="8"/>
      <c r="M94" s="8"/>
      <c r="N94" s="8"/>
      <c r="O94" s="8"/>
      <c r="P94" s="8"/>
      <c r="Q94" s="8"/>
      <c r="R94" s="8"/>
      <c r="S94" s="8"/>
      <c r="T94" s="8"/>
      <c r="U94" s="8"/>
      <c r="V94" s="8"/>
      <c r="W94" s="8"/>
      <c r="X94" s="8"/>
      <c r="Y94" s="8"/>
      <c r="Z94" s="8"/>
    </row>
    <row r="95" spans="1:26" ht="13">
      <c r="A95" s="8"/>
      <c r="B95" s="8" t="s">
        <v>1129</v>
      </c>
      <c r="C95" s="8">
        <v>4</v>
      </c>
      <c r="D95" s="194">
        <v>44943.333518518521</v>
      </c>
      <c r="E95" s="8"/>
      <c r="F95" s="8"/>
      <c r="G95" s="8"/>
      <c r="H95" s="8"/>
      <c r="I95" s="8"/>
      <c r="J95" s="8"/>
      <c r="K95" s="8"/>
      <c r="L95" s="8"/>
      <c r="M95" s="8"/>
      <c r="N95" s="8"/>
      <c r="O95" s="8"/>
      <c r="P95" s="8"/>
      <c r="Q95" s="8"/>
      <c r="R95" s="8"/>
      <c r="S95" s="8"/>
      <c r="T95" s="8"/>
      <c r="U95" s="8"/>
      <c r="V95" s="8"/>
      <c r="W95" s="8"/>
      <c r="X95" s="8"/>
      <c r="Y95" s="8"/>
      <c r="Z95" s="8"/>
    </row>
    <row r="96" spans="1:26" ht="13">
      <c r="A96" s="8"/>
      <c r="B96" s="8" t="s">
        <v>1130</v>
      </c>
      <c r="C96" s="8">
        <v>80</v>
      </c>
      <c r="D96" s="194">
        <v>44943.333518518521</v>
      </c>
      <c r="E96" s="8"/>
      <c r="F96" s="8"/>
      <c r="G96" s="8"/>
      <c r="H96" s="8"/>
      <c r="I96" s="8"/>
      <c r="J96" s="8"/>
      <c r="K96" s="8"/>
      <c r="L96" s="8"/>
      <c r="M96" s="8"/>
      <c r="N96" s="8"/>
      <c r="O96" s="8"/>
      <c r="P96" s="8"/>
      <c r="Q96" s="8"/>
      <c r="R96" s="8"/>
      <c r="S96" s="8"/>
      <c r="T96" s="8"/>
      <c r="U96" s="8"/>
      <c r="V96" s="8"/>
      <c r="W96" s="8"/>
      <c r="X96" s="8"/>
      <c r="Y96" s="8"/>
      <c r="Z96" s="8"/>
    </row>
    <row r="97" spans="1:26" ht="13">
      <c r="A97" s="8"/>
      <c r="B97" s="8" t="s">
        <v>1131</v>
      </c>
      <c r="C97" s="8">
        <v>21</v>
      </c>
      <c r="D97" s="194">
        <v>44943.333518518521</v>
      </c>
      <c r="E97" s="8"/>
      <c r="F97" s="8"/>
      <c r="G97" s="8"/>
      <c r="H97" s="8"/>
      <c r="I97" s="8"/>
      <c r="J97" s="8"/>
      <c r="K97" s="8"/>
      <c r="L97" s="8"/>
      <c r="M97" s="8"/>
      <c r="N97" s="8"/>
      <c r="O97" s="8"/>
      <c r="P97" s="8"/>
      <c r="Q97" s="8"/>
      <c r="R97" s="8"/>
      <c r="S97" s="8"/>
      <c r="T97" s="8"/>
      <c r="U97" s="8"/>
      <c r="V97" s="8"/>
      <c r="W97" s="8"/>
      <c r="X97" s="8"/>
      <c r="Y97" s="8"/>
      <c r="Z97" s="8"/>
    </row>
    <row r="98" spans="1:26" ht="13">
      <c r="A98" s="8"/>
      <c r="B98" s="8" t="s">
        <v>1132</v>
      </c>
      <c r="C98" s="8">
        <v>5</v>
      </c>
      <c r="D98" s="194">
        <v>44943.333518518521</v>
      </c>
      <c r="E98" s="8"/>
      <c r="F98" s="8"/>
      <c r="G98" s="8"/>
      <c r="H98" s="8"/>
      <c r="I98" s="8"/>
      <c r="J98" s="8"/>
      <c r="K98" s="8"/>
      <c r="L98" s="8"/>
      <c r="M98" s="8"/>
      <c r="N98" s="8"/>
      <c r="O98" s="8"/>
      <c r="P98" s="8"/>
      <c r="Q98" s="8"/>
      <c r="R98" s="8"/>
      <c r="S98" s="8"/>
      <c r="T98" s="8"/>
      <c r="U98" s="8"/>
      <c r="V98" s="8"/>
      <c r="W98" s="8"/>
      <c r="X98" s="8"/>
      <c r="Y98" s="8"/>
      <c r="Z98" s="8"/>
    </row>
    <row r="99" spans="1:26" ht="13">
      <c r="A99" s="8"/>
      <c r="B99" s="8" t="s">
        <v>1133</v>
      </c>
      <c r="C99" s="8">
        <v>50</v>
      </c>
      <c r="D99" s="194">
        <v>44943.333518518521</v>
      </c>
      <c r="E99" s="8"/>
      <c r="F99" s="8"/>
      <c r="G99" s="8"/>
      <c r="H99" s="8"/>
      <c r="I99" s="8"/>
      <c r="J99" s="8"/>
      <c r="K99" s="8"/>
      <c r="L99" s="8"/>
      <c r="M99" s="8"/>
      <c r="N99" s="8"/>
      <c r="O99" s="8"/>
      <c r="P99" s="8"/>
      <c r="Q99" s="8"/>
      <c r="R99" s="8"/>
      <c r="S99" s="8"/>
      <c r="T99" s="8"/>
      <c r="U99" s="8"/>
      <c r="V99" s="8"/>
      <c r="W99" s="8"/>
      <c r="X99" s="8"/>
      <c r="Y99" s="8"/>
      <c r="Z99" s="8"/>
    </row>
    <row r="100" spans="1:26" ht="13">
      <c r="A100" s="8"/>
      <c r="B100" s="8" t="s">
        <v>1068</v>
      </c>
      <c r="C100" s="8">
        <v>0</v>
      </c>
      <c r="D100" s="194">
        <v>44943.333518518521</v>
      </c>
      <c r="E100" s="8"/>
      <c r="F100" s="8"/>
      <c r="G100" s="8"/>
      <c r="H100" s="8"/>
      <c r="I100" s="8"/>
      <c r="J100" s="8"/>
      <c r="K100" s="8"/>
      <c r="L100" s="8"/>
      <c r="M100" s="8"/>
      <c r="N100" s="8"/>
      <c r="O100" s="8"/>
      <c r="P100" s="8"/>
      <c r="Q100" s="8"/>
      <c r="R100" s="8"/>
      <c r="S100" s="8"/>
      <c r="T100" s="8"/>
      <c r="U100" s="8"/>
      <c r="V100" s="8"/>
      <c r="W100" s="8"/>
      <c r="X100" s="8"/>
      <c r="Y100" s="8"/>
      <c r="Z100" s="8"/>
    </row>
    <row r="101" spans="1:26" ht="13">
      <c r="A101" s="8"/>
      <c r="B101" s="8" t="s">
        <v>1134</v>
      </c>
      <c r="C101" s="8">
        <v>0</v>
      </c>
      <c r="D101" s="194">
        <v>44943.333518518521</v>
      </c>
      <c r="E101" s="8"/>
      <c r="F101" s="8"/>
      <c r="G101" s="8"/>
      <c r="H101" s="8"/>
      <c r="I101" s="8"/>
      <c r="J101" s="8"/>
      <c r="K101" s="8"/>
      <c r="L101" s="8"/>
      <c r="M101" s="8"/>
      <c r="N101" s="8"/>
      <c r="O101" s="8"/>
      <c r="P101" s="8"/>
      <c r="Q101" s="8"/>
      <c r="R101" s="8"/>
      <c r="S101" s="8"/>
      <c r="T101" s="8"/>
      <c r="U101" s="8"/>
      <c r="V101" s="8"/>
      <c r="W101" s="8"/>
      <c r="X101" s="8"/>
      <c r="Y101" s="8"/>
      <c r="Z101" s="8"/>
    </row>
    <row r="102" spans="1:26" ht="13">
      <c r="A102" s="8"/>
      <c r="B102" s="8" t="s">
        <v>1135</v>
      </c>
      <c r="C102" s="8">
        <v>13</v>
      </c>
      <c r="D102" s="194">
        <v>44943.333518518521</v>
      </c>
      <c r="E102" s="8"/>
      <c r="F102" s="8"/>
      <c r="G102" s="8"/>
      <c r="H102" s="8"/>
      <c r="I102" s="8"/>
      <c r="J102" s="8"/>
      <c r="K102" s="8"/>
      <c r="L102" s="8"/>
      <c r="M102" s="8"/>
      <c r="N102" s="8"/>
      <c r="O102" s="8"/>
      <c r="P102" s="8"/>
      <c r="Q102" s="8"/>
      <c r="R102" s="8"/>
      <c r="S102" s="8"/>
      <c r="T102" s="8"/>
      <c r="U102" s="8"/>
      <c r="V102" s="8"/>
      <c r="W102" s="8"/>
      <c r="X102" s="8"/>
      <c r="Y102" s="8"/>
      <c r="Z102" s="8"/>
    </row>
    <row r="103" spans="1:26" ht="13">
      <c r="A103" s="8"/>
      <c r="B103" s="8" t="s">
        <v>1136</v>
      </c>
      <c r="C103" s="8">
        <v>0</v>
      </c>
      <c r="D103" s="194">
        <v>44943.333518518521</v>
      </c>
      <c r="E103" s="8"/>
      <c r="F103" s="8"/>
      <c r="G103" s="8"/>
      <c r="H103" s="8"/>
      <c r="I103" s="8"/>
      <c r="J103" s="8"/>
      <c r="K103" s="8"/>
      <c r="L103" s="8"/>
      <c r="M103" s="8"/>
      <c r="N103" s="8"/>
      <c r="O103" s="8"/>
      <c r="P103" s="8"/>
      <c r="Q103" s="8"/>
      <c r="R103" s="8"/>
      <c r="S103" s="8"/>
      <c r="T103" s="8"/>
      <c r="U103" s="8"/>
      <c r="V103" s="8"/>
      <c r="W103" s="8"/>
      <c r="X103" s="8"/>
      <c r="Y103" s="8"/>
      <c r="Z103" s="8"/>
    </row>
    <row r="104" spans="1:26" ht="13">
      <c r="A104" s="8"/>
      <c r="B104" s="8" t="s">
        <v>1066</v>
      </c>
      <c r="C104" s="8">
        <v>0</v>
      </c>
      <c r="D104" s="194">
        <v>44943.333518518521</v>
      </c>
      <c r="E104" s="8"/>
      <c r="F104" s="8"/>
      <c r="G104" s="8"/>
      <c r="H104" s="8"/>
      <c r="I104" s="8"/>
      <c r="J104" s="8"/>
      <c r="K104" s="8"/>
      <c r="L104" s="8"/>
      <c r="M104" s="8"/>
      <c r="N104" s="8"/>
      <c r="O104" s="8"/>
      <c r="P104" s="8"/>
      <c r="Q104" s="8"/>
      <c r="R104" s="8"/>
      <c r="S104" s="8"/>
      <c r="T104" s="8"/>
      <c r="U104" s="8"/>
      <c r="V104" s="8"/>
      <c r="W104" s="8"/>
      <c r="X104" s="8"/>
      <c r="Y104" s="8"/>
      <c r="Z104" s="8"/>
    </row>
    <row r="105" spans="1:26" ht="13">
      <c r="A105" s="8"/>
      <c r="B105" s="8" t="s">
        <v>1137</v>
      </c>
      <c r="C105" s="8">
        <v>100</v>
      </c>
      <c r="D105" s="194">
        <v>44943.333518518521</v>
      </c>
      <c r="E105" s="8"/>
      <c r="F105" s="8"/>
      <c r="G105" s="8"/>
      <c r="H105" s="8"/>
      <c r="I105" s="8"/>
      <c r="J105" s="8"/>
      <c r="K105" s="8"/>
      <c r="L105" s="8"/>
      <c r="M105" s="8"/>
      <c r="N105" s="8"/>
      <c r="O105" s="8"/>
      <c r="P105" s="8"/>
      <c r="Q105" s="8"/>
      <c r="R105" s="8"/>
      <c r="S105" s="8"/>
      <c r="T105" s="8"/>
      <c r="U105" s="8"/>
      <c r="V105" s="8"/>
      <c r="W105" s="8"/>
      <c r="X105" s="8"/>
      <c r="Y105" s="8"/>
      <c r="Z105" s="8"/>
    </row>
    <row r="106" spans="1:26" ht="13">
      <c r="A106" s="8"/>
      <c r="B106" s="8" t="s">
        <v>1138</v>
      </c>
      <c r="C106" s="8">
        <v>100</v>
      </c>
      <c r="D106" s="194">
        <v>44943.333518518521</v>
      </c>
      <c r="E106" s="8"/>
      <c r="F106" s="8"/>
      <c r="G106" s="8"/>
      <c r="H106" s="8"/>
      <c r="I106" s="8"/>
      <c r="J106" s="8"/>
      <c r="K106" s="8"/>
      <c r="L106" s="8"/>
      <c r="M106" s="8"/>
      <c r="N106" s="8"/>
      <c r="O106" s="8"/>
      <c r="P106" s="8"/>
      <c r="Q106" s="8"/>
      <c r="R106" s="8"/>
      <c r="S106" s="8"/>
      <c r="T106" s="8"/>
      <c r="U106" s="8"/>
      <c r="V106" s="8"/>
      <c r="W106" s="8"/>
      <c r="X106" s="8"/>
      <c r="Y106" s="8"/>
      <c r="Z106" s="8"/>
    </row>
    <row r="107" spans="1:26" ht="13">
      <c r="A107" s="8"/>
      <c r="B107" s="8" t="s">
        <v>1139</v>
      </c>
      <c r="C107" s="8">
        <v>5</v>
      </c>
      <c r="D107" s="194">
        <v>44943.333518518521</v>
      </c>
      <c r="E107" s="8"/>
      <c r="F107" s="8"/>
      <c r="G107" s="8"/>
      <c r="H107" s="8"/>
      <c r="I107" s="8"/>
      <c r="J107" s="8"/>
      <c r="K107" s="8"/>
      <c r="L107" s="8"/>
      <c r="M107" s="8"/>
      <c r="N107" s="8"/>
      <c r="O107" s="8"/>
      <c r="P107" s="8"/>
      <c r="Q107" s="8"/>
      <c r="R107" s="8"/>
      <c r="S107" s="8"/>
      <c r="T107" s="8"/>
      <c r="U107" s="8"/>
      <c r="V107" s="8"/>
      <c r="W107" s="8"/>
      <c r="X107" s="8"/>
      <c r="Y107" s="8"/>
      <c r="Z107" s="8"/>
    </row>
    <row r="108" spans="1:26" ht="1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1">
    <mergeCell ref="D4:I4"/>
    <mergeCell ref="C10:I10"/>
    <mergeCell ref="C11:I11"/>
    <mergeCell ref="B12:B20"/>
    <mergeCell ref="B1:I1"/>
    <mergeCell ref="B2:C2"/>
    <mergeCell ref="D2:F2"/>
    <mergeCell ref="H2:I2"/>
    <mergeCell ref="B3:C3"/>
    <mergeCell ref="D3:F3"/>
    <mergeCell ref="B4:C4"/>
  </mergeCells>
  <hyperlinks>
    <hyperlink ref="H2" location="'테이블목록_ODS'!A1" display="Table List" xr:uid="{00000000-0004-0000-1D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J14"/>
  <sheetViews>
    <sheetView workbookViewId="0"/>
  </sheetViews>
  <sheetFormatPr baseColWidth="10" defaultColWidth="12.6640625" defaultRowHeight="15.75" customHeight="1"/>
  <sheetData>
    <row r="1" spans="1:10" ht="15.75" customHeight="1">
      <c r="A1" s="57" t="s">
        <v>334</v>
      </c>
      <c r="B1" s="57" t="s">
        <v>335</v>
      </c>
      <c r="C1" s="57" t="s">
        <v>1140</v>
      </c>
      <c r="D1" s="57" t="s">
        <v>1141</v>
      </c>
      <c r="E1" s="57" t="s">
        <v>338</v>
      </c>
      <c r="F1" s="57" t="s">
        <v>339</v>
      </c>
      <c r="G1" s="57" t="s">
        <v>340</v>
      </c>
      <c r="H1" s="57" t="s">
        <v>341</v>
      </c>
      <c r="I1" s="57" t="s">
        <v>342</v>
      </c>
      <c r="J1" s="57" t="s">
        <v>343</v>
      </c>
    </row>
    <row r="2" spans="1:10" ht="15.75" customHeight="1">
      <c r="A2" s="57">
        <v>1</v>
      </c>
      <c r="B2" s="57">
        <v>25</v>
      </c>
      <c r="C2" s="57">
        <f>4</f>
        <v>4</v>
      </c>
      <c r="D2" s="57">
        <v>-1</v>
      </c>
      <c r="E2" s="57">
        <v>3</v>
      </c>
      <c r="F2" s="57">
        <v>-1</v>
      </c>
      <c r="G2" s="57">
        <v>100</v>
      </c>
      <c r="H2" s="57">
        <v>200</v>
      </c>
      <c r="I2" s="57">
        <f t="shared" ref="I2:I7" si="0">H2-G2</f>
        <v>100</v>
      </c>
    </row>
    <row r="3" spans="1:10" ht="15.75" customHeight="1">
      <c r="A3" s="57">
        <v>2</v>
      </c>
      <c r="B3" s="57">
        <v>75</v>
      </c>
      <c r="C3" s="57">
        <v>6</v>
      </c>
      <c r="D3" s="57">
        <v>-2</v>
      </c>
      <c r="E3" s="57">
        <v>4</v>
      </c>
      <c r="F3" s="57">
        <v>-2</v>
      </c>
      <c r="G3" s="57">
        <v>300</v>
      </c>
      <c r="H3" s="57">
        <v>600</v>
      </c>
      <c r="I3" s="57">
        <f t="shared" si="0"/>
        <v>300</v>
      </c>
      <c r="J3" s="57">
        <v>10</v>
      </c>
    </row>
    <row r="4" spans="1:10" ht="15.75" customHeight="1">
      <c r="A4" s="57">
        <v>3</v>
      </c>
      <c r="B4" s="57">
        <v>125</v>
      </c>
      <c r="C4" s="57">
        <v>8</v>
      </c>
      <c r="D4" s="57">
        <v>-3</v>
      </c>
      <c r="E4" s="57">
        <v>5</v>
      </c>
      <c r="F4" s="57">
        <v>-3</v>
      </c>
      <c r="G4" s="57">
        <v>1000</v>
      </c>
      <c r="H4" s="57">
        <v>2000</v>
      </c>
      <c r="I4" s="57">
        <f t="shared" si="0"/>
        <v>1000</v>
      </c>
      <c r="J4" s="57">
        <v>35</v>
      </c>
    </row>
    <row r="5" spans="1:10" ht="15.75" customHeight="1">
      <c r="A5" s="57">
        <v>4</v>
      </c>
      <c r="B5" s="57">
        <v>175</v>
      </c>
      <c r="C5" s="57">
        <v>10</v>
      </c>
      <c r="D5" s="57">
        <v>-4</v>
      </c>
      <c r="E5" s="57">
        <v>6</v>
      </c>
      <c r="F5" s="57">
        <v>-4</v>
      </c>
      <c r="G5" s="57">
        <v>3000</v>
      </c>
      <c r="H5" s="57">
        <v>6000</v>
      </c>
      <c r="I5" s="57">
        <f t="shared" si="0"/>
        <v>3000</v>
      </c>
      <c r="J5" s="57">
        <v>100</v>
      </c>
    </row>
    <row r="6" spans="1:10" ht="15.75" customHeight="1">
      <c r="A6" s="57">
        <v>5</v>
      </c>
      <c r="B6" s="57">
        <v>225</v>
      </c>
      <c r="C6" s="57">
        <v>12</v>
      </c>
      <c r="D6" s="57">
        <v>-7</v>
      </c>
      <c r="E6" s="57">
        <v>8</v>
      </c>
      <c r="F6" s="57">
        <v>-7</v>
      </c>
      <c r="G6" s="57">
        <v>10000</v>
      </c>
      <c r="H6" s="57">
        <v>20000</v>
      </c>
      <c r="I6" s="57">
        <f t="shared" si="0"/>
        <v>10000</v>
      </c>
      <c r="J6" s="57">
        <v>250</v>
      </c>
    </row>
    <row r="7" spans="1:10" ht="15.75" customHeight="1">
      <c r="A7" s="57">
        <v>6</v>
      </c>
      <c r="B7" s="57">
        <v>300</v>
      </c>
      <c r="C7" s="57">
        <v>14</v>
      </c>
      <c r="D7" s="57">
        <v>-10</v>
      </c>
      <c r="E7" s="57">
        <v>10</v>
      </c>
      <c r="F7" s="57">
        <v>-10</v>
      </c>
      <c r="G7" s="57">
        <v>30000</v>
      </c>
      <c r="H7" s="57">
        <v>60000</v>
      </c>
      <c r="I7" s="57">
        <f t="shared" si="0"/>
        <v>30000</v>
      </c>
      <c r="J7" s="57">
        <v>450</v>
      </c>
    </row>
    <row r="8" spans="1:10" ht="15.75" customHeight="1">
      <c r="A8" s="57">
        <v>7</v>
      </c>
      <c r="B8" s="57">
        <v>375</v>
      </c>
      <c r="C8" s="57">
        <v>16</v>
      </c>
      <c r="D8" s="57">
        <v>-13</v>
      </c>
      <c r="E8" s="57">
        <v>12</v>
      </c>
      <c r="F8" s="57">
        <v>-13</v>
      </c>
      <c r="G8" s="57" t="s">
        <v>349</v>
      </c>
      <c r="H8" s="57" t="s">
        <v>350</v>
      </c>
      <c r="I8" s="57" t="s">
        <v>349</v>
      </c>
      <c r="J8" s="57">
        <v>700</v>
      </c>
    </row>
    <row r="9" spans="1:10" ht="15.75" customHeight="1">
      <c r="A9" s="57">
        <v>8</v>
      </c>
      <c r="B9" s="57">
        <v>450</v>
      </c>
      <c r="C9" s="57">
        <v>18</v>
      </c>
      <c r="D9" s="57">
        <v>-16</v>
      </c>
      <c r="E9" s="57">
        <v>14</v>
      </c>
      <c r="F9" s="57">
        <v>-16</v>
      </c>
      <c r="G9" s="57" t="s">
        <v>351</v>
      </c>
      <c r="H9" s="57" t="s">
        <v>352</v>
      </c>
      <c r="I9" s="57" t="s">
        <v>351</v>
      </c>
      <c r="J9" s="57">
        <v>1050</v>
      </c>
    </row>
    <row r="10" spans="1:10" ht="15.75" customHeight="1">
      <c r="A10" s="57">
        <v>9</v>
      </c>
      <c r="B10" s="57">
        <v>550</v>
      </c>
      <c r="C10" s="57">
        <v>20</v>
      </c>
      <c r="D10" s="57">
        <v>-20</v>
      </c>
      <c r="E10" s="57">
        <v>16</v>
      </c>
      <c r="F10" s="57">
        <v>-20</v>
      </c>
      <c r="G10" s="57" t="s">
        <v>353</v>
      </c>
      <c r="H10" s="57" t="s">
        <v>354</v>
      </c>
      <c r="I10" s="57" t="s">
        <v>353</v>
      </c>
      <c r="J10" s="57">
        <v>1475</v>
      </c>
    </row>
    <row r="11" spans="1:10" ht="15.75" customHeight="1">
      <c r="A11" s="57">
        <v>10</v>
      </c>
      <c r="B11" s="57">
        <v>700</v>
      </c>
      <c r="C11" s="57">
        <v>22</v>
      </c>
      <c r="D11" s="57">
        <v>-24</v>
      </c>
      <c r="E11" s="57">
        <v>18</v>
      </c>
      <c r="F11" s="57">
        <v>-24</v>
      </c>
      <c r="G11" s="57" t="s">
        <v>355</v>
      </c>
      <c r="H11" s="57" t="s">
        <v>356</v>
      </c>
      <c r="I11" s="57" t="s">
        <v>355</v>
      </c>
      <c r="J11" s="57">
        <v>2000</v>
      </c>
    </row>
    <row r="12" spans="1:10" ht="15.75" customHeight="1">
      <c r="A12" s="57">
        <v>11</v>
      </c>
      <c r="B12" s="57">
        <v>900</v>
      </c>
      <c r="C12" s="57">
        <v>24</v>
      </c>
      <c r="D12" s="57">
        <v>-36</v>
      </c>
      <c r="E12" s="57">
        <v>20</v>
      </c>
      <c r="F12" s="57">
        <v>-36</v>
      </c>
      <c r="G12" s="57" t="s">
        <v>357</v>
      </c>
      <c r="H12" s="57" t="s">
        <v>358</v>
      </c>
      <c r="I12" s="57" t="s">
        <v>357</v>
      </c>
      <c r="J12" s="57">
        <v>2650</v>
      </c>
    </row>
    <row r="14" spans="1:10" ht="15.75" customHeight="1">
      <c r="E14" s="57" t="s">
        <v>1142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J46"/>
  <sheetViews>
    <sheetView workbookViewId="0"/>
  </sheetViews>
  <sheetFormatPr baseColWidth="10" defaultColWidth="12.6640625" defaultRowHeight="15.75" customHeight="1"/>
  <cols>
    <col min="2" max="2" width="16.83203125" customWidth="1"/>
    <col min="3" max="3" width="16.5" customWidth="1"/>
  </cols>
  <sheetData>
    <row r="1" spans="1:5" ht="15.75" customHeight="1">
      <c r="A1" s="57" t="s">
        <v>683</v>
      </c>
      <c r="B1" s="57" t="s">
        <v>1143</v>
      </c>
      <c r="C1" s="57" t="s">
        <v>432</v>
      </c>
    </row>
    <row r="2" spans="1:5" ht="15.75" customHeight="1">
      <c r="A2" s="57">
        <v>1</v>
      </c>
      <c r="B2" s="57" t="s">
        <v>710</v>
      </c>
      <c r="C2" s="171">
        <v>44763.473611111112</v>
      </c>
    </row>
    <row r="3" spans="1:5" ht="15.75" customHeight="1">
      <c r="A3" s="57">
        <v>3</v>
      </c>
      <c r="B3" s="57" t="s">
        <v>713</v>
      </c>
      <c r="C3" s="171">
        <v>44763.473657407405</v>
      </c>
    </row>
    <row r="4" spans="1:5" ht="15.75" customHeight="1">
      <c r="A4" s="57">
        <v>4</v>
      </c>
      <c r="B4" s="57" t="s">
        <v>716</v>
      </c>
      <c r="C4" s="171">
        <v>44763.473657407405</v>
      </c>
    </row>
    <row r="5" spans="1:5" ht="15.75" customHeight="1">
      <c r="A5" s="57">
        <v>5</v>
      </c>
      <c r="B5" s="57" t="s">
        <v>720</v>
      </c>
      <c r="C5" s="171">
        <v>44763.473657407405</v>
      </c>
    </row>
    <row r="6" spans="1:5" ht="15.75" customHeight="1">
      <c r="A6" s="57">
        <v>6</v>
      </c>
      <c r="B6" s="57" t="s">
        <v>723</v>
      </c>
      <c r="C6" s="171">
        <v>44763.473657407405</v>
      </c>
    </row>
    <row r="7" spans="1:5" ht="15.75" customHeight="1">
      <c r="A7" s="57">
        <v>9</v>
      </c>
      <c r="B7" s="57" t="s">
        <v>729</v>
      </c>
      <c r="C7" s="171">
        <v>44763.473657407405</v>
      </c>
      <c r="D7" s="57" t="s">
        <v>1144</v>
      </c>
    </row>
    <row r="8" spans="1:5" ht="15.75" customHeight="1">
      <c r="A8" s="57">
        <v>12</v>
      </c>
      <c r="B8" s="57" t="s">
        <v>732</v>
      </c>
      <c r="C8" s="171">
        <v>44763.473657407405</v>
      </c>
    </row>
    <row r="9" spans="1:5" ht="15.75" customHeight="1">
      <c r="A9" s="57">
        <v>13</v>
      </c>
      <c r="B9" s="57" t="s">
        <v>733</v>
      </c>
      <c r="C9" s="171">
        <v>44763.473657407405</v>
      </c>
    </row>
    <row r="10" spans="1:5" ht="15.75" customHeight="1">
      <c r="A10" s="57">
        <v>14</v>
      </c>
      <c r="B10" s="57" t="s">
        <v>734</v>
      </c>
      <c r="C10" s="171">
        <v>44763.473657407405</v>
      </c>
      <c r="E10" s="57" t="s">
        <v>1145</v>
      </c>
    </row>
    <row r="11" spans="1:5" ht="15.75" customHeight="1">
      <c r="A11" s="57">
        <v>16</v>
      </c>
      <c r="B11" s="57" t="s">
        <v>1146</v>
      </c>
      <c r="C11" s="171">
        <v>44763.473657407405</v>
      </c>
    </row>
    <row r="12" spans="1:5" ht="15.75" customHeight="1">
      <c r="A12" s="57">
        <v>42</v>
      </c>
      <c r="B12" s="57" t="s">
        <v>752</v>
      </c>
      <c r="C12" s="171">
        <v>44763.473657407405</v>
      </c>
      <c r="E12" s="57" t="s">
        <v>1147</v>
      </c>
    </row>
    <row r="13" spans="1:5" ht="15.75" customHeight="1">
      <c r="A13" s="57">
        <v>49</v>
      </c>
      <c r="B13" s="57" t="s">
        <v>756</v>
      </c>
      <c r="C13" s="171">
        <v>44763.473657407405</v>
      </c>
      <c r="E13" s="57" t="s">
        <v>1148</v>
      </c>
    </row>
    <row r="14" spans="1:5" ht="15.75" customHeight="1">
      <c r="A14" s="57">
        <v>52</v>
      </c>
      <c r="B14" s="57" t="s">
        <v>761</v>
      </c>
      <c r="C14" s="171">
        <v>44763.473657407405</v>
      </c>
      <c r="E14" s="57" t="s">
        <v>1149</v>
      </c>
    </row>
    <row r="15" spans="1:5" ht="15.75" customHeight="1">
      <c r="A15" s="57">
        <v>53</v>
      </c>
      <c r="B15" s="57" t="s">
        <v>764</v>
      </c>
      <c r="C15" s="171">
        <v>44763.473657407405</v>
      </c>
      <c r="D15" s="57" t="s">
        <v>1150</v>
      </c>
    </row>
    <row r="16" spans="1:5" ht="15.75" customHeight="1">
      <c r="A16" s="57">
        <v>55</v>
      </c>
      <c r="B16" s="57" t="s">
        <v>765</v>
      </c>
      <c r="C16" s="171">
        <v>44763.473668981482</v>
      </c>
    </row>
    <row r="17" spans="1:10" ht="15.75" customHeight="1">
      <c r="A17" s="57">
        <v>60</v>
      </c>
      <c r="B17" s="57" t="s">
        <v>771</v>
      </c>
      <c r="C17" s="171">
        <v>44763.473680555559</v>
      </c>
      <c r="E17" s="57" t="s">
        <v>1151</v>
      </c>
    </row>
    <row r="18" spans="1:10" ht="15.75" customHeight="1">
      <c r="A18" s="57">
        <v>63</v>
      </c>
      <c r="B18" s="57" t="s">
        <v>772</v>
      </c>
      <c r="C18" s="171">
        <v>44763.473680555559</v>
      </c>
      <c r="E18" s="200">
        <v>17</v>
      </c>
      <c r="F18" s="201" t="s">
        <v>1152</v>
      </c>
      <c r="G18" s="101"/>
      <c r="H18" s="101"/>
      <c r="I18" s="101"/>
      <c r="J18" s="101"/>
    </row>
    <row r="19" spans="1:10" ht="15.75" customHeight="1">
      <c r="A19" s="57">
        <v>66</v>
      </c>
      <c r="B19" s="57" t="s">
        <v>773</v>
      </c>
      <c r="C19" s="171">
        <v>44763.473680555559</v>
      </c>
      <c r="E19" s="201" t="s">
        <v>1153</v>
      </c>
      <c r="F19" s="101"/>
      <c r="G19" s="101"/>
      <c r="H19" s="101"/>
      <c r="I19" s="101"/>
      <c r="J19" s="101"/>
    </row>
    <row r="20" spans="1:10" ht="15.75" customHeight="1">
      <c r="A20" s="57">
        <v>67</v>
      </c>
      <c r="B20" s="57" t="s">
        <v>773</v>
      </c>
      <c r="C20" s="171">
        <v>44763.473680555559</v>
      </c>
      <c r="E20" s="201" t="s">
        <v>1154</v>
      </c>
      <c r="F20" s="101"/>
      <c r="G20" s="101"/>
      <c r="H20" s="101"/>
      <c r="I20" s="101"/>
      <c r="J20" s="101"/>
    </row>
    <row r="21" spans="1:10" ht="15.75" customHeight="1">
      <c r="A21" s="57">
        <v>68</v>
      </c>
      <c r="B21" s="57" t="s">
        <v>774</v>
      </c>
      <c r="C21" s="171">
        <v>44763.473692129628</v>
      </c>
      <c r="D21" s="57" t="s">
        <v>1155</v>
      </c>
      <c r="E21" s="57" t="s">
        <v>1156</v>
      </c>
    </row>
    <row r="22" spans="1:10" ht="15.75" customHeight="1">
      <c r="A22" s="57">
        <v>69</v>
      </c>
      <c r="B22" s="57" t="s">
        <v>775</v>
      </c>
      <c r="C22" s="171">
        <v>44763.473703703705</v>
      </c>
      <c r="E22" s="110" t="s">
        <v>1157</v>
      </c>
    </row>
    <row r="23" spans="1:10" ht="15.75" customHeight="1">
      <c r="A23" s="57">
        <v>70</v>
      </c>
      <c r="B23" s="57" t="s">
        <v>776</v>
      </c>
      <c r="C23" s="171">
        <v>44763.473703703705</v>
      </c>
    </row>
    <row r="24" spans="1:10" ht="15.75" customHeight="1">
      <c r="A24" s="57">
        <v>79</v>
      </c>
      <c r="B24" s="57" t="s">
        <v>691</v>
      </c>
      <c r="C24" s="171">
        <v>44763.473715277774</v>
      </c>
    </row>
    <row r="25" spans="1:10" ht="15.75" customHeight="1">
      <c r="A25" s="57">
        <v>82</v>
      </c>
      <c r="B25" s="57" t="s">
        <v>778</v>
      </c>
      <c r="C25" s="171">
        <v>44763.473715277774</v>
      </c>
    </row>
    <row r="26" spans="1:10" ht="15.75" customHeight="1">
      <c r="A26" s="57">
        <v>15</v>
      </c>
      <c r="B26" s="57" t="s">
        <v>735</v>
      </c>
      <c r="C26" s="171">
        <v>44763.473657407405</v>
      </c>
    </row>
    <row r="27" spans="1:10" ht="15.75" customHeight="1">
      <c r="A27" s="57">
        <v>78</v>
      </c>
      <c r="B27" s="57" t="s">
        <v>777</v>
      </c>
      <c r="C27" s="171">
        <v>44763.473715277774</v>
      </c>
    </row>
    <row r="28" spans="1:10" ht="15.75" customHeight="1">
      <c r="A28" s="57">
        <v>18</v>
      </c>
      <c r="B28" s="57" t="s">
        <v>737</v>
      </c>
      <c r="C28" s="171">
        <v>44763.712951388887</v>
      </c>
    </row>
    <row r="29" spans="1:10" ht="15.75" customHeight="1">
      <c r="A29" s="57">
        <v>19</v>
      </c>
      <c r="B29" s="57" t="s">
        <v>741</v>
      </c>
      <c r="C29" s="171">
        <v>44763.712962962964</v>
      </c>
    </row>
    <row r="30" spans="1:10" ht="15.75" customHeight="1">
      <c r="A30" s="57">
        <v>20</v>
      </c>
      <c r="B30" s="57" t="s">
        <v>746</v>
      </c>
      <c r="C30" s="171">
        <v>44763.712962962964</v>
      </c>
    </row>
    <row r="31" spans="1:10" ht="15.75" customHeight="1">
      <c r="A31" s="57">
        <v>27</v>
      </c>
      <c r="B31" s="57" t="s">
        <v>749</v>
      </c>
      <c r="C31" s="171">
        <v>44763.712962962964</v>
      </c>
    </row>
    <row r="32" spans="1:10" ht="15.75" customHeight="1">
      <c r="A32" s="57">
        <v>8</v>
      </c>
      <c r="B32" s="57" t="s">
        <v>727</v>
      </c>
      <c r="C32" s="171">
        <v>44763.715138888889</v>
      </c>
      <c r="D32" s="57" t="s">
        <v>1158</v>
      </c>
    </row>
    <row r="33" spans="1:8" ht="15.75" customHeight="1">
      <c r="A33" s="57">
        <v>56</v>
      </c>
      <c r="B33" s="57" t="s">
        <v>766</v>
      </c>
      <c r="C33" s="171">
        <v>44763.473668981482</v>
      </c>
    </row>
    <row r="34" spans="1:8" ht="15.75" customHeight="1">
      <c r="A34" s="57">
        <v>57</v>
      </c>
      <c r="B34" s="57" t="s">
        <v>768</v>
      </c>
      <c r="C34" s="171">
        <v>44763.473680555559</v>
      </c>
    </row>
    <row r="35" spans="1:8" ht="15.75" customHeight="1">
      <c r="A35" s="57">
        <v>51</v>
      </c>
      <c r="B35" s="57" t="s">
        <v>759</v>
      </c>
      <c r="C35" s="171">
        <v>44763.479571759257</v>
      </c>
      <c r="D35" s="57" t="s">
        <v>1159</v>
      </c>
    </row>
    <row r="36" spans="1:8" ht="15.75" customHeight="1">
      <c r="A36" s="57">
        <v>10</v>
      </c>
      <c r="B36" s="57" t="s">
        <v>1160</v>
      </c>
      <c r="C36" s="171">
        <v>44931.603564814817</v>
      </c>
      <c r="G36" s="57" t="s">
        <v>1161</v>
      </c>
    </row>
    <row r="37" spans="1:8" ht="15.75" customHeight="1">
      <c r="A37" s="57">
        <v>58</v>
      </c>
      <c r="B37" s="57" t="s">
        <v>770</v>
      </c>
      <c r="C37" s="171">
        <v>44931.60497685185</v>
      </c>
    </row>
    <row r="38" spans="1:8" ht="15.75" customHeight="1">
      <c r="G38" s="57" t="s">
        <v>1162</v>
      </c>
    </row>
    <row r="39" spans="1:8" ht="15.75" customHeight="1">
      <c r="A39" s="57">
        <v>48</v>
      </c>
      <c r="B39" s="57" t="s">
        <v>1163</v>
      </c>
      <c r="G39" s="57">
        <v>48</v>
      </c>
      <c r="H39" s="57" t="s">
        <v>1164</v>
      </c>
    </row>
    <row r="40" spans="1:8" ht="15.75" customHeight="1">
      <c r="A40" s="57">
        <v>17</v>
      </c>
      <c r="B40" s="57" t="s">
        <v>1152</v>
      </c>
      <c r="G40" s="57">
        <v>17</v>
      </c>
      <c r="H40" s="57" t="s">
        <v>1152</v>
      </c>
    </row>
    <row r="41" spans="1:8" ht="15.75" customHeight="1">
      <c r="A41" s="57">
        <v>16</v>
      </c>
      <c r="G41" s="57">
        <v>16</v>
      </c>
      <c r="H41" s="57" t="s">
        <v>1165</v>
      </c>
    </row>
    <row r="42" spans="1:8" ht="15.75" customHeight="1">
      <c r="A42" s="57">
        <v>55</v>
      </c>
      <c r="G42" s="57">
        <v>55</v>
      </c>
      <c r="H42" s="57" t="s">
        <v>1166</v>
      </c>
    </row>
    <row r="43" spans="1:8" ht="15.75" customHeight="1">
      <c r="G43" s="57" t="s">
        <v>1167</v>
      </c>
      <c r="H43" s="57" t="s">
        <v>1168</v>
      </c>
    </row>
    <row r="44" spans="1:8" ht="15.75" customHeight="1">
      <c r="G44" s="57" t="s">
        <v>1169</v>
      </c>
      <c r="H44" s="57" t="s">
        <v>1170</v>
      </c>
    </row>
    <row r="45" spans="1:8" ht="15.75" customHeight="1">
      <c r="G45" s="57">
        <v>60</v>
      </c>
      <c r="H45" s="57" t="s">
        <v>1171</v>
      </c>
    </row>
    <row r="46" spans="1:8" ht="15.75" customHeight="1">
      <c r="G46" s="57" t="s">
        <v>1172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J15"/>
  <sheetViews>
    <sheetView workbookViewId="0"/>
  </sheetViews>
  <sheetFormatPr baseColWidth="10" defaultColWidth="12.6640625" defaultRowHeight="15.75" customHeight="1"/>
  <sheetData>
    <row r="1" spans="1:10" ht="15.75" customHeight="1">
      <c r="A1" s="57" t="s">
        <v>1173</v>
      </c>
      <c r="B1" s="57" t="s">
        <v>1174</v>
      </c>
      <c r="C1" s="57" t="s">
        <v>1175</v>
      </c>
      <c r="D1" s="57" t="s">
        <v>1176</v>
      </c>
      <c r="E1" s="57" t="s">
        <v>1177</v>
      </c>
      <c r="F1" s="57" t="s">
        <v>1178</v>
      </c>
      <c r="G1" s="57" t="s">
        <v>1179</v>
      </c>
      <c r="H1" s="57" t="s">
        <v>375</v>
      </c>
      <c r="I1" s="57" t="s">
        <v>376</v>
      </c>
      <c r="J1" s="57" t="s">
        <v>432</v>
      </c>
    </row>
    <row r="2" spans="1:10" ht="15.75" customHeight="1">
      <c r="A2" s="57">
        <v>79</v>
      </c>
      <c r="B2" s="57" t="s">
        <v>1180</v>
      </c>
      <c r="C2" s="57">
        <v>-99</v>
      </c>
      <c r="D2" s="57" t="s">
        <v>1181</v>
      </c>
      <c r="E2" s="57">
        <v>5</v>
      </c>
      <c r="F2" s="57">
        <v>0</v>
      </c>
      <c r="G2" s="57">
        <v>25</v>
      </c>
      <c r="H2" s="96">
        <v>44679</v>
      </c>
      <c r="I2" s="96">
        <v>44696</v>
      </c>
      <c r="J2" s="171">
        <v>44692.611134259256</v>
      </c>
    </row>
    <row r="3" spans="1:10" ht="15.75" customHeight="1">
      <c r="A3" s="57">
        <v>91</v>
      </c>
      <c r="B3" s="57" t="s">
        <v>1182</v>
      </c>
      <c r="C3" s="57">
        <v>3</v>
      </c>
      <c r="D3" s="57" t="s">
        <v>1183</v>
      </c>
      <c r="E3" s="57">
        <v>1200</v>
      </c>
      <c r="F3" s="57">
        <v>1200</v>
      </c>
      <c r="G3" s="57">
        <v>1200</v>
      </c>
      <c r="H3" s="96">
        <v>44697</v>
      </c>
      <c r="I3" s="96">
        <v>44926</v>
      </c>
      <c r="J3" s="171">
        <v>44697.646099537036</v>
      </c>
    </row>
    <row r="4" spans="1:10" ht="15.75" customHeight="1">
      <c r="A4" s="57">
        <v>91</v>
      </c>
      <c r="B4" s="57" t="s">
        <v>1182</v>
      </c>
      <c r="C4" s="57">
        <v>4</v>
      </c>
      <c r="D4" s="57" t="s">
        <v>1184</v>
      </c>
      <c r="E4" s="57">
        <v>2000</v>
      </c>
      <c r="F4" s="57">
        <v>2000</v>
      </c>
      <c r="G4" s="57">
        <v>2000</v>
      </c>
      <c r="H4" s="96">
        <v>44697</v>
      </c>
      <c r="I4" s="96">
        <v>44926</v>
      </c>
      <c r="J4" s="171">
        <v>44697.646111111113</v>
      </c>
    </row>
    <row r="5" spans="1:10" ht="15.75" customHeight="1">
      <c r="A5" s="57">
        <v>91</v>
      </c>
      <c r="B5" s="57" t="s">
        <v>1182</v>
      </c>
      <c r="C5" s="57">
        <v>5</v>
      </c>
      <c r="D5" s="57" t="s">
        <v>1185</v>
      </c>
      <c r="E5" s="57">
        <v>3200</v>
      </c>
      <c r="F5" s="57">
        <v>3200</v>
      </c>
      <c r="G5" s="57">
        <v>3200</v>
      </c>
      <c r="H5" s="96">
        <v>44697</v>
      </c>
      <c r="I5" s="96">
        <v>44926</v>
      </c>
      <c r="J5" s="171">
        <v>44697.646122685182</v>
      </c>
    </row>
    <row r="6" spans="1:10" ht="15.75" customHeight="1">
      <c r="A6" s="57">
        <v>90</v>
      </c>
      <c r="B6" s="57" t="s">
        <v>1186</v>
      </c>
      <c r="C6" s="57">
        <v>100</v>
      </c>
      <c r="D6" s="57" t="s">
        <v>1187</v>
      </c>
      <c r="E6" s="57">
        <v>30</v>
      </c>
      <c r="F6" s="57">
        <v>30</v>
      </c>
      <c r="G6" s="57">
        <v>30</v>
      </c>
      <c r="H6" s="96">
        <v>44697</v>
      </c>
      <c r="I6" s="96">
        <v>44926</v>
      </c>
      <c r="J6" s="171">
        <v>44697.648298611108</v>
      </c>
    </row>
    <row r="7" spans="1:10" ht="15.75" customHeight="1">
      <c r="A7" s="57">
        <v>90</v>
      </c>
      <c r="B7" s="57" t="s">
        <v>1186</v>
      </c>
      <c r="C7" s="57">
        <v>1</v>
      </c>
      <c r="D7" s="57" t="s">
        <v>1188</v>
      </c>
      <c r="E7" s="57">
        <v>10</v>
      </c>
      <c r="F7" s="57">
        <v>10</v>
      </c>
      <c r="G7" s="57">
        <v>40</v>
      </c>
      <c r="H7" s="96">
        <v>44741</v>
      </c>
      <c r="I7" s="96">
        <v>44926</v>
      </c>
      <c r="J7" s="171">
        <v>44741.63894675926</v>
      </c>
    </row>
    <row r="8" spans="1:10" ht="15.75" customHeight="1">
      <c r="A8" s="57">
        <v>90</v>
      </c>
      <c r="B8" s="57" t="s">
        <v>1186</v>
      </c>
      <c r="C8" s="57">
        <v>2</v>
      </c>
      <c r="D8" s="57" t="s">
        <v>1189</v>
      </c>
      <c r="E8" s="57">
        <v>12</v>
      </c>
      <c r="F8" s="57">
        <v>22</v>
      </c>
      <c r="G8" s="57">
        <v>52</v>
      </c>
      <c r="H8" s="96">
        <v>44741</v>
      </c>
      <c r="I8" s="96">
        <v>44926</v>
      </c>
      <c r="J8" s="171">
        <v>44741.639004629629</v>
      </c>
    </row>
    <row r="9" spans="1:10" ht="15.75" customHeight="1">
      <c r="A9" s="57">
        <v>90</v>
      </c>
      <c r="B9" s="57" t="s">
        <v>1186</v>
      </c>
      <c r="C9" s="57">
        <v>3</v>
      </c>
      <c r="D9" s="57" t="s">
        <v>1190</v>
      </c>
      <c r="E9" s="57">
        <v>14</v>
      </c>
      <c r="F9" s="57">
        <v>36</v>
      </c>
      <c r="G9" s="57">
        <v>66</v>
      </c>
      <c r="H9" s="96">
        <v>44741</v>
      </c>
      <c r="I9" s="96">
        <v>44926</v>
      </c>
      <c r="J9" s="171">
        <v>44741.639050925929</v>
      </c>
    </row>
    <row r="10" spans="1:10" ht="15.75" customHeight="1">
      <c r="A10" s="57">
        <v>90</v>
      </c>
      <c r="B10" s="57" t="s">
        <v>1186</v>
      </c>
      <c r="C10" s="57">
        <v>4</v>
      </c>
      <c r="D10" s="57" t="s">
        <v>1191</v>
      </c>
      <c r="E10" s="57">
        <v>16</v>
      </c>
      <c r="F10" s="57">
        <v>52</v>
      </c>
      <c r="G10" s="57">
        <v>82</v>
      </c>
      <c r="H10" s="96">
        <v>44741</v>
      </c>
      <c r="I10" s="96">
        <v>44926</v>
      </c>
      <c r="J10" s="171">
        <v>44741.639050925929</v>
      </c>
    </row>
    <row r="11" spans="1:10" ht="15.75" customHeight="1">
      <c r="A11" s="57">
        <v>90</v>
      </c>
      <c r="B11" s="57" t="s">
        <v>1186</v>
      </c>
      <c r="C11" s="57">
        <v>5</v>
      </c>
      <c r="D11" s="57" t="s">
        <v>1192</v>
      </c>
      <c r="E11" s="57">
        <v>18</v>
      </c>
      <c r="F11" s="57">
        <v>70</v>
      </c>
      <c r="G11" s="57">
        <v>100</v>
      </c>
      <c r="H11" s="96">
        <v>44741</v>
      </c>
      <c r="I11" s="96">
        <v>44926</v>
      </c>
      <c r="J11" s="171">
        <v>44741.639050925929</v>
      </c>
    </row>
    <row r="12" spans="1:10" ht="15.75" customHeight="1">
      <c r="A12" s="57">
        <v>91</v>
      </c>
      <c r="B12" s="57" t="s">
        <v>1182</v>
      </c>
      <c r="C12" s="57">
        <v>2</v>
      </c>
      <c r="D12" s="57" t="s">
        <v>1193</v>
      </c>
      <c r="E12" s="57">
        <v>600</v>
      </c>
      <c r="F12" s="57">
        <v>600</v>
      </c>
      <c r="G12" s="57">
        <v>600</v>
      </c>
      <c r="H12" s="96">
        <v>44741</v>
      </c>
      <c r="I12" s="96">
        <v>44926</v>
      </c>
      <c r="J12" s="171">
        <v>44741.654097222221</v>
      </c>
    </row>
    <row r="13" spans="1:10" ht="15.75" customHeight="1">
      <c r="A13" s="57">
        <v>91</v>
      </c>
      <c r="B13" s="57" t="s">
        <v>1182</v>
      </c>
      <c r="C13" s="57">
        <v>6</v>
      </c>
      <c r="D13" s="57" t="s">
        <v>1194</v>
      </c>
      <c r="E13" s="57">
        <v>4800</v>
      </c>
      <c r="F13" s="57">
        <v>4800</v>
      </c>
      <c r="G13" s="57">
        <v>4800</v>
      </c>
      <c r="H13" s="96">
        <v>44741</v>
      </c>
      <c r="I13" s="96">
        <v>44926</v>
      </c>
      <c r="J13" s="171">
        <v>44741.654131944444</v>
      </c>
    </row>
    <row r="14" spans="1:10" ht="15.75" customHeight="1">
      <c r="A14" s="57">
        <v>90</v>
      </c>
      <c r="B14" s="57" t="s">
        <v>1186</v>
      </c>
      <c r="C14" s="57">
        <v>-99</v>
      </c>
      <c r="D14" s="57" t="s">
        <v>1195</v>
      </c>
      <c r="E14" s="57">
        <v>90</v>
      </c>
      <c r="F14" s="57">
        <v>90</v>
      </c>
      <c r="G14" s="57">
        <v>120</v>
      </c>
      <c r="H14" s="96">
        <v>44741</v>
      </c>
      <c r="I14" s="96">
        <v>44926</v>
      </c>
      <c r="J14" s="171">
        <v>44741.639050925929</v>
      </c>
    </row>
    <row r="15" spans="1:10" ht="15.75" customHeight="1">
      <c r="A15" s="57">
        <v>90</v>
      </c>
      <c r="B15" s="57" t="s">
        <v>1186</v>
      </c>
      <c r="C15" s="57">
        <v>6</v>
      </c>
      <c r="D15" s="57" t="s">
        <v>1196</v>
      </c>
      <c r="E15" s="57">
        <v>20</v>
      </c>
      <c r="F15" s="57">
        <v>90</v>
      </c>
      <c r="G15" s="57">
        <v>120</v>
      </c>
      <c r="H15" s="96">
        <v>44741</v>
      </c>
      <c r="I15" s="96">
        <v>44926</v>
      </c>
      <c r="J15" s="171">
        <v>44741.639074074075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I88"/>
  <sheetViews>
    <sheetView workbookViewId="0"/>
  </sheetViews>
  <sheetFormatPr baseColWidth="10" defaultColWidth="12.6640625" defaultRowHeight="15.75" customHeight="1"/>
  <sheetData>
    <row r="1" spans="1:9" ht="15.75" customHeight="1">
      <c r="A1" s="57" t="s">
        <v>738</v>
      </c>
      <c r="B1" s="57" t="s">
        <v>677</v>
      </c>
      <c r="C1" s="57" t="s">
        <v>739</v>
      </c>
      <c r="D1" s="57" t="s">
        <v>674</v>
      </c>
      <c r="E1" s="57" t="s">
        <v>740</v>
      </c>
      <c r="F1" s="57" t="s">
        <v>432</v>
      </c>
    </row>
    <row r="2" spans="1:9" ht="15.75" customHeight="1">
      <c r="A2" s="57" t="s">
        <v>1197</v>
      </c>
      <c r="B2" s="57">
        <v>2001</v>
      </c>
      <c r="C2" s="57" t="s">
        <v>1198</v>
      </c>
      <c r="D2" s="57" t="s">
        <v>1199</v>
      </c>
      <c r="E2" s="57">
        <v>0</v>
      </c>
      <c r="F2" s="171">
        <v>44930.690312500003</v>
      </c>
    </row>
    <row r="3" spans="1:9" ht="15.75" customHeight="1">
      <c r="A3" s="57" t="s">
        <v>1197</v>
      </c>
      <c r="B3" s="57">
        <v>2002</v>
      </c>
      <c r="C3" s="57" t="s">
        <v>1200</v>
      </c>
      <c r="D3" s="57" t="s">
        <v>1199</v>
      </c>
      <c r="E3" s="57">
        <v>1</v>
      </c>
      <c r="F3" s="171">
        <v>44930.690405092595</v>
      </c>
    </row>
    <row r="4" spans="1:9" ht="15.75" customHeight="1">
      <c r="A4" s="57" t="s">
        <v>1197</v>
      </c>
      <c r="B4" s="57">
        <v>2003</v>
      </c>
      <c r="C4" s="57" t="s">
        <v>1201</v>
      </c>
      <c r="D4" s="57" t="s">
        <v>1199</v>
      </c>
      <c r="E4" s="57">
        <v>2</v>
      </c>
      <c r="F4" s="171">
        <v>44930.690405092595</v>
      </c>
    </row>
    <row r="5" spans="1:9" ht="15.75" customHeight="1">
      <c r="A5" s="57" t="s">
        <v>1197</v>
      </c>
      <c r="B5" s="57">
        <v>2004</v>
      </c>
      <c r="C5" s="57" t="s">
        <v>1202</v>
      </c>
      <c r="D5" s="57" t="s">
        <v>1199</v>
      </c>
      <c r="E5" s="57">
        <v>1</v>
      </c>
      <c r="F5" s="171">
        <v>44930.690405092595</v>
      </c>
    </row>
    <row r="6" spans="1:9" ht="15.75" customHeight="1">
      <c r="A6" s="57" t="s">
        <v>1197</v>
      </c>
      <c r="B6" s="57">
        <v>2005</v>
      </c>
      <c r="C6" s="57" t="s">
        <v>1203</v>
      </c>
      <c r="D6" s="57" t="s">
        <v>1199</v>
      </c>
      <c r="E6" s="57">
        <v>3</v>
      </c>
      <c r="F6" s="171">
        <v>44930.690416666665</v>
      </c>
    </row>
    <row r="7" spans="1:9" ht="15.75" customHeight="1">
      <c r="A7" s="57" t="s">
        <v>1197</v>
      </c>
      <c r="B7" s="57">
        <v>2006</v>
      </c>
      <c r="C7" s="57" t="s">
        <v>1204</v>
      </c>
      <c r="D7" s="57" t="s">
        <v>1199</v>
      </c>
      <c r="E7" s="57">
        <v>3</v>
      </c>
      <c r="F7" s="171">
        <v>44930.690416666665</v>
      </c>
      <c r="H7" s="101"/>
      <c r="I7" s="202" t="s">
        <v>1205</v>
      </c>
    </row>
    <row r="8" spans="1:9" ht="15.75" customHeight="1">
      <c r="A8" s="57" t="s">
        <v>1197</v>
      </c>
      <c r="B8" s="57">
        <v>2007</v>
      </c>
      <c r="C8" s="57" t="s">
        <v>1206</v>
      </c>
      <c r="D8" s="57" t="s">
        <v>1199</v>
      </c>
      <c r="E8" s="57">
        <v>4</v>
      </c>
      <c r="F8" s="171">
        <v>44930.690416666665</v>
      </c>
      <c r="H8" s="57" t="s">
        <v>1207</v>
      </c>
      <c r="I8" s="57">
        <v>1100</v>
      </c>
    </row>
    <row r="9" spans="1:9" ht="15.75" customHeight="1">
      <c r="A9" s="57" t="s">
        <v>1197</v>
      </c>
      <c r="B9" s="57">
        <v>6001</v>
      </c>
      <c r="C9" s="57" t="s">
        <v>1208</v>
      </c>
      <c r="D9" s="57" t="s">
        <v>1209</v>
      </c>
      <c r="E9" s="57">
        <v>5</v>
      </c>
      <c r="F9" s="171">
        <v>44930.690416666665</v>
      </c>
      <c r="H9" s="57" t="s">
        <v>1210</v>
      </c>
      <c r="I9" s="57">
        <v>1200</v>
      </c>
    </row>
    <row r="10" spans="1:9" ht="15.75" customHeight="1">
      <c r="A10" s="57" t="s">
        <v>1197</v>
      </c>
      <c r="B10" s="57">
        <v>5001</v>
      </c>
      <c r="C10" s="57" t="s">
        <v>1211</v>
      </c>
      <c r="D10" s="57" t="s">
        <v>1160</v>
      </c>
      <c r="E10" s="57">
        <v>5</v>
      </c>
      <c r="F10" s="171">
        <v>44930.690416666665</v>
      </c>
      <c r="H10" s="57" t="s">
        <v>1212</v>
      </c>
      <c r="I10" s="57">
        <v>1300</v>
      </c>
    </row>
    <row r="11" spans="1:9" ht="15.75" customHeight="1">
      <c r="A11" s="57" t="s">
        <v>1197</v>
      </c>
      <c r="B11" s="57">
        <v>5002</v>
      </c>
      <c r="C11" s="57" t="s">
        <v>1213</v>
      </c>
      <c r="D11" s="57" t="s">
        <v>1160</v>
      </c>
      <c r="E11" s="57">
        <v>5</v>
      </c>
      <c r="F11" s="171">
        <v>44930.690416666665</v>
      </c>
      <c r="H11" s="57" t="s">
        <v>1214</v>
      </c>
      <c r="I11" s="57">
        <v>1400</v>
      </c>
    </row>
    <row r="12" spans="1:9" ht="15.75" customHeight="1">
      <c r="A12" s="57" t="s">
        <v>1197</v>
      </c>
      <c r="B12" s="57">
        <v>5003</v>
      </c>
      <c r="C12" s="57" t="s">
        <v>1215</v>
      </c>
      <c r="D12" s="57" t="s">
        <v>1160</v>
      </c>
      <c r="E12" s="57">
        <v>5</v>
      </c>
      <c r="F12" s="171">
        <v>44930.690428240741</v>
      </c>
      <c r="H12" s="57" t="s">
        <v>1216</v>
      </c>
      <c r="I12" s="57">
        <v>1500</v>
      </c>
    </row>
    <row r="13" spans="1:9" ht="15.75" customHeight="1">
      <c r="A13" s="57" t="s">
        <v>1197</v>
      </c>
      <c r="B13" s="57">
        <v>5004</v>
      </c>
      <c r="C13" s="57" t="s">
        <v>1217</v>
      </c>
      <c r="D13" s="57" t="s">
        <v>1160</v>
      </c>
      <c r="E13" s="57">
        <v>5</v>
      </c>
      <c r="F13" s="171">
        <v>44930.690439814818</v>
      </c>
      <c r="H13" s="57" t="s">
        <v>1218</v>
      </c>
      <c r="I13" s="57">
        <v>1600</v>
      </c>
    </row>
    <row r="14" spans="1:9" ht="15.75" customHeight="1">
      <c r="A14" s="57" t="s">
        <v>1197</v>
      </c>
      <c r="B14" s="57">
        <v>5005</v>
      </c>
      <c r="C14" s="57" t="s">
        <v>1219</v>
      </c>
      <c r="D14" s="57" t="s">
        <v>1160</v>
      </c>
      <c r="E14" s="57">
        <v>5</v>
      </c>
      <c r="F14" s="171">
        <v>44930.690451388888</v>
      </c>
      <c r="H14" s="57" t="s">
        <v>1220</v>
      </c>
      <c r="I14" s="57">
        <v>1700</v>
      </c>
    </row>
    <row r="15" spans="1:9" ht="15.75" customHeight="1">
      <c r="A15" s="57" t="s">
        <v>1197</v>
      </c>
      <c r="B15" s="57">
        <v>5006</v>
      </c>
      <c r="C15" s="57" t="s">
        <v>1221</v>
      </c>
      <c r="D15" s="57" t="s">
        <v>1160</v>
      </c>
      <c r="E15" s="57">
        <v>5</v>
      </c>
      <c r="F15" s="171">
        <v>44930.690451388888</v>
      </c>
      <c r="H15" s="101" t="s">
        <v>1222</v>
      </c>
      <c r="I15" s="202">
        <v>1800</v>
      </c>
    </row>
    <row r="16" spans="1:9" ht="15.75" customHeight="1">
      <c r="A16" s="57" t="s">
        <v>1197</v>
      </c>
      <c r="B16" s="57">
        <v>5007</v>
      </c>
      <c r="C16" s="57" t="s">
        <v>1223</v>
      </c>
      <c r="D16" s="57" t="s">
        <v>1160</v>
      </c>
      <c r="E16" s="57">
        <v>5</v>
      </c>
      <c r="F16" s="171">
        <v>44930.690451388888</v>
      </c>
    </row>
    <row r="17" spans="1:6" ht="15.75" customHeight="1">
      <c r="A17" s="57" t="s">
        <v>1197</v>
      </c>
      <c r="B17" s="57">
        <v>5008</v>
      </c>
      <c r="C17" s="57" t="s">
        <v>1224</v>
      </c>
      <c r="D17" s="57" t="s">
        <v>1160</v>
      </c>
      <c r="E17" s="57">
        <v>5</v>
      </c>
      <c r="F17" s="171">
        <v>44930.690451388888</v>
      </c>
    </row>
    <row r="18" spans="1:6" ht="15.75" customHeight="1">
      <c r="A18" s="57" t="s">
        <v>1197</v>
      </c>
      <c r="B18" s="57">
        <v>5009</v>
      </c>
      <c r="C18" s="57" t="s">
        <v>1225</v>
      </c>
      <c r="D18" s="57" t="s">
        <v>1160</v>
      </c>
      <c r="E18" s="57">
        <v>5</v>
      </c>
      <c r="F18" s="171">
        <v>44930.690451388888</v>
      </c>
    </row>
    <row r="19" spans="1:6" ht="15.75" customHeight="1">
      <c r="A19" s="57" t="s">
        <v>1197</v>
      </c>
      <c r="B19" s="57">
        <v>5010</v>
      </c>
      <c r="C19" s="57" t="s">
        <v>1226</v>
      </c>
      <c r="D19" s="57" t="s">
        <v>1160</v>
      </c>
      <c r="E19" s="57">
        <v>5</v>
      </c>
      <c r="F19" s="171">
        <v>44930.690451388888</v>
      </c>
    </row>
    <row r="20" spans="1:6" ht="15.75" customHeight="1">
      <c r="A20" s="57" t="s">
        <v>1197</v>
      </c>
      <c r="B20" s="57">
        <v>5011</v>
      </c>
      <c r="C20" s="57" t="s">
        <v>1227</v>
      </c>
      <c r="D20" s="57" t="s">
        <v>1160</v>
      </c>
      <c r="E20" s="57">
        <v>5</v>
      </c>
      <c r="F20" s="171">
        <v>44930.690451388888</v>
      </c>
    </row>
    <row r="21" spans="1:6" ht="15.75" customHeight="1">
      <c r="A21" s="57" t="s">
        <v>1197</v>
      </c>
      <c r="B21" s="57">
        <v>5012</v>
      </c>
      <c r="C21" s="57" t="s">
        <v>1228</v>
      </c>
      <c r="D21" s="57" t="s">
        <v>1160</v>
      </c>
      <c r="E21" s="57">
        <v>5</v>
      </c>
      <c r="F21" s="171">
        <v>44930.690451388888</v>
      </c>
    </row>
    <row r="22" spans="1:6" ht="15.75" customHeight="1">
      <c r="A22" s="57" t="s">
        <v>1197</v>
      </c>
      <c r="B22" s="57">
        <v>5013</v>
      </c>
      <c r="C22" s="57" t="s">
        <v>1229</v>
      </c>
      <c r="D22" s="57" t="s">
        <v>1160</v>
      </c>
      <c r="E22" s="57">
        <v>5</v>
      </c>
      <c r="F22" s="171">
        <v>44930.690462962964</v>
      </c>
    </row>
    <row r="23" spans="1:6" ht="15.75" customHeight="1">
      <c r="A23" s="57" t="s">
        <v>1197</v>
      </c>
      <c r="B23" s="57">
        <v>5014</v>
      </c>
      <c r="C23" s="57" t="s">
        <v>1230</v>
      </c>
      <c r="D23" s="57" t="s">
        <v>1160</v>
      </c>
      <c r="E23" s="57">
        <v>5</v>
      </c>
      <c r="F23" s="171">
        <v>44930.690462962964</v>
      </c>
    </row>
    <row r="24" spans="1:6" ht="15.75" customHeight="1">
      <c r="A24" s="57" t="s">
        <v>1197</v>
      </c>
      <c r="B24" s="57">
        <v>7201</v>
      </c>
      <c r="C24" s="57" t="s">
        <v>1231</v>
      </c>
      <c r="D24" s="57" t="s">
        <v>1232</v>
      </c>
      <c r="E24" s="57">
        <v>3</v>
      </c>
      <c r="F24" s="171">
        <v>44930.690474537034</v>
      </c>
    </row>
    <row r="25" spans="1:6" ht="15.75" customHeight="1">
      <c r="A25" s="57" t="s">
        <v>1197</v>
      </c>
      <c r="B25" s="57">
        <v>7301</v>
      </c>
      <c r="C25" s="57" t="s">
        <v>1233</v>
      </c>
      <c r="D25" s="57" t="s">
        <v>1232</v>
      </c>
      <c r="E25" s="57">
        <v>4</v>
      </c>
      <c r="F25" s="171">
        <v>44930.690474537034</v>
      </c>
    </row>
    <row r="26" spans="1:6" ht="15.75" customHeight="1">
      <c r="A26" s="57" t="s">
        <v>742</v>
      </c>
      <c r="B26" s="57">
        <v>1101</v>
      </c>
      <c r="C26" s="57" t="s">
        <v>743</v>
      </c>
      <c r="D26" s="57" t="s">
        <v>744</v>
      </c>
      <c r="E26" s="57" t="s">
        <v>1234</v>
      </c>
      <c r="F26" s="171">
        <v>44936.666875000003</v>
      </c>
    </row>
    <row r="27" spans="1:6" ht="15.75" customHeight="1">
      <c r="A27" s="57" t="s">
        <v>742</v>
      </c>
      <c r="B27" s="57">
        <v>1102</v>
      </c>
      <c r="C27" s="57" t="s">
        <v>747</v>
      </c>
      <c r="D27" s="57" t="s">
        <v>744</v>
      </c>
      <c r="E27" s="57" t="s">
        <v>1235</v>
      </c>
      <c r="F27" s="171">
        <v>44936.666875000003</v>
      </c>
    </row>
    <row r="28" spans="1:6" ht="15.75" customHeight="1">
      <c r="A28" s="57" t="s">
        <v>742</v>
      </c>
      <c r="B28" s="57">
        <v>1103</v>
      </c>
      <c r="C28" s="57" t="s">
        <v>1236</v>
      </c>
      <c r="D28" s="57" t="s">
        <v>744</v>
      </c>
      <c r="E28" s="57" t="s">
        <v>1237</v>
      </c>
      <c r="F28" s="171">
        <v>44936.666886574072</v>
      </c>
    </row>
    <row r="29" spans="1:6" ht="15.75" customHeight="1">
      <c r="A29" s="57" t="s">
        <v>742</v>
      </c>
      <c r="B29" s="57">
        <v>1104</v>
      </c>
      <c r="C29" s="57" t="s">
        <v>1238</v>
      </c>
      <c r="D29" s="57" t="s">
        <v>744</v>
      </c>
      <c r="E29" s="57" t="s">
        <v>1239</v>
      </c>
      <c r="F29" s="171">
        <v>44936.666886574072</v>
      </c>
    </row>
    <row r="30" spans="1:6" ht="15.75" customHeight="1">
      <c r="A30" s="57" t="s">
        <v>742</v>
      </c>
      <c r="B30" s="57">
        <v>1105</v>
      </c>
      <c r="C30" s="57" t="s">
        <v>1240</v>
      </c>
      <c r="D30" s="57" t="s">
        <v>744</v>
      </c>
      <c r="E30" s="57" t="s">
        <v>1241</v>
      </c>
      <c r="F30" s="171">
        <v>44936.666886574072</v>
      </c>
    </row>
    <row r="31" spans="1:6" ht="15.75" customHeight="1">
      <c r="A31" s="57" t="s">
        <v>742</v>
      </c>
      <c r="B31" s="57">
        <v>1106</v>
      </c>
      <c r="C31" s="57" t="s">
        <v>1242</v>
      </c>
      <c r="D31" s="57" t="s">
        <v>744</v>
      </c>
      <c r="E31" s="57" t="s">
        <v>1243</v>
      </c>
      <c r="F31" s="171">
        <v>44936.666898148149</v>
      </c>
    </row>
    <row r="32" spans="1:6" ht="15.75" customHeight="1">
      <c r="A32" s="57" t="s">
        <v>742</v>
      </c>
      <c r="B32" s="57">
        <v>1107</v>
      </c>
      <c r="C32" s="57" t="s">
        <v>1244</v>
      </c>
      <c r="D32" s="57" t="s">
        <v>744</v>
      </c>
      <c r="E32" s="57" t="s">
        <v>1245</v>
      </c>
      <c r="F32" s="171">
        <v>44936.666898148149</v>
      </c>
    </row>
    <row r="33" spans="1:6" ht="15.75" customHeight="1">
      <c r="A33" s="57" t="s">
        <v>742</v>
      </c>
      <c r="B33" s="57">
        <v>1108</v>
      </c>
      <c r="C33" s="57" t="s">
        <v>1246</v>
      </c>
      <c r="D33" s="57" t="s">
        <v>744</v>
      </c>
      <c r="E33" s="57" t="s">
        <v>1247</v>
      </c>
      <c r="F33" s="171">
        <v>44936.666898148149</v>
      </c>
    </row>
    <row r="34" spans="1:6" ht="15.75" customHeight="1">
      <c r="A34" s="57" t="s">
        <v>742</v>
      </c>
      <c r="B34" s="57">
        <v>1109</v>
      </c>
      <c r="C34" s="57" t="s">
        <v>1248</v>
      </c>
      <c r="D34" s="57" t="s">
        <v>744</v>
      </c>
      <c r="E34" s="57" t="s">
        <v>1249</v>
      </c>
      <c r="F34" s="171">
        <v>44936.666898148149</v>
      </c>
    </row>
    <row r="35" spans="1:6" ht="15.75" customHeight="1">
      <c r="A35" s="57" t="s">
        <v>742</v>
      </c>
      <c r="B35" s="57">
        <v>1201</v>
      </c>
      <c r="C35" s="57" t="s">
        <v>750</v>
      </c>
      <c r="D35" s="57" t="s">
        <v>751</v>
      </c>
      <c r="E35" s="57" t="s">
        <v>1235</v>
      </c>
      <c r="F35" s="171">
        <v>44936.666898148149</v>
      </c>
    </row>
    <row r="36" spans="1:6" ht="15.75" customHeight="1">
      <c r="A36" s="57" t="s">
        <v>742</v>
      </c>
      <c r="B36" s="57">
        <v>1202</v>
      </c>
      <c r="C36" s="57" t="s">
        <v>1250</v>
      </c>
      <c r="D36" s="57" t="s">
        <v>751</v>
      </c>
      <c r="E36" s="57" t="s">
        <v>1237</v>
      </c>
      <c r="F36" s="171">
        <v>44936.666898148149</v>
      </c>
    </row>
    <row r="37" spans="1:6" ht="15.75" customHeight="1">
      <c r="A37" s="57" t="s">
        <v>742</v>
      </c>
      <c r="B37" s="57">
        <v>1203</v>
      </c>
      <c r="C37" s="57" t="s">
        <v>1251</v>
      </c>
      <c r="D37" s="57" t="s">
        <v>751</v>
      </c>
      <c r="E37" s="57" t="s">
        <v>1239</v>
      </c>
      <c r="F37" s="171">
        <v>44936.666898148149</v>
      </c>
    </row>
    <row r="38" spans="1:6" ht="15.75" customHeight="1">
      <c r="A38" s="57" t="s">
        <v>742</v>
      </c>
      <c r="B38" s="57">
        <v>1204</v>
      </c>
      <c r="C38" s="57" t="s">
        <v>1252</v>
      </c>
      <c r="D38" s="57" t="s">
        <v>751</v>
      </c>
      <c r="E38" s="57" t="s">
        <v>1234</v>
      </c>
      <c r="F38" s="171">
        <v>44936.666909722226</v>
      </c>
    </row>
    <row r="39" spans="1:6" ht="15.75" customHeight="1">
      <c r="A39" s="57" t="s">
        <v>742</v>
      </c>
      <c r="B39" s="57">
        <v>1205</v>
      </c>
      <c r="C39" s="57" t="s">
        <v>1253</v>
      </c>
      <c r="D39" s="57" t="s">
        <v>751</v>
      </c>
      <c r="E39" s="57" t="s">
        <v>1243</v>
      </c>
      <c r="F39" s="171">
        <v>44936.666909722226</v>
      </c>
    </row>
    <row r="40" spans="1:6" ht="15.75" customHeight="1">
      <c r="A40" s="57" t="s">
        <v>742</v>
      </c>
      <c r="B40" s="57">
        <v>1206</v>
      </c>
      <c r="C40" s="57" t="s">
        <v>1254</v>
      </c>
      <c r="D40" s="57" t="s">
        <v>751</v>
      </c>
      <c r="E40" s="57" t="s">
        <v>1245</v>
      </c>
      <c r="F40" s="171">
        <v>44936.666921296295</v>
      </c>
    </row>
    <row r="41" spans="1:6" ht="15.75" customHeight="1">
      <c r="A41" s="57" t="s">
        <v>742</v>
      </c>
      <c r="B41" s="57">
        <v>1207</v>
      </c>
      <c r="C41" s="57" t="s">
        <v>1255</v>
      </c>
      <c r="D41" s="57" t="s">
        <v>751</v>
      </c>
      <c r="E41" s="57" t="s">
        <v>1241</v>
      </c>
      <c r="F41" s="171">
        <v>44936.666921296295</v>
      </c>
    </row>
    <row r="42" spans="1:6" ht="15.75" customHeight="1">
      <c r="A42" s="57" t="s">
        <v>742</v>
      </c>
      <c r="B42" s="57">
        <v>1208</v>
      </c>
      <c r="C42" s="57" t="s">
        <v>1256</v>
      </c>
      <c r="D42" s="57" t="s">
        <v>751</v>
      </c>
      <c r="E42" s="57" t="s">
        <v>1249</v>
      </c>
      <c r="F42" s="171">
        <v>44936.666921296295</v>
      </c>
    </row>
    <row r="43" spans="1:6" ht="15.75" customHeight="1">
      <c r="A43" s="57" t="s">
        <v>742</v>
      </c>
      <c r="B43" s="57">
        <v>1209</v>
      </c>
      <c r="C43" s="57" t="s">
        <v>1257</v>
      </c>
      <c r="D43" s="57" t="s">
        <v>751</v>
      </c>
      <c r="E43" s="57" t="s">
        <v>1258</v>
      </c>
      <c r="F43" s="171">
        <v>44936.666921296295</v>
      </c>
    </row>
    <row r="44" spans="1:6" ht="15.75" customHeight="1">
      <c r="A44" s="57" t="s">
        <v>742</v>
      </c>
      <c r="B44" s="57">
        <v>1301</v>
      </c>
      <c r="C44" s="57" t="s">
        <v>753</v>
      </c>
      <c r="D44" s="57" t="s">
        <v>754</v>
      </c>
      <c r="E44" s="57" t="s">
        <v>1239</v>
      </c>
      <c r="F44" s="171">
        <v>44936.666921296295</v>
      </c>
    </row>
    <row r="45" spans="1:6" ht="15.75" customHeight="1">
      <c r="A45" s="57" t="s">
        <v>742</v>
      </c>
      <c r="B45" s="57">
        <v>1302</v>
      </c>
      <c r="C45" s="57" t="s">
        <v>1259</v>
      </c>
      <c r="D45" s="57" t="s">
        <v>754</v>
      </c>
      <c r="E45" s="57" t="s">
        <v>1234</v>
      </c>
      <c r="F45" s="171">
        <v>44936.666932870372</v>
      </c>
    </row>
    <row r="46" spans="1:6" ht="15.75" customHeight="1">
      <c r="A46" s="57" t="s">
        <v>742</v>
      </c>
      <c r="B46" s="57">
        <v>1303</v>
      </c>
      <c r="C46" s="57" t="s">
        <v>1260</v>
      </c>
      <c r="D46" s="57" t="s">
        <v>754</v>
      </c>
      <c r="E46" s="57" t="s">
        <v>1235</v>
      </c>
      <c r="F46" s="171">
        <v>44936.666932870372</v>
      </c>
    </row>
    <row r="47" spans="1:6" ht="15.75" customHeight="1">
      <c r="A47" s="57" t="s">
        <v>742</v>
      </c>
      <c r="B47" s="57">
        <v>1304</v>
      </c>
      <c r="C47" s="57" t="s">
        <v>1261</v>
      </c>
      <c r="D47" s="57" t="s">
        <v>754</v>
      </c>
      <c r="E47" s="57" t="s">
        <v>1237</v>
      </c>
      <c r="F47" s="171">
        <v>44936.666944444441</v>
      </c>
    </row>
    <row r="48" spans="1:6" ht="15.75" customHeight="1">
      <c r="A48" s="57" t="s">
        <v>742</v>
      </c>
      <c r="B48" s="57">
        <v>1305</v>
      </c>
      <c r="C48" s="57" t="s">
        <v>1262</v>
      </c>
      <c r="D48" s="57" t="s">
        <v>754</v>
      </c>
      <c r="E48" s="57" t="s">
        <v>1245</v>
      </c>
      <c r="F48" s="171">
        <v>44936.666944444441</v>
      </c>
    </row>
    <row r="49" spans="1:6" ht="15.75" customHeight="1">
      <c r="A49" s="57" t="s">
        <v>742</v>
      </c>
      <c r="B49" s="57">
        <v>1306</v>
      </c>
      <c r="C49" s="57" t="s">
        <v>1263</v>
      </c>
      <c r="D49" s="57" t="s">
        <v>754</v>
      </c>
      <c r="E49" s="57" t="s">
        <v>1241</v>
      </c>
      <c r="F49" s="171">
        <v>44936.666944444441</v>
      </c>
    </row>
    <row r="50" spans="1:6" ht="15.75" customHeight="1">
      <c r="A50" s="57" t="s">
        <v>742</v>
      </c>
      <c r="B50" s="57">
        <v>1307</v>
      </c>
      <c r="C50" s="57" t="s">
        <v>1264</v>
      </c>
      <c r="D50" s="57" t="s">
        <v>754</v>
      </c>
      <c r="E50" s="57" t="s">
        <v>1243</v>
      </c>
      <c r="F50" s="171">
        <v>44936.666944444441</v>
      </c>
    </row>
    <row r="51" spans="1:6" ht="15.75" customHeight="1">
      <c r="A51" s="57" t="s">
        <v>742</v>
      </c>
      <c r="B51" s="57">
        <v>1308</v>
      </c>
      <c r="C51" s="57" t="s">
        <v>1265</v>
      </c>
      <c r="D51" s="57" t="s">
        <v>754</v>
      </c>
      <c r="E51" s="57" t="s">
        <v>1258</v>
      </c>
      <c r="F51" s="171">
        <v>44936.666944444441</v>
      </c>
    </row>
    <row r="52" spans="1:6" ht="13">
      <c r="A52" s="57" t="s">
        <v>742</v>
      </c>
      <c r="B52" s="57">
        <v>1309</v>
      </c>
      <c r="C52" s="57" t="s">
        <v>1266</v>
      </c>
      <c r="D52" s="57" t="s">
        <v>754</v>
      </c>
      <c r="E52" s="57" t="s">
        <v>1247</v>
      </c>
      <c r="F52" s="171">
        <v>44936.666956018518</v>
      </c>
    </row>
    <row r="53" spans="1:6" ht="13">
      <c r="A53" s="57" t="s">
        <v>742</v>
      </c>
      <c r="B53" s="57">
        <v>1401</v>
      </c>
      <c r="C53" s="57" t="s">
        <v>1267</v>
      </c>
      <c r="D53" s="57" t="s">
        <v>1268</v>
      </c>
      <c r="E53" s="57" t="s">
        <v>1239</v>
      </c>
      <c r="F53" s="171">
        <v>44936.666967592595</v>
      </c>
    </row>
    <row r="54" spans="1:6" ht="13">
      <c r="A54" s="57" t="s">
        <v>742</v>
      </c>
      <c r="B54" s="57">
        <v>1402</v>
      </c>
      <c r="C54" s="57" t="s">
        <v>1269</v>
      </c>
      <c r="D54" s="57" t="s">
        <v>1268</v>
      </c>
      <c r="E54" s="57" t="s">
        <v>1234</v>
      </c>
      <c r="F54" s="171">
        <v>44936.666967592595</v>
      </c>
    </row>
    <row r="55" spans="1:6" ht="13">
      <c r="A55" s="57" t="s">
        <v>742</v>
      </c>
      <c r="B55" s="57">
        <v>1403</v>
      </c>
      <c r="C55" s="57" t="s">
        <v>1270</v>
      </c>
      <c r="D55" s="57" t="s">
        <v>1268</v>
      </c>
      <c r="E55" s="57" t="s">
        <v>1235</v>
      </c>
      <c r="F55" s="171">
        <v>44936.666967592595</v>
      </c>
    </row>
    <row r="56" spans="1:6" ht="13">
      <c r="A56" s="57" t="s">
        <v>742</v>
      </c>
      <c r="B56" s="57">
        <v>1404</v>
      </c>
      <c r="C56" s="57" t="s">
        <v>1271</v>
      </c>
      <c r="D56" s="57" t="s">
        <v>1268</v>
      </c>
      <c r="E56" s="57" t="s">
        <v>1245</v>
      </c>
      <c r="F56" s="171">
        <v>44936.666967592595</v>
      </c>
    </row>
    <row r="57" spans="1:6" ht="13">
      <c r="A57" s="57" t="s">
        <v>742</v>
      </c>
      <c r="B57" s="57">
        <v>1405</v>
      </c>
      <c r="C57" s="57" t="s">
        <v>1272</v>
      </c>
      <c r="D57" s="57" t="s">
        <v>1268</v>
      </c>
      <c r="E57" s="57" t="s">
        <v>1241</v>
      </c>
      <c r="F57" s="171">
        <v>44936.666967592595</v>
      </c>
    </row>
    <row r="58" spans="1:6" ht="13">
      <c r="A58" s="57" t="s">
        <v>742</v>
      </c>
      <c r="B58" s="57">
        <v>1406</v>
      </c>
      <c r="C58" s="57" t="s">
        <v>1273</v>
      </c>
      <c r="D58" s="57" t="s">
        <v>1268</v>
      </c>
      <c r="E58" s="57" t="s">
        <v>1243</v>
      </c>
      <c r="F58" s="171">
        <v>44936.666979166665</v>
      </c>
    </row>
    <row r="59" spans="1:6" ht="13">
      <c r="A59" s="57" t="s">
        <v>742</v>
      </c>
      <c r="B59" s="57">
        <v>1407</v>
      </c>
      <c r="C59" s="57" t="s">
        <v>1274</v>
      </c>
      <c r="D59" s="57" t="s">
        <v>1268</v>
      </c>
      <c r="E59" s="57" t="s">
        <v>1237</v>
      </c>
      <c r="F59" s="171">
        <v>44936.666979166665</v>
      </c>
    </row>
    <row r="60" spans="1:6" ht="13">
      <c r="A60" s="57" t="s">
        <v>742</v>
      </c>
      <c r="B60" s="57">
        <v>1408</v>
      </c>
      <c r="C60" s="57" t="s">
        <v>1275</v>
      </c>
      <c r="D60" s="57" t="s">
        <v>1268</v>
      </c>
      <c r="E60" s="57" t="s">
        <v>1258</v>
      </c>
      <c r="F60" s="171">
        <v>44936.666979166665</v>
      </c>
    </row>
    <row r="61" spans="1:6" ht="13">
      <c r="A61" s="57" t="s">
        <v>742</v>
      </c>
      <c r="B61" s="57">
        <v>1409</v>
      </c>
      <c r="C61" s="57" t="s">
        <v>1276</v>
      </c>
      <c r="D61" s="57" t="s">
        <v>1268</v>
      </c>
      <c r="E61" s="57" t="s">
        <v>1247</v>
      </c>
      <c r="F61" s="171">
        <v>44936.666990740741</v>
      </c>
    </row>
    <row r="62" spans="1:6" ht="13">
      <c r="A62" s="57" t="s">
        <v>742</v>
      </c>
      <c r="B62" s="57">
        <v>1501</v>
      </c>
      <c r="C62" s="57" t="s">
        <v>757</v>
      </c>
      <c r="D62" s="57" t="s">
        <v>758</v>
      </c>
      <c r="E62" s="57" t="s">
        <v>1235</v>
      </c>
      <c r="F62" s="171">
        <v>44936.666990740741</v>
      </c>
    </row>
    <row r="63" spans="1:6" ht="13">
      <c r="A63" s="57" t="s">
        <v>742</v>
      </c>
      <c r="B63" s="57">
        <v>1502</v>
      </c>
      <c r="C63" s="57" t="s">
        <v>1277</v>
      </c>
      <c r="D63" s="57" t="s">
        <v>758</v>
      </c>
      <c r="E63" s="57" t="s">
        <v>1239</v>
      </c>
      <c r="F63" s="171">
        <v>44936.666990740741</v>
      </c>
    </row>
    <row r="64" spans="1:6" ht="13">
      <c r="A64" s="57" t="s">
        <v>742</v>
      </c>
      <c r="B64" s="57">
        <v>1503</v>
      </c>
      <c r="C64" s="57" t="s">
        <v>760</v>
      </c>
      <c r="D64" s="57" t="s">
        <v>758</v>
      </c>
      <c r="E64" s="57" t="s">
        <v>1234</v>
      </c>
      <c r="F64" s="171">
        <v>44936.666990740741</v>
      </c>
    </row>
    <row r="65" spans="1:6" ht="13">
      <c r="A65" s="57" t="s">
        <v>742</v>
      </c>
      <c r="B65" s="57">
        <v>1504</v>
      </c>
      <c r="C65" s="57" t="s">
        <v>1278</v>
      </c>
      <c r="D65" s="57" t="s">
        <v>758</v>
      </c>
      <c r="E65" s="57" t="s">
        <v>1243</v>
      </c>
      <c r="F65" s="171">
        <v>44936.666990740741</v>
      </c>
    </row>
    <row r="66" spans="1:6" ht="13">
      <c r="A66" s="57" t="s">
        <v>742</v>
      </c>
      <c r="B66" s="57">
        <v>1505</v>
      </c>
      <c r="C66" s="57" t="s">
        <v>1279</v>
      </c>
      <c r="D66" s="57" t="s">
        <v>758</v>
      </c>
      <c r="E66" s="57" t="s">
        <v>1245</v>
      </c>
      <c r="F66" s="171">
        <v>44936.666990740741</v>
      </c>
    </row>
    <row r="67" spans="1:6" ht="13">
      <c r="A67" s="57" t="s">
        <v>742</v>
      </c>
      <c r="B67" s="57">
        <v>1506</v>
      </c>
      <c r="C67" s="57" t="s">
        <v>1280</v>
      </c>
      <c r="D67" s="57" t="s">
        <v>758</v>
      </c>
      <c r="E67" s="57" t="s">
        <v>1241</v>
      </c>
      <c r="F67" s="171">
        <v>44936.666990740741</v>
      </c>
    </row>
    <row r="68" spans="1:6" ht="13">
      <c r="A68" s="57" t="s">
        <v>742</v>
      </c>
      <c r="B68" s="57">
        <v>1507</v>
      </c>
      <c r="C68" s="57" t="s">
        <v>1281</v>
      </c>
      <c r="D68" s="57" t="s">
        <v>758</v>
      </c>
      <c r="E68" s="57" t="s">
        <v>1249</v>
      </c>
      <c r="F68" s="171">
        <v>44936.667002314818</v>
      </c>
    </row>
    <row r="69" spans="1:6" ht="13">
      <c r="A69" s="57" t="s">
        <v>742</v>
      </c>
      <c r="B69" s="57">
        <v>1508</v>
      </c>
      <c r="C69" s="57" t="s">
        <v>1282</v>
      </c>
      <c r="D69" s="57" t="s">
        <v>758</v>
      </c>
      <c r="E69" s="57" t="s">
        <v>1237</v>
      </c>
      <c r="F69" s="171">
        <v>44936.667002314818</v>
      </c>
    </row>
    <row r="70" spans="1:6" ht="13">
      <c r="A70" s="57" t="s">
        <v>742</v>
      </c>
      <c r="B70" s="57">
        <v>1509</v>
      </c>
      <c r="C70" s="57" t="s">
        <v>1283</v>
      </c>
      <c r="D70" s="57" t="s">
        <v>758</v>
      </c>
      <c r="E70" s="57" t="s">
        <v>1258</v>
      </c>
      <c r="F70" s="171">
        <v>44936.667002314818</v>
      </c>
    </row>
    <row r="71" spans="1:6" ht="13">
      <c r="A71" s="57" t="s">
        <v>742</v>
      </c>
      <c r="B71" s="57">
        <v>1601</v>
      </c>
      <c r="C71" s="57" t="s">
        <v>1284</v>
      </c>
      <c r="D71" s="57" t="s">
        <v>1285</v>
      </c>
      <c r="E71" s="57" t="s">
        <v>1235</v>
      </c>
      <c r="F71" s="171">
        <v>44936.667013888888</v>
      </c>
    </row>
    <row r="72" spans="1:6" ht="13">
      <c r="A72" s="57" t="s">
        <v>742</v>
      </c>
      <c r="B72" s="57">
        <v>1602</v>
      </c>
      <c r="C72" s="57" t="s">
        <v>1286</v>
      </c>
      <c r="D72" s="57" t="s">
        <v>1285</v>
      </c>
      <c r="E72" s="57" t="s">
        <v>1239</v>
      </c>
      <c r="F72" s="171">
        <v>44936.667013888888</v>
      </c>
    </row>
    <row r="73" spans="1:6" ht="13">
      <c r="A73" s="57" t="s">
        <v>742</v>
      </c>
      <c r="B73" s="57">
        <v>1603</v>
      </c>
      <c r="C73" s="57" t="s">
        <v>1287</v>
      </c>
      <c r="D73" s="57" t="s">
        <v>1285</v>
      </c>
      <c r="E73" s="57" t="s">
        <v>1234</v>
      </c>
      <c r="F73" s="171">
        <v>44936.667013888888</v>
      </c>
    </row>
    <row r="74" spans="1:6" ht="13">
      <c r="A74" s="57" t="s">
        <v>742</v>
      </c>
      <c r="B74" s="57">
        <v>1604</v>
      </c>
      <c r="C74" s="57" t="s">
        <v>1288</v>
      </c>
      <c r="D74" s="57" t="s">
        <v>1285</v>
      </c>
      <c r="E74" s="57" t="s">
        <v>1243</v>
      </c>
      <c r="F74" s="171">
        <v>44936.667025462964</v>
      </c>
    </row>
    <row r="75" spans="1:6" ht="13">
      <c r="A75" s="57" t="s">
        <v>742</v>
      </c>
      <c r="B75" s="57">
        <v>1605</v>
      </c>
      <c r="C75" s="57" t="s">
        <v>1289</v>
      </c>
      <c r="D75" s="57" t="s">
        <v>1285</v>
      </c>
      <c r="E75" s="57" t="s">
        <v>1237</v>
      </c>
      <c r="F75" s="171">
        <v>44936.667025462964</v>
      </c>
    </row>
    <row r="76" spans="1:6" ht="13">
      <c r="A76" s="57" t="s">
        <v>742</v>
      </c>
      <c r="B76" s="57">
        <v>1606</v>
      </c>
      <c r="C76" s="57" t="s">
        <v>1290</v>
      </c>
      <c r="D76" s="57" t="s">
        <v>1285</v>
      </c>
      <c r="E76" s="57" t="s">
        <v>1245</v>
      </c>
      <c r="F76" s="171">
        <v>44936.667037037034</v>
      </c>
    </row>
    <row r="77" spans="1:6" ht="13">
      <c r="A77" s="57" t="s">
        <v>742</v>
      </c>
      <c r="B77" s="57">
        <v>1607</v>
      </c>
      <c r="C77" s="57" t="s">
        <v>1291</v>
      </c>
      <c r="D77" s="57" t="s">
        <v>1285</v>
      </c>
      <c r="E77" s="57" t="s">
        <v>1241</v>
      </c>
      <c r="F77" s="171">
        <v>44936.667037037034</v>
      </c>
    </row>
    <row r="78" spans="1:6" ht="13">
      <c r="A78" s="57" t="s">
        <v>742</v>
      </c>
      <c r="B78" s="57">
        <v>1608</v>
      </c>
      <c r="C78" s="57" t="s">
        <v>1292</v>
      </c>
      <c r="D78" s="57" t="s">
        <v>1285</v>
      </c>
      <c r="E78" s="57" t="s">
        <v>1249</v>
      </c>
      <c r="F78" s="171">
        <v>44936.667037037034</v>
      </c>
    </row>
    <row r="79" spans="1:6" ht="13">
      <c r="A79" s="57" t="s">
        <v>742</v>
      </c>
      <c r="B79" s="57">
        <v>1609</v>
      </c>
      <c r="C79" s="57" t="s">
        <v>1293</v>
      </c>
      <c r="D79" s="57" t="s">
        <v>1285</v>
      </c>
      <c r="E79" s="57" t="s">
        <v>1258</v>
      </c>
      <c r="F79" s="171">
        <v>44936.667048611111</v>
      </c>
    </row>
    <row r="80" spans="1:6" ht="13">
      <c r="A80" s="57" t="s">
        <v>742</v>
      </c>
      <c r="B80" s="57">
        <v>1701</v>
      </c>
      <c r="C80" s="57" t="s">
        <v>1294</v>
      </c>
      <c r="D80" s="57" t="s">
        <v>763</v>
      </c>
      <c r="E80" s="57" t="s">
        <v>1234</v>
      </c>
      <c r="F80" s="171">
        <v>44936.667048611111</v>
      </c>
    </row>
    <row r="81" spans="1:6" ht="13">
      <c r="A81" s="57" t="s">
        <v>742</v>
      </c>
      <c r="B81" s="57">
        <v>1702</v>
      </c>
      <c r="C81" s="57" t="s">
        <v>762</v>
      </c>
      <c r="D81" s="57" t="s">
        <v>763</v>
      </c>
      <c r="E81" s="57" t="s">
        <v>1235</v>
      </c>
      <c r="F81" s="171">
        <v>44936.667060185187</v>
      </c>
    </row>
    <row r="82" spans="1:6" ht="13">
      <c r="A82" s="57" t="s">
        <v>742</v>
      </c>
      <c r="B82" s="57">
        <v>1703</v>
      </c>
      <c r="C82" s="57" t="s">
        <v>1295</v>
      </c>
      <c r="D82" s="57" t="s">
        <v>763</v>
      </c>
      <c r="E82" s="57" t="s">
        <v>1239</v>
      </c>
      <c r="F82" s="171">
        <v>44936.667060185187</v>
      </c>
    </row>
    <row r="83" spans="1:6" ht="13">
      <c r="A83" s="57" t="s">
        <v>742</v>
      </c>
      <c r="B83" s="57">
        <v>1704</v>
      </c>
      <c r="C83" s="57" t="s">
        <v>1296</v>
      </c>
      <c r="D83" s="57" t="s">
        <v>763</v>
      </c>
      <c r="E83" s="57" t="s">
        <v>1241</v>
      </c>
      <c r="F83" s="171">
        <v>44936.667060185187</v>
      </c>
    </row>
    <row r="84" spans="1:6" ht="13">
      <c r="A84" s="57" t="s">
        <v>742</v>
      </c>
      <c r="B84" s="57">
        <v>1705</v>
      </c>
      <c r="C84" s="57" t="s">
        <v>1297</v>
      </c>
      <c r="D84" s="57" t="s">
        <v>763</v>
      </c>
      <c r="E84" s="57" t="s">
        <v>1243</v>
      </c>
      <c r="F84" s="171">
        <v>44936.667071759257</v>
      </c>
    </row>
    <row r="85" spans="1:6" ht="13">
      <c r="A85" s="57" t="s">
        <v>742</v>
      </c>
      <c r="B85" s="57">
        <v>1706</v>
      </c>
      <c r="C85" s="57" t="s">
        <v>1298</v>
      </c>
      <c r="D85" s="57" t="s">
        <v>763</v>
      </c>
      <c r="E85" s="57" t="s">
        <v>1237</v>
      </c>
      <c r="F85" s="171">
        <v>44936.667071759257</v>
      </c>
    </row>
    <row r="86" spans="1:6" ht="13">
      <c r="A86" s="57" t="s">
        <v>742</v>
      </c>
      <c r="B86" s="57">
        <v>1707</v>
      </c>
      <c r="C86" s="57" t="s">
        <v>1299</v>
      </c>
      <c r="D86" s="57" t="s">
        <v>763</v>
      </c>
      <c r="E86" s="57" t="s">
        <v>1245</v>
      </c>
      <c r="F86" s="171">
        <v>44936.667083333334</v>
      </c>
    </row>
    <row r="87" spans="1:6" ht="13">
      <c r="A87" s="57" t="s">
        <v>742</v>
      </c>
      <c r="B87" s="57">
        <v>1708</v>
      </c>
      <c r="C87" s="57" t="s">
        <v>1300</v>
      </c>
      <c r="D87" s="57" t="s">
        <v>763</v>
      </c>
      <c r="E87" s="57" t="s">
        <v>1247</v>
      </c>
      <c r="F87" s="171">
        <v>44936.667094907411</v>
      </c>
    </row>
    <row r="88" spans="1:6" ht="13">
      <c r="A88" s="57" t="s">
        <v>742</v>
      </c>
      <c r="B88" s="57">
        <v>1709</v>
      </c>
      <c r="C88" s="57" t="s">
        <v>1301</v>
      </c>
      <c r="D88" s="57" t="s">
        <v>763</v>
      </c>
      <c r="E88" s="57" t="s">
        <v>1249</v>
      </c>
      <c r="F88" s="171">
        <v>44936.667094907411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E30"/>
  <sheetViews>
    <sheetView workbookViewId="0"/>
  </sheetViews>
  <sheetFormatPr baseColWidth="10" defaultColWidth="12.6640625" defaultRowHeight="15.75" customHeight="1"/>
  <sheetData>
    <row r="1" spans="1:5" ht="15.75" customHeight="1">
      <c r="A1" s="57" t="s">
        <v>1302</v>
      </c>
      <c r="B1" s="57" t="s">
        <v>1303</v>
      </c>
      <c r="C1" s="57" t="s">
        <v>1304</v>
      </c>
      <c r="D1" s="57" t="s">
        <v>1305</v>
      </c>
      <c r="E1" s="57" t="s">
        <v>432</v>
      </c>
    </row>
    <row r="2" spans="1:5" ht="15.75" customHeight="1">
      <c r="A2" s="57">
        <v>100</v>
      </c>
      <c r="B2" s="57" t="s">
        <v>1306</v>
      </c>
      <c r="C2" s="57">
        <v>101</v>
      </c>
      <c r="D2" s="57" t="s">
        <v>1307</v>
      </c>
      <c r="E2" s="171">
        <v>44627.757962962962</v>
      </c>
    </row>
    <row r="3" spans="1:5" ht="15.75" customHeight="1">
      <c r="A3" s="57">
        <v>100</v>
      </c>
      <c r="B3" s="57" t="s">
        <v>1306</v>
      </c>
      <c r="C3" s="57">
        <v>102</v>
      </c>
      <c r="D3" s="57" t="s">
        <v>1308</v>
      </c>
      <c r="E3" s="171">
        <v>44627.757986111108</v>
      </c>
    </row>
    <row r="4" spans="1:5" ht="15.75" customHeight="1">
      <c r="A4" s="57">
        <v>200</v>
      </c>
      <c r="B4" s="57" t="s">
        <v>1309</v>
      </c>
      <c r="C4" s="57">
        <v>201</v>
      </c>
      <c r="D4" s="57" t="s">
        <v>1310</v>
      </c>
      <c r="E4" s="171">
        <v>44627.757986111108</v>
      </c>
    </row>
    <row r="5" spans="1:5" ht="15.75" customHeight="1">
      <c r="A5" s="57">
        <v>200</v>
      </c>
      <c r="B5" s="57" t="s">
        <v>1309</v>
      </c>
      <c r="C5" s="57">
        <v>203</v>
      </c>
      <c r="D5" s="57" t="s">
        <v>1311</v>
      </c>
      <c r="E5" s="171">
        <v>44627.757986111108</v>
      </c>
    </row>
    <row r="6" spans="1:5" ht="15.75" customHeight="1">
      <c r="A6" s="57">
        <v>500</v>
      </c>
      <c r="B6" s="57" t="s">
        <v>1312</v>
      </c>
      <c r="C6" s="57">
        <v>501</v>
      </c>
      <c r="D6" s="57" t="s">
        <v>1313</v>
      </c>
      <c r="E6" s="171">
        <v>44627.757997685185</v>
      </c>
    </row>
    <row r="7" spans="1:5" ht="15.75" customHeight="1">
      <c r="A7" s="57">
        <v>500</v>
      </c>
      <c r="B7" s="57" t="s">
        <v>1312</v>
      </c>
      <c r="C7" s="57">
        <v>502</v>
      </c>
      <c r="D7" s="57" t="s">
        <v>1314</v>
      </c>
      <c r="E7" s="171">
        <v>44627.757997685185</v>
      </c>
    </row>
    <row r="8" spans="1:5" ht="15.75" customHeight="1">
      <c r="A8" s="57">
        <v>500</v>
      </c>
      <c r="B8" s="57" t="s">
        <v>1312</v>
      </c>
      <c r="C8" s="57">
        <v>504</v>
      </c>
      <c r="D8" s="57" t="s">
        <v>1315</v>
      </c>
      <c r="E8" s="171">
        <v>44627.757997685185</v>
      </c>
    </row>
    <row r="9" spans="1:5" ht="15.75" customHeight="1">
      <c r="A9" s="57">
        <v>600</v>
      </c>
      <c r="B9" s="57" t="s">
        <v>1316</v>
      </c>
      <c r="C9" s="57">
        <v>601</v>
      </c>
      <c r="D9" s="57" t="s">
        <v>1317</v>
      </c>
      <c r="E9" s="171">
        <v>44637.620868055557</v>
      </c>
    </row>
    <row r="10" spans="1:5" ht="15.75" customHeight="1">
      <c r="A10" s="57">
        <v>600</v>
      </c>
      <c r="B10" s="57" t="s">
        <v>1316</v>
      </c>
      <c r="C10" s="57">
        <v>602</v>
      </c>
      <c r="D10" s="57" t="s">
        <v>1318</v>
      </c>
      <c r="E10" s="171">
        <v>44637.620868055557</v>
      </c>
    </row>
    <row r="11" spans="1:5" ht="15.75" customHeight="1">
      <c r="A11" s="57">
        <v>600</v>
      </c>
      <c r="B11" s="57" t="s">
        <v>1316</v>
      </c>
      <c r="C11" s="57">
        <v>603</v>
      </c>
      <c r="D11" s="57" t="s">
        <v>1319</v>
      </c>
      <c r="E11" s="171">
        <v>44637.620868055557</v>
      </c>
    </row>
    <row r="12" spans="1:5" ht="15.75" customHeight="1">
      <c r="A12" s="57">
        <v>500</v>
      </c>
      <c r="B12" s="57" t="s">
        <v>1312</v>
      </c>
      <c r="C12" s="57">
        <v>500</v>
      </c>
      <c r="D12" s="57" t="s">
        <v>1320</v>
      </c>
      <c r="E12" s="171">
        <v>44680.581284722219</v>
      </c>
    </row>
    <row r="13" spans="1:5" ht="15.75" customHeight="1">
      <c r="A13" s="57">
        <v>200</v>
      </c>
      <c r="B13" s="57" t="s">
        <v>1309</v>
      </c>
      <c r="C13" s="57">
        <v>202</v>
      </c>
      <c r="D13" s="57" t="s">
        <v>700</v>
      </c>
      <c r="E13" s="171">
        <v>44627.757986111108</v>
      </c>
    </row>
    <row r="14" spans="1:5" ht="15.75" customHeight="1">
      <c r="A14" s="57">
        <v>300</v>
      </c>
      <c r="B14" s="57" t="s">
        <v>1321</v>
      </c>
      <c r="C14" s="57">
        <v>304</v>
      </c>
      <c r="D14" s="57" t="s">
        <v>1322</v>
      </c>
      <c r="E14" s="171">
        <v>44719.420613425929</v>
      </c>
    </row>
    <row r="15" spans="1:5" ht="15.75" customHeight="1">
      <c r="A15" s="57">
        <v>700</v>
      </c>
      <c r="B15" s="57" t="s">
        <v>1323</v>
      </c>
      <c r="C15" s="57">
        <v>702</v>
      </c>
      <c r="D15" s="57" t="s">
        <v>1324</v>
      </c>
      <c r="E15" s="171">
        <v>44719.472685185188</v>
      </c>
    </row>
    <row r="16" spans="1:5" ht="15.75" customHeight="1">
      <c r="A16" s="57">
        <v>700</v>
      </c>
      <c r="B16" s="57" t="s">
        <v>1323</v>
      </c>
      <c r="C16" s="57">
        <v>712</v>
      </c>
      <c r="D16" s="57" t="s">
        <v>1325</v>
      </c>
      <c r="E16" s="171">
        <v>44719.472708333335</v>
      </c>
    </row>
    <row r="17" spans="1:5" ht="15.75" customHeight="1">
      <c r="A17" s="57">
        <v>500</v>
      </c>
      <c r="B17" s="57" t="s">
        <v>1312</v>
      </c>
      <c r="C17" s="57">
        <v>503</v>
      </c>
      <c r="D17" s="57" t="s">
        <v>1326</v>
      </c>
      <c r="E17" s="171">
        <v>44627.757997685185</v>
      </c>
    </row>
    <row r="18" spans="1:5" ht="15.75" customHeight="1">
      <c r="A18" s="57">
        <v>200</v>
      </c>
      <c r="B18" s="57" t="s">
        <v>1309</v>
      </c>
      <c r="C18" s="57">
        <v>291</v>
      </c>
      <c r="D18" s="57" t="s">
        <v>1327</v>
      </c>
      <c r="E18" s="171">
        <v>44657.62667824074</v>
      </c>
    </row>
    <row r="19" spans="1:5" ht="15.75" customHeight="1">
      <c r="A19" s="57">
        <v>300</v>
      </c>
      <c r="B19" s="57" t="s">
        <v>1321</v>
      </c>
      <c r="C19" s="57">
        <v>391</v>
      </c>
      <c r="D19" s="57" t="s">
        <v>1328</v>
      </c>
      <c r="E19" s="171">
        <v>44657.626689814817</v>
      </c>
    </row>
    <row r="20" spans="1:5" ht="15.75" customHeight="1">
      <c r="A20" s="57">
        <v>400</v>
      </c>
      <c r="B20" s="57" t="s">
        <v>1329</v>
      </c>
      <c r="C20" s="57">
        <v>402</v>
      </c>
      <c r="D20" s="57" t="s">
        <v>1330</v>
      </c>
      <c r="E20" s="171">
        <v>44627.757997685185</v>
      </c>
    </row>
    <row r="21" spans="1:5" ht="15.75" customHeight="1">
      <c r="A21" s="57">
        <v>400</v>
      </c>
      <c r="B21" s="57" t="s">
        <v>1329</v>
      </c>
      <c r="C21" s="57">
        <v>412</v>
      </c>
      <c r="D21" s="57" t="s">
        <v>1331</v>
      </c>
      <c r="E21" s="171">
        <v>44641.413090277776</v>
      </c>
    </row>
    <row r="22" spans="1:5" ht="15.75" customHeight="1">
      <c r="A22" s="57">
        <v>400</v>
      </c>
      <c r="B22" s="57" t="s">
        <v>1329</v>
      </c>
      <c r="C22" s="57">
        <v>401</v>
      </c>
      <c r="D22" s="57" t="s">
        <v>1332</v>
      </c>
      <c r="E22" s="171">
        <v>44627.757997685185</v>
      </c>
    </row>
    <row r="23" spans="1:5" ht="15.75" customHeight="1">
      <c r="A23" s="57">
        <v>400</v>
      </c>
      <c r="B23" s="57" t="s">
        <v>1329</v>
      </c>
      <c r="C23" s="57">
        <v>411</v>
      </c>
      <c r="D23" s="57" t="s">
        <v>1333</v>
      </c>
      <c r="E23" s="171">
        <v>44641.413090277776</v>
      </c>
    </row>
    <row r="24" spans="1:5" ht="15.75" customHeight="1">
      <c r="A24" s="57">
        <v>200</v>
      </c>
      <c r="B24" s="57" t="s">
        <v>1309</v>
      </c>
      <c r="C24" s="57">
        <v>290</v>
      </c>
      <c r="D24" s="57" t="s">
        <v>1334</v>
      </c>
      <c r="E24" s="171">
        <v>44657.626643518517</v>
      </c>
    </row>
    <row r="25" spans="1:5" ht="15.75" customHeight="1">
      <c r="A25" s="57">
        <v>300</v>
      </c>
      <c r="B25" s="57" t="s">
        <v>1321</v>
      </c>
      <c r="C25" s="57">
        <v>390</v>
      </c>
      <c r="D25" s="57" t="s">
        <v>1335</v>
      </c>
      <c r="E25" s="171">
        <v>44657.626689814817</v>
      </c>
    </row>
    <row r="26" spans="1:5" ht="15.75" customHeight="1">
      <c r="A26" s="57">
        <v>700</v>
      </c>
      <c r="B26" s="57" t="s">
        <v>1323</v>
      </c>
      <c r="C26" s="57">
        <v>701</v>
      </c>
      <c r="D26" s="57" t="s">
        <v>1336</v>
      </c>
      <c r="E26" s="171">
        <v>44719.472685185188</v>
      </c>
    </row>
    <row r="27" spans="1:5" ht="15.75" customHeight="1">
      <c r="A27" s="57">
        <v>700</v>
      </c>
      <c r="B27" s="57" t="s">
        <v>1323</v>
      </c>
      <c r="C27" s="57">
        <v>711</v>
      </c>
      <c r="D27" s="57" t="s">
        <v>1337</v>
      </c>
      <c r="E27" s="171">
        <v>44719.472696759258</v>
      </c>
    </row>
    <row r="28" spans="1:5" ht="15.75" customHeight="1">
      <c r="A28" s="57">
        <v>300</v>
      </c>
      <c r="B28" s="57" t="s">
        <v>1321</v>
      </c>
      <c r="C28" s="57">
        <v>301</v>
      </c>
      <c r="D28" s="57" t="s">
        <v>1338</v>
      </c>
      <c r="E28" s="171">
        <v>44627.757986111108</v>
      </c>
    </row>
    <row r="29" spans="1:5" ht="15.75" customHeight="1">
      <c r="A29" s="57">
        <v>300</v>
      </c>
      <c r="B29" s="57" t="s">
        <v>1321</v>
      </c>
      <c r="C29" s="57">
        <v>303</v>
      </c>
      <c r="D29" s="57" t="s">
        <v>1339</v>
      </c>
      <c r="E29" s="171">
        <v>44627.757997685185</v>
      </c>
    </row>
    <row r="30" spans="1:5" ht="15.75" customHeight="1">
      <c r="A30" s="57">
        <v>300</v>
      </c>
      <c r="B30" s="57" t="s">
        <v>1321</v>
      </c>
      <c r="C30" s="57">
        <v>302</v>
      </c>
      <c r="D30" s="57" t="s">
        <v>1340</v>
      </c>
      <c r="E30" s="171">
        <v>44627.757986111108</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sheetPr>
  <dimension ref="A1:E685"/>
  <sheetViews>
    <sheetView workbookViewId="0"/>
  </sheetViews>
  <sheetFormatPr baseColWidth="10" defaultColWidth="12.6640625" defaultRowHeight="15.75" customHeight="1"/>
  <sheetData>
    <row r="1" spans="1:5" ht="15.75" customHeight="1">
      <c r="A1" s="57" t="s">
        <v>674</v>
      </c>
      <c r="B1" s="57" t="s">
        <v>739</v>
      </c>
      <c r="C1" s="57" t="s">
        <v>334</v>
      </c>
      <c r="D1" s="57" t="s">
        <v>1341</v>
      </c>
      <c r="E1" s="57" t="s">
        <v>432</v>
      </c>
    </row>
    <row r="2" spans="1:5" ht="15.75" customHeight="1">
      <c r="A2" s="57" t="s">
        <v>1342</v>
      </c>
      <c r="B2" s="57" t="s">
        <v>1342</v>
      </c>
      <c r="C2" s="57">
        <v>1</v>
      </c>
      <c r="D2" s="57">
        <v>21300001</v>
      </c>
      <c r="E2" s="171">
        <v>44936.688622685186</v>
      </c>
    </row>
    <row r="3" spans="1:5" ht="15.75" customHeight="1">
      <c r="A3" s="57" t="s">
        <v>1342</v>
      </c>
      <c r="B3" s="57" t="s">
        <v>1342</v>
      </c>
      <c r="C3" s="57">
        <v>2</v>
      </c>
      <c r="D3" s="57">
        <v>21300002</v>
      </c>
      <c r="E3" s="171">
        <v>44936.688622685186</v>
      </c>
    </row>
    <row r="4" spans="1:5" ht="15.75" customHeight="1">
      <c r="A4" s="57" t="s">
        <v>1342</v>
      </c>
      <c r="B4" s="57" t="s">
        <v>1342</v>
      </c>
      <c r="C4" s="57">
        <v>3</v>
      </c>
      <c r="D4" s="57">
        <v>21300003</v>
      </c>
      <c r="E4" s="171">
        <v>44936.688622685186</v>
      </c>
    </row>
    <row r="5" spans="1:5" ht="15.75" customHeight="1">
      <c r="A5" s="57" t="s">
        <v>1342</v>
      </c>
      <c r="B5" s="57" t="s">
        <v>1342</v>
      </c>
      <c r="C5" s="57">
        <v>4</v>
      </c>
      <c r="D5" s="57">
        <v>21300004</v>
      </c>
      <c r="E5" s="171">
        <v>44936.688622685186</v>
      </c>
    </row>
    <row r="6" spans="1:5" ht="15.75" customHeight="1">
      <c r="A6" s="57" t="s">
        <v>1342</v>
      </c>
      <c r="B6" s="57" t="s">
        <v>1342</v>
      </c>
      <c r="C6" s="57">
        <v>5</v>
      </c>
      <c r="D6" s="57">
        <v>21300005</v>
      </c>
      <c r="E6" s="171">
        <v>44936.688622685186</v>
      </c>
    </row>
    <row r="7" spans="1:5" ht="15.75" customHeight="1">
      <c r="A7" s="57" t="s">
        <v>1342</v>
      </c>
      <c r="B7" s="57" t="s">
        <v>1342</v>
      </c>
      <c r="C7" s="57">
        <v>6</v>
      </c>
      <c r="D7" s="57">
        <v>21300006</v>
      </c>
      <c r="E7" s="171">
        <v>44936.688634259262</v>
      </c>
    </row>
    <row r="8" spans="1:5" ht="15.75" customHeight="1">
      <c r="A8" s="57" t="s">
        <v>1342</v>
      </c>
      <c r="B8" s="57" t="s">
        <v>1342</v>
      </c>
      <c r="C8" s="57">
        <v>7</v>
      </c>
      <c r="D8" s="57">
        <v>21300007</v>
      </c>
      <c r="E8" s="171">
        <v>44936.688645833332</v>
      </c>
    </row>
    <row r="9" spans="1:5" ht="15.75" customHeight="1">
      <c r="A9" s="57" t="s">
        <v>1342</v>
      </c>
      <c r="B9" s="57" t="s">
        <v>1342</v>
      </c>
      <c r="C9" s="57">
        <v>8</v>
      </c>
      <c r="D9" s="57">
        <v>21300008</v>
      </c>
      <c r="E9" s="171">
        <v>44936.688645833332</v>
      </c>
    </row>
    <row r="10" spans="1:5" ht="15.75" customHeight="1">
      <c r="A10" s="57" t="s">
        <v>1342</v>
      </c>
      <c r="B10" s="57" t="s">
        <v>1342</v>
      </c>
      <c r="C10" s="57">
        <v>9</v>
      </c>
      <c r="D10" s="57">
        <v>21300009</v>
      </c>
      <c r="E10" s="171">
        <v>44936.688645833332</v>
      </c>
    </row>
    <row r="11" spans="1:5" ht="15.75" customHeight="1">
      <c r="A11" s="57" t="s">
        <v>1342</v>
      </c>
      <c r="B11" s="57" t="s">
        <v>1342</v>
      </c>
      <c r="C11" s="57">
        <v>10</v>
      </c>
      <c r="D11" s="57">
        <v>21300010</v>
      </c>
      <c r="E11" s="171">
        <v>44936.688645833332</v>
      </c>
    </row>
    <row r="12" spans="1:5" ht="15.75" customHeight="1">
      <c r="A12" s="57" t="s">
        <v>1342</v>
      </c>
      <c r="B12" s="57" t="s">
        <v>1342</v>
      </c>
      <c r="C12" s="57">
        <v>11</v>
      </c>
      <c r="D12" s="57">
        <v>21300011</v>
      </c>
      <c r="E12" s="171">
        <v>44936.688645833332</v>
      </c>
    </row>
    <row r="13" spans="1:5" ht="15.75" customHeight="1">
      <c r="A13" s="57" t="s">
        <v>1342</v>
      </c>
      <c r="B13" s="57" t="s">
        <v>1342</v>
      </c>
      <c r="C13" s="57">
        <v>12</v>
      </c>
      <c r="D13" s="57">
        <v>21300012</v>
      </c>
      <c r="E13" s="171">
        <v>44936.688657407409</v>
      </c>
    </row>
    <row r="14" spans="1:5" ht="15.75" customHeight="1">
      <c r="A14" s="57" t="s">
        <v>1342</v>
      </c>
      <c r="B14" s="57" t="s">
        <v>1343</v>
      </c>
      <c r="C14" s="57">
        <v>1</v>
      </c>
      <c r="D14" s="57">
        <v>26300001</v>
      </c>
      <c r="E14" s="171">
        <v>44936.688657407409</v>
      </c>
    </row>
    <row r="15" spans="1:5" ht="15.75" customHeight="1">
      <c r="A15" s="57" t="s">
        <v>1342</v>
      </c>
      <c r="B15" s="57" t="s">
        <v>1343</v>
      </c>
      <c r="C15" s="57">
        <v>2</v>
      </c>
      <c r="D15" s="57">
        <v>26300002</v>
      </c>
      <c r="E15" s="171">
        <v>44936.688657407409</v>
      </c>
    </row>
    <row r="16" spans="1:5" ht="15.75" customHeight="1">
      <c r="A16" s="57" t="s">
        <v>1342</v>
      </c>
      <c r="B16" s="57" t="s">
        <v>1343</v>
      </c>
      <c r="C16" s="57">
        <v>3</v>
      </c>
      <c r="D16" s="57">
        <v>26300003</v>
      </c>
      <c r="E16" s="171">
        <v>44936.688657407409</v>
      </c>
    </row>
    <row r="17" spans="1:5" ht="15.75" customHeight="1">
      <c r="A17" s="57" t="s">
        <v>1342</v>
      </c>
      <c r="B17" s="57" t="s">
        <v>1343</v>
      </c>
      <c r="C17" s="57">
        <v>4</v>
      </c>
      <c r="D17" s="57">
        <v>26300004</v>
      </c>
      <c r="E17" s="171">
        <v>44936.688668981478</v>
      </c>
    </row>
    <row r="18" spans="1:5" ht="15.75" customHeight="1">
      <c r="A18" s="57" t="s">
        <v>1342</v>
      </c>
      <c r="B18" s="57" t="s">
        <v>1343</v>
      </c>
      <c r="C18" s="57">
        <v>5</v>
      </c>
      <c r="D18" s="57">
        <v>26300005</v>
      </c>
      <c r="E18" s="171">
        <v>44936.688668981478</v>
      </c>
    </row>
    <row r="19" spans="1:5" ht="15.75" customHeight="1">
      <c r="A19" s="57" t="s">
        <v>1342</v>
      </c>
      <c r="B19" s="57" t="s">
        <v>1343</v>
      </c>
      <c r="C19" s="57">
        <v>6</v>
      </c>
      <c r="D19" s="57">
        <v>26300006</v>
      </c>
      <c r="E19" s="171">
        <v>44936.688668981478</v>
      </c>
    </row>
    <row r="20" spans="1:5" ht="15.75" customHeight="1">
      <c r="A20" s="57" t="s">
        <v>1342</v>
      </c>
      <c r="B20" s="57" t="s">
        <v>1343</v>
      </c>
      <c r="C20" s="57">
        <v>7</v>
      </c>
      <c r="D20" s="57">
        <v>26300007</v>
      </c>
      <c r="E20" s="171">
        <v>44936.688668981478</v>
      </c>
    </row>
    <row r="21" spans="1:5" ht="15.75" customHeight="1">
      <c r="A21" s="57" t="s">
        <v>1342</v>
      </c>
      <c r="B21" s="57" t="s">
        <v>1343</v>
      </c>
      <c r="C21" s="57">
        <v>8</v>
      </c>
      <c r="D21" s="57">
        <v>26300008</v>
      </c>
      <c r="E21" s="171">
        <v>44936.688680555555</v>
      </c>
    </row>
    <row r="22" spans="1:5" ht="15.75" customHeight="1">
      <c r="A22" s="57" t="s">
        <v>1342</v>
      </c>
      <c r="B22" s="57" t="s">
        <v>1343</v>
      </c>
      <c r="C22" s="57">
        <v>9</v>
      </c>
      <c r="D22" s="57">
        <v>26300009</v>
      </c>
      <c r="E22" s="171">
        <v>44936.688680555555</v>
      </c>
    </row>
    <row r="23" spans="1:5" ht="15.75" customHeight="1">
      <c r="A23" s="57" t="s">
        <v>1342</v>
      </c>
      <c r="B23" s="57" t="s">
        <v>1343</v>
      </c>
      <c r="C23" s="57">
        <v>10</v>
      </c>
      <c r="D23" s="57">
        <v>26300010</v>
      </c>
      <c r="E23" s="171">
        <v>44936.688680555555</v>
      </c>
    </row>
    <row r="24" spans="1:5" ht="15.75" customHeight="1">
      <c r="A24" s="57" t="s">
        <v>1342</v>
      </c>
      <c r="B24" s="57" t="s">
        <v>1343</v>
      </c>
      <c r="C24" s="57">
        <v>11</v>
      </c>
      <c r="D24" s="57">
        <v>26300011</v>
      </c>
      <c r="E24" s="171">
        <v>44936.688680555555</v>
      </c>
    </row>
    <row r="25" spans="1:5" ht="15.75" customHeight="1">
      <c r="A25" s="57" t="s">
        <v>1342</v>
      </c>
      <c r="B25" s="57" t="s">
        <v>1343</v>
      </c>
      <c r="C25" s="57">
        <v>12</v>
      </c>
      <c r="D25" s="57">
        <v>26300012</v>
      </c>
      <c r="E25" s="171">
        <v>44936.688680555555</v>
      </c>
    </row>
    <row r="26" spans="1:5" ht="15.75" customHeight="1">
      <c r="A26" s="57" t="s">
        <v>1344</v>
      </c>
      <c r="B26" s="57" t="s">
        <v>1345</v>
      </c>
      <c r="C26" s="57">
        <v>1</v>
      </c>
      <c r="D26" s="57">
        <v>12000001</v>
      </c>
      <c r="E26" s="171">
        <v>44936.688726851855</v>
      </c>
    </row>
    <row r="27" spans="1:5" ht="15.75" customHeight="1">
      <c r="A27" s="57" t="s">
        <v>1344</v>
      </c>
      <c r="B27" s="57" t="s">
        <v>1345</v>
      </c>
      <c r="C27" s="57">
        <v>2</v>
      </c>
      <c r="D27" s="57">
        <v>12000002</v>
      </c>
      <c r="E27" s="171">
        <v>44936.688726851855</v>
      </c>
    </row>
    <row r="28" spans="1:5" ht="15.75" customHeight="1">
      <c r="A28" s="57" t="s">
        <v>1344</v>
      </c>
      <c r="B28" s="57" t="s">
        <v>1345</v>
      </c>
      <c r="C28" s="57">
        <v>3</v>
      </c>
      <c r="D28" s="57">
        <v>12000003</v>
      </c>
      <c r="E28" s="171">
        <v>44936.688726851855</v>
      </c>
    </row>
    <row r="29" spans="1:5" ht="15.75" customHeight="1">
      <c r="A29" s="57" t="s">
        <v>1344</v>
      </c>
      <c r="B29" s="57" t="s">
        <v>1345</v>
      </c>
      <c r="C29" s="57">
        <v>4</v>
      </c>
      <c r="D29" s="57">
        <v>12000004</v>
      </c>
      <c r="E29" s="171">
        <v>44936.688726851855</v>
      </c>
    </row>
    <row r="30" spans="1:5" ht="15.75" customHeight="1">
      <c r="A30" s="57" t="s">
        <v>1344</v>
      </c>
      <c r="B30" s="57" t="s">
        <v>1345</v>
      </c>
      <c r="C30" s="57">
        <v>5</v>
      </c>
      <c r="D30" s="57">
        <v>12000005</v>
      </c>
      <c r="E30" s="171">
        <v>44936.688738425924</v>
      </c>
    </row>
    <row r="31" spans="1:5" ht="15.75" customHeight="1">
      <c r="A31" s="57" t="s">
        <v>1344</v>
      </c>
      <c r="B31" s="57" t="s">
        <v>1345</v>
      </c>
      <c r="C31" s="57">
        <v>6</v>
      </c>
      <c r="D31" s="57">
        <v>12000006</v>
      </c>
      <c r="E31" s="171">
        <v>44936.688738425924</v>
      </c>
    </row>
    <row r="32" spans="1:5" ht="15.75" customHeight="1">
      <c r="A32" s="57" t="s">
        <v>1344</v>
      </c>
      <c r="B32" s="57" t="s">
        <v>1345</v>
      </c>
      <c r="C32" s="57">
        <v>7</v>
      </c>
      <c r="D32" s="57">
        <v>12000007</v>
      </c>
      <c r="E32" s="171">
        <v>44936.688750000001</v>
      </c>
    </row>
    <row r="33" spans="1:5" ht="15.75" customHeight="1">
      <c r="A33" s="57" t="s">
        <v>1344</v>
      </c>
      <c r="B33" s="57" t="s">
        <v>1345</v>
      </c>
      <c r="C33" s="57">
        <v>8</v>
      </c>
      <c r="D33" s="57">
        <v>12000008</v>
      </c>
      <c r="E33" s="171">
        <v>44936.688750000001</v>
      </c>
    </row>
    <row r="34" spans="1:5" ht="15.75" customHeight="1">
      <c r="A34" s="57" t="s">
        <v>1344</v>
      </c>
      <c r="B34" s="57" t="s">
        <v>1345</v>
      </c>
      <c r="C34" s="57">
        <v>9</v>
      </c>
      <c r="D34" s="57">
        <v>12000009</v>
      </c>
      <c r="E34" s="171">
        <v>44936.688750000001</v>
      </c>
    </row>
    <row r="35" spans="1:5" ht="15.75" customHeight="1">
      <c r="A35" s="57" t="s">
        <v>1344</v>
      </c>
      <c r="B35" s="57" t="s">
        <v>1345</v>
      </c>
      <c r="C35" s="57">
        <v>10</v>
      </c>
      <c r="D35" s="57">
        <v>12000010</v>
      </c>
      <c r="E35" s="171">
        <v>44936.688750000001</v>
      </c>
    </row>
    <row r="36" spans="1:5" ht="15.75" customHeight="1">
      <c r="A36" s="57" t="s">
        <v>1344</v>
      </c>
      <c r="B36" s="57" t="s">
        <v>1345</v>
      </c>
      <c r="C36" s="57">
        <v>11</v>
      </c>
      <c r="D36" s="57">
        <v>12000011</v>
      </c>
      <c r="E36" s="171">
        <v>44936.688761574071</v>
      </c>
    </row>
    <row r="37" spans="1:5" ht="15.75" customHeight="1">
      <c r="A37" s="57" t="s">
        <v>1344</v>
      </c>
      <c r="B37" s="57" t="s">
        <v>1345</v>
      </c>
      <c r="C37" s="57">
        <v>12</v>
      </c>
      <c r="D37" s="57">
        <v>12000012</v>
      </c>
      <c r="E37" s="171">
        <v>44936.688761574071</v>
      </c>
    </row>
    <row r="38" spans="1:5" ht="15.75" customHeight="1">
      <c r="A38" s="57" t="s">
        <v>1346</v>
      </c>
      <c r="B38" s="57" t="s">
        <v>1347</v>
      </c>
      <c r="C38" s="57">
        <v>1</v>
      </c>
      <c r="D38" s="57">
        <v>11100001</v>
      </c>
      <c r="E38" s="171">
        <v>44936.688773148147</v>
      </c>
    </row>
    <row r="39" spans="1:5" ht="15.75" customHeight="1">
      <c r="A39" s="57" t="s">
        <v>1346</v>
      </c>
      <c r="B39" s="57" t="s">
        <v>1347</v>
      </c>
      <c r="C39" s="57">
        <v>2</v>
      </c>
      <c r="D39" s="57">
        <v>11100002</v>
      </c>
      <c r="E39" s="171">
        <v>44936.688784722224</v>
      </c>
    </row>
    <row r="40" spans="1:5" ht="15.75" customHeight="1">
      <c r="A40" s="57" t="s">
        <v>1346</v>
      </c>
      <c r="B40" s="57" t="s">
        <v>1347</v>
      </c>
      <c r="C40" s="57">
        <v>3</v>
      </c>
      <c r="D40" s="57">
        <v>11100003</v>
      </c>
      <c r="E40" s="171">
        <v>44936.688784722224</v>
      </c>
    </row>
    <row r="41" spans="1:5" ht="15.75" customHeight="1">
      <c r="A41" s="57" t="s">
        <v>1346</v>
      </c>
      <c r="B41" s="57" t="s">
        <v>1347</v>
      </c>
      <c r="C41" s="57">
        <v>4</v>
      </c>
      <c r="D41" s="57">
        <v>11100004</v>
      </c>
      <c r="E41" s="171">
        <v>44936.688784722224</v>
      </c>
    </row>
    <row r="42" spans="1:5" ht="15.75" customHeight="1">
      <c r="A42" s="57" t="s">
        <v>1346</v>
      </c>
      <c r="B42" s="57" t="s">
        <v>1347</v>
      </c>
      <c r="C42" s="57">
        <v>5</v>
      </c>
      <c r="D42" s="57">
        <v>11100005</v>
      </c>
      <c r="E42" s="171">
        <v>44936.688784722224</v>
      </c>
    </row>
    <row r="43" spans="1:5" ht="15.75" customHeight="1">
      <c r="A43" s="57" t="s">
        <v>1346</v>
      </c>
      <c r="B43" s="57" t="s">
        <v>1347</v>
      </c>
      <c r="C43" s="57">
        <v>6</v>
      </c>
      <c r="D43" s="57">
        <v>11100006</v>
      </c>
      <c r="E43" s="171">
        <v>44936.688784722224</v>
      </c>
    </row>
    <row r="44" spans="1:5" ht="15.75" customHeight="1">
      <c r="A44" s="57" t="s">
        <v>1346</v>
      </c>
      <c r="B44" s="57" t="s">
        <v>1347</v>
      </c>
      <c r="C44" s="57">
        <v>7</v>
      </c>
      <c r="D44" s="57">
        <v>11100007</v>
      </c>
      <c r="E44" s="171">
        <v>44936.688784722224</v>
      </c>
    </row>
    <row r="45" spans="1:5" ht="15.75" customHeight="1">
      <c r="A45" s="57" t="s">
        <v>1346</v>
      </c>
      <c r="B45" s="57" t="s">
        <v>1347</v>
      </c>
      <c r="C45" s="57">
        <v>8</v>
      </c>
      <c r="D45" s="57">
        <v>11100008</v>
      </c>
      <c r="E45" s="171">
        <v>44936.688784722224</v>
      </c>
    </row>
    <row r="46" spans="1:5" ht="15.75" customHeight="1">
      <c r="A46" s="57" t="s">
        <v>1346</v>
      </c>
      <c r="B46" s="57" t="s">
        <v>1347</v>
      </c>
      <c r="C46" s="57">
        <v>9</v>
      </c>
      <c r="D46" s="57">
        <v>11100009</v>
      </c>
      <c r="E46" s="171">
        <v>44936.688784722224</v>
      </c>
    </row>
    <row r="47" spans="1:5" ht="15.75" customHeight="1">
      <c r="A47" s="57" t="s">
        <v>1346</v>
      </c>
      <c r="B47" s="57" t="s">
        <v>1347</v>
      </c>
      <c r="C47" s="57">
        <v>10</v>
      </c>
      <c r="D47" s="57">
        <v>11100010</v>
      </c>
      <c r="E47" s="171">
        <v>44936.688796296294</v>
      </c>
    </row>
    <row r="48" spans="1:5" ht="15.75" customHeight="1">
      <c r="A48" s="57" t="s">
        <v>1346</v>
      </c>
      <c r="B48" s="57" t="s">
        <v>1347</v>
      </c>
      <c r="C48" s="57">
        <v>11</v>
      </c>
      <c r="D48" s="57">
        <v>11100011</v>
      </c>
      <c r="E48" s="171">
        <v>44936.688796296294</v>
      </c>
    </row>
    <row r="49" spans="1:5" ht="15.75" customHeight="1">
      <c r="A49" s="57" t="s">
        <v>1346</v>
      </c>
      <c r="B49" s="57" t="s">
        <v>1347</v>
      </c>
      <c r="C49" s="57">
        <v>12</v>
      </c>
      <c r="D49" s="57">
        <v>11100012</v>
      </c>
      <c r="E49" s="171">
        <v>44936.688796296294</v>
      </c>
    </row>
    <row r="50" spans="1:5" ht="15.75" customHeight="1">
      <c r="A50" s="57" t="s">
        <v>1346</v>
      </c>
      <c r="B50" s="57" t="s">
        <v>1348</v>
      </c>
      <c r="C50" s="57">
        <v>1</v>
      </c>
      <c r="D50" s="57">
        <v>11200001</v>
      </c>
      <c r="E50" s="171">
        <v>44936.688807870371</v>
      </c>
    </row>
    <row r="51" spans="1:5" ht="15.75" customHeight="1">
      <c r="A51" s="57" t="s">
        <v>1346</v>
      </c>
      <c r="B51" s="57" t="s">
        <v>1348</v>
      </c>
      <c r="C51" s="57">
        <v>2</v>
      </c>
      <c r="D51" s="57">
        <v>11200002</v>
      </c>
      <c r="E51" s="171">
        <v>44936.688807870371</v>
      </c>
    </row>
    <row r="52" spans="1:5" ht="13">
      <c r="A52" s="57" t="s">
        <v>1346</v>
      </c>
      <c r="B52" s="57" t="s">
        <v>1348</v>
      </c>
      <c r="C52" s="57">
        <v>3</v>
      </c>
      <c r="D52" s="57">
        <v>11200003</v>
      </c>
      <c r="E52" s="171">
        <v>44936.688807870371</v>
      </c>
    </row>
    <row r="53" spans="1:5" ht="13">
      <c r="A53" s="57" t="s">
        <v>1346</v>
      </c>
      <c r="B53" s="57" t="s">
        <v>1348</v>
      </c>
      <c r="C53" s="57">
        <v>4</v>
      </c>
      <c r="D53" s="57">
        <v>11200004</v>
      </c>
      <c r="E53" s="171">
        <v>44936.688807870371</v>
      </c>
    </row>
    <row r="54" spans="1:5" ht="13">
      <c r="A54" s="57" t="s">
        <v>1346</v>
      </c>
      <c r="B54" s="57" t="s">
        <v>1348</v>
      </c>
      <c r="C54" s="57">
        <v>5</v>
      </c>
      <c r="D54" s="57">
        <v>11200005</v>
      </c>
      <c r="E54" s="171">
        <v>44936.688807870371</v>
      </c>
    </row>
    <row r="55" spans="1:5" ht="13">
      <c r="A55" s="57" t="s">
        <v>1346</v>
      </c>
      <c r="B55" s="57" t="s">
        <v>1348</v>
      </c>
      <c r="C55" s="57">
        <v>6</v>
      </c>
      <c r="D55" s="57">
        <v>11200006</v>
      </c>
      <c r="E55" s="171">
        <v>44936.688807870371</v>
      </c>
    </row>
    <row r="56" spans="1:5" ht="13">
      <c r="A56" s="57" t="s">
        <v>1346</v>
      </c>
      <c r="B56" s="57" t="s">
        <v>1348</v>
      </c>
      <c r="C56" s="57">
        <v>7</v>
      </c>
      <c r="D56" s="57">
        <v>11200007</v>
      </c>
      <c r="E56" s="171">
        <v>44936.688807870371</v>
      </c>
    </row>
    <row r="57" spans="1:5" ht="13">
      <c r="A57" s="57" t="s">
        <v>1346</v>
      </c>
      <c r="B57" s="57" t="s">
        <v>1348</v>
      </c>
      <c r="C57" s="57">
        <v>8</v>
      </c>
      <c r="D57" s="57">
        <v>11200008</v>
      </c>
      <c r="E57" s="171">
        <v>44936.688807870371</v>
      </c>
    </row>
    <row r="58" spans="1:5" ht="13">
      <c r="A58" s="57" t="s">
        <v>1346</v>
      </c>
      <c r="B58" s="57" t="s">
        <v>1348</v>
      </c>
      <c r="C58" s="57">
        <v>9</v>
      </c>
      <c r="D58" s="57">
        <v>11200009</v>
      </c>
      <c r="E58" s="171">
        <v>44936.688807870371</v>
      </c>
    </row>
    <row r="59" spans="1:5" ht="13">
      <c r="A59" s="57" t="s">
        <v>1346</v>
      </c>
      <c r="B59" s="57" t="s">
        <v>1348</v>
      </c>
      <c r="C59" s="57">
        <v>10</v>
      </c>
      <c r="D59" s="57">
        <v>11200010</v>
      </c>
      <c r="E59" s="171">
        <v>44936.688807870371</v>
      </c>
    </row>
    <row r="60" spans="1:5" ht="13">
      <c r="A60" s="57" t="s">
        <v>1346</v>
      </c>
      <c r="B60" s="57" t="s">
        <v>1348</v>
      </c>
      <c r="C60" s="57">
        <v>11</v>
      </c>
      <c r="D60" s="57">
        <v>11200011</v>
      </c>
      <c r="E60" s="171">
        <v>44936.688807870371</v>
      </c>
    </row>
    <row r="61" spans="1:5" ht="13">
      <c r="A61" s="57" t="s">
        <v>1346</v>
      </c>
      <c r="B61" s="57" t="s">
        <v>1348</v>
      </c>
      <c r="C61" s="57">
        <v>12</v>
      </c>
      <c r="D61" s="57">
        <v>11200012</v>
      </c>
      <c r="E61" s="171">
        <v>44936.688807870371</v>
      </c>
    </row>
    <row r="62" spans="1:5" ht="13">
      <c r="A62" s="57" t="s">
        <v>1346</v>
      </c>
      <c r="B62" s="57" t="s">
        <v>1342</v>
      </c>
      <c r="C62" s="57">
        <v>1</v>
      </c>
      <c r="D62" s="57">
        <v>11300001</v>
      </c>
      <c r="E62" s="171">
        <v>44936.688807870371</v>
      </c>
    </row>
    <row r="63" spans="1:5" ht="13">
      <c r="A63" s="57" t="s">
        <v>1346</v>
      </c>
      <c r="B63" s="57" t="s">
        <v>1342</v>
      </c>
      <c r="C63" s="57">
        <v>2</v>
      </c>
      <c r="D63" s="57">
        <v>11300002</v>
      </c>
      <c r="E63" s="171">
        <v>44936.688807870371</v>
      </c>
    </row>
    <row r="64" spans="1:5" ht="13">
      <c r="A64" s="57" t="s">
        <v>1346</v>
      </c>
      <c r="B64" s="57" t="s">
        <v>1342</v>
      </c>
      <c r="C64" s="57">
        <v>3</v>
      </c>
      <c r="D64" s="57">
        <v>11300003</v>
      </c>
      <c r="E64" s="171">
        <v>44936.688807870371</v>
      </c>
    </row>
    <row r="65" spans="1:5" ht="13">
      <c r="A65" s="57" t="s">
        <v>1346</v>
      </c>
      <c r="B65" s="57" t="s">
        <v>1342</v>
      </c>
      <c r="C65" s="57">
        <v>4</v>
      </c>
      <c r="D65" s="57">
        <v>11300004</v>
      </c>
      <c r="E65" s="171">
        <v>44936.688807870371</v>
      </c>
    </row>
    <row r="66" spans="1:5" ht="13">
      <c r="A66" s="57" t="s">
        <v>1346</v>
      </c>
      <c r="B66" s="57" t="s">
        <v>1342</v>
      </c>
      <c r="C66" s="57">
        <v>5</v>
      </c>
      <c r="D66" s="57">
        <v>11300005</v>
      </c>
      <c r="E66" s="171">
        <v>44936.688807870371</v>
      </c>
    </row>
    <row r="67" spans="1:5" ht="13">
      <c r="A67" s="57" t="s">
        <v>1346</v>
      </c>
      <c r="B67" s="57" t="s">
        <v>1342</v>
      </c>
      <c r="C67" s="57">
        <v>6</v>
      </c>
      <c r="D67" s="57">
        <v>11300006</v>
      </c>
      <c r="E67" s="171">
        <v>44936.688807870371</v>
      </c>
    </row>
    <row r="68" spans="1:5" ht="13">
      <c r="A68" s="57" t="s">
        <v>1346</v>
      </c>
      <c r="B68" s="57" t="s">
        <v>1342</v>
      </c>
      <c r="C68" s="57">
        <v>7</v>
      </c>
      <c r="D68" s="57">
        <v>11300007</v>
      </c>
      <c r="E68" s="171">
        <v>44936.688807870371</v>
      </c>
    </row>
    <row r="69" spans="1:5" ht="13">
      <c r="A69" s="57" t="s">
        <v>1346</v>
      </c>
      <c r="B69" s="57" t="s">
        <v>1342</v>
      </c>
      <c r="C69" s="57">
        <v>8</v>
      </c>
      <c r="D69" s="57">
        <v>11300008</v>
      </c>
      <c r="E69" s="171">
        <v>44936.688807870371</v>
      </c>
    </row>
    <row r="70" spans="1:5" ht="13">
      <c r="A70" s="57" t="s">
        <v>1346</v>
      </c>
      <c r="B70" s="57" t="s">
        <v>1342</v>
      </c>
      <c r="C70" s="57">
        <v>9</v>
      </c>
      <c r="D70" s="57">
        <v>11300009</v>
      </c>
      <c r="E70" s="171">
        <v>44936.688807870371</v>
      </c>
    </row>
    <row r="71" spans="1:5" ht="13">
      <c r="A71" s="57" t="s">
        <v>1346</v>
      </c>
      <c r="B71" s="57" t="s">
        <v>1342</v>
      </c>
      <c r="C71" s="57">
        <v>10</v>
      </c>
      <c r="D71" s="57">
        <v>11300010</v>
      </c>
      <c r="E71" s="171">
        <v>44936.688807870371</v>
      </c>
    </row>
    <row r="72" spans="1:5" ht="13">
      <c r="A72" s="57" t="s">
        <v>1346</v>
      </c>
      <c r="B72" s="57" t="s">
        <v>1342</v>
      </c>
      <c r="C72" s="57">
        <v>11</v>
      </c>
      <c r="D72" s="57">
        <v>11300011</v>
      </c>
      <c r="E72" s="171">
        <v>44936.688807870371</v>
      </c>
    </row>
    <row r="73" spans="1:5" ht="13">
      <c r="A73" s="57" t="s">
        <v>1346</v>
      </c>
      <c r="B73" s="57" t="s">
        <v>1342</v>
      </c>
      <c r="C73" s="57">
        <v>12</v>
      </c>
      <c r="D73" s="57">
        <v>11300012</v>
      </c>
      <c r="E73" s="171">
        <v>44936.688807870371</v>
      </c>
    </row>
    <row r="74" spans="1:5" ht="13">
      <c r="A74" s="57" t="s">
        <v>1346</v>
      </c>
      <c r="B74" s="57" t="s">
        <v>1349</v>
      </c>
      <c r="C74" s="57">
        <v>1</v>
      </c>
      <c r="D74" s="57">
        <v>11400001</v>
      </c>
      <c r="E74" s="171">
        <v>44936.688807870371</v>
      </c>
    </row>
    <row r="75" spans="1:5" ht="13">
      <c r="A75" s="57" t="s">
        <v>1346</v>
      </c>
      <c r="B75" s="57" t="s">
        <v>1349</v>
      </c>
      <c r="C75" s="57">
        <v>2</v>
      </c>
      <c r="D75" s="57">
        <v>11400002</v>
      </c>
      <c r="E75" s="171">
        <v>44936.688807870371</v>
      </c>
    </row>
    <row r="76" spans="1:5" ht="13">
      <c r="A76" s="57" t="s">
        <v>1346</v>
      </c>
      <c r="B76" s="57" t="s">
        <v>1349</v>
      </c>
      <c r="C76" s="57">
        <v>3</v>
      </c>
      <c r="D76" s="57">
        <v>11400003</v>
      </c>
      <c r="E76" s="171">
        <v>44936.688807870371</v>
      </c>
    </row>
    <row r="77" spans="1:5" ht="13">
      <c r="A77" s="57" t="s">
        <v>1346</v>
      </c>
      <c r="B77" s="57" t="s">
        <v>1349</v>
      </c>
      <c r="C77" s="57">
        <v>4</v>
      </c>
      <c r="D77" s="57">
        <v>11400004</v>
      </c>
      <c r="E77" s="171">
        <v>44936.688807870371</v>
      </c>
    </row>
    <row r="78" spans="1:5" ht="13">
      <c r="A78" s="57" t="s">
        <v>1346</v>
      </c>
      <c r="B78" s="57" t="s">
        <v>1349</v>
      </c>
      <c r="C78" s="57">
        <v>5</v>
      </c>
      <c r="D78" s="57">
        <v>11400005</v>
      </c>
      <c r="E78" s="171">
        <v>44936.688807870371</v>
      </c>
    </row>
    <row r="79" spans="1:5" ht="13">
      <c r="A79" s="57" t="s">
        <v>1346</v>
      </c>
      <c r="B79" s="57" t="s">
        <v>1349</v>
      </c>
      <c r="C79" s="57">
        <v>6</v>
      </c>
      <c r="D79" s="57">
        <v>11400006</v>
      </c>
      <c r="E79" s="171">
        <v>44936.688807870371</v>
      </c>
    </row>
    <row r="80" spans="1:5" ht="13">
      <c r="A80" s="57" t="s">
        <v>1346</v>
      </c>
      <c r="B80" s="57" t="s">
        <v>1349</v>
      </c>
      <c r="C80" s="57">
        <v>7</v>
      </c>
      <c r="D80" s="57">
        <v>11400007</v>
      </c>
      <c r="E80" s="171">
        <v>44936.688807870371</v>
      </c>
    </row>
    <row r="81" spans="1:5" ht="13">
      <c r="A81" s="57" t="s">
        <v>1346</v>
      </c>
      <c r="B81" s="57" t="s">
        <v>1349</v>
      </c>
      <c r="C81" s="57">
        <v>8</v>
      </c>
      <c r="D81" s="57">
        <v>11400008</v>
      </c>
      <c r="E81" s="171">
        <v>44936.688819444447</v>
      </c>
    </row>
    <row r="82" spans="1:5" ht="13">
      <c r="A82" s="57" t="s">
        <v>1346</v>
      </c>
      <c r="B82" s="57" t="s">
        <v>1349</v>
      </c>
      <c r="C82" s="57">
        <v>9</v>
      </c>
      <c r="D82" s="57">
        <v>11400009</v>
      </c>
      <c r="E82" s="171">
        <v>44936.688819444447</v>
      </c>
    </row>
    <row r="83" spans="1:5" ht="13">
      <c r="A83" s="57" t="s">
        <v>1346</v>
      </c>
      <c r="B83" s="57" t="s">
        <v>1349</v>
      </c>
      <c r="C83" s="57">
        <v>10</v>
      </c>
      <c r="D83" s="57">
        <v>11400010</v>
      </c>
      <c r="E83" s="171">
        <v>44936.688819444447</v>
      </c>
    </row>
    <row r="84" spans="1:5" ht="13">
      <c r="A84" s="57" t="s">
        <v>1346</v>
      </c>
      <c r="B84" s="57" t="s">
        <v>1349</v>
      </c>
      <c r="C84" s="57">
        <v>11</v>
      </c>
      <c r="D84" s="57">
        <v>11400011</v>
      </c>
      <c r="E84" s="171">
        <v>44936.688819444447</v>
      </c>
    </row>
    <row r="85" spans="1:5" ht="13">
      <c r="A85" s="57" t="s">
        <v>1346</v>
      </c>
      <c r="B85" s="57" t="s">
        <v>1349</v>
      </c>
      <c r="C85" s="57">
        <v>12</v>
      </c>
      <c r="D85" s="57">
        <v>11400012</v>
      </c>
      <c r="E85" s="171">
        <v>44936.688819444447</v>
      </c>
    </row>
    <row r="86" spans="1:5" ht="13">
      <c r="A86" s="57" t="s">
        <v>1350</v>
      </c>
      <c r="B86" s="57" t="s">
        <v>1349</v>
      </c>
      <c r="C86" s="57">
        <v>1</v>
      </c>
      <c r="D86" s="57">
        <v>11400001</v>
      </c>
      <c r="E86" s="171">
        <v>44936.688819444447</v>
      </c>
    </row>
    <row r="87" spans="1:5" ht="13">
      <c r="A87" s="57" t="s">
        <v>1350</v>
      </c>
      <c r="B87" s="57" t="s">
        <v>1349</v>
      </c>
      <c r="C87" s="57">
        <v>2</v>
      </c>
      <c r="D87" s="57">
        <v>11400002</v>
      </c>
      <c r="E87" s="171">
        <v>44936.688819444447</v>
      </c>
    </row>
    <row r="88" spans="1:5" ht="13">
      <c r="A88" s="57" t="s">
        <v>1350</v>
      </c>
      <c r="B88" s="57" t="s">
        <v>1349</v>
      </c>
      <c r="C88" s="57">
        <v>3</v>
      </c>
      <c r="D88" s="57">
        <v>11400003</v>
      </c>
      <c r="E88" s="171">
        <v>44936.688819444447</v>
      </c>
    </row>
    <row r="89" spans="1:5" ht="13">
      <c r="A89" s="57" t="s">
        <v>1350</v>
      </c>
      <c r="B89" s="57" t="s">
        <v>1349</v>
      </c>
      <c r="C89" s="57">
        <v>4</v>
      </c>
      <c r="D89" s="57">
        <v>11400004</v>
      </c>
      <c r="E89" s="171">
        <v>44936.688819444447</v>
      </c>
    </row>
    <row r="90" spans="1:5" ht="13">
      <c r="A90" s="57" t="s">
        <v>1350</v>
      </c>
      <c r="B90" s="57" t="s">
        <v>1349</v>
      </c>
      <c r="C90" s="57">
        <v>5</v>
      </c>
      <c r="D90" s="57">
        <v>11400005</v>
      </c>
      <c r="E90" s="171">
        <v>44936.688819444447</v>
      </c>
    </row>
    <row r="91" spans="1:5" ht="13">
      <c r="A91" s="57" t="s">
        <v>1350</v>
      </c>
      <c r="B91" s="57" t="s">
        <v>1349</v>
      </c>
      <c r="C91" s="57">
        <v>6</v>
      </c>
      <c r="D91" s="57">
        <v>11400006</v>
      </c>
      <c r="E91" s="171">
        <v>44936.688819444447</v>
      </c>
    </row>
    <row r="92" spans="1:5" ht="13">
      <c r="A92" s="57" t="s">
        <v>1350</v>
      </c>
      <c r="B92" s="57" t="s">
        <v>1349</v>
      </c>
      <c r="C92" s="57">
        <v>7</v>
      </c>
      <c r="D92" s="57">
        <v>11400007</v>
      </c>
      <c r="E92" s="171">
        <v>44936.688819444447</v>
      </c>
    </row>
    <row r="93" spans="1:5" ht="13">
      <c r="A93" s="57" t="s">
        <v>1350</v>
      </c>
      <c r="B93" s="57" t="s">
        <v>1349</v>
      </c>
      <c r="C93" s="57">
        <v>8</v>
      </c>
      <c r="D93" s="57">
        <v>11400008</v>
      </c>
      <c r="E93" s="171">
        <v>44936.688819444447</v>
      </c>
    </row>
    <row r="94" spans="1:5" ht="13">
      <c r="A94" s="57" t="s">
        <v>1350</v>
      </c>
      <c r="B94" s="57" t="s">
        <v>1349</v>
      </c>
      <c r="C94" s="57">
        <v>9</v>
      </c>
      <c r="D94" s="57">
        <v>11400009</v>
      </c>
      <c r="E94" s="171">
        <v>44936.688819444447</v>
      </c>
    </row>
    <row r="95" spans="1:5" ht="13">
      <c r="A95" s="57" t="s">
        <v>1350</v>
      </c>
      <c r="B95" s="57" t="s">
        <v>1349</v>
      </c>
      <c r="C95" s="57">
        <v>10</v>
      </c>
      <c r="D95" s="57">
        <v>11400010</v>
      </c>
      <c r="E95" s="171">
        <v>44936.688819444447</v>
      </c>
    </row>
    <row r="96" spans="1:5" ht="13">
      <c r="A96" s="57" t="s">
        <v>1350</v>
      </c>
      <c r="B96" s="57" t="s">
        <v>1349</v>
      </c>
      <c r="C96" s="57">
        <v>11</v>
      </c>
      <c r="D96" s="57">
        <v>11400011</v>
      </c>
      <c r="E96" s="171">
        <v>44936.688819444447</v>
      </c>
    </row>
    <row r="97" spans="1:5" ht="13">
      <c r="A97" s="57" t="s">
        <v>1351</v>
      </c>
      <c r="B97" s="57" t="s">
        <v>1352</v>
      </c>
      <c r="C97" s="57">
        <v>2</v>
      </c>
      <c r="D97" s="57">
        <v>11300002</v>
      </c>
      <c r="E97" s="171">
        <v>44936.688819444447</v>
      </c>
    </row>
    <row r="98" spans="1:5" ht="13">
      <c r="A98" s="57" t="s">
        <v>1351</v>
      </c>
      <c r="B98" s="57" t="s">
        <v>1353</v>
      </c>
      <c r="C98" s="57">
        <v>3</v>
      </c>
      <c r="D98" s="57">
        <v>11200003</v>
      </c>
      <c r="E98" s="171">
        <v>44936.688819444447</v>
      </c>
    </row>
    <row r="99" spans="1:5" ht="13">
      <c r="A99" s="57" t="s">
        <v>1351</v>
      </c>
      <c r="B99" s="57" t="s">
        <v>1354</v>
      </c>
      <c r="C99" s="57">
        <v>3</v>
      </c>
      <c r="D99" s="57">
        <v>11300003</v>
      </c>
      <c r="E99" s="171">
        <v>44936.688819444447</v>
      </c>
    </row>
    <row r="100" spans="1:5" ht="13">
      <c r="A100" s="57" t="s">
        <v>1351</v>
      </c>
      <c r="B100" s="57" t="s">
        <v>1355</v>
      </c>
      <c r="C100" s="57">
        <v>4</v>
      </c>
      <c r="D100" s="57">
        <v>11200004</v>
      </c>
      <c r="E100" s="171">
        <v>44936.688819444447</v>
      </c>
    </row>
    <row r="101" spans="1:5" ht="13">
      <c r="A101" s="57" t="s">
        <v>1351</v>
      </c>
      <c r="B101" s="57" t="s">
        <v>1356</v>
      </c>
      <c r="C101" s="57">
        <v>4</v>
      </c>
      <c r="D101" s="57">
        <v>11300004</v>
      </c>
      <c r="E101" s="171">
        <v>44936.688819444447</v>
      </c>
    </row>
    <row r="102" spans="1:5" ht="13">
      <c r="A102" s="57" t="s">
        <v>1351</v>
      </c>
      <c r="B102" s="57" t="s">
        <v>1357</v>
      </c>
      <c r="C102" s="57">
        <v>5</v>
      </c>
      <c r="D102" s="57">
        <v>11200005</v>
      </c>
      <c r="E102" s="171">
        <v>44936.688819444447</v>
      </c>
    </row>
    <row r="103" spans="1:5" ht="13">
      <c r="A103" s="57" t="s">
        <v>1351</v>
      </c>
      <c r="B103" s="57" t="s">
        <v>1358</v>
      </c>
      <c r="C103" s="57">
        <v>5</v>
      </c>
      <c r="D103" s="57">
        <v>11300005</v>
      </c>
      <c r="E103" s="171">
        <v>44936.688819444447</v>
      </c>
    </row>
    <row r="104" spans="1:5" ht="13">
      <c r="A104" s="57" t="s">
        <v>1351</v>
      </c>
      <c r="B104" s="57" t="s">
        <v>1359</v>
      </c>
      <c r="C104" s="57">
        <v>6</v>
      </c>
      <c r="D104" s="57">
        <v>11200006</v>
      </c>
      <c r="E104" s="171">
        <v>44936.688819444447</v>
      </c>
    </row>
    <row r="105" spans="1:5" ht="13">
      <c r="A105" s="57" t="s">
        <v>1351</v>
      </c>
      <c r="B105" s="57" t="s">
        <v>1360</v>
      </c>
      <c r="C105" s="57">
        <v>6</v>
      </c>
      <c r="D105" s="57">
        <v>11300006</v>
      </c>
      <c r="E105" s="171">
        <v>44936.688819444447</v>
      </c>
    </row>
    <row r="106" spans="1:5" ht="13">
      <c r="A106" s="57" t="s">
        <v>1351</v>
      </c>
      <c r="B106" s="57" t="s">
        <v>1361</v>
      </c>
      <c r="C106" s="57">
        <v>6</v>
      </c>
      <c r="D106" s="57">
        <v>11400006</v>
      </c>
      <c r="E106" s="171">
        <v>44936.688819444447</v>
      </c>
    </row>
    <row r="107" spans="1:5" ht="13">
      <c r="A107" s="57" t="s">
        <v>1351</v>
      </c>
      <c r="B107" s="57" t="s">
        <v>1362</v>
      </c>
      <c r="C107" s="57">
        <v>7</v>
      </c>
      <c r="D107" s="57">
        <v>11200007</v>
      </c>
      <c r="E107" s="171">
        <v>44936.688819444447</v>
      </c>
    </row>
    <row r="108" spans="1:5" ht="13">
      <c r="A108" s="57" t="s">
        <v>1351</v>
      </c>
      <c r="B108" s="57" t="s">
        <v>1363</v>
      </c>
      <c r="C108" s="57">
        <v>7</v>
      </c>
      <c r="D108" s="57">
        <v>11300007</v>
      </c>
      <c r="E108" s="171">
        <v>44936.688831018517</v>
      </c>
    </row>
    <row r="109" spans="1:5" ht="13">
      <c r="A109" s="57" t="s">
        <v>1351</v>
      </c>
      <c r="B109" s="57" t="s">
        <v>1364</v>
      </c>
      <c r="C109" s="57">
        <v>7</v>
      </c>
      <c r="D109" s="57">
        <v>11400007</v>
      </c>
      <c r="E109" s="171">
        <v>44936.688831018517</v>
      </c>
    </row>
    <row r="110" spans="1:5" ht="13">
      <c r="A110" s="57" t="s">
        <v>1351</v>
      </c>
      <c r="B110" s="57" t="s">
        <v>1365</v>
      </c>
      <c r="C110" s="57">
        <v>8</v>
      </c>
      <c r="D110" s="57">
        <v>11200008</v>
      </c>
      <c r="E110" s="171">
        <v>44936.688831018517</v>
      </c>
    </row>
    <row r="111" spans="1:5" ht="13">
      <c r="A111" s="57" t="s">
        <v>1351</v>
      </c>
      <c r="B111" s="57" t="s">
        <v>1366</v>
      </c>
      <c r="C111" s="57">
        <v>8</v>
      </c>
      <c r="D111" s="57">
        <v>11300008</v>
      </c>
      <c r="E111" s="171">
        <v>44936.688831018517</v>
      </c>
    </row>
    <row r="112" spans="1:5" ht="13">
      <c r="A112" s="57" t="s">
        <v>1351</v>
      </c>
      <c r="B112" s="57" t="s">
        <v>1367</v>
      </c>
      <c r="C112" s="57">
        <v>8</v>
      </c>
      <c r="D112" s="57">
        <v>11400008</v>
      </c>
      <c r="E112" s="171">
        <v>44936.688831018517</v>
      </c>
    </row>
    <row r="113" spans="1:5" ht="13">
      <c r="A113" s="57" t="s">
        <v>1368</v>
      </c>
      <c r="B113" s="57" t="s">
        <v>1369</v>
      </c>
      <c r="C113" s="57">
        <v>5</v>
      </c>
      <c r="D113" s="57">
        <v>19100105</v>
      </c>
      <c r="E113" s="171">
        <v>44936.688831018517</v>
      </c>
    </row>
    <row r="114" spans="1:5" ht="13">
      <c r="A114" s="57" t="s">
        <v>1370</v>
      </c>
      <c r="B114" s="57" t="s">
        <v>1371</v>
      </c>
      <c r="C114" s="57">
        <v>10</v>
      </c>
      <c r="D114" s="57">
        <v>14511001</v>
      </c>
      <c r="E114" s="171">
        <v>44936.688831018517</v>
      </c>
    </row>
    <row r="115" spans="1:5" ht="13">
      <c r="A115" s="57" t="s">
        <v>1370</v>
      </c>
      <c r="B115" s="57" t="s">
        <v>1372</v>
      </c>
      <c r="C115" s="57">
        <v>10</v>
      </c>
      <c r="D115" s="57">
        <v>14511002</v>
      </c>
      <c r="E115" s="171">
        <v>44936.688842592594</v>
      </c>
    </row>
    <row r="116" spans="1:5" ht="13">
      <c r="A116" s="57" t="s">
        <v>1370</v>
      </c>
      <c r="B116" s="57" t="s">
        <v>1373</v>
      </c>
      <c r="C116" s="57">
        <v>10</v>
      </c>
      <c r="D116" s="57">
        <v>14511003</v>
      </c>
      <c r="E116" s="171">
        <v>44936.688842592594</v>
      </c>
    </row>
    <row r="117" spans="1:5" ht="13">
      <c r="A117" s="57" t="s">
        <v>1370</v>
      </c>
      <c r="B117" s="57" t="s">
        <v>1374</v>
      </c>
      <c r="C117" s="57">
        <v>10</v>
      </c>
      <c r="D117" s="57">
        <v>14511004</v>
      </c>
      <c r="E117" s="171">
        <v>44936.688842592594</v>
      </c>
    </row>
    <row r="118" spans="1:5" ht="13">
      <c r="A118" s="57" t="s">
        <v>1370</v>
      </c>
      <c r="B118" s="57" t="s">
        <v>1375</v>
      </c>
      <c r="C118" s="57">
        <v>10</v>
      </c>
      <c r="D118" s="57">
        <v>14511005</v>
      </c>
      <c r="E118" s="171">
        <v>44936.688842592594</v>
      </c>
    </row>
    <row r="119" spans="1:5" ht="13">
      <c r="A119" s="57" t="s">
        <v>1370</v>
      </c>
      <c r="B119" s="57" t="s">
        <v>1376</v>
      </c>
      <c r="C119" s="57">
        <v>10</v>
      </c>
      <c r="D119" s="57">
        <v>14511006</v>
      </c>
      <c r="E119" s="171">
        <v>44936.688842592594</v>
      </c>
    </row>
    <row r="120" spans="1:5" ht="13">
      <c r="A120" s="57" t="s">
        <v>1370</v>
      </c>
      <c r="B120" s="57" t="s">
        <v>1377</v>
      </c>
      <c r="C120" s="57">
        <v>10</v>
      </c>
      <c r="D120" s="57">
        <v>14511007</v>
      </c>
      <c r="E120" s="171">
        <v>44936.688842592594</v>
      </c>
    </row>
    <row r="121" spans="1:5" ht="13">
      <c r="A121" s="57" t="s">
        <v>1370</v>
      </c>
      <c r="B121" s="57" t="s">
        <v>1378</v>
      </c>
      <c r="C121" s="57">
        <v>10</v>
      </c>
      <c r="D121" s="57">
        <v>14511008</v>
      </c>
      <c r="E121" s="171">
        <v>44936.688842592594</v>
      </c>
    </row>
    <row r="122" spans="1:5" ht="13">
      <c r="A122" s="57" t="s">
        <v>1370</v>
      </c>
      <c r="B122" s="57" t="s">
        <v>1379</v>
      </c>
      <c r="C122" s="57">
        <v>10</v>
      </c>
      <c r="D122" s="57">
        <v>14511009</v>
      </c>
      <c r="E122" s="171">
        <v>44936.688854166663</v>
      </c>
    </row>
    <row r="123" spans="1:5" ht="13">
      <c r="A123" s="57" t="s">
        <v>1370</v>
      </c>
      <c r="B123" s="57" t="s">
        <v>1380</v>
      </c>
      <c r="C123" s="57">
        <v>10</v>
      </c>
      <c r="D123" s="57">
        <v>14511010</v>
      </c>
      <c r="E123" s="171">
        <v>44936.688854166663</v>
      </c>
    </row>
    <row r="124" spans="1:5" ht="13">
      <c r="A124" s="57" t="s">
        <v>1370</v>
      </c>
      <c r="B124" s="57" t="s">
        <v>1381</v>
      </c>
      <c r="C124" s="57">
        <v>5</v>
      </c>
      <c r="D124" s="57">
        <v>14512003</v>
      </c>
      <c r="E124" s="171">
        <v>44936.688854166663</v>
      </c>
    </row>
    <row r="125" spans="1:5" ht="13">
      <c r="A125" s="57" t="s">
        <v>1370</v>
      </c>
      <c r="B125" s="57" t="s">
        <v>1382</v>
      </c>
      <c r="C125" s="57">
        <v>5</v>
      </c>
      <c r="D125" s="57">
        <v>14512005</v>
      </c>
      <c r="E125" s="171">
        <v>44936.688854166663</v>
      </c>
    </row>
    <row r="126" spans="1:5" ht="13">
      <c r="A126" s="57" t="s">
        <v>1370</v>
      </c>
      <c r="B126" s="57" t="s">
        <v>1383</v>
      </c>
      <c r="C126" s="57">
        <v>5</v>
      </c>
      <c r="D126" s="57">
        <v>14512010</v>
      </c>
      <c r="E126" s="171">
        <v>44936.688854166663</v>
      </c>
    </row>
    <row r="127" spans="1:5" ht="13">
      <c r="A127" s="57" t="s">
        <v>1370</v>
      </c>
      <c r="B127" s="57" t="s">
        <v>1384</v>
      </c>
      <c r="C127" s="57">
        <v>5</v>
      </c>
      <c r="D127" s="57">
        <v>14512040</v>
      </c>
      <c r="E127" s="171">
        <v>44936.688854166663</v>
      </c>
    </row>
    <row r="128" spans="1:5" ht="13">
      <c r="A128" s="57" t="s">
        <v>1370</v>
      </c>
      <c r="B128" s="57" t="s">
        <v>1385</v>
      </c>
      <c r="C128" s="57">
        <v>5</v>
      </c>
      <c r="D128" s="57">
        <v>14512100</v>
      </c>
      <c r="E128" s="171">
        <v>44936.688854166663</v>
      </c>
    </row>
    <row r="129" spans="1:5" ht="13">
      <c r="A129" s="57" t="s">
        <v>1386</v>
      </c>
      <c r="B129" s="57" t="s">
        <v>1387</v>
      </c>
      <c r="C129" s="57">
        <v>1</v>
      </c>
      <c r="D129" s="57">
        <v>14410101</v>
      </c>
      <c r="E129" s="171">
        <v>44936.68886574074</v>
      </c>
    </row>
    <row r="130" spans="1:5" ht="13">
      <c r="A130" s="57" t="s">
        <v>1386</v>
      </c>
      <c r="B130" s="57" t="s">
        <v>1387</v>
      </c>
      <c r="C130" s="57">
        <v>2</v>
      </c>
      <c r="D130" s="57">
        <v>14410102</v>
      </c>
      <c r="E130" s="171">
        <v>44936.68886574074</v>
      </c>
    </row>
    <row r="131" spans="1:5" ht="13">
      <c r="A131" s="57" t="s">
        <v>1386</v>
      </c>
      <c r="B131" s="57" t="s">
        <v>1387</v>
      </c>
      <c r="C131" s="57">
        <v>3</v>
      </c>
      <c r="D131" s="57">
        <v>14410103</v>
      </c>
      <c r="E131" s="171">
        <v>44936.68886574074</v>
      </c>
    </row>
    <row r="132" spans="1:5" ht="13">
      <c r="A132" s="57" t="s">
        <v>1386</v>
      </c>
      <c r="B132" s="57" t="s">
        <v>1387</v>
      </c>
      <c r="C132" s="57">
        <v>4</v>
      </c>
      <c r="D132" s="57">
        <v>14410104</v>
      </c>
      <c r="E132" s="171">
        <v>44936.68886574074</v>
      </c>
    </row>
    <row r="133" spans="1:5" ht="13">
      <c r="A133" s="57" t="s">
        <v>1386</v>
      </c>
      <c r="B133" s="57" t="s">
        <v>1387</v>
      </c>
      <c r="C133" s="57">
        <v>5</v>
      </c>
      <c r="D133" s="57">
        <v>14410105</v>
      </c>
      <c r="E133" s="171">
        <v>44936.68886574074</v>
      </c>
    </row>
    <row r="134" spans="1:5" ht="13">
      <c r="A134" s="57" t="s">
        <v>1386</v>
      </c>
      <c r="B134" s="57" t="s">
        <v>1387</v>
      </c>
      <c r="C134" s="57">
        <v>6</v>
      </c>
      <c r="D134" s="57">
        <v>14410106</v>
      </c>
      <c r="E134" s="171">
        <v>44936.68886574074</v>
      </c>
    </row>
    <row r="135" spans="1:5" ht="13">
      <c r="A135" s="57" t="s">
        <v>1386</v>
      </c>
      <c r="B135" s="57" t="s">
        <v>1387</v>
      </c>
      <c r="C135" s="57">
        <v>7</v>
      </c>
      <c r="D135" s="57">
        <v>14410107</v>
      </c>
      <c r="E135" s="171">
        <v>44936.68886574074</v>
      </c>
    </row>
    <row r="136" spans="1:5" ht="13">
      <c r="A136" s="57" t="s">
        <v>1386</v>
      </c>
      <c r="B136" s="57" t="s">
        <v>1387</v>
      </c>
      <c r="C136" s="57">
        <v>8</v>
      </c>
      <c r="D136" s="57">
        <v>14410108</v>
      </c>
      <c r="E136" s="171">
        <v>44936.68886574074</v>
      </c>
    </row>
    <row r="137" spans="1:5" ht="13">
      <c r="A137" s="57" t="s">
        <v>1386</v>
      </c>
      <c r="B137" s="57" t="s">
        <v>1387</v>
      </c>
      <c r="C137" s="57">
        <v>9</v>
      </c>
      <c r="D137" s="57">
        <v>14410109</v>
      </c>
      <c r="E137" s="171">
        <v>44936.68886574074</v>
      </c>
    </row>
    <row r="138" spans="1:5" ht="13">
      <c r="A138" s="57" t="s">
        <v>1386</v>
      </c>
      <c r="B138" s="57" t="s">
        <v>1387</v>
      </c>
      <c r="C138" s="57">
        <v>10</v>
      </c>
      <c r="D138" s="57">
        <v>14410110</v>
      </c>
      <c r="E138" s="171">
        <v>44936.68886574074</v>
      </c>
    </row>
    <row r="139" spans="1:5" ht="13">
      <c r="A139" s="57" t="s">
        <v>1386</v>
      </c>
      <c r="B139" s="57" t="s">
        <v>1387</v>
      </c>
      <c r="C139" s="57">
        <v>11</v>
      </c>
      <c r="D139" s="57">
        <v>14410111</v>
      </c>
      <c r="E139" s="171">
        <v>44936.68886574074</v>
      </c>
    </row>
    <row r="140" spans="1:5" ht="13">
      <c r="A140" s="57" t="s">
        <v>1386</v>
      </c>
      <c r="B140" s="57" t="s">
        <v>1387</v>
      </c>
      <c r="C140" s="57">
        <v>12</v>
      </c>
      <c r="D140" s="57">
        <v>14410112</v>
      </c>
      <c r="E140" s="171">
        <v>44936.68886574074</v>
      </c>
    </row>
    <row r="141" spans="1:5" ht="13">
      <c r="A141" s="57" t="s">
        <v>1386</v>
      </c>
      <c r="B141" s="57" t="s">
        <v>1388</v>
      </c>
      <c r="C141" s="57">
        <v>1</v>
      </c>
      <c r="D141" s="57">
        <v>14410201</v>
      </c>
      <c r="E141" s="171">
        <v>44936.68886574074</v>
      </c>
    </row>
    <row r="142" spans="1:5" ht="13">
      <c r="A142" s="57" t="s">
        <v>1386</v>
      </c>
      <c r="B142" s="57" t="s">
        <v>1388</v>
      </c>
      <c r="C142" s="57">
        <v>2</v>
      </c>
      <c r="D142" s="57">
        <v>14410202</v>
      </c>
      <c r="E142" s="171">
        <v>44936.688877314817</v>
      </c>
    </row>
    <row r="143" spans="1:5" ht="13">
      <c r="A143" s="57" t="s">
        <v>1386</v>
      </c>
      <c r="B143" s="57" t="s">
        <v>1388</v>
      </c>
      <c r="C143" s="57">
        <v>3</v>
      </c>
      <c r="D143" s="57">
        <v>14410203</v>
      </c>
      <c r="E143" s="171">
        <v>44936.688877314817</v>
      </c>
    </row>
    <row r="144" spans="1:5" ht="13">
      <c r="A144" s="57" t="s">
        <v>1386</v>
      </c>
      <c r="B144" s="57" t="s">
        <v>1388</v>
      </c>
      <c r="C144" s="57">
        <v>4</v>
      </c>
      <c r="D144" s="57">
        <v>14410204</v>
      </c>
      <c r="E144" s="171">
        <v>44936.688877314817</v>
      </c>
    </row>
    <row r="145" spans="1:5" ht="13">
      <c r="A145" s="57" t="s">
        <v>1386</v>
      </c>
      <c r="B145" s="57" t="s">
        <v>1388</v>
      </c>
      <c r="C145" s="57">
        <v>5</v>
      </c>
      <c r="D145" s="57">
        <v>14410205</v>
      </c>
      <c r="E145" s="171">
        <v>44936.688877314817</v>
      </c>
    </row>
    <row r="146" spans="1:5" ht="13">
      <c r="A146" s="57" t="s">
        <v>1386</v>
      </c>
      <c r="B146" s="57" t="s">
        <v>1388</v>
      </c>
      <c r="C146" s="57">
        <v>6</v>
      </c>
      <c r="D146" s="57">
        <v>14410206</v>
      </c>
      <c r="E146" s="171">
        <v>44936.688877314817</v>
      </c>
    </row>
    <row r="147" spans="1:5" ht="13">
      <c r="A147" s="57" t="s">
        <v>1386</v>
      </c>
      <c r="B147" s="57" t="s">
        <v>1388</v>
      </c>
      <c r="C147" s="57">
        <v>7</v>
      </c>
      <c r="D147" s="57">
        <v>14410207</v>
      </c>
      <c r="E147" s="171">
        <v>44936.688888888886</v>
      </c>
    </row>
    <row r="148" spans="1:5" ht="13">
      <c r="A148" s="57" t="s">
        <v>1386</v>
      </c>
      <c r="B148" s="57" t="s">
        <v>1388</v>
      </c>
      <c r="C148" s="57">
        <v>8</v>
      </c>
      <c r="D148" s="57">
        <v>14410208</v>
      </c>
      <c r="E148" s="171">
        <v>44936.688888888886</v>
      </c>
    </row>
    <row r="149" spans="1:5" ht="13">
      <c r="A149" s="57" t="s">
        <v>1386</v>
      </c>
      <c r="B149" s="57" t="s">
        <v>1388</v>
      </c>
      <c r="C149" s="57">
        <v>9</v>
      </c>
      <c r="D149" s="57">
        <v>14410209</v>
      </c>
      <c r="E149" s="171">
        <v>44936.688888888886</v>
      </c>
    </row>
    <row r="150" spans="1:5" ht="13">
      <c r="A150" s="57" t="s">
        <v>1386</v>
      </c>
      <c r="B150" s="57" t="s">
        <v>1388</v>
      </c>
      <c r="C150" s="57">
        <v>10</v>
      </c>
      <c r="D150" s="57">
        <v>14410210</v>
      </c>
      <c r="E150" s="171">
        <v>44936.688888888886</v>
      </c>
    </row>
    <row r="151" spans="1:5" ht="13">
      <c r="A151" s="57" t="s">
        <v>1386</v>
      </c>
      <c r="B151" s="57" t="s">
        <v>1388</v>
      </c>
      <c r="C151" s="57">
        <v>11</v>
      </c>
      <c r="D151" s="57">
        <v>14410211</v>
      </c>
      <c r="E151" s="171">
        <v>44936.688888888886</v>
      </c>
    </row>
    <row r="152" spans="1:5" ht="13">
      <c r="A152" s="57" t="s">
        <v>1386</v>
      </c>
      <c r="B152" s="57" t="s">
        <v>1388</v>
      </c>
      <c r="C152" s="57">
        <v>12</v>
      </c>
      <c r="D152" s="57">
        <v>14410212</v>
      </c>
      <c r="E152" s="171">
        <v>44936.688888888886</v>
      </c>
    </row>
    <row r="153" spans="1:5" ht="13">
      <c r="A153" s="57" t="s">
        <v>1386</v>
      </c>
      <c r="B153" s="57" t="s">
        <v>1389</v>
      </c>
      <c r="C153" s="57">
        <v>1</v>
      </c>
      <c r="D153" s="57">
        <v>14410301</v>
      </c>
      <c r="E153" s="171">
        <v>44936.688888888886</v>
      </c>
    </row>
    <row r="154" spans="1:5" ht="13">
      <c r="A154" s="57" t="s">
        <v>1386</v>
      </c>
      <c r="B154" s="57" t="s">
        <v>1389</v>
      </c>
      <c r="C154" s="57">
        <v>2</v>
      </c>
      <c r="D154" s="57">
        <v>14410302</v>
      </c>
      <c r="E154" s="171">
        <v>44936.688888888886</v>
      </c>
    </row>
    <row r="155" spans="1:5" ht="13">
      <c r="A155" s="57" t="s">
        <v>1386</v>
      </c>
      <c r="B155" s="57" t="s">
        <v>1389</v>
      </c>
      <c r="C155" s="57">
        <v>3</v>
      </c>
      <c r="D155" s="57">
        <v>14410303</v>
      </c>
      <c r="E155" s="171">
        <v>44936.688888888886</v>
      </c>
    </row>
    <row r="156" spans="1:5" ht="13">
      <c r="A156" s="57" t="s">
        <v>1386</v>
      </c>
      <c r="B156" s="57" t="s">
        <v>1389</v>
      </c>
      <c r="C156" s="57">
        <v>4</v>
      </c>
      <c r="D156" s="57">
        <v>14410304</v>
      </c>
      <c r="E156" s="171">
        <v>44936.688888888886</v>
      </c>
    </row>
    <row r="157" spans="1:5" ht="13">
      <c r="A157" s="57" t="s">
        <v>1386</v>
      </c>
      <c r="B157" s="57" t="s">
        <v>1389</v>
      </c>
      <c r="C157" s="57">
        <v>5</v>
      </c>
      <c r="D157" s="57">
        <v>14410305</v>
      </c>
      <c r="E157" s="171">
        <v>44936.688888888886</v>
      </c>
    </row>
    <row r="158" spans="1:5" ht="13">
      <c r="A158" s="57" t="s">
        <v>1386</v>
      </c>
      <c r="B158" s="57" t="s">
        <v>1389</v>
      </c>
      <c r="C158" s="57">
        <v>6</v>
      </c>
      <c r="D158" s="57">
        <v>14410306</v>
      </c>
      <c r="E158" s="171">
        <v>44936.688900462963</v>
      </c>
    </row>
    <row r="159" spans="1:5" ht="13">
      <c r="A159" s="57" t="s">
        <v>1386</v>
      </c>
      <c r="B159" s="57" t="s">
        <v>1389</v>
      </c>
      <c r="C159" s="57">
        <v>7</v>
      </c>
      <c r="D159" s="57">
        <v>14410307</v>
      </c>
      <c r="E159" s="171">
        <v>44936.688900462963</v>
      </c>
    </row>
    <row r="160" spans="1:5" ht="13">
      <c r="A160" s="57" t="s">
        <v>1386</v>
      </c>
      <c r="B160" s="57" t="s">
        <v>1389</v>
      </c>
      <c r="C160" s="57">
        <v>8</v>
      </c>
      <c r="D160" s="57">
        <v>14410308</v>
      </c>
      <c r="E160" s="171">
        <v>44936.688900462963</v>
      </c>
    </row>
    <row r="161" spans="1:5" ht="13">
      <c r="A161" s="57" t="s">
        <v>1386</v>
      </c>
      <c r="B161" s="57" t="s">
        <v>1389</v>
      </c>
      <c r="C161" s="57">
        <v>9</v>
      </c>
      <c r="D161" s="57">
        <v>14410309</v>
      </c>
      <c r="E161" s="171">
        <v>44936.688900462963</v>
      </c>
    </row>
    <row r="162" spans="1:5" ht="13">
      <c r="A162" s="57" t="s">
        <v>1386</v>
      </c>
      <c r="B162" s="57" t="s">
        <v>1389</v>
      </c>
      <c r="C162" s="57">
        <v>10</v>
      </c>
      <c r="D162" s="57">
        <v>14410310</v>
      </c>
      <c r="E162" s="171">
        <v>44936.688900462963</v>
      </c>
    </row>
    <row r="163" spans="1:5" ht="13">
      <c r="A163" s="57" t="s">
        <v>1386</v>
      </c>
      <c r="B163" s="57" t="s">
        <v>1389</v>
      </c>
      <c r="C163" s="57">
        <v>11</v>
      </c>
      <c r="D163" s="57">
        <v>14410311</v>
      </c>
      <c r="E163" s="171">
        <v>44936.688900462963</v>
      </c>
    </row>
    <row r="164" spans="1:5" ht="13">
      <c r="A164" s="57" t="s">
        <v>1386</v>
      </c>
      <c r="B164" s="57" t="s">
        <v>1389</v>
      </c>
      <c r="C164" s="57">
        <v>12</v>
      </c>
      <c r="D164" s="57">
        <v>14410312</v>
      </c>
      <c r="E164" s="171">
        <v>44936.688900462963</v>
      </c>
    </row>
    <row r="165" spans="1:5" ht="13">
      <c r="A165" s="57" t="s">
        <v>1386</v>
      </c>
      <c r="B165" s="57" t="s">
        <v>1390</v>
      </c>
      <c r="C165" s="57">
        <v>1</v>
      </c>
      <c r="D165" s="57">
        <v>14410401</v>
      </c>
      <c r="E165" s="171">
        <v>44936.688900462963</v>
      </c>
    </row>
    <row r="166" spans="1:5" ht="13">
      <c r="A166" s="57" t="s">
        <v>1386</v>
      </c>
      <c r="B166" s="57" t="s">
        <v>1390</v>
      </c>
      <c r="C166" s="57">
        <v>2</v>
      </c>
      <c r="D166" s="57">
        <v>14410402</v>
      </c>
      <c r="E166" s="171">
        <v>44936.68891203704</v>
      </c>
    </row>
    <row r="167" spans="1:5" ht="13">
      <c r="A167" s="57" t="s">
        <v>1386</v>
      </c>
      <c r="B167" s="57" t="s">
        <v>1390</v>
      </c>
      <c r="C167" s="57">
        <v>3</v>
      </c>
      <c r="D167" s="57">
        <v>14410403</v>
      </c>
      <c r="E167" s="171">
        <v>44936.68891203704</v>
      </c>
    </row>
    <row r="168" spans="1:5" ht="13">
      <c r="A168" s="57" t="s">
        <v>1386</v>
      </c>
      <c r="B168" s="57" t="s">
        <v>1390</v>
      </c>
      <c r="C168" s="57">
        <v>4</v>
      </c>
      <c r="D168" s="57">
        <v>14410404</v>
      </c>
      <c r="E168" s="171">
        <v>44936.68891203704</v>
      </c>
    </row>
    <row r="169" spans="1:5" ht="13">
      <c r="A169" s="57" t="s">
        <v>1386</v>
      </c>
      <c r="B169" s="57" t="s">
        <v>1390</v>
      </c>
      <c r="C169" s="57">
        <v>5</v>
      </c>
      <c r="D169" s="57">
        <v>14410405</v>
      </c>
      <c r="E169" s="171">
        <v>44936.68891203704</v>
      </c>
    </row>
    <row r="170" spans="1:5" ht="13">
      <c r="A170" s="57" t="s">
        <v>1386</v>
      </c>
      <c r="B170" s="57" t="s">
        <v>1390</v>
      </c>
      <c r="C170" s="57">
        <v>6</v>
      </c>
      <c r="D170" s="57">
        <v>14410406</v>
      </c>
      <c r="E170" s="171">
        <v>44936.68891203704</v>
      </c>
    </row>
    <row r="171" spans="1:5" ht="13">
      <c r="A171" s="57" t="s">
        <v>1386</v>
      </c>
      <c r="B171" s="57" t="s">
        <v>1390</v>
      </c>
      <c r="C171" s="57">
        <v>7</v>
      </c>
      <c r="D171" s="57">
        <v>14410407</v>
      </c>
      <c r="E171" s="171">
        <v>44936.68891203704</v>
      </c>
    </row>
    <row r="172" spans="1:5" ht="13">
      <c r="A172" s="57" t="s">
        <v>1386</v>
      </c>
      <c r="B172" s="57" t="s">
        <v>1390</v>
      </c>
      <c r="C172" s="57">
        <v>8</v>
      </c>
      <c r="D172" s="57">
        <v>14410408</v>
      </c>
      <c r="E172" s="171">
        <v>44936.68891203704</v>
      </c>
    </row>
    <row r="173" spans="1:5" ht="13">
      <c r="A173" s="57" t="s">
        <v>1386</v>
      </c>
      <c r="B173" s="57" t="s">
        <v>1390</v>
      </c>
      <c r="C173" s="57">
        <v>9</v>
      </c>
      <c r="D173" s="57">
        <v>14410409</v>
      </c>
      <c r="E173" s="171">
        <v>44936.688923611109</v>
      </c>
    </row>
    <row r="174" spans="1:5" ht="13">
      <c r="A174" s="57" t="s">
        <v>1386</v>
      </c>
      <c r="B174" s="57" t="s">
        <v>1390</v>
      </c>
      <c r="C174" s="57">
        <v>10</v>
      </c>
      <c r="D174" s="57">
        <v>14410410</v>
      </c>
      <c r="E174" s="171">
        <v>44936.688923611109</v>
      </c>
    </row>
    <row r="175" spans="1:5" ht="13">
      <c r="A175" s="57" t="s">
        <v>1386</v>
      </c>
      <c r="B175" s="57" t="s">
        <v>1390</v>
      </c>
      <c r="C175" s="57">
        <v>11</v>
      </c>
      <c r="D175" s="57">
        <v>14410411</v>
      </c>
      <c r="E175" s="171">
        <v>44936.688923611109</v>
      </c>
    </row>
    <row r="176" spans="1:5" ht="13">
      <c r="A176" s="57" t="s">
        <v>1386</v>
      </c>
      <c r="B176" s="57" t="s">
        <v>1390</v>
      </c>
      <c r="C176" s="57">
        <v>12</v>
      </c>
      <c r="D176" s="57">
        <v>14410412</v>
      </c>
      <c r="E176" s="171">
        <v>44936.688923611109</v>
      </c>
    </row>
    <row r="177" spans="1:5" ht="13">
      <c r="A177" s="57" t="s">
        <v>1386</v>
      </c>
      <c r="B177" s="57" t="s">
        <v>1391</v>
      </c>
      <c r="C177" s="57">
        <v>1</v>
      </c>
      <c r="D177" s="57">
        <v>14410501</v>
      </c>
      <c r="E177" s="171">
        <v>44936.688923611109</v>
      </c>
    </row>
    <row r="178" spans="1:5" ht="13">
      <c r="A178" s="57" t="s">
        <v>1386</v>
      </c>
      <c r="B178" s="57" t="s">
        <v>1391</v>
      </c>
      <c r="C178" s="57">
        <v>2</v>
      </c>
      <c r="D178" s="57">
        <v>14410502</v>
      </c>
      <c r="E178" s="171">
        <v>44936.688923611109</v>
      </c>
    </row>
    <row r="179" spans="1:5" ht="13">
      <c r="A179" s="57" t="s">
        <v>1386</v>
      </c>
      <c r="B179" s="57" t="s">
        <v>1391</v>
      </c>
      <c r="C179" s="57">
        <v>3</v>
      </c>
      <c r="D179" s="57">
        <v>14410503</v>
      </c>
      <c r="E179" s="171">
        <v>44936.688923611109</v>
      </c>
    </row>
    <row r="180" spans="1:5" ht="13">
      <c r="A180" s="57" t="s">
        <v>1386</v>
      </c>
      <c r="B180" s="57" t="s">
        <v>1391</v>
      </c>
      <c r="C180" s="57">
        <v>4</v>
      </c>
      <c r="D180" s="57">
        <v>14410504</v>
      </c>
      <c r="E180" s="171">
        <v>44936.688923611109</v>
      </c>
    </row>
    <row r="181" spans="1:5" ht="13">
      <c r="A181" s="57" t="s">
        <v>1386</v>
      </c>
      <c r="B181" s="57" t="s">
        <v>1391</v>
      </c>
      <c r="C181" s="57">
        <v>5</v>
      </c>
      <c r="D181" s="57">
        <v>14410505</v>
      </c>
      <c r="E181" s="171">
        <v>44936.688935185186</v>
      </c>
    </row>
    <row r="182" spans="1:5" ht="13">
      <c r="A182" s="57" t="s">
        <v>1386</v>
      </c>
      <c r="B182" s="57" t="s">
        <v>1391</v>
      </c>
      <c r="C182" s="57">
        <v>6</v>
      </c>
      <c r="D182" s="57">
        <v>14410506</v>
      </c>
      <c r="E182" s="171">
        <v>44936.688935185186</v>
      </c>
    </row>
    <row r="183" spans="1:5" ht="13">
      <c r="A183" s="57" t="s">
        <v>1386</v>
      </c>
      <c r="B183" s="57" t="s">
        <v>1391</v>
      </c>
      <c r="C183" s="57">
        <v>7</v>
      </c>
      <c r="D183" s="57">
        <v>14410507</v>
      </c>
      <c r="E183" s="171">
        <v>44936.688935185186</v>
      </c>
    </row>
    <row r="184" spans="1:5" ht="13">
      <c r="A184" s="57" t="s">
        <v>1386</v>
      </c>
      <c r="B184" s="57" t="s">
        <v>1391</v>
      </c>
      <c r="C184" s="57">
        <v>8</v>
      </c>
      <c r="D184" s="57">
        <v>14410508</v>
      </c>
      <c r="E184" s="171">
        <v>44936.688935185186</v>
      </c>
    </row>
    <row r="185" spans="1:5" ht="13">
      <c r="A185" s="57" t="s">
        <v>1386</v>
      </c>
      <c r="B185" s="57" t="s">
        <v>1391</v>
      </c>
      <c r="C185" s="57">
        <v>9</v>
      </c>
      <c r="D185" s="57">
        <v>14410509</v>
      </c>
      <c r="E185" s="171">
        <v>44936.688935185186</v>
      </c>
    </row>
    <row r="186" spans="1:5" ht="13">
      <c r="A186" s="57" t="s">
        <v>1386</v>
      </c>
      <c r="B186" s="57" t="s">
        <v>1391</v>
      </c>
      <c r="C186" s="57">
        <v>10</v>
      </c>
      <c r="D186" s="57">
        <v>14410510</v>
      </c>
      <c r="E186" s="171">
        <v>44936.688935185186</v>
      </c>
    </row>
    <row r="187" spans="1:5" ht="13">
      <c r="A187" s="57" t="s">
        <v>1386</v>
      </c>
      <c r="B187" s="57" t="s">
        <v>1391</v>
      </c>
      <c r="C187" s="57">
        <v>11</v>
      </c>
      <c r="D187" s="57">
        <v>14410511</v>
      </c>
      <c r="E187" s="171">
        <v>44936.688935185186</v>
      </c>
    </row>
    <row r="188" spans="1:5" ht="13">
      <c r="A188" s="57" t="s">
        <v>1386</v>
      </c>
      <c r="B188" s="57" t="s">
        <v>1391</v>
      </c>
      <c r="C188" s="57">
        <v>12</v>
      </c>
      <c r="D188" s="57">
        <v>14410512</v>
      </c>
      <c r="E188" s="171">
        <v>44936.688946759263</v>
      </c>
    </row>
    <row r="189" spans="1:5" ht="13">
      <c r="A189" s="57" t="s">
        <v>1392</v>
      </c>
      <c r="B189" s="57" t="s">
        <v>1393</v>
      </c>
      <c r="C189" s="57">
        <v>1</v>
      </c>
      <c r="D189" s="57">
        <v>14420101</v>
      </c>
      <c r="E189" s="171">
        <v>44936.688946759263</v>
      </c>
    </row>
    <row r="190" spans="1:5" ht="13">
      <c r="A190" s="57" t="s">
        <v>1392</v>
      </c>
      <c r="B190" s="57" t="s">
        <v>1393</v>
      </c>
      <c r="C190" s="57">
        <v>2</v>
      </c>
      <c r="D190" s="57">
        <v>14420102</v>
      </c>
      <c r="E190" s="171">
        <v>44936.688946759263</v>
      </c>
    </row>
    <row r="191" spans="1:5" ht="13">
      <c r="A191" s="57" t="s">
        <v>1392</v>
      </c>
      <c r="B191" s="57" t="s">
        <v>1393</v>
      </c>
      <c r="C191" s="57">
        <v>3</v>
      </c>
      <c r="D191" s="57">
        <v>14420103</v>
      </c>
      <c r="E191" s="171">
        <v>44936.688946759263</v>
      </c>
    </row>
    <row r="192" spans="1:5" ht="13">
      <c r="A192" s="57" t="s">
        <v>1392</v>
      </c>
      <c r="B192" s="57" t="s">
        <v>1393</v>
      </c>
      <c r="C192" s="57">
        <v>4</v>
      </c>
      <c r="D192" s="57">
        <v>14420104</v>
      </c>
      <c r="E192" s="171">
        <v>44936.688946759263</v>
      </c>
    </row>
    <row r="193" spans="1:5" ht="13">
      <c r="A193" s="57" t="s">
        <v>1392</v>
      </c>
      <c r="B193" s="57" t="s">
        <v>1393</v>
      </c>
      <c r="C193" s="57">
        <v>5</v>
      </c>
      <c r="D193" s="57">
        <v>14420105</v>
      </c>
      <c r="E193" s="171">
        <v>44936.688946759263</v>
      </c>
    </row>
    <row r="194" spans="1:5" ht="13">
      <c r="A194" s="57" t="s">
        <v>1392</v>
      </c>
      <c r="B194" s="57" t="s">
        <v>1393</v>
      </c>
      <c r="C194" s="57">
        <v>6</v>
      </c>
      <c r="D194" s="57">
        <v>14420106</v>
      </c>
      <c r="E194" s="171">
        <v>44936.688946759263</v>
      </c>
    </row>
    <row r="195" spans="1:5" ht="13">
      <c r="A195" s="57" t="s">
        <v>1392</v>
      </c>
      <c r="B195" s="57" t="s">
        <v>1393</v>
      </c>
      <c r="C195" s="57">
        <v>7</v>
      </c>
      <c r="D195" s="57">
        <v>14420107</v>
      </c>
      <c r="E195" s="171">
        <v>44936.688946759263</v>
      </c>
    </row>
    <row r="196" spans="1:5" ht="13">
      <c r="A196" s="57" t="s">
        <v>1392</v>
      </c>
      <c r="B196" s="57" t="s">
        <v>1393</v>
      </c>
      <c r="C196" s="57">
        <v>8</v>
      </c>
      <c r="D196" s="57">
        <v>14420108</v>
      </c>
      <c r="E196" s="171">
        <v>44936.688946759263</v>
      </c>
    </row>
    <row r="197" spans="1:5" ht="13">
      <c r="A197" s="57" t="s">
        <v>1392</v>
      </c>
      <c r="B197" s="57" t="s">
        <v>1393</v>
      </c>
      <c r="C197" s="57">
        <v>9</v>
      </c>
      <c r="D197" s="57">
        <v>14420109</v>
      </c>
      <c r="E197" s="171">
        <v>44936.688946759263</v>
      </c>
    </row>
    <row r="198" spans="1:5" ht="13">
      <c r="A198" s="57" t="s">
        <v>1392</v>
      </c>
      <c r="B198" s="57" t="s">
        <v>1393</v>
      </c>
      <c r="C198" s="57">
        <v>10</v>
      </c>
      <c r="D198" s="57">
        <v>14420110</v>
      </c>
      <c r="E198" s="171">
        <v>44936.688946759263</v>
      </c>
    </row>
    <row r="199" spans="1:5" ht="13">
      <c r="A199" s="57" t="s">
        <v>1392</v>
      </c>
      <c r="B199" s="57" t="s">
        <v>1393</v>
      </c>
      <c r="C199" s="57">
        <v>11</v>
      </c>
      <c r="D199" s="57">
        <v>14420111</v>
      </c>
      <c r="E199" s="171">
        <v>44936.688946759263</v>
      </c>
    </row>
    <row r="200" spans="1:5" ht="13">
      <c r="A200" s="57" t="s">
        <v>1392</v>
      </c>
      <c r="B200" s="57" t="s">
        <v>1393</v>
      </c>
      <c r="C200" s="57">
        <v>12</v>
      </c>
      <c r="D200" s="57">
        <v>14420112</v>
      </c>
      <c r="E200" s="171">
        <v>44936.688946759263</v>
      </c>
    </row>
    <row r="201" spans="1:5" ht="13">
      <c r="A201" s="57" t="s">
        <v>1392</v>
      </c>
      <c r="B201" s="57" t="s">
        <v>1394</v>
      </c>
      <c r="C201" s="57">
        <v>1</v>
      </c>
      <c r="D201" s="57">
        <v>14420201</v>
      </c>
      <c r="E201" s="171">
        <v>44936.688958333332</v>
      </c>
    </row>
    <row r="202" spans="1:5" ht="13">
      <c r="A202" s="57" t="s">
        <v>1392</v>
      </c>
      <c r="B202" s="57" t="s">
        <v>1394</v>
      </c>
      <c r="C202" s="57">
        <v>2</v>
      </c>
      <c r="D202" s="57">
        <v>14420202</v>
      </c>
      <c r="E202" s="171">
        <v>44936.688958333332</v>
      </c>
    </row>
    <row r="203" spans="1:5" ht="13">
      <c r="A203" s="57" t="s">
        <v>1392</v>
      </c>
      <c r="B203" s="57" t="s">
        <v>1394</v>
      </c>
      <c r="C203" s="57">
        <v>3</v>
      </c>
      <c r="D203" s="57">
        <v>14420203</v>
      </c>
      <c r="E203" s="171">
        <v>44936.688958333332</v>
      </c>
    </row>
    <row r="204" spans="1:5" ht="13">
      <c r="A204" s="57" t="s">
        <v>1392</v>
      </c>
      <c r="B204" s="57" t="s">
        <v>1394</v>
      </c>
      <c r="C204" s="57">
        <v>4</v>
      </c>
      <c r="D204" s="57">
        <v>14420204</v>
      </c>
      <c r="E204" s="171">
        <v>44936.688958333332</v>
      </c>
    </row>
    <row r="205" spans="1:5" ht="13">
      <c r="A205" s="57" t="s">
        <v>1392</v>
      </c>
      <c r="B205" s="57" t="s">
        <v>1394</v>
      </c>
      <c r="C205" s="57">
        <v>5</v>
      </c>
      <c r="D205" s="57">
        <v>14420205</v>
      </c>
      <c r="E205" s="171">
        <v>44936.688958333332</v>
      </c>
    </row>
    <row r="206" spans="1:5" ht="13">
      <c r="A206" s="57" t="s">
        <v>1392</v>
      </c>
      <c r="B206" s="57" t="s">
        <v>1394</v>
      </c>
      <c r="C206" s="57">
        <v>6</v>
      </c>
      <c r="D206" s="57">
        <v>14420206</v>
      </c>
      <c r="E206" s="171">
        <v>44936.688958333332</v>
      </c>
    </row>
    <row r="207" spans="1:5" ht="13">
      <c r="A207" s="57" t="s">
        <v>1392</v>
      </c>
      <c r="B207" s="57" t="s">
        <v>1394</v>
      </c>
      <c r="C207" s="57">
        <v>7</v>
      </c>
      <c r="D207" s="57">
        <v>14420207</v>
      </c>
      <c r="E207" s="171">
        <v>44936.688958333332</v>
      </c>
    </row>
    <row r="208" spans="1:5" ht="13">
      <c r="A208" s="57" t="s">
        <v>1392</v>
      </c>
      <c r="B208" s="57" t="s">
        <v>1394</v>
      </c>
      <c r="C208" s="57">
        <v>8</v>
      </c>
      <c r="D208" s="57">
        <v>14420208</v>
      </c>
      <c r="E208" s="171">
        <v>44936.688969907409</v>
      </c>
    </row>
    <row r="209" spans="1:5" ht="13">
      <c r="A209" s="57" t="s">
        <v>1392</v>
      </c>
      <c r="B209" s="57" t="s">
        <v>1394</v>
      </c>
      <c r="C209" s="57">
        <v>9</v>
      </c>
      <c r="D209" s="57">
        <v>14420209</v>
      </c>
      <c r="E209" s="171">
        <v>44936.688969907409</v>
      </c>
    </row>
    <row r="210" spans="1:5" ht="13">
      <c r="A210" s="57" t="s">
        <v>1392</v>
      </c>
      <c r="B210" s="57" t="s">
        <v>1394</v>
      </c>
      <c r="C210" s="57">
        <v>10</v>
      </c>
      <c r="D210" s="57">
        <v>14420210</v>
      </c>
      <c r="E210" s="171">
        <v>44936.688969907409</v>
      </c>
    </row>
    <row r="211" spans="1:5" ht="13">
      <c r="A211" s="57" t="s">
        <v>1392</v>
      </c>
      <c r="B211" s="57" t="s">
        <v>1394</v>
      </c>
      <c r="C211" s="57">
        <v>11</v>
      </c>
      <c r="D211" s="57">
        <v>14420211</v>
      </c>
      <c r="E211" s="171">
        <v>44936.688969907409</v>
      </c>
    </row>
    <row r="212" spans="1:5" ht="13">
      <c r="A212" s="57" t="s">
        <v>1392</v>
      </c>
      <c r="B212" s="57" t="s">
        <v>1394</v>
      </c>
      <c r="C212" s="57">
        <v>12</v>
      </c>
      <c r="D212" s="57">
        <v>14420212</v>
      </c>
      <c r="E212" s="171">
        <v>44936.688969907409</v>
      </c>
    </row>
    <row r="213" spans="1:5" ht="13">
      <c r="A213" s="57" t="s">
        <v>1392</v>
      </c>
      <c r="B213" s="57" t="s">
        <v>1395</v>
      </c>
      <c r="C213" s="57">
        <v>1</v>
      </c>
      <c r="D213" s="57">
        <v>14420301</v>
      </c>
      <c r="E213" s="171">
        <v>44936.688969907409</v>
      </c>
    </row>
    <row r="214" spans="1:5" ht="13">
      <c r="A214" s="57" t="s">
        <v>1392</v>
      </c>
      <c r="B214" s="57" t="s">
        <v>1395</v>
      </c>
      <c r="C214" s="57">
        <v>2</v>
      </c>
      <c r="D214" s="57">
        <v>14420302</v>
      </c>
      <c r="E214" s="171">
        <v>44936.688969907409</v>
      </c>
    </row>
    <row r="215" spans="1:5" ht="13">
      <c r="A215" s="57" t="s">
        <v>1392</v>
      </c>
      <c r="B215" s="57" t="s">
        <v>1395</v>
      </c>
      <c r="C215" s="57">
        <v>3</v>
      </c>
      <c r="D215" s="57">
        <v>14420303</v>
      </c>
      <c r="E215" s="171">
        <v>44936.688981481479</v>
      </c>
    </row>
    <row r="216" spans="1:5" ht="13">
      <c r="A216" s="57" t="s">
        <v>1392</v>
      </c>
      <c r="B216" s="57" t="s">
        <v>1395</v>
      </c>
      <c r="C216" s="57">
        <v>4</v>
      </c>
      <c r="D216" s="57">
        <v>14420304</v>
      </c>
      <c r="E216" s="171">
        <v>44936.688981481479</v>
      </c>
    </row>
    <row r="217" spans="1:5" ht="13">
      <c r="A217" s="57" t="s">
        <v>1392</v>
      </c>
      <c r="B217" s="57" t="s">
        <v>1395</v>
      </c>
      <c r="C217" s="57">
        <v>5</v>
      </c>
      <c r="D217" s="57">
        <v>14420305</v>
      </c>
      <c r="E217" s="171">
        <v>44936.688981481479</v>
      </c>
    </row>
    <row r="218" spans="1:5" ht="13">
      <c r="A218" s="57" t="s">
        <v>1392</v>
      </c>
      <c r="B218" s="57" t="s">
        <v>1395</v>
      </c>
      <c r="C218" s="57">
        <v>6</v>
      </c>
      <c r="D218" s="57">
        <v>14420306</v>
      </c>
      <c r="E218" s="171">
        <v>44936.688981481479</v>
      </c>
    </row>
    <row r="219" spans="1:5" ht="13">
      <c r="A219" s="57" t="s">
        <v>1392</v>
      </c>
      <c r="B219" s="57" t="s">
        <v>1395</v>
      </c>
      <c r="C219" s="57">
        <v>7</v>
      </c>
      <c r="D219" s="57">
        <v>14420307</v>
      </c>
      <c r="E219" s="171">
        <v>44936.688981481479</v>
      </c>
    </row>
    <row r="220" spans="1:5" ht="13">
      <c r="A220" s="57" t="s">
        <v>1392</v>
      </c>
      <c r="B220" s="57" t="s">
        <v>1395</v>
      </c>
      <c r="C220" s="57">
        <v>8</v>
      </c>
      <c r="D220" s="57">
        <v>14420308</v>
      </c>
      <c r="E220" s="171">
        <v>44936.688981481479</v>
      </c>
    </row>
    <row r="221" spans="1:5" ht="13">
      <c r="A221" s="57" t="s">
        <v>1392</v>
      </c>
      <c r="B221" s="57" t="s">
        <v>1395</v>
      </c>
      <c r="C221" s="57">
        <v>9</v>
      </c>
      <c r="D221" s="57">
        <v>14420309</v>
      </c>
      <c r="E221" s="171">
        <v>44936.688981481479</v>
      </c>
    </row>
    <row r="222" spans="1:5" ht="13">
      <c r="A222" s="57" t="s">
        <v>1392</v>
      </c>
      <c r="B222" s="57" t="s">
        <v>1395</v>
      </c>
      <c r="C222" s="57">
        <v>10</v>
      </c>
      <c r="D222" s="57">
        <v>14420310</v>
      </c>
      <c r="E222" s="171">
        <v>44936.688993055555</v>
      </c>
    </row>
    <row r="223" spans="1:5" ht="13">
      <c r="A223" s="57" t="s">
        <v>1392</v>
      </c>
      <c r="B223" s="57" t="s">
        <v>1395</v>
      </c>
      <c r="C223" s="57">
        <v>11</v>
      </c>
      <c r="D223" s="57">
        <v>14420311</v>
      </c>
      <c r="E223" s="171">
        <v>44936.688993055555</v>
      </c>
    </row>
    <row r="224" spans="1:5" ht="13">
      <c r="A224" s="57" t="s">
        <v>1392</v>
      </c>
      <c r="B224" s="57" t="s">
        <v>1395</v>
      </c>
      <c r="C224" s="57">
        <v>12</v>
      </c>
      <c r="D224" s="57">
        <v>14420312</v>
      </c>
      <c r="E224" s="171">
        <v>44936.688993055555</v>
      </c>
    </row>
    <row r="225" spans="1:5" ht="13">
      <c r="A225" s="57" t="s">
        <v>1392</v>
      </c>
      <c r="B225" s="57" t="s">
        <v>1396</v>
      </c>
      <c r="C225" s="57">
        <v>1</v>
      </c>
      <c r="D225" s="57">
        <v>14420401</v>
      </c>
      <c r="E225" s="171">
        <v>44936.688993055555</v>
      </c>
    </row>
    <row r="226" spans="1:5" ht="13">
      <c r="A226" s="57" t="s">
        <v>1392</v>
      </c>
      <c r="B226" s="57" t="s">
        <v>1396</v>
      </c>
      <c r="C226" s="57">
        <v>2</v>
      </c>
      <c r="D226" s="57">
        <v>14420402</v>
      </c>
      <c r="E226" s="171">
        <v>44936.688993055555</v>
      </c>
    </row>
    <row r="227" spans="1:5" ht="13">
      <c r="A227" s="57" t="s">
        <v>1392</v>
      </c>
      <c r="B227" s="57" t="s">
        <v>1396</v>
      </c>
      <c r="C227" s="57">
        <v>3</v>
      </c>
      <c r="D227" s="57">
        <v>14420403</v>
      </c>
      <c r="E227" s="171">
        <v>44936.688993055555</v>
      </c>
    </row>
    <row r="228" spans="1:5" ht="13">
      <c r="A228" s="57" t="s">
        <v>1392</v>
      </c>
      <c r="B228" s="57" t="s">
        <v>1396</v>
      </c>
      <c r="C228" s="57">
        <v>4</v>
      </c>
      <c r="D228" s="57">
        <v>14420404</v>
      </c>
      <c r="E228" s="171">
        <v>44936.688993055555</v>
      </c>
    </row>
    <row r="229" spans="1:5" ht="13">
      <c r="A229" s="57" t="s">
        <v>1392</v>
      </c>
      <c r="B229" s="57" t="s">
        <v>1396</v>
      </c>
      <c r="C229" s="57">
        <v>5</v>
      </c>
      <c r="D229" s="57">
        <v>14420405</v>
      </c>
      <c r="E229" s="171">
        <v>44936.688993055555</v>
      </c>
    </row>
    <row r="230" spans="1:5" ht="13">
      <c r="A230" s="57" t="s">
        <v>1392</v>
      </c>
      <c r="B230" s="57" t="s">
        <v>1396</v>
      </c>
      <c r="C230" s="57">
        <v>6</v>
      </c>
      <c r="D230" s="57">
        <v>14420406</v>
      </c>
      <c r="E230" s="171">
        <v>44936.688993055555</v>
      </c>
    </row>
    <row r="231" spans="1:5" ht="13">
      <c r="A231" s="57" t="s">
        <v>1392</v>
      </c>
      <c r="B231" s="57" t="s">
        <v>1396</v>
      </c>
      <c r="C231" s="57">
        <v>7</v>
      </c>
      <c r="D231" s="57">
        <v>14420407</v>
      </c>
      <c r="E231" s="171">
        <v>44936.688993055555</v>
      </c>
    </row>
    <row r="232" spans="1:5" ht="13">
      <c r="A232" s="57" t="s">
        <v>1392</v>
      </c>
      <c r="B232" s="57" t="s">
        <v>1396</v>
      </c>
      <c r="C232" s="57">
        <v>8</v>
      </c>
      <c r="D232" s="57">
        <v>14420408</v>
      </c>
      <c r="E232" s="171">
        <v>44936.688993055555</v>
      </c>
    </row>
    <row r="233" spans="1:5" ht="13">
      <c r="A233" s="57" t="s">
        <v>1392</v>
      </c>
      <c r="B233" s="57" t="s">
        <v>1396</v>
      </c>
      <c r="C233" s="57">
        <v>9</v>
      </c>
      <c r="D233" s="57">
        <v>14420409</v>
      </c>
      <c r="E233" s="171">
        <v>44936.688993055555</v>
      </c>
    </row>
    <row r="234" spans="1:5" ht="13">
      <c r="A234" s="57" t="s">
        <v>1392</v>
      </c>
      <c r="B234" s="57" t="s">
        <v>1396</v>
      </c>
      <c r="C234" s="57">
        <v>10</v>
      </c>
      <c r="D234" s="57">
        <v>14420410</v>
      </c>
      <c r="E234" s="171">
        <v>44936.688993055555</v>
      </c>
    </row>
    <row r="235" spans="1:5" ht="13">
      <c r="A235" s="57" t="s">
        <v>1392</v>
      </c>
      <c r="B235" s="57" t="s">
        <v>1396</v>
      </c>
      <c r="C235" s="57">
        <v>11</v>
      </c>
      <c r="D235" s="57">
        <v>14420411</v>
      </c>
      <c r="E235" s="171">
        <v>44936.689004629632</v>
      </c>
    </row>
    <row r="236" spans="1:5" ht="13">
      <c r="A236" s="57" t="s">
        <v>1392</v>
      </c>
      <c r="B236" s="57" t="s">
        <v>1396</v>
      </c>
      <c r="C236" s="57">
        <v>12</v>
      </c>
      <c r="D236" s="57">
        <v>14420412</v>
      </c>
      <c r="E236" s="171">
        <v>44936.689004629632</v>
      </c>
    </row>
    <row r="237" spans="1:5" ht="13">
      <c r="A237" s="57" t="s">
        <v>1392</v>
      </c>
      <c r="B237" s="57" t="s">
        <v>1397</v>
      </c>
      <c r="C237" s="57">
        <v>1</v>
      </c>
      <c r="D237" s="57">
        <v>14420501</v>
      </c>
      <c r="E237" s="171">
        <v>44936.689004629632</v>
      </c>
    </row>
    <row r="238" spans="1:5" ht="13">
      <c r="A238" s="57" t="s">
        <v>1392</v>
      </c>
      <c r="B238" s="57" t="s">
        <v>1397</v>
      </c>
      <c r="C238" s="57">
        <v>2</v>
      </c>
      <c r="D238" s="57">
        <v>14420502</v>
      </c>
      <c r="E238" s="171">
        <v>44936.689004629632</v>
      </c>
    </row>
    <row r="239" spans="1:5" ht="13">
      <c r="A239" s="57" t="s">
        <v>1392</v>
      </c>
      <c r="B239" s="57" t="s">
        <v>1397</v>
      </c>
      <c r="C239" s="57">
        <v>3</v>
      </c>
      <c r="D239" s="57">
        <v>14420503</v>
      </c>
      <c r="E239" s="171">
        <v>44936.689004629632</v>
      </c>
    </row>
    <row r="240" spans="1:5" ht="13">
      <c r="A240" s="57" t="s">
        <v>1392</v>
      </c>
      <c r="B240" s="57" t="s">
        <v>1397</v>
      </c>
      <c r="C240" s="57">
        <v>4</v>
      </c>
      <c r="D240" s="57">
        <v>14420504</v>
      </c>
      <c r="E240" s="171">
        <v>44936.689004629632</v>
      </c>
    </row>
    <row r="241" spans="1:5" ht="13">
      <c r="A241" s="57" t="s">
        <v>1392</v>
      </c>
      <c r="B241" s="57" t="s">
        <v>1397</v>
      </c>
      <c r="C241" s="57">
        <v>5</v>
      </c>
      <c r="D241" s="57">
        <v>14420505</v>
      </c>
      <c r="E241" s="171">
        <v>44936.689004629632</v>
      </c>
    </row>
    <row r="242" spans="1:5" ht="13">
      <c r="A242" s="57" t="s">
        <v>1392</v>
      </c>
      <c r="B242" s="57" t="s">
        <v>1397</v>
      </c>
      <c r="C242" s="57">
        <v>6</v>
      </c>
      <c r="D242" s="57">
        <v>14420506</v>
      </c>
      <c r="E242" s="171">
        <v>44936.689004629632</v>
      </c>
    </row>
    <row r="243" spans="1:5" ht="13">
      <c r="A243" s="57" t="s">
        <v>1392</v>
      </c>
      <c r="B243" s="57" t="s">
        <v>1397</v>
      </c>
      <c r="C243" s="57">
        <v>7</v>
      </c>
      <c r="D243" s="57">
        <v>14420507</v>
      </c>
      <c r="E243" s="171">
        <v>44936.689004629632</v>
      </c>
    </row>
    <row r="244" spans="1:5" ht="13">
      <c r="A244" s="57" t="s">
        <v>1392</v>
      </c>
      <c r="B244" s="57" t="s">
        <v>1397</v>
      </c>
      <c r="C244" s="57">
        <v>8</v>
      </c>
      <c r="D244" s="57">
        <v>14420508</v>
      </c>
      <c r="E244" s="171">
        <v>44936.689004629632</v>
      </c>
    </row>
    <row r="245" spans="1:5" ht="13">
      <c r="A245" s="57" t="s">
        <v>1392</v>
      </c>
      <c r="B245" s="57" t="s">
        <v>1397</v>
      </c>
      <c r="C245" s="57">
        <v>9</v>
      </c>
      <c r="D245" s="57">
        <v>14420509</v>
      </c>
      <c r="E245" s="171">
        <v>44936.689027777778</v>
      </c>
    </row>
    <row r="246" spans="1:5" ht="13">
      <c r="A246" s="57" t="s">
        <v>1392</v>
      </c>
      <c r="B246" s="57" t="s">
        <v>1397</v>
      </c>
      <c r="C246" s="57">
        <v>10</v>
      </c>
      <c r="D246" s="57">
        <v>14420510</v>
      </c>
      <c r="E246" s="171">
        <v>44936.689027777778</v>
      </c>
    </row>
    <row r="247" spans="1:5" ht="13">
      <c r="A247" s="57" t="s">
        <v>1392</v>
      </c>
      <c r="B247" s="57" t="s">
        <v>1397</v>
      </c>
      <c r="C247" s="57">
        <v>11</v>
      </c>
      <c r="D247" s="57">
        <v>14420511</v>
      </c>
      <c r="E247" s="171">
        <v>44936.689027777778</v>
      </c>
    </row>
    <row r="248" spans="1:5" ht="13">
      <c r="A248" s="57" t="s">
        <v>1392</v>
      </c>
      <c r="B248" s="57" t="s">
        <v>1397</v>
      </c>
      <c r="C248" s="57">
        <v>12</v>
      </c>
      <c r="D248" s="57">
        <v>14420512</v>
      </c>
      <c r="E248" s="171">
        <v>44936.689027777778</v>
      </c>
    </row>
    <row r="249" spans="1:5" ht="13">
      <c r="A249" s="57" t="s">
        <v>1392</v>
      </c>
      <c r="B249" s="57" t="s">
        <v>1398</v>
      </c>
      <c r="C249" s="57">
        <v>1</v>
      </c>
      <c r="D249" s="57">
        <v>14420601</v>
      </c>
      <c r="E249" s="171">
        <v>44936.689027777778</v>
      </c>
    </row>
    <row r="250" spans="1:5" ht="13">
      <c r="A250" s="57" t="s">
        <v>1392</v>
      </c>
      <c r="B250" s="57" t="s">
        <v>1398</v>
      </c>
      <c r="C250" s="57">
        <v>2</v>
      </c>
      <c r="D250" s="57">
        <v>14420602</v>
      </c>
      <c r="E250" s="171">
        <v>44936.689027777778</v>
      </c>
    </row>
    <row r="251" spans="1:5" ht="13">
      <c r="A251" s="57" t="s">
        <v>1392</v>
      </c>
      <c r="B251" s="57" t="s">
        <v>1398</v>
      </c>
      <c r="C251" s="57">
        <v>3</v>
      </c>
      <c r="D251" s="57">
        <v>14420603</v>
      </c>
      <c r="E251" s="171">
        <v>44936.689039351855</v>
      </c>
    </row>
    <row r="252" spans="1:5" ht="13">
      <c r="A252" s="57" t="s">
        <v>1392</v>
      </c>
      <c r="B252" s="57" t="s">
        <v>1398</v>
      </c>
      <c r="C252" s="57">
        <v>4</v>
      </c>
      <c r="D252" s="57">
        <v>14420604</v>
      </c>
      <c r="E252" s="171">
        <v>44936.689039351855</v>
      </c>
    </row>
    <row r="253" spans="1:5" ht="13">
      <c r="A253" s="57" t="s">
        <v>1392</v>
      </c>
      <c r="B253" s="57" t="s">
        <v>1398</v>
      </c>
      <c r="C253" s="57">
        <v>5</v>
      </c>
      <c r="D253" s="57">
        <v>14420605</v>
      </c>
      <c r="E253" s="171">
        <v>44936.689039351855</v>
      </c>
    </row>
    <row r="254" spans="1:5" ht="13">
      <c r="A254" s="57" t="s">
        <v>1392</v>
      </c>
      <c r="B254" s="57" t="s">
        <v>1398</v>
      </c>
      <c r="C254" s="57">
        <v>6</v>
      </c>
      <c r="D254" s="57">
        <v>14420606</v>
      </c>
      <c r="E254" s="171">
        <v>44936.689039351855</v>
      </c>
    </row>
    <row r="255" spans="1:5" ht="13">
      <c r="A255" s="57" t="s">
        <v>1392</v>
      </c>
      <c r="B255" s="57" t="s">
        <v>1398</v>
      </c>
      <c r="C255" s="57">
        <v>7</v>
      </c>
      <c r="D255" s="57">
        <v>14420607</v>
      </c>
      <c r="E255" s="171">
        <v>44936.689039351855</v>
      </c>
    </row>
    <row r="256" spans="1:5" ht="13">
      <c r="A256" s="57" t="s">
        <v>1392</v>
      </c>
      <c r="B256" s="57" t="s">
        <v>1398</v>
      </c>
      <c r="C256" s="57">
        <v>8</v>
      </c>
      <c r="D256" s="57">
        <v>14420608</v>
      </c>
      <c r="E256" s="171">
        <v>44936.689039351855</v>
      </c>
    </row>
    <row r="257" spans="1:5" ht="13">
      <c r="A257" s="57" t="s">
        <v>1392</v>
      </c>
      <c r="B257" s="57" t="s">
        <v>1398</v>
      </c>
      <c r="C257" s="57">
        <v>9</v>
      </c>
      <c r="D257" s="57">
        <v>14420609</v>
      </c>
      <c r="E257" s="171">
        <v>44936.689039351855</v>
      </c>
    </row>
    <row r="258" spans="1:5" ht="13">
      <c r="A258" s="57" t="s">
        <v>1392</v>
      </c>
      <c r="B258" s="57" t="s">
        <v>1398</v>
      </c>
      <c r="C258" s="57">
        <v>10</v>
      </c>
      <c r="D258" s="57">
        <v>14420610</v>
      </c>
      <c r="E258" s="171">
        <v>44936.689039351855</v>
      </c>
    </row>
    <row r="259" spans="1:5" ht="13">
      <c r="A259" s="57" t="s">
        <v>1392</v>
      </c>
      <c r="B259" s="57" t="s">
        <v>1398</v>
      </c>
      <c r="C259" s="57">
        <v>11</v>
      </c>
      <c r="D259" s="57">
        <v>14420611</v>
      </c>
      <c r="E259" s="171">
        <v>44936.689039351855</v>
      </c>
    </row>
    <row r="260" spans="1:5" ht="13">
      <c r="A260" s="57" t="s">
        <v>1392</v>
      </c>
      <c r="B260" s="57" t="s">
        <v>1398</v>
      </c>
      <c r="C260" s="57">
        <v>12</v>
      </c>
      <c r="D260" s="57">
        <v>14420612</v>
      </c>
      <c r="E260" s="171">
        <v>44936.689039351855</v>
      </c>
    </row>
    <row r="261" spans="1:5" ht="13">
      <c r="A261" s="57" t="s">
        <v>1392</v>
      </c>
      <c r="B261" s="57" t="s">
        <v>1399</v>
      </c>
      <c r="C261" s="57">
        <v>1</v>
      </c>
      <c r="D261" s="57">
        <v>14420701</v>
      </c>
      <c r="E261" s="171">
        <v>44936.689039351855</v>
      </c>
    </row>
    <row r="262" spans="1:5" ht="13">
      <c r="A262" s="57" t="s">
        <v>1392</v>
      </c>
      <c r="B262" s="57" t="s">
        <v>1399</v>
      </c>
      <c r="C262" s="57">
        <v>2</v>
      </c>
      <c r="D262" s="57">
        <v>14420702</v>
      </c>
      <c r="E262" s="171">
        <v>44936.689039351855</v>
      </c>
    </row>
    <row r="263" spans="1:5" ht="13">
      <c r="A263" s="57" t="s">
        <v>1392</v>
      </c>
      <c r="B263" s="57" t="s">
        <v>1399</v>
      </c>
      <c r="C263" s="57">
        <v>3</v>
      </c>
      <c r="D263" s="57">
        <v>14420703</v>
      </c>
      <c r="E263" s="171">
        <v>44936.689039351855</v>
      </c>
    </row>
    <row r="264" spans="1:5" ht="13">
      <c r="A264" s="57" t="s">
        <v>1392</v>
      </c>
      <c r="B264" s="57" t="s">
        <v>1399</v>
      </c>
      <c r="C264" s="57">
        <v>4</v>
      </c>
      <c r="D264" s="57">
        <v>14420704</v>
      </c>
      <c r="E264" s="171">
        <v>44936.689050925925</v>
      </c>
    </row>
    <row r="265" spans="1:5" ht="13">
      <c r="A265" s="57" t="s">
        <v>1392</v>
      </c>
      <c r="B265" s="57" t="s">
        <v>1399</v>
      </c>
      <c r="C265" s="57">
        <v>5</v>
      </c>
      <c r="D265" s="57">
        <v>14420705</v>
      </c>
      <c r="E265" s="171">
        <v>44936.689050925925</v>
      </c>
    </row>
    <row r="266" spans="1:5" ht="13">
      <c r="A266" s="57" t="s">
        <v>1392</v>
      </c>
      <c r="B266" s="57" t="s">
        <v>1399</v>
      </c>
      <c r="C266" s="57">
        <v>6</v>
      </c>
      <c r="D266" s="57">
        <v>14420706</v>
      </c>
      <c r="E266" s="171">
        <v>44936.689050925925</v>
      </c>
    </row>
    <row r="267" spans="1:5" ht="13">
      <c r="A267" s="57" t="s">
        <v>1392</v>
      </c>
      <c r="B267" s="57" t="s">
        <v>1399</v>
      </c>
      <c r="C267" s="57">
        <v>7</v>
      </c>
      <c r="D267" s="57">
        <v>14420707</v>
      </c>
      <c r="E267" s="171">
        <v>44936.689050925925</v>
      </c>
    </row>
    <row r="268" spans="1:5" ht="13">
      <c r="A268" s="57" t="s">
        <v>1392</v>
      </c>
      <c r="B268" s="57" t="s">
        <v>1399</v>
      </c>
      <c r="C268" s="57">
        <v>8</v>
      </c>
      <c r="D268" s="57">
        <v>14420708</v>
      </c>
      <c r="E268" s="171">
        <v>44936.689050925925</v>
      </c>
    </row>
    <row r="269" spans="1:5" ht="13">
      <c r="A269" s="57" t="s">
        <v>1392</v>
      </c>
      <c r="B269" s="57" t="s">
        <v>1399</v>
      </c>
      <c r="C269" s="57">
        <v>9</v>
      </c>
      <c r="D269" s="57">
        <v>14420709</v>
      </c>
      <c r="E269" s="171">
        <v>44936.689050925925</v>
      </c>
    </row>
    <row r="270" spans="1:5" ht="13">
      <c r="A270" s="57" t="s">
        <v>1392</v>
      </c>
      <c r="B270" s="57" t="s">
        <v>1399</v>
      </c>
      <c r="C270" s="57">
        <v>10</v>
      </c>
      <c r="D270" s="57">
        <v>14420710</v>
      </c>
      <c r="E270" s="171">
        <v>44936.689050925925</v>
      </c>
    </row>
    <row r="271" spans="1:5" ht="13">
      <c r="A271" s="57" t="s">
        <v>1392</v>
      </c>
      <c r="B271" s="57" t="s">
        <v>1399</v>
      </c>
      <c r="C271" s="57">
        <v>11</v>
      </c>
      <c r="D271" s="57">
        <v>14420711</v>
      </c>
      <c r="E271" s="171">
        <v>44936.689050925925</v>
      </c>
    </row>
    <row r="272" spans="1:5" ht="13">
      <c r="A272" s="57" t="s">
        <v>1392</v>
      </c>
      <c r="B272" s="57" t="s">
        <v>1399</v>
      </c>
      <c r="C272" s="57">
        <v>12</v>
      </c>
      <c r="D272" s="57">
        <v>14420712</v>
      </c>
      <c r="E272" s="171">
        <v>44936.689050925925</v>
      </c>
    </row>
    <row r="273" spans="1:5" ht="13">
      <c r="A273" s="57" t="s">
        <v>1392</v>
      </c>
      <c r="B273" s="57" t="s">
        <v>1400</v>
      </c>
      <c r="C273" s="57">
        <v>1</v>
      </c>
      <c r="D273" s="57">
        <v>14420801</v>
      </c>
      <c r="E273" s="171">
        <v>44936.689050925925</v>
      </c>
    </row>
    <row r="274" spans="1:5" ht="13">
      <c r="A274" s="57" t="s">
        <v>1392</v>
      </c>
      <c r="B274" s="57" t="s">
        <v>1400</v>
      </c>
      <c r="C274" s="57">
        <v>2</v>
      </c>
      <c r="D274" s="57">
        <v>14420802</v>
      </c>
      <c r="E274" s="171">
        <v>44936.689050925925</v>
      </c>
    </row>
    <row r="275" spans="1:5" ht="13">
      <c r="A275" s="57" t="s">
        <v>1392</v>
      </c>
      <c r="B275" s="57" t="s">
        <v>1400</v>
      </c>
      <c r="C275" s="57">
        <v>3</v>
      </c>
      <c r="D275" s="57">
        <v>14420803</v>
      </c>
      <c r="E275" s="171">
        <v>44936.689050925925</v>
      </c>
    </row>
    <row r="276" spans="1:5" ht="13">
      <c r="A276" s="57" t="s">
        <v>1392</v>
      </c>
      <c r="B276" s="57" t="s">
        <v>1400</v>
      </c>
      <c r="C276" s="57">
        <v>4</v>
      </c>
      <c r="D276" s="57">
        <v>14420804</v>
      </c>
      <c r="E276" s="171">
        <v>44936.689062500001</v>
      </c>
    </row>
    <row r="277" spans="1:5" ht="13">
      <c r="A277" s="57" t="s">
        <v>1392</v>
      </c>
      <c r="B277" s="57" t="s">
        <v>1400</v>
      </c>
      <c r="C277" s="57">
        <v>5</v>
      </c>
      <c r="D277" s="57">
        <v>14420805</v>
      </c>
      <c r="E277" s="171">
        <v>44936.689062500001</v>
      </c>
    </row>
    <row r="278" spans="1:5" ht="13">
      <c r="A278" s="57" t="s">
        <v>1392</v>
      </c>
      <c r="B278" s="57" t="s">
        <v>1400</v>
      </c>
      <c r="C278" s="57">
        <v>6</v>
      </c>
      <c r="D278" s="57">
        <v>14420806</v>
      </c>
      <c r="E278" s="171">
        <v>44936.689062500001</v>
      </c>
    </row>
    <row r="279" spans="1:5" ht="13">
      <c r="A279" s="57" t="s">
        <v>1392</v>
      </c>
      <c r="B279" s="57" t="s">
        <v>1400</v>
      </c>
      <c r="C279" s="57">
        <v>7</v>
      </c>
      <c r="D279" s="57">
        <v>14420807</v>
      </c>
      <c r="E279" s="171">
        <v>44936.689062500001</v>
      </c>
    </row>
    <row r="280" spans="1:5" ht="13">
      <c r="A280" s="57" t="s">
        <v>1392</v>
      </c>
      <c r="B280" s="57" t="s">
        <v>1400</v>
      </c>
      <c r="C280" s="57">
        <v>8</v>
      </c>
      <c r="D280" s="57">
        <v>14420808</v>
      </c>
      <c r="E280" s="171">
        <v>44936.689062500001</v>
      </c>
    </row>
    <row r="281" spans="1:5" ht="13">
      <c r="A281" s="57" t="s">
        <v>1392</v>
      </c>
      <c r="B281" s="57" t="s">
        <v>1400</v>
      </c>
      <c r="C281" s="57">
        <v>9</v>
      </c>
      <c r="D281" s="57">
        <v>14420809</v>
      </c>
      <c r="E281" s="171">
        <v>44936.689062500001</v>
      </c>
    </row>
    <row r="282" spans="1:5" ht="13">
      <c r="A282" s="57" t="s">
        <v>1392</v>
      </c>
      <c r="B282" s="57" t="s">
        <v>1400</v>
      </c>
      <c r="C282" s="57">
        <v>10</v>
      </c>
      <c r="D282" s="57">
        <v>14420810</v>
      </c>
      <c r="E282" s="171">
        <v>44936.689062500001</v>
      </c>
    </row>
    <row r="283" spans="1:5" ht="13">
      <c r="A283" s="57" t="s">
        <v>1392</v>
      </c>
      <c r="B283" s="57" t="s">
        <v>1400</v>
      </c>
      <c r="C283" s="57">
        <v>11</v>
      </c>
      <c r="D283" s="57">
        <v>14420811</v>
      </c>
      <c r="E283" s="171">
        <v>44936.689062500001</v>
      </c>
    </row>
    <row r="284" spans="1:5" ht="13">
      <c r="A284" s="57" t="s">
        <v>1392</v>
      </c>
      <c r="B284" s="57" t="s">
        <v>1400</v>
      </c>
      <c r="C284" s="57">
        <v>12</v>
      </c>
      <c r="D284" s="57">
        <v>14420812</v>
      </c>
      <c r="E284" s="171">
        <v>44936.689062500001</v>
      </c>
    </row>
    <row r="285" spans="1:5" ht="13">
      <c r="A285" s="57" t="s">
        <v>1392</v>
      </c>
      <c r="B285" s="57" t="s">
        <v>1401</v>
      </c>
      <c r="C285" s="57">
        <v>1</v>
      </c>
      <c r="D285" s="57">
        <v>14420901</v>
      </c>
      <c r="E285" s="171">
        <v>44936.689062500001</v>
      </c>
    </row>
    <row r="286" spans="1:5" ht="13">
      <c r="A286" s="57" t="s">
        <v>1392</v>
      </c>
      <c r="B286" s="57" t="s">
        <v>1401</v>
      </c>
      <c r="C286" s="57">
        <v>2</v>
      </c>
      <c r="D286" s="57">
        <v>14420902</v>
      </c>
      <c r="E286" s="171">
        <v>44936.689062500001</v>
      </c>
    </row>
    <row r="287" spans="1:5" ht="13">
      <c r="A287" s="57" t="s">
        <v>1392</v>
      </c>
      <c r="B287" s="57" t="s">
        <v>1401</v>
      </c>
      <c r="C287" s="57">
        <v>3</v>
      </c>
      <c r="D287" s="57">
        <v>14420903</v>
      </c>
      <c r="E287" s="171">
        <v>44936.689074074071</v>
      </c>
    </row>
    <row r="288" spans="1:5" ht="13">
      <c r="A288" s="57" t="s">
        <v>1392</v>
      </c>
      <c r="B288" s="57" t="s">
        <v>1401</v>
      </c>
      <c r="C288" s="57">
        <v>4</v>
      </c>
      <c r="D288" s="57">
        <v>14420904</v>
      </c>
      <c r="E288" s="171">
        <v>44936.689074074071</v>
      </c>
    </row>
    <row r="289" spans="1:5" ht="13">
      <c r="A289" s="57" t="s">
        <v>1392</v>
      </c>
      <c r="B289" s="57" t="s">
        <v>1401</v>
      </c>
      <c r="C289" s="57">
        <v>5</v>
      </c>
      <c r="D289" s="57">
        <v>14420905</v>
      </c>
      <c r="E289" s="171">
        <v>44936.689074074071</v>
      </c>
    </row>
    <row r="290" spans="1:5" ht="13">
      <c r="A290" s="57" t="s">
        <v>1392</v>
      </c>
      <c r="B290" s="57" t="s">
        <v>1401</v>
      </c>
      <c r="C290" s="57">
        <v>6</v>
      </c>
      <c r="D290" s="57">
        <v>14420906</v>
      </c>
      <c r="E290" s="171">
        <v>44936.689074074071</v>
      </c>
    </row>
    <row r="291" spans="1:5" ht="13">
      <c r="A291" s="57" t="s">
        <v>1392</v>
      </c>
      <c r="B291" s="57" t="s">
        <v>1401</v>
      </c>
      <c r="C291" s="57">
        <v>7</v>
      </c>
      <c r="D291" s="57">
        <v>14420907</v>
      </c>
      <c r="E291" s="171">
        <v>44936.689074074071</v>
      </c>
    </row>
    <row r="292" spans="1:5" ht="13">
      <c r="A292" s="57" t="s">
        <v>1392</v>
      </c>
      <c r="B292" s="57" t="s">
        <v>1401</v>
      </c>
      <c r="C292" s="57">
        <v>8</v>
      </c>
      <c r="D292" s="57">
        <v>14420908</v>
      </c>
      <c r="E292" s="171">
        <v>44936.689074074071</v>
      </c>
    </row>
    <row r="293" spans="1:5" ht="13">
      <c r="A293" s="57" t="s">
        <v>1392</v>
      </c>
      <c r="B293" s="57" t="s">
        <v>1401</v>
      </c>
      <c r="C293" s="57">
        <v>9</v>
      </c>
      <c r="D293" s="57">
        <v>14420909</v>
      </c>
      <c r="E293" s="171">
        <v>44936.689074074071</v>
      </c>
    </row>
    <row r="294" spans="1:5" ht="13">
      <c r="A294" s="57" t="s">
        <v>1392</v>
      </c>
      <c r="B294" s="57" t="s">
        <v>1401</v>
      </c>
      <c r="C294" s="57">
        <v>10</v>
      </c>
      <c r="D294" s="57">
        <v>14420910</v>
      </c>
      <c r="E294" s="171">
        <v>44936.689074074071</v>
      </c>
    </row>
    <row r="295" spans="1:5" ht="13">
      <c r="A295" s="57" t="s">
        <v>1392</v>
      </c>
      <c r="B295" s="57" t="s">
        <v>1401</v>
      </c>
      <c r="C295" s="57">
        <v>11</v>
      </c>
      <c r="D295" s="57">
        <v>14420911</v>
      </c>
      <c r="E295" s="171">
        <v>44936.689074074071</v>
      </c>
    </row>
    <row r="296" spans="1:5" ht="13">
      <c r="A296" s="57" t="s">
        <v>1392</v>
      </c>
      <c r="B296" s="57" t="s">
        <v>1401</v>
      </c>
      <c r="C296" s="57">
        <v>12</v>
      </c>
      <c r="D296" s="57">
        <v>14420912</v>
      </c>
      <c r="E296" s="171">
        <v>44936.689074074071</v>
      </c>
    </row>
    <row r="297" spans="1:5" ht="13">
      <c r="A297" s="57" t="s">
        <v>1392</v>
      </c>
      <c r="B297" s="57" t="s">
        <v>1402</v>
      </c>
      <c r="C297" s="57">
        <v>1</v>
      </c>
      <c r="D297" s="57">
        <v>14421001</v>
      </c>
      <c r="E297" s="171">
        <v>44936.689074074071</v>
      </c>
    </row>
    <row r="298" spans="1:5" ht="13">
      <c r="A298" s="57" t="s">
        <v>1392</v>
      </c>
      <c r="B298" s="57" t="s">
        <v>1402</v>
      </c>
      <c r="C298" s="57">
        <v>2</v>
      </c>
      <c r="D298" s="57">
        <v>14421002</v>
      </c>
      <c r="E298" s="171">
        <v>44936.689074074071</v>
      </c>
    </row>
    <row r="299" spans="1:5" ht="13">
      <c r="A299" s="57" t="s">
        <v>1392</v>
      </c>
      <c r="B299" s="57" t="s">
        <v>1402</v>
      </c>
      <c r="C299" s="57">
        <v>3</v>
      </c>
      <c r="D299" s="57">
        <v>14421003</v>
      </c>
      <c r="E299" s="171">
        <v>44936.689074074071</v>
      </c>
    </row>
    <row r="300" spans="1:5" ht="13">
      <c r="A300" s="57" t="s">
        <v>1392</v>
      </c>
      <c r="B300" s="57" t="s">
        <v>1402</v>
      </c>
      <c r="C300" s="57">
        <v>4</v>
      </c>
      <c r="D300" s="57">
        <v>14421004</v>
      </c>
      <c r="E300" s="171">
        <v>44936.689085648148</v>
      </c>
    </row>
    <row r="301" spans="1:5" ht="13">
      <c r="A301" s="57" t="s">
        <v>1392</v>
      </c>
      <c r="B301" s="57" t="s">
        <v>1402</v>
      </c>
      <c r="C301" s="57">
        <v>5</v>
      </c>
      <c r="D301" s="57">
        <v>14421005</v>
      </c>
      <c r="E301" s="171">
        <v>44936.689085648148</v>
      </c>
    </row>
    <row r="302" spans="1:5" ht="13">
      <c r="A302" s="57" t="s">
        <v>1392</v>
      </c>
      <c r="B302" s="57" t="s">
        <v>1402</v>
      </c>
      <c r="C302" s="57">
        <v>6</v>
      </c>
      <c r="D302" s="57">
        <v>14421006</v>
      </c>
      <c r="E302" s="171">
        <v>44936.689085648148</v>
      </c>
    </row>
    <row r="303" spans="1:5" ht="13">
      <c r="A303" s="57" t="s">
        <v>1392</v>
      </c>
      <c r="B303" s="57" t="s">
        <v>1402</v>
      </c>
      <c r="C303" s="57">
        <v>7</v>
      </c>
      <c r="D303" s="57">
        <v>14421007</v>
      </c>
      <c r="E303" s="171">
        <v>44936.689085648148</v>
      </c>
    </row>
    <row r="304" spans="1:5" ht="13">
      <c r="A304" s="57" t="s">
        <v>1392</v>
      </c>
      <c r="B304" s="57" t="s">
        <v>1402</v>
      </c>
      <c r="C304" s="57">
        <v>8</v>
      </c>
      <c r="D304" s="57">
        <v>14421008</v>
      </c>
      <c r="E304" s="171">
        <v>44936.689085648148</v>
      </c>
    </row>
    <row r="305" spans="1:5" ht="13">
      <c r="A305" s="57" t="s">
        <v>1392</v>
      </c>
      <c r="B305" s="57" t="s">
        <v>1402</v>
      </c>
      <c r="C305" s="57">
        <v>9</v>
      </c>
      <c r="D305" s="57">
        <v>14421009</v>
      </c>
      <c r="E305" s="171">
        <v>44936.689085648148</v>
      </c>
    </row>
    <row r="306" spans="1:5" ht="13">
      <c r="A306" s="57" t="s">
        <v>1392</v>
      </c>
      <c r="B306" s="57" t="s">
        <v>1402</v>
      </c>
      <c r="C306" s="57">
        <v>10</v>
      </c>
      <c r="D306" s="57">
        <v>14421010</v>
      </c>
      <c r="E306" s="171">
        <v>44936.689085648148</v>
      </c>
    </row>
    <row r="307" spans="1:5" ht="13">
      <c r="A307" s="57" t="s">
        <v>1392</v>
      </c>
      <c r="B307" s="57" t="s">
        <v>1402</v>
      </c>
      <c r="C307" s="57">
        <v>11</v>
      </c>
      <c r="D307" s="57">
        <v>14421011</v>
      </c>
      <c r="E307" s="171">
        <v>44936.689097222225</v>
      </c>
    </row>
    <row r="308" spans="1:5" ht="13">
      <c r="A308" s="57" t="s">
        <v>1392</v>
      </c>
      <c r="B308" s="57" t="s">
        <v>1402</v>
      </c>
      <c r="C308" s="57">
        <v>12</v>
      </c>
      <c r="D308" s="57">
        <v>14421012</v>
      </c>
      <c r="E308" s="171">
        <v>44936.689097222225</v>
      </c>
    </row>
    <row r="309" spans="1:5" ht="13">
      <c r="A309" s="57" t="s">
        <v>1403</v>
      </c>
      <c r="B309" s="57" t="s">
        <v>1393</v>
      </c>
      <c r="C309" s="57">
        <v>1</v>
      </c>
      <c r="D309" s="57">
        <v>14430101</v>
      </c>
      <c r="E309" s="171">
        <v>44936.689097222225</v>
      </c>
    </row>
    <row r="310" spans="1:5" ht="13">
      <c r="A310" s="57" t="s">
        <v>1403</v>
      </c>
      <c r="B310" s="57" t="s">
        <v>1393</v>
      </c>
      <c r="C310" s="57">
        <v>2</v>
      </c>
      <c r="D310" s="57">
        <v>14430102</v>
      </c>
      <c r="E310" s="171">
        <v>44936.689097222225</v>
      </c>
    </row>
    <row r="311" spans="1:5" ht="13">
      <c r="A311" s="57" t="s">
        <v>1403</v>
      </c>
      <c r="B311" s="57" t="s">
        <v>1393</v>
      </c>
      <c r="C311" s="57">
        <v>3</v>
      </c>
      <c r="D311" s="57">
        <v>14430103</v>
      </c>
      <c r="E311" s="171">
        <v>44936.689097222225</v>
      </c>
    </row>
    <row r="312" spans="1:5" ht="13">
      <c r="A312" s="57" t="s">
        <v>1403</v>
      </c>
      <c r="B312" s="57" t="s">
        <v>1393</v>
      </c>
      <c r="C312" s="57">
        <v>4</v>
      </c>
      <c r="D312" s="57">
        <v>14430104</v>
      </c>
      <c r="E312" s="171">
        <v>44936.689097222225</v>
      </c>
    </row>
    <row r="313" spans="1:5" ht="13">
      <c r="A313" s="57" t="s">
        <v>1403</v>
      </c>
      <c r="B313" s="57" t="s">
        <v>1393</v>
      </c>
      <c r="C313" s="57">
        <v>5</v>
      </c>
      <c r="D313" s="57">
        <v>14430105</v>
      </c>
      <c r="E313" s="171">
        <v>44936.689097222225</v>
      </c>
    </row>
    <row r="314" spans="1:5" ht="13">
      <c r="A314" s="57" t="s">
        <v>1403</v>
      </c>
      <c r="B314" s="57" t="s">
        <v>1393</v>
      </c>
      <c r="C314" s="57">
        <v>6</v>
      </c>
      <c r="D314" s="57">
        <v>14430106</v>
      </c>
      <c r="E314" s="171">
        <v>44936.689108796294</v>
      </c>
    </row>
    <row r="315" spans="1:5" ht="13">
      <c r="A315" s="57" t="s">
        <v>1403</v>
      </c>
      <c r="B315" s="57" t="s">
        <v>1393</v>
      </c>
      <c r="C315" s="57">
        <v>7</v>
      </c>
      <c r="D315" s="57">
        <v>14430107</v>
      </c>
      <c r="E315" s="171">
        <v>44936.689108796294</v>
      </c>
    </row>
    <row r="316" spans="1:5" ht="13">
      <c r="A316" s="57" t="s">
        <v>1403</v>
      </c>
      <c r="B316" s="57" t="s">
        <v>1393</v>
      </c>
      <c r="C316" s="57">
        <v>8</v>
      </c>
      <c r="D316" s="57">
        <v>14430108</v>
      </c>
      <c r="E316" s="171">
        <v>44936.689108796294</v>
      </c>
    </row>
    <row r="317" spans="1:5" ht="13">
      <c r="A317" s="57" t="s">
        <v>1403</v>
      </c>
      <c r="B317" s="57" t="s">
        <v>1393</v>
      </c>
      <c r="C317" s="57">
        <v>9</v>
      </c>
      <c r="D317" s="57">
        <v>14430109</v>
      </c>
      <c r="E317" s="171">
        <v>44936.689108796294</v>
      </c>
    </row>
    <row r="318" spans="1:5" ht="13">
      <c r="A318" s="57" t="s">
        <v>1403</v>
      </c>
      <c r="B318" s="57" t="s">
        <v>1393</v>
      </c>
      <c r="C318" s="57">
        <v>10</v>
      </c>
      <c r="D318" s="57">
        <v>14430110</v>
      </c>
      <c r="E318" s="171">
        <v>44936.689108796294</v>
      </c>
    </row>
    <row r="319" spans="1:5" ht="13">
      <c r="A319" s="57" t="s">
        <v>1403</v>
      </c>
      <c r="B319" s="57" t="s">
        <v>1393</v>
      </c>
      <c r="C319" s="57">
        <v>11</v>
      </c>
      <c r="D319" s="57">
        <v>14430111</v>
      </c>
      <c r="E319" s="171">
        <v>44936.689108796294</v>
      </c>
    </row>
    <row r="320" spans="1:5" ht="13">
      <c r="A320" s="57" t="s">
        <v>1403</v>
      </c>
      <c r="B320" s="57" t="s">
        <v>1393</v>
      </c>
      <c r="C320" s="57">
        <v>12</v>
      </c>
      <c r="D320" s="57">
        <v>14430112</v>
      </c>
      <c r="E320" s="171">
        <v>44936.689120370371</v>
      </c>
    </row>
    <row r="321" spans="1:5" ht="13">
      <c r="A321" s="57" t="s">
        <v>1403</v>
      </c>
      <c r="B321" s="57" t="s">
        <v>1394</v>
      </c>
      <c r="C321" s="57">
        <v>1</v>
      </c>
      <c r="D321" s="57">
        <v>14430201</v>
      </c>
      <c r="E321" s="171">
        <v>44936.689120370371</v>
      </c>
    </row>
    <row r="322" spans="1:5" ht="13">
      <c r="A322" s="57" t="s">
        <v>1403</v>
      </c>
      <c r="B322" s="57" t="s">
        <v>1394</v>
      </c>
      <c r="C322" s="57">
        <v>2</v>
      </c>
      <c r="D322" s="57">
        <v>14430202</v>
      </c>
      <c r="E322" s="171">
        <v>44936.689120370371</v>
      </c>
    </row>
    <row r="323" spans="1:5" ht="13">
      <c r="A323" s="57" t="s">
        <v>1403</v>
      </c>
      <c r="B323" s="57" t="s">
        <v>1394</v>
      </c>
      <c r="C323" s="57">
        <v>3</v>
      </c>
      <c r="D323" s="57">
        <v>14430203</v>
      </c>
      <c r="E323" s="171">
        <v>44936.689120370371</v>
      </c>
    </row>
    <row r="324" spans="1:5" ht="13">
      <c r="A324" s="57" t="s">
        <v>1403</v>
      </c>
      <c r="B324" s="57" t="s">
        <v>1394</v>
      </c>
      <c r="C324" s="57">
        <v>4</v>
      </c>
      <c r="D324" s="57">
        <v>14430204</v>
      </c>
      <c r="E324" s="171">
        <v>44936.689120370371</v>
      </c>
    </row>
    <row r="325" spans="1:5" ht="13">
      <c r="A325" s="57" t="s">
        <v>1403</v>
      </c>
      <c r="B325" s="57" t="s">
        <v>1394</v>
      </c>
      <c r="C325" s="57">
        <v>5</v>
      </c>
      <c r="D325" s="57">
        <v>14430205</v>
      </c>
      <c r="E325" s="171">
        <v>44936.689120370371</v>
      </c>
    </row>
    <row r="326" spans="1:5" ht="13">
      <c r="A326" s="57" t="s">
        <v>1403</v>
      </c>
      <c r="B326" s="57" t="s">
        <v>1394</v>
      </c>
      <c r="C326" s="57">
        <v>6</v>
      </c>
      <c r="D326" s="57">
        <v>14430206</v>
      </c>
      <c r="E326" s="171">
        <v>44936.689120370371</v>
      </c>
    </row>
    <row r="327" spans="1:5" ht="13">
      <c r="A327" s="57" t="s">
        <v>1403</v>
      </c>
      <c r="B327" s="57" t="s">
        <v>1394</v>
      </c>
      <c r="C327" s="57">
        <v>7</v>
      </c>
      <c r="D327" s="57">
        <v>14430207</v>
      </c>
      <c r="E327" s="171">
        <v>44936.689120370371</v>
      </c>
    </row>
    <row r="328" spans="1:5" ht="13">
      <c r="A328" s="57" t="s">
        <v>1403</v>
      </c>
      <c r="B328" s="57" t="s">
        <v>1394</v>
      </c>
      <c r="C328" s="57">
        <v>8</v>
      </c>
      <c r="D328" s="57">
        <v>14430208</v>
      </c>
      <c r="E328" s="171">
        <v>44936.689120370371</v>
      </c>
    </row>
    <row r="329" spans="1:5" ht="13">
      <c r="A329" s="57" t="s">
        <v>1403</v>
      </c>
      <c r="B329" s="57" t="s">
        <v>1394</v>
      </c>
      <c r="C329" s="57">
        <v>9</v>
      </c>
      <c r="D329" s="57">
        <v>14430209</v>
      </c>
      <c r="E329" s="171">
        <v>44936.689120370371</v>
      </c>
    </row>
    <row r="330" spans="1:5" ht="13">
      <c r="A330" s="57" t="s">
        <v>1403</v>
      </c>
      <c r="B330" s="57" t="s">
        <v>1394</v>
      </c>
      <c r="C330" s="57">
        <v>10</v>
      </c>
      <c r="D330" s="57">
        <v>14430210</v>
      </c>
      <c r="E330" s="171">
        <v>44936.689120370371</v>
      </c>
    </row>
    <row r="331" spans="1:5" ht="13">
      <c r="A331" s="57" t="s">
        <v>1403</v>
      </c>
      <c r="B331" s="57" t="s">
        <v>1394</v>
      </c>
      <c r="C331" s="57">
        <v>11</v>
      </c>
      <c r="D331" s="57">
        <v>14430211</v>
      </c>
      <c r="E331" s="171">
        <v>44936.689120370371</v>
      </c>
    </row>
    <row r="332" spans="1:5" ht="13">
      <c r="A332" s="57" t="s">
        <v>1403</v>
      </c>
      <c r="B332" s="57" t="s">
        <v>1394</v>
      </c>
      <c r="C332" s="57">
        <v>12</v>
      </c>
      <c r="D332" s="57">
        <v>14430212</v>
      </c>
      <c r="E332" s="171">
        <v>44936.689131944448</v>
      </c>
    </row>
    <row r="333" spans="1:5" ht="13">
      <c r="A333" s="57" t="s">
        <v>1403</v>
      </c>
      <c r="B333" s="57" t="s">
        <v>1395</v>
      </c>
      <c r="C333" s="57">
        <v>1</v>
      </c>
      <c r="D333" s="57">
        <v>14430301</v>
      </c>
      <c r="E333" s="171">
        <v>44936.689143518517</v>
      </c>
    </row>
    <row r="334" spans="1:5" ht="13">
      <c r="A334" s="57" t="s">
        <v>1403</v>
      </c>
      <c r="B334" s="57" t="s">
        <v>1395</v>
      </c>
      <c r="C334" s="57">
        <v>2</v>
      </c>
      <c r="D334" s="57">
        <v>14430302</v>
      </c>
      <c r="E334" s="171">
        <v>44936.689143518517</v>
      </c>
    </row>
    <row r="335" spans="1:5" ht="13">
      <c r="A335" s="57" t="s">
        <v>1403</v>
      </c>
      <c r="B335" s="57" t="s">
        <v>1395</v>
      </c>
      <c r="C335" s="57">
        <v>3</v>
      </c>
      <c r="D335" s="57">
        <v>14430303</v>
      </c>
      <c r="E335" s="171">
        <v>44936.689143518517</v>
      </c>
    </row>
    <row r="336" spans="1:5" ht="13">
      <c r="A336" s="57" t="s">
        <v>1403</v>
      </c>
      <c r="B336" s="57" t="s">
        <v>1395</v>
      </c>
      <c r="C336" s="57">
        <v>4</v>
      </c>
      <c r="D336" s="57">
        <v>14430304</v>
      </c>
      <c r="E336" s="171">
        <v>44936.689143518517</v>
      </c>
    </row>
    <row r="337" spans="1:5" ht="13">
      <c r="A337" s="57" t="s">
        <v>1403</v>
      </c>
      <c r="B337" s="57" t="s">
        <v>1395</v>
      </c>
      <c r="C337" s="57">
        <v>5</v>
      </c>
      <c r="D337" s="57">
        <v>14430305</v>
      </c>
      <c r="E337" s="171">
        <v>44936.689143518517</v>
      </c>
    </row>
    <row r="338" spans="1:5" ht="13">
      <c r="A338" s="57" t="s">
        <v>1403</v>
      </c>
      <c r="B338" s="57" t="s">
        <v>1395</v>
      </c>
      <c r="C338" s="57">
        <v>6</v>
      </c>
      <c r="D338" s="57">
        <v>14430306</v>
      </c>
      <c r="E338" s="171">
        <v>44936.689143518517</v>
      </c>
    </row>
    <row r="339" spans="1:5" ht="13">
      <c r="A339" s="57" t="s">
        <v>1403</v>
      </c>
      <c r="B339" s="57" t="s">
        <v>1395</v>
      </c>
      <c r="C339" s="57">
        <v>7</v>
      </c>
      <c r="D339" s="57">
        <v>14430307</v>
      </c>
      <c r="E339" s="171">
        <v>44936.689143518517</v>
      </c>
    </row>
    <row r="340" spans="1:5" ht="13">
      <c r="A340" s="57" t="s">
        <v>1403</v>
      </c>
      <c r="B340" s="57" t="s">
        <v>1395</v>
      </c>
      <c r="C340" s="57">
        <v>8</v>
      </c>
      <c r="D340" s="57">
        <v>14430308</v>
      </c>
      <c r="E340" s="171">
        <v>44936.689155092594</v>
      </c>
    </row>
    <row r="341" spans="1:5" ht="13">
      <c r="A341" s="57" t="s">
        <v>1403</v>
      </c>
      <c r="B341" s="57" t="s">
        <v>1395</v>
      </c>
      <c r="C341" s="57">
        <v>9</v>
      </c>
      <c r="D341" s="57">
        <v>14430309</v>
      </c>
      <c r="E341" s="171">
        <v>44936.689155092594</v>
      </c>
    </row>
    <row r="342" spans="1:5" ht="13">
      <c r="A342" s="57" t="s">
        <v>1403</v>
      </c>
      <c r="B342" s="57" t="s">
        <v>1395</v>
      </c>
      <c r="C342" s="57">
        <v>10</v>
      </c>
      <c r="D342" s="57">
        <v>14430310</v>
      </c>
      <c r="E342" s="171">
        <v>44936.689166666663</v>
      </c>
    </row>
    <row r="343" spans="1:5" ht="13">
      <c r="A343" s="57" t="s">
        <v>1403</v>
      </c>
      <c r="B343" s="57" t="s">
        <v>1395</v>
      </c>
      <c r="C343" s="57">
        <v>11</v>
      </c>
      <c r="D343" s="57">
        <v>14430311</v>
      </c>
      <c r="E343" s="171">
        <v>44936.689166666663</v>
      </c>
    </row>
    <row r="344" spans="1:5" ht="13">
      <c r="A344" s="57" t="s">
        <v>1403</v>
      </c>
      <c r="B344" s="57" t="s">
        <v>1395</v>
      </c>
      <c r="C344" s="57">
        <v>12</v>
      </c>
      <c r="D344" s="57">
        <v>14430312</v>
      </c>
      <c r="E344" s="171">
        <v>44936.689166666663</v>
      </c>
    </row>
    <row r="345" spans="1:5" ht="13">
      <c r="A345" s="57" t="s">
        <v>1403</v>
      </c>
      <c r="B345" s="57" t="s">
        <v>1396</v>
      </c>
      <c r="C345" s="57">
        <v>1</v>
      </c>
      <c r="D345" s="57">
        <v>14430401</v>
      </c>
      <c r="E345" s="171">
        <v>44936.689166666663</v>
      </c>
    </row>
    <row r="346" spans="1:5" ht="13">
      <c r="A346" s="57" t="s">
        <v>1403</v>
      </c>
      <c r="B346" s="57" t="s">
        <v>1396</v>
      </c>
      <c r="C346" s="57">
        <v>2</v>
      </c>
      <c r="D346" s="57">
        <v>14430402</v>
      </c>
      <c r="E346" s="171">
        <v>44936.689166666663</v>
      </c>
    </row>
    <row r="347" spans="1:5" ht="13">
      <c r="A347" s="57" t="s">
        <v>1403</v>
      </c>
      <c r="B347" s="57" t="s">
        <v>1396</v>
      </c>
      <c r="C347" s="57">
        <v>3</v>
      </c>
      <c r="D347" s="57">
        <v>14430403</v>
      </c>
      <c r="E347" s="171">
        <v>44936.689166666663</v>
      </c>
    </row>
    <row r="348" spans="1:5" ht="13">
      <c r="A348" s="57" t="s">
        <v>1403</v>
      </c>
      <c r="B348" s="57" t="s">
        <v>1396</v>
      </c>
      <c r="C348" s="57">
        <v>4</v>
      </c>
      <c r="D348" s="57">
        <v>14430404</v>
      </c>
      <c r="E348" s="171">
        <v>44936.689166666663</v>
      </c>
    </row>
    <row r="349" spans="1:5" ht="13">
      <c r="A349" s="57" t="s">
        <v>1403</v>
      </c>
      <c r="B349" s="57" t="s">
        <v>1396</v>
      </c>
      <c r="C349" s="57">
        <v>5</v>
      </c>
      <c r="D349" s="57">
        <v>14430405</v>
      </c>
      <c r="E349" s="171">
        <v>44936.68917824074</v>
      </c>
    </row>
    <row r="350" spans="1:5" ht="13">
      <c r="A350" s="57" t="s">
        <v>1403</v>
      </c>
      <c r="B350" s="57" t="s">
        <v>1396</v>
      </c>
      <c r="C350" s="57">
        <v>6</v>
      </c>
      <c r="D350" s="57">
        <v>14430406</v>
      </c>
      <c r="E350" s="171">
        <v>44936.68917824074</v>
      </c>
    </row>
    <row r="351" spans="1:5" ht="13">
      <c r="A351" s="57" t="s">
        <v>1403</v>
      </c>
      <c r="B351" s="57" t="s">
        <v>1396</v>
      </c>
      <c r="C351" s="57">
        <v>7</v>
      </c>
      <c r="D351" s="57">
        <v>14430407</v>
      </c>
      <c r="E351" s="171">
        <v>44936.68917824074</v>
      </c>
    </row>
    <row r="352" spans="1:5" ht="13">
      <c r="A352" s="57" t="s">
        <v>1403</v>
      </c>
      <c r="B352" s="57" t="s">
        <v>1396</v>
      </c>
      <c r="C352" s="57">
        <v>8</v>
      </c>
      <c r="D352" s="57">
        <v>14430408</v>
      </c>
      <c r="E352" s="171">
        <v>44936.68917824074</v>
      </c>
    </row>
    <row r="353" spans="1:5" ht="13">
      <c r="A353" s="57" t="s">
        <v>1403</v>
      </c>
      <c r="B353" s="57" t="s">
        <v>1396</v>
      </c>
      <c r="C353" s="57">
        <v>9</v>
      </c>
      <c r="D353" s="57">
        <v>14430409</v>
      </c>
      <c r="E353" s="171">
        <v>44936.68917824074</v>
      </c>
    </row>
    <row r="354" spans="1:5" ht="13">
      <c r="A354" s="57" t="s">
        <v>1403</v>
      </c>
      <c r="B354" s="57" t="s">
        <v>1396</v>
      </c>
      <c r="C354" s="57">
        <v>10</v>
      </c>
      <c r="D354" s="57">
        <v>14430410</v>
      </c>
      <c r="E354" s="171">
        <v>44936.68917824074</v>
      </c>
    </row>
    <row r="355" spans="1:5" ht="13">
      <c r="A355" s="57" t="s">
        <v>1403</v>
      </c>
      <c r="B355" s="57" t="s">
        <v>1396</v>
      </c>
      <c r="C355" s="57">
        <v>11</v>
      </c>
      <c r="D355" s="57">
        <v>14430411</v>
      </c>
      <c r="E355" s="171">
        <v>44936.68917824074</v>
      </c>
    </row>
    <row r="356" spans="1:5" ht="13">
      <c r="A356" s="57" t="s">
        <v>1403</v>
      </c>
      <c r="B356" s="57" t="s">
        <v>1396</v>
      </c>
      <c r="C356" s="57">
        <v>12</v>
      </c>
      <c r="D356" s="57">
        <v>14430412</v>
      </c>
      <c r="E356" s="171">
        <v>44936.689189814817</v>
      </c>
    </row>
    <row r="357" spans="1:5" ht="13">
      <c r="A357" s="57" t="s">
        <v>1403</v>
      </c>
      <c r="B357" s="57" t="s">
        <v>1397</v>
      </c>
      <c r="C357" s="57">
        <v>1</v>
      </c>
      <c r="D357" s="57">
        <v>14430501</v>
      </c>
      <c r="E357" s="171">
        <v>44936.689189814817</v>
      </c>
    </row>
    <row r="358" spans="1:5" ht="13">
      <c r="A358" s="57" t="s">
        <v>1403</v>
      </c>
      <c r="B358" s="57" t="s">
        <v>1397</v>
      </c>
      <c r="C358" s="57">
        <v>2</v>
      </c>
      <c r="D358" s="57">
        <v>14430502</v>
      </c>
      <c r="E358" s="171">
        <v>44936.689189814817</v>
      </c>
    </row>
    <row r="359" spans="1:5" ht="13">
      <c r="A359" s="57" t="s">
        <v>1403</v>
      </c>
      <c r="B359" s="57" t="s">
        <v>1397</v>
      </c>
      <c r="C359" s="57">
        <v>3</v>
      </c>
      <c r="D359" s="57">
        <v>14430503</v>
      </c>
      <c r="E359" s="171">
        <v>44936.689201388886</v>
      </c>
    </row>
    <row r="360" spans="1:5" ht="13">
      <c r="A360" s="57" t="s">
        <v>1403</v>
      </c>
      <c r="B360" s="57" t="s">
        <v>1397</v>
      </c>
      <c r="C360" s="57">
        <v>4</v>
      </c>
      <c r="D360" s="57">
        <v>14430504</v>
      </c>
      <c r="E360" s="171">
        <v>44936.689212962963</v>
      </c>
    </row>
    <row r="361" spans="1:5" ht="13">
      <c r="A361" s="57" t="s">
        <v>1403</v>
      </c>
      <c r="B361" s="57" t="s">
        <v>1397</v>
      </c>
      <c r="C361" s="57">
        <v>5</v>
      </c>
      <c r="D361" s="57">
        <v>14430505</v>
      </c>
      <c r="E361" s="171">
        <v>44936.689212962963</v>
      </c>
    </row>
    <row r="362" spans="1:5" ht="13">
      <c r="A362" s="57" t="s">
        <v>1403</v>
      </c>
      <c r="B362" s="57" t="s">
        <v>1397</v>
      </c>
      <c r="C362" s="57">
        <v>6</v>
      </c>
      <c r="D362" s="57">
        <v>14430506</v>
      </c>
      <c r="E362" s="171">
        <v>44936.689212962963</v>
      </c>
    </row>
    <row r="363" spans="1:5" ht="13">
      <c r="A363" s="57" t="s">
        <v>1403</v>
      </c>
      <c r="B363" s="57" t="s">
        <v>1397</v>
      </c>
      <c r="C363" s="57">
        <v>7</v>
      </c>
      <c r="D363" s="57">
        <v>14430507</v>
      </c>
      <c r="E363" s="171">
        <v>44936.68922453704</v>
      </c>
    </row>
    <row r="364" spans="1:5" ht="13">
      <c r="A364" s="57" t="s">
        <v>1403</v>
      </c>
      <c r="B364" s="57" t="s">
        <v>1397</v>
      </c>
      <c r="C364" s="57">
        <v>8</v>
      </c>
      <c r="D364" s="57">
        <v>14430508</v>
      </c>
      <c r="E364" s="171">
        <v>44936.689236111109</v>
      </c>
    </row>
    <row r="365" spans="1:5" ht="13">
      <c r="A365" s="57" t="s">
        <v>1403</v>
      </c>
      <c r="B365" s="57" t="s">
        <v>1397</v>
      </c>
      <c r="C365" s="57">
        <v>9</v>
      </c>
      <c r="D365" s="57">
        <v>14430509</v>
      </c>
      <c r="E365" s="171">
        <v>44936.689236111109</v>
      </c>
    </row>
    <row r="366" spans="1:5" ht="13">
      <c r="A366" s="57" t="s">
        <v>1403</v>
      </c>
      <c r="B366" s="57" t="s">
        <v>1397</v>
      </c>
      <c r="C366" s="57">
        <v>10</v>
      </c>
      <c r="D366" s="57">
        <v>14430510</v>
      </c>
      <c r="E366" s="171">
        <v>44936.689236111109</v>
      </c>
    </row>
    <row r="367" spans="1:5" ht="13">
      <c r="A367" s="57" t="s">
        <v>1403</v>
      </c>
      <c r="B367" s="57" t="s">
        <v>1397</v>
      </c>
      <c r="C367" s="57">
        <v>11</v>
      </c>
      <c r="D367" s="57">
        <v>14430511</v>
      </c>
      <c r="E367" s="171">
        <v>44936.689236111109</v>
      </c>
    </row>
    <row r="368" spans="1:5" ht="13">
      <c r="A368" s="57" t="s">
        <v>1403</v>
      </c>
      <c r="B368" s="57" t="s">
        <v>1397</v>
      </c>
      <c r="C368" s="57">
        <v>12</v>
      </c>
      <c r="D368" s="57">
        <v>14430512</v>
      </c>
      <c r="E368" s="171">
        <v>44936.689236111109</v>
      </c>
    </row>
    <row r="369" spans="1:5" ht="13">
      <c r="A369" s="57" t="s">
        <v>1403</v>
      </c>
      <c r="B369" s="57" t="s">
        <v>1398</v>
      </c>
      <c r="C369" s="57">
        <v>1</v>
      </c>
      <c r="D369" s="57">
        <v>14430601</v>
      </c>
      <c r="E369" s="171">
        <v>44936.689236111109</v>
      </c>
    </row>
    <row r="370" spans="1:5" ht="13">
      <c r="A370" s="57" t="s">
        <v>1403</v>
      </c>
      <c r="B370" s="57" t="s">
        <v>1398</v>
      </c>
      <c r="C370" s="57">
        <v>2</v>
      </c>
      <c r="D370" s="57">
        <v>14430602</v>
      </c>
      <c r="E370" s="171">
        <v>44936.689247685186</v>
      </c>
    </row>
    <row r="371" spans="1:5" ht="13">
      <c r="A371" s="57" t="s">
        <v>1403</v>
      </c>
      <c r="B371" s="57" t="s">
        <v>1398</v>
      </c>
      <c r="C371" s="57">
        <v>3</v>
      </c>
      <c r="D371" s="57">
        <v>14430603</v>
      </c>
      <c r="E371" s="171">
        <v>44936.689247685186</v>
      </c>
    </row>
    <row r="372" spans="1:5" ht="13">
      <c r="A372" s="57" t="s">
        <v>1403</v>
      </c>
      <c r="B372" s="57" t="s">
        <v>1398</v>
      </c>
      <c r="C372" s="57">
        <v>4</v>
      </c>
      <c r="D372" s="57">
        <v>14430604</v>
      </c>
      <c r="E372" s="171">
        <v>44936.689247685186</v>
      </c>
    </row>
    <row r="373" spans="1:5" ht="13">
      <c r="A373" s="57" t="s">
        <v>1403</v>
      </c>
      <c r="B373" s="57" t="s">
        <v>1398</v>
      </c>
      <c r="C373" s="57">
        <v>5</v>
      </c>
      <c r="D373" s="57">
        <v>14430605</v>
      </c>
      <c r="E373" s="171">
        <v>44936.689247685186</v>
      </c>
    </row>
    <row r="374" spans="1:5" ht="13">
      <c r="A374" s="57" t="s">
        <v>1403</v>
      </c>
      <c r="B374" s="57" t="s">
        <v>1398</v>
      </c>
      <c r="C374" s="57">
        <v>6</v>
      </c>
      <c r="D374" s="57">
        <v>14430606</v>
      </c>
      <c r="E374" s="171">
        <v>44936.689259259256</v>
      </c>
    </row>
    <row r="375" spans="1:5" ht="13">
      <c r="A375" s="57" t="s">
        <v>1403</v>
      </c>
      <c r="B375" s="57" t="s">
        <v>1398</v>
      </c>
      <c r="C375" s="57">
        <v>7</v>
      </c>
      <c r="D375" s="57">
        <v>14430607</v>
      </c>
      <c r="E375" s="171">
        <v>44936.689270833333</v>
      </c>
    </row>
    <row r="376" spans="1:5" ht="13">
      <c r="A376" s="57" t="s">
        <v>1403</v>
      </c>
      <c r="B376" s="57" t="s">
        <v>1398</v>
      </c>
      <c r="C376" s="57">
        <v>8</v>
      </c>
      <c r="D376" s="57">
        <v>14430608</v>
      </c>
      <c r="E376" s="171">
        <v>44936.689270833333</v>
      </c>
    </row>
    <row r="377" spans="1:5" ht="13">
      <c r="A377" s="57" t="s">
        <v>1403</v>
      </c>
      <c r="B377" s="57" t="s">
        <v>1398</v>
      </c>
      <c r="C377" s="57">
        <v>9</v>
      </c>
      <c r="D377" s="57">
        <v>14430609</v>
      </c>
      <c r="E377" s="171">
        <v>44936.689270833333</v>
      </c>
    </row>
    <row r="378" spans="1:5" ht="13">
      <c r="A378" s="57" t="s">
        <v>1403</v>
      </c>
      <c r="B378" s="57" t="s">
        <v>1398</v>
      </c>
      <c r="C378" s="57">
        <v>10</v>
      </c>
      <c r="D378" s="57">
        <v>14430610</v>
      </c>
      <c r="E378" s="171">
        <v>44936.689270833333</v>
      </c>
    </row>
    <row r="379" spans="1:5" ht="13">
      <c r="A379" s="57" t="s">
        <v>1403</v>
      </c>
      <c r="B379" s="57" t="s">
        <v>1398</v>
      </c>
      <c r="C379" s="57">
        <v>11</v>
      </c>
      <c r="D379" s="57">
        <v>14430611</v>
      </c>
      <c r="E379" s="171">
        <v>44936.689282407409</v>
      </c>
    </row>
    <row r="380" spans="1:5" ht="13">
      <c r="A380" s="57" t="s">
        <v>1403</v>
      </c>
      <c r="B380" s="57" t="s">
        <v>1398</v>
      </c>
      <c r="C380" s="57">
        <v>12</v>
      </c>
      <c r="D380" s="57">
        <v>14430612</v>
      </c>
      <c r="E380" s="171">
        <v>44936.689282407409</v>
      </c>
    </row>
    <row r="381" spans="1:5" ht="13">
      <c r="A381" s="57" t="s">
        <v>1403</v>
      </c>
      <c r="B381" s="57" t="s">
        <v>1399</v>
      </c>
      <c r="C381" s="57">
        <v>1</v>
      </c>
      <c r="D381" s="57">
        <v>14430701</v>
      </c>
      <c r="E381" s="171">
        <v>44936.689282407409</v>
      </c>
    </row>
    <row r="382" spans="1:5" ht="13">
      <c r="A382" s="57" t="s">
        <v>1403</v>
      </c>
      <c r="B382" s="57" t="s">
        <v>1399</v>
      </c>
      <c r="C382" s="57">
        <v>2</v>
      </c>
      <c r="D382" s="57">
        <v>14430702</v>
      </c>
      <c r="E382" s="171">
        <v>44936.689293981479</v>
      </c>
    </row>
    <row r="383" spans="1:5" ht="13">
      <c r="A383" s="57" t="s">
        <v>1403</v>
      </c>
      <c r="B383" s="57" t="s">
        <v>1399</v>
      </c>
      <c r="C383" s="57">
        <v>3</v>
      </c>
      <c r="D383" s="57">
        <v>14430703</v>
      </c>
      <c r="E383" s="171">
        <v>44936.689293981479</v>
      </c>
    </row>
    <row r="384" spans="1:5" ht="13">
      <c r="A384" s="57" t="s">
        <v>1403</v>
      </c>
      <c r="B384" s="57" t="s">
        <v>1399</v>
      </c>
      <c r="C384" s="57">
        <v>4</v>
      </c>
      <c r="D384" s="57">
        <v>14430704</v>
      </c>
      <c r="E384" s="171">
        <v>44936.689293981479</v>
      </c>
    </row>
    <row r="385" spans="1:5" ht="13">
      <c r="A385" s="57" t="s">
        <v>1403</v>
      </c>
      <c r="B385" s="57" t="s">
        <v>1399</v>
      </c>
      <c r="C385" s="57">
        <v>5</v>
      </c>
      <c r="D385" s="57">
        <v>14430705</v>
      </c>
      <c r="E385" s="171">
        <v>44936.689293981479</v>
      </c>
    </row>
    <row r="386" spans="1:5" ht="13">
      <c r="A386" s="57" t="s">
        <v>1403</v>
      </c>
      <c r="B386" s="57" t="s">
        <v>1399</v>
      </c>
      <c r="C386" s="57">
        <v>6</v>
      </c>
      <c r="D386" s="57">
        <v>14430706</v>
      </c>
      <c r="E386" s="171">
        <v>44936.689293981479</v>
      </c>
    </row>
    <row r="387" spans="1:5" ht="13">
      <c r="A387" s="57" t="s">
        <v>1403</v>
      </c>
      <c r="B387" s="57" t="s">
        <v>1399</v>
      </c>
      <c r="C387" s="57">
        <v>7</v>
      </c>
      <c r="D387" s="57">
        <v>14430707</v>
      </c>
      <c r="E387" s="171">
        <v>44936.689293981479</v>
      </c>
    </row>
    <row r="388" spans="1:5" ht="13">
      <c r="A388" s="57" t="s">
        <v>1403</v>
      </c>
      <c r="B388" s="57" t="s">
        <v>1399</v>
      </c>
      <c r="C388" s="57">
        <v>8</v>
      </c>
      <c r="D388" s="57">
        <v>14430708</v>
      </c>
      <c r="E388" s="171">
        <v>44936.689305555556</v>
      </c>
    </row>
    <row r="389" spans="1:5" ht="13">
      <c r="A389" s="57" t="s">
        <v>1403</v>
      </c>
      <c r="B389" s="57" t="s">
        <v>1399</v>
      </c>
      <c r="C389" s="57">
        <v>9</v>
      </c>
      <c r="D389" s="57">
        <v>14430709</v>
      </c>
      <c r="E389" s="171">
        <v>44936.689317129632</v>
      </c>
    </row>
    <row r="390" spans="1:5" ht="13">
      <c r="A390" s="57" t="s">
        <v>1403</v>
      </c>
      <c r="B390" s="57" t="s">
        <v>1399</v>
      </c>
      <c r="C390" s="57">
        <v>10</v>
      </c>
      <c r="D390" s="57">
        <v>14430710</v>
      </c>
      <c r="E390" s="171">
        <v>44936.689317129632</v>
      </c>
    </row>
    <row r="391" spans="1:5" ht="13">
      <c r="A391" s="57" t="s">
        <v>1403</v>
      </c>
      <c r="B391" s="57" t="s">
        <v>1399</v>
      </c>
      <c r="C391" s="57">
        <v>11</v>
      </c>
      <c r="D391" s="57">
        <v>14430711</v>
      </c>
      <c r="E391" s="171">
        <v>44936.689328703702</v>
      </c>
    </row>
    <row r="392" spans="1:5" ht="13">
      <c r="A392" s="57" t="s">
        <v>1403</v>
      </c>
      <c r="B392" s="57" t="s">
        <v>1399</v>
      </c>
      <c r="C392" s="57">
        <v>12</v>
      </c>
      <c r="D392" s="57">
        <v>14430712</v>
      </c>
      <c r="E392" s="171">
        <v>44936.689328703702</v>
      </c>
    </row>
    <row r="393" spans="1:5" ht="13">
      <c r="A393" s="57" t="s">
        <v>1403</v>
      </c>
      <c r="B393" s="57" t="s">
        <v>1400</v>
      </c>
      <c r="C393" s="57">
        <v>1</v>
      </c>
      <c r="D393" s="57">
        <v>14430801</v>
      </c>
      <c r="E393" s="171">
        <v>44936.689328703702</v>
      </c>
    </row>
    <row r="394" spans="1:5" ht="13">
      <c r="A394" s="57" t="s">
        <v>1403</v>
      </c>
      <c r="B394" s="57" t="s">
        <v>1400</v>
      </c>
      <c r="C394" s="57">
        <v>2</v>
      </c>
      <c r="D394" s="57">
        <v>14430802</v>
      </c>
      <c r="E394" s="171">
        <v>44936.689328703702</v>
      </c>
    </row>
    <row r="395" spans="1:5" ht="13">
      <c r="A395" s="57" t="s">
        <v>1403</v>
      </c>
      <c r="B395" s="57" t="s">
        <v>1400</v>
      </c>
      <c r="C395" s="57">
        <v>3</v>
      </c>
      <c r="D395" s="57">
        <v>14430803</v>
      </c>
      <c r="E395" s="171">
        <v>44936.689328703702</v>
      </c>
    </row>
    <row r="396" spans="1:5" ht="13">
      <c r="A396" s="57" t="s">
        <v>1403</v>
      </c>
      <c r="B396" s="57" t="s">
        <v>1400</v>
      </c>
      <c r="C396" s="57">
        <v>4</v>
      </c>
      <c r="D396" s="57">
        <v>14430804</v>
      </c>
      <c r="E396" s="171">
        <v>44936.689340277779</v>
      </c>
    </row>
    <row r="397" spans="1:5" ht="13">
      <c r="A397" s="57" t="s">
        <v>1403</v>
      </c>
      <c r="B397" s="57" t="s">
        <v>1400</v>
      </c>
      <c r="C397" s="57">
        <v>5</v>
      </c>
      <c r="D397" s="57">
        <v>14430805</v>
      </c>
      <c r="E397" s="171">
        <v>44936.689340277779</v>
      </c>
    </row>
    <row r="398" spans="1:5" ht="13">
      <c r="A398" s="57" t="s">
        <v>1403</v>
      </c>
      <c r="B398" s="57" t="s">
        <v>1400</v>
      </c>
      <c r="C398" s="57">
        <v>6</v>
      </c>
      <c r="D398" s="57">
        <v>14430806</v>
      </c>
      <c r="E398" s="171">
        <v>44936.689340277779</v>
      </c>
    </row>
    <row r="399" spans="1:5" ht="13">
      <c r="A399" s="57" t="s">
        <v>1403</v>
      </c>
      <c r="B399" s="57" t="s">
        <v>1400</v>
      </c>
      <c r="C399" s="57">
        <v>7</v>
      </c>
      <c r="D399" s="57">
        <v>14430807</v>
      </c>
      <c r="E399" s="171">
        <v>44936.689340277779</v>
      </c>
    </row>
    <row r="400" spans="1:5" ht="13">
      <c r="A400" s="57" t="s">
        <v>1403</v>
      </c>
      <c r="B400" s="57" t="s">
        <v>1400</v>
      </c>
      <c r="C400" s="57">
        <v>8</v>
      </c>
      <c r="D400" s="57">
        <v>14430808</v>
      </c>
      <c r="E400" s="171">
        <v>44936.689340277779</v>
      </c>
    </row>
    <row r="401" spans="1:5" ht="13">
      <c r="A401" s="57" t="s">
        <v>1403</v>
      </c>
      <c r="B401" s="57" t="s">
        <v>1400</v>
      </c>
      <c r="C401" s="57">
        <v>9</v>
      </c>
      <c r="D401" s="57">
        <v>14430809</v>
      </c>
      <c r="E401" s="171">
        <v>44936.689351851855</v>
      </c>
    </row>
    <row r="402" spans="1:5" ht="13">
      <c r="A402" s="57" t="s">
        <v>1403</v>
      </c>
      <c r="B402" s="57" t="s">
        <v>1400</v>
      </c>
      <c r="C402" s="57">
        <v>10</v>
      </c>
      <c r="D402" s="57">
        <v>14430810</v>
      </c>
      <c r="E402" s="171">
        <v>44936.689351851855</v>
      </c>
    </row>
    <row r="403" spans="1:5" ht="13">
      <c r="A403" s="57" t="s">
        <v>1403</v>
      </c>
      <c r="B403" s="57" t="s">
        <v>1400</v>
      </c>
      <c r="C403" s="57">
        <v>11</v>
      </c>
      <c r="D403" s="57">
        <v>14430811</v>
      </c>
      <c r="E403" s="171">
        <v>44936.689351851855</v>
      </c>
    </row>
    <row r="404" spans="1:5" ht="13">
      <c r="A404" s="57" t="s">
        <v>1403</v>
      </c>
      <c r="B404" s="57" t="s">
        <v>1400</v>
      </c>
      <c r="C404" s="57">
        <v>12</v>
      </c>
      <c r="D404" s="57">
        <v>14430812</v>
      </c>
      <c r="E404" s="171">
        <v>44936.689351851855</v>
      </c>
    </row>
    <row r="405" spans="1:5" ht="13">
      <c r="A405" s="57" t="s">
        <v>1403</v>
      </c>
      <c r="B405" s="57" t="s">
        <v>1401</v>
      </c>
      <c r="C405" s="57">
        <v>1</v>
      </c>
      <c r="D405" s="57">
        <v>14430901</v>
      </c>
      <c r="E405" s="171">
        <v>44936.689351851855</v>
      </c>
    </row>
    <row r="406" spans="1:5" ht="13">
      <c r="A406" s="57" t="s">
        <v>1403</v>
      </c>
      <c r="B406" s="57" t="s">
        <v>1401</v>
      </c>
      <c r="C406" s="57">
        <v>2</v>
      </c>
      <c r="D406" s="57">
        <v>14430902</v>
      </c>
      <c r="E406" s="171">
        <v>44936.689351851855</v>
      </c>
    </row>
    <row r="407" spans="1:5" ht="13">
      <c r="A407" s="57" t="s">
        <v>1403</v>
      </c>
      <c r="B407" s="57" t="s">
        <v>1401</v>
      </c>
      <c r="C407" s="57">
        <v>3</v>
      </c>
      <c r="D407" s="57">
        <v>14430903</v>
      </c>
      <c r="E407" s="171">
        <v>44936.689363425925</v>
      </c>
    </row>
    <row r="408" spans="1:5" ht="13">
      <c r="A408" s="57" t="s">
        <v>1403</v>
      </c>
      <c r="B408" s="57" t="s">
        <v>1401</v>
      </c>
      <c r="C408" s="57">
        <v>4</v>
      </c>
      <c r="D408" s="57">
        <v>14430904</v>
      </c>
      <c r="E408" s="171">
        <v>44936.689363425925</v>
      </c>
    </row>
    <row r="409" spans="1:5" ht="13">
      <c r="A409" s="57" t="s">
        <v>1403</v>
      </c>
      <c r="B409" s="57" t="s">
        <v>1401</v>
      </c>
      <c r="C409" s="57">
        <v>5</v>
      </c>
      <c r="D409" s="57">
        <v>14430905</v>
      </c>
      <c r="E409" s="171">
        <v>44936.689363425925</v>
      </c>
    </row>
    <row r="410" spans="1:5" ht="13">
      <c r="A410" s="57" t="s">
        <v>1403</v>
      </c>
      <c r="B410" s="57" t="s">
        <v>1401</v>
      </c>
      <c r="C410" s="57">
        <v>6</v>
      </c>
      <c r="D410" s="57">
        <v>14430906</v>
      </c>
      <c r="E410" s="171">
        <v>44936.689363425925</v>
      </c>
    </row>
    <row r="411" spans="1:5" ht="13">
      <c r="A411" s="57" t="s">
        <v>1403</v>
      </c>
      <c r="B411" s="57" t="s">
        <v>1401</v>
      </c>
      <c r="C411" s="57">
        <v>7</v>
      </c>
      <c r="D411" s="57">
        <v>14430907</v>
      </c>
      <c r="E411" s="171">
        <v>44936.689363425925</v>
      </c>
    </row>
    <row r="412" spans="1:5" ht="13">
      <c r="A412" s="57" t="s">
        <v>1403</v>
      </c>
      <c r="B412" s="57" t="s">
        <v>1401</v>
      </c>
      <c r="C412" s="57">
        <v>8</v>
      </c>
      <c r="D412" s="57">
        <v>14430908</v>
      </c>
      <c r="E412" s="171">
        <v>44936.689363425925</v>
      </c>
    </row>
    <row r="413" spans="1:5" ht="13">
      <c r="A413" s="57" t="s">
        <v>1403</v>
      </c>
      <c r="B413" s="57" t="s">
        <v>1401</v>
      </c>
      <c r="C413" s="57">
        <v>9</v>
      </c>
      <c r="D413" s="57">
        <v>14430909</v>
      </c>
      <c r="E413" s="171">
        <v>44936.689363425925</v>
      </c>
    </row>
    <row r="414" spans="1:5" ht="13">
      <c r="A414" s="57" t="s">
        <v>1403</v>
      </c>
      <c r="B414" s="57" t="s">
        <v>1401</v>
      </c>
      <c r="C414" s="57">
        <v>10</v>
      </c>
      <c r="D414" s="57">
        <v>14430910</v>
      </c>
      <c r="E414" s="171">
        <v>44936.689363425925</v>
      </c>
    </row>
    <row r="415" spans="1:5" ht="13">
      <c r="A415" s="57" t="s">
        <v>1403</v>
      </c>
      <c r="B415" s="57" t="s">
        <v>1401</v>
      </c>
      <c r="C415" s="57">
        <v>11</v>
      </c>
      <c r="D415" s="57">
        <v>14430911</v>
      </c>
      <c r="E415" s="171">
        <v>44936.689363425925</v>
      </c>
    </row>
    <row r="416" spans="1:5" ht="13">
      <c r="A416" s="57" t="s">
        <v>1403</v>
      </c>
      <c r="B416" s="57" t="s">
        <v>1401</v>
      </c>
      <c r="C416" s="57">
        <v>12</v>
      </c>
      <c r="D416" s="57">
        <v>14430912</v>
      </c>
      <c r="E416" s="171">
        <v>44936.689363425925</v>
      </c>
    </row>
    <row r="417" spans="1:5" ht="13">
      <c r="A417" s="57" t="s">
        <v>1403</v>
      </c>
      <c r="B417" s="57" t="s">
        <v>1402</v>
      </c>
      <c r="C417" s="57">
        <v>1</v>
      </c>
      <c r="D417" s="57">
        <v>14431001</v>
      </c>
      <c r="E417" s="171">
        <v>44936.689363425925</v>
      </c>
    </row>
    <row r="418" spans="1:5" ht="13">
      <c r="A418" s="57" t="s">
        <v>1403</v>
      </c>
      <c r="B418" s="57" t="s">
        <v>1402</v>
      </c>
      <c r="C418" s="57">
        <v>2</v>
      </c>
      <c r="D418" s="57">
        <v>14431002</v>
      </c>
      <c r="E418" s="171">
        <v>44936.689363425925</v>
      </c>
    </row>
    <row r="419" spans="1:5" ht="13">
      <c r="A419" s="57" t="s">
        <v>1403</v>
      </c>
      <c r="B419" s="57" t="s">
        <v>1402</v>
      </c>
      <c r="C419" s="57">
        <v>3</v>
      </c>
      <c r="D419" s="57">
        <v>14431003</v>
      </c>
      <c r="E419" s="171">
        <v>44936.689363425925</v>
      </c>
    </row>
    <row r="420" spans="1:5" ht="13">
      <c r="A420" s="57" t="s">
        <v>1403</v>
      </c>
      <c r="B420" s="57" t="s">
        <v>1402</v>
      </c>
      <c r="C420" s="57">
        <v>4</v>
      </c>
      <c r="D420" s="57">
        <v>14431004</v>
      </c>
      <c r="E420" s="171">
        <v>44936.689363425925</v>
      </c>
    </row>
    <row r="421" spans="1:5" ht="13">
      <c r="A421" s="57" t="s">
        <v>1403</v>
      </c>
      <c r="B421" s="57" t="s">
        <v>1402</v>
      </c>
      <c r="C421" s="57">
        <v>5</v>
      </c>
      <c r="D421" s="57">
        <v>14431005</v>
      </c>
      <c r="E421" s="171">
        <v>44936.689375000002</v>
      </c>
    </row>
    <row r="422" spans="1:5" ht="13">
      <c r="A422" s="57" t="s">
        <v>1403</v>
      </c>
      <c r="B422" s="57" t="s">
        <v>1402</v>
      </c>
      <c r="C422" s="57">
        <v>6</v>
      </c>
      <c r="D422" s="57">
        <v>14431006</v>
      </c>
      <c r="E422" s="171">
        <v>44936.689375000002</v>
      </c>
    </row>
    <row r="423" spans="1:5" ht="13">
      <c r="A423" s="57" t="s">
        <v>1403</v>
      </c>
      <c r="B423" s="57" t="s">
        <v>1402</v>
      </c>
      <c r="C423" s="57">
        <v>7</v>
      </c>
      <c r="D423" s="57">
        <v>14431007</v>
      </c>
      <c r="E423" s="171">
        <v>44936.689375000002</v>
      </c>
    </row>
    <row r="424" spans="1:5" ht="13">
      <c r="A424" s="57" t="s">
        <v>1403</v>
      </c>
      <c r="B424" s="57" t="s">
        <v>1402</v>
      </c>
      <c r="C424" s="57">
        <v>8</v>
      </c>
      <c r="D424" s="57">
        <v>14431008</v>
      </c>
      <c r="E424" s="171">
        <v>44936.689375000002</v>
      </c>
    </row>
    <row r="425" spans="1:5" ht="13">
      <c r="A425" s="57" t="s">
        <v>1403</v>
      </c>
      <c r="B425" s="57" t="s">
        <v>1402</v>
      </c>
      <c r="C425" s="57">
        <v>9</v>
      </c>
      <c r="D425" s="57">
        <v>14431009</v>
      </c>
      <c r="E425" s="171">
        <v>44936.689375000002</v>
      </c>
    </row>
    <row r="426" spans="1:5" ht="13">
      <c r="A426" s="57" t="s">
        <v>1403</v>
      </c>
      <c r="B426" s="57" t="s">
        <v>1402</v>
      </c>
      <c r="C426" s="57">
        <v>10</v>
      </c>
      <c r="D426" s="57">
        <v>14431010</v>
      </c>
      <c r="E426" s="171">
        <v>44936.689375000002</v>
      </c>
    </row>
    <row r="427" spans="1:5" ht="13">
      <c r="A427" s="57" t="s">
        <v>1403</v>
      </c>
      <c r="B427" s="57" t="s">
        <v>1402</v>
      </c>
      <c r="C427" s="57">
        <v>11</v>
      </c>
      <c r="D427" s="57">
        <v>14431011</v>
      </c>
      <c r="E427" s="171">
        <v>44936.689375000002</v>
      </c>
    </row>
    <row r="428" spans="1:5" ht="13">
      <c r="A428" s="57" t="s">
        <v>1403</v>
      </c>
      <c r="B428" s="57" t="s">
        <v>1402</v>
      </c>
      <c r="C428" s="57">
        <v>12</v>
      </c>
      <c r="D428" s="57">
        <v>14431012</v>
      </c>
      <c r="E428" s="171">
        <v>44936.689375000002</v>
      </c>
    </row>
    <row r="429" spans="1:5" ht="13">
      <c r="A429" s="57" t="s">
        <v>1404</v>
      </c>
      <c r="B429" s="57" t="s">
        <v>1393</v>
      </c>
      <c r="C429" s="57">
        <v>1</v>
      </c>
      <c r="D429" s="57">
        <v>14430101</v>
      </c>
      <c r="E429" s="171">
        <v>44936.689375000002</v>
      </c>
    </row>
    <row r="430" spans="1:5" ht="13">
      <c r="A430" s="57" t="s">
        <v>1404</v>
      </c>
      <c r="B430" s="57" t="s">
        <v>1393</v>
      </c>
      <c r="C430" s="57">
        <v>2</v>
      </c>
      <c r="D430" s="57">
        <v>14430102</v>
      </c>
      <c r="E430" s="171">
        <v>44936.689375000002</v>
      </c>
    </row>
    <row r="431" spans="1:5" ht="13">
      <c r="A431" s="57" t="s">
        <v>1404</v>
      </c>
      <c r="B431" s="57" t="s">
        <v>1393</v>
      </c>
      <c r="C431" s="57">
        <v>3</v>
      </c>
      <c r="D431" s="57">
        <v>14430103</v>
      </c>
      <c r="E431" s="171">
        <v>44936.689375000002</v>
      </c>
    </row>
    <row r="432" spans="1:5" ht="13">
      <c r="A432" s="57" t="s">
        <v>1404</v>
      </c>
      <c r="B432" s="57" t="s">
        <v>1393</v>
      </c>
      <c r="C432" s="57">
        <v>4</v>
      </c>
      <c r="D432" s="57">
        <v>14430104</v>
      </c>
      <c r="E432" s="171">
        <v>44936.689386574071</v>
      </c>
    </row>
    <row r="433" spans="1:5" ht="13">
      <c r="A433" s="57" t="s">
        <v>1404</v>
      </c>
      <c r="B433" s="57" t="s">
        <v>1393</v>
      </c>
      <c r="C433" s="57">
        <v>5</v>
      </c>
      <c r="D433" s="57">
        <v>14430105</v>
      </c>
      <c r="E433" s="171">
        <v>44936.689386574071</v>
      </c>
    </row>
    <row r="434" spans="1:5" ht="13">
      <c r="A434" s="57" t="s">
        <v>1404</v>
      </c>
      <c r="B434" s="57" t="s">
        <v>1393</v>
      </c>
      <c r="C434" s="57">
        <v>6</v>
      </c>
      <c r="D434" s="57">
        <v>14430106</v>
      </c>
      <c r="E434" s="171">
        <v>44936.689386574071</v>
      </c>
    </row>
    <row r="435" spans="1:5" ht="13">
      <c r="A435" s="57" t="s">
        <v>1404</v>
      </c>
      <c r="B435" s="57" t="s">
        <v>1393</v>
      </c>
      <c r="C435" s="57">
        <v>7</v>
      </c>
      <c r="D435" s="57">
        <v>14430107</v>
      </c>
      <c r="E435" s="171">
        <v>44936.689398148148</v>
      </c>
    </row>
    <row r="436" spans="1:5" ht="13">
      <c r="A436" s="57" t="s">
        <v>1404</v>
      </c>
      <c r="B436" s="57" t="s">
        <v>1393</v>
      </c>
      <c r="C436" s="57">
        <v>8</v>
      </c>
      <c r="D436" s="57">
        <v>14430108</v>
      </c>
      <c r="E436" s="171">
        <v>44936.689398148148</v>
      </c>
    </row>
    <row r="437" spans="1:5" ht="13">
      <c r="A437" s="57" t="s">
        <v>1404</v>
      </c>
      <c r="B437" s="57" t="s">
        <v>1393</v>
      </c>
      <c r="C437" s="57">
        <v>9</v>
      </c>
      <c r="D437" s="57">
        <v>14430109</v>
      </c>
      <c r="E437" s="171">
        <v>44936.689398148148</v>
      </c>
    </row>
    <row r="438" spans="1:5" ht="13">
      <c r="A438" s="57" t="s">
        <v>1404</v>
      </c>
      <c r="B438" s="57" t="s">
        <v>1393</v>
      </c>
      <c r="C438" s="57">
        <v>10</v>
      </c>
      <c r="D438" s="57">
        <v>14430110</v>
      </c>
      <c r="E438" s="171">
        <v>44936.689398148148</v>
      </c>
    </row>
    <row r="439" spans="1:5" ht="13">
      <c r="A439" s="57" t="s">
        <v>1404</v>
      </c>
      <c r="B439" s="57" t="s">
        <v>1393</v>
      </c>
      <c r="C439" s="57">
        <v>11</v>
      </c>
      <c r="D439" s="57">
        <v>14430111</v>
      </c>
      <c r="E439" s="171">
        <v>44936.689398148148</v>
      </c>
    </row>
    <row r="440" spans="1:5" ht="13">
      <c r="A440" s="57" t="s">
        <v>1404</v>
      </c>
      <c r="B440" s="57" t="s">
        <v>1393</v>
      </c>
      <c r="C440" s="57">
        <v>12</v>
      </c>
      <c r="D440" s="57">
        <v>14430112</v>
      </c>
      <c r="E440" s="171">
        <v>44936.689398148148</v>
      </c>
    </row>
    <row r="441" spans="1:5" ht="13">
      <c r="A441" s="57" t="s">
        <v>1404</v>
      </c>
      <c r="B441" s="57" t="s">
        <v>1394</v>
      </c>
      <c r="C441" s="57">
        <v>1</v>
      </c>
      <c r="D441" s="57">
        <v>14430201</v>
      </c>
      <c r="E441" s="171">
        <v>44936.689398148148</v>
      </c>
    </row>
    <row r="442" spans="1:5" ht="13">
      <c r="A442" s="57" t="s">
        <v>1404</v>
      </c>
      <c r="B442" s="57" t="s">
        <v>1394</v>
      </c>
      <c r="C442" s="57">
        <v>2</v>
      </c>
      <c r="D442" s="57">
        <v>14430202</v>
      </c>
      <c r="E442" s="171">
        <v>44936.689398148148</v>
      </c>
    </row>
    <row r="443" spans="1:5" ht="13">
      <c r="A443" s="57" t="s">
        <v>1404</v>
      </c>
      <c r="B443" s="57" t="s">
        <v>1394</v>
      </c>
      <c r="C443" s="57">
        <v>3</v>
      </c>
      <c r="D443" s="57">
        <v>14430203</v>
      </c>
      <c r="E443" s="171">
        <v>44936.689409722225</v>
      </c>
    </row>
    <row r="444" spans="1:5" ht="13">
      <c r="A444" s="57" t="s">
        <v>1404</v>
      </c>
      <c r="B444" s="57" t="s">
        <v>1394</v>
      </c>
      <c r="C444" s="57">
        <v>4</v>
      </c>
      <c r="D444" s="57">
        <v>14430204</v>
      </c>
      <c r="E444" s="171">
        <v>44936.689409722225</v>
      </c>
    </row>
    <row r="445" spans="1:5" ht="13">
      <c r="A445" s="57" t="s">
        <v>1404</v>
      </c>
      <c r="B445" s="57" t="s">
        <v>1394</v>
      </c>
      <c r="C445" s="57">
        <v>5</v>
      </c>
      <c r="D445" s="57">
        <v>14430205</v>
      </c>
      <c r="E445" s="171">
        <v>44936.689409722225</v>
      </c>
    </row>
    <row r="446" spans="1:5" ht="13">
      <c r="A446" s="57" t="s">
        <v>1404</v>
      </c>
      <c r="B446" s="57" t="s">
        <v>1394</v>
      </c>
      <c r="C446" s="57">
        <v>6</v>
      </c>
      <c r="D446" s="57">
        <v>14430206</v>
      </c>
      <c r="E446" s="171">
        <v>44936.689409722225</v>
      </c>
    </row>
    <row r="447" spans="1:5" ht="13">
      <c r="A447" s="57" t="s">
        <v>1404</v>
      </c>
      <c r="B447" s="57" t="s">
        <v>1394</v>
      </c>
      <c r="C447" s="57">
        <v>7</v>
      </c>
      <c r="D447" s="57">
        <v>14430207</v>
      </c>
      <c r="E447" s="171">
        <v>44936.689409722225</v>
      </c>
    </row>
    <row r="448" spans="1:5" ht="13">
      <c r="A448" s="57" t="s">
        <v>1404</v>
      </c>
      <c r="B448" s="57" t="s">
        <v>1394</v>
      </c>
      <c r="C448" s="57">
        <v>8</v>
      </c>
      <c r="D448" s="57">
        <v>14430208</v>
      </c>
      <c r="E448" s="171">
        <v>44936.689409722225</v>
      </c>
    </row>
    <row r="449" spans="1:5" ht="13">
      <c r="A449" s="57" t="s">
        <v>1404</v>
      </c>
      <c r="B449" s="57" t="s">
        <v>1394</v>
      </c>
      <c r="C449" s="57">
        <v>9</v>
      </c>
      <c r="D449" s="57">
        <v>14430209</v>
      </c>
      <c r="E449" s="171">
        <v>44936.689409722225</v>
      </c>
    </row>
    <row r="450" spans="1:5" ht="13">
      <c r="A450" s="57" t="s">
        <v>1404</v>
      </c>
      <c r="B450" s="57" t="s">
        <v>1394</v>
      </c>
      <c r="C450" s="57">
        <v>10</v>
      </c>
      <c r="D450" s="57">
        <v>14430210</v>
      </c>
      <c r="E450" s="171">
        <v>44936.689421296294</v>
      </c>
    </row>
    <row r="451" spans="1:5" ht="13">
      <c r="A451" s="57" t="s">
        <v>1404</v>
      </c>
      <c r="B451" s="57" t="s">
        <v>1394</v>
      </c>
      <c r="C451" s="57">
        <v>11</v>
      </c>
      <c r="D451" s="57">
        <v>14430211</v>
      </c>
      <c r="E451" s="171">
        <v>44936.689421296294</v>
      </c>
    </row>
    <row r="452" spans="1:5" ht="13">
      <c r="A452" s="57" t="s">
        <v>1404</v>
      </c>
      <c r="B452" s="57" t="s">
        <v>1394</v>
      </c>
      <c r="C452" s="57">
        <v>12</v>
      </c>
      <c r="D452" s="57">
        <v>14430212</v>
      </c>
      <c r="E452" s="171">
        <v>44936.689432870371</v>
      </c>
    </row>
    <row r="453" spans="1:5" ht="13">
      <c r="A453" s="57" t="s">
        <v>1404</v>
      </c>
      <c r="B453" s="57" t="s">
        <v>1395</v>
      </c>
      <c r="C453" s="57">
        <v>1</v>
      </c>
      <c r="D453" s="57">
        <v>14430301</v>
      </c>
      <c r="E453" s="171">
        <v>44936.689432870371</v>
      </c>
    </row>
    <row r="454" spans="1:5" ht="13">
      <c r="A454" s="57" t="s">
        <v>1404</v>
      </c>
      <c r="B454" s="57" t="s">
        <v>1395</v>
      </c>
      <c r="C454" s="57">
        <v>2</v>
      </c>
      <c r="D454" s="57">
        <v>14430302</v>
      </c>
      <c r="E454" s="171">
        <v>44936.689432870371</v>
      </c>
    </row>
    <row r="455" spans="1:5" ht="13">
      <c r="A455" s="57" t="s">
        <v>1404</v>
      </c>
      <c r="B455" s="57" t="s">
        <v>1395</v>
      </c>
      <c r="C455" s="57">
        <v>3</v>
      </c>
      <c r="D455" s="57">
        <v>14430303</v>
      </c>
      <c r="E455" s="171">
        <v>44936.689432870371</v>
      </c>
    </row>
    <row r="456" spans="1:5" ht="13">
      <c r="A456" s="57" t="s">
        <v>1404</v>
      </c>
      <c r="B456" s="57" t="s">
        <v>1395</v>
      </c>
      <c r="C456" s="57">
        <v>4</v>
      </c>
      <c r="D456" s="57">
        <v>14430304</v>
      </c>
      <c r="E456" s="171">
        <v>44936.689432870371</v>
      </c>
    </row>
    <row r="457" spans="1:5" ht="13">
      <c r="A457" s="57" t="s">
        <v>1404</v>
      </c>
      <c r="B457" s="57" t="s">
        <v>1395</v>
      </c>
      <c r="C457" s="57">
        <v>5</v>
      </c>
      <c r="D457" s="57">
        <v>14430305</v>
      </c>
      <c r="E457" s="171">
        <v>44936.689432870371</v>
      </c>
    </row>
    <row r="458" spans="1:5" ht="13">
      <c r="A458" s="57" t="s">
        <v>1404</v>
      </c>
      <c r="B458" s="57" t="s">
        <v>1395</v>
      </c>
      <c r="C458" s="57">
        <v>6</v>
      </c>
      <c r="D458" s="57">
        <v>14430306</v>
      </c>
      <c r="E458" s="171">
        <v>44936.689432870371</v>
      </c>
    </row>
    <row r="459" spans="1:5" ht="13">
      <c r="A459" s="57" t="s">
        <v>1404</v>
      </c>
      <c r="B459" s="57" t="s">
        <v>1395</v>
      </c>
      <c r="C459" s="57">
        <v>7</v>
      </c>
      <c r="D459" s="57">
        <v>14430307</v>
      </c>
      <c r="E459" s="171">
        <v>44936.689444444448</v>
      </c>
    </row>
    <row r="460" spans="1:5" ht="13">
      <c r="A460" s="57" t="s">
        <v>1404</v>
      </c>
      <c r="B460" s="57" t="s">
        <v>1395</v>
      </c>
      <c r="C460" s="57">
        <v>8</v>
      </c>
      <c r="D460" s="57">
        <v>14430308</v>
      </c>
      <c r="E460" s="171">
        <v>44936.689456018517</v>
      </c>
    </row>
    <row r="461" spans="1:5" ht="13">
      <c r="A461" s="57" t="s">
        <v>1404</v>
      </c>
      <c r="B461" s="57" t="s">
        <v>1395</v>
      </c>
      <c r="C461" s="57">
        <v>9</v>
      </c>
      <c r="D461" s="57">
        <v>14430309</v>
      </c>
      <c r="E461" s="171">
        <v>44936.689456018517</v>
      </c>
    </row>
    <row r="462" spans="1:5" ht="13">
      <c r="A462" s="57" t="s">
        <v>1404</v>
      </c>
      <c r="B462" s="57" t="s">
        <v>1395</v>
      </c>
      <c r="C462" s="57">
        <v>10</v>
      </c>
      <c r="D462" s="57">
        <v>14430310</v>
      </c>
      <c r="E462" s="171">
        <v>44936.689456018517</v>
      </c>
    </row>
    <row r="463" spans="1:5" ht="13">
      <c r="A463" s="57" t="s">
        <v>1404</v>
      </c>
      <c r="B463" s="57" t="s">
        <v>1395</v>
      </c>
      <c r="C463" s="57">
        <v>11</v>
      </c>
      <c r="D463" s="57">
        <v>14430311</v>
      </c>
      <c r="E463" s="171">
        <v>44936.689456018517</v>
      </c>
    </row>
    <row r="464" spans="1:5" ht="13">
      <c r="A464" s="57" t="s">
        <v>1404</v>
      </c>
      <c r="B464" s="57" t="s">
        <v>1395</v>
      </c>
      <c r="C464" s="57">
        <v>12</v>
      </c>
      <c r="D464" s="57">
        <v>14430312</v>
      </c>
      <c r="E464" s="171">
        <v>44936.689456018517</v>
      </c>
    </row>
    <row r="465" spans="1:5" ht="13">
      <c r="A465" s="57" t="s">
        <v>1404</v>
      </c>
      <c r="B465" s="57" t="s">
        <v>1396</v>
      </c>
      <c r="C465" s="57">
        <v>1</v>
      </c>
      <c r="D465" s="57">
        <v>14430401</v>
      </c>
      <c r="E465" s="171">
        <v>44936.689467592594</v>
      </c>
    </row>
    <row r="466" spans="1:5" ht="13">
      <c r="A466" s="57" t="s">
        <v>1404</v>
      </c>
      <c r="B466" s="57" t="s">
        <v>1396</v>
      </c>
      <c r="C466" s="57">
        <v>2</v>
      </c>
      <c r="D466" s="57">
        <v>14430402</v>
      </c>
      <c r="E466" s="171">
        <v>44936.689467592594</v>
      </c>
    </row>
    <row r="467" spans="1:5" ht="13">
      <c r="A467" s="57" t="s">
        <v>1404</v>
      </c>
      <c r="B467" s="57" t="s">
        <v>1396</v>
      </c>
      <c r="C467" s="57">
        <v>3</v>
      </c>
      <c r="D467" s="57">
        <v>14430403</v>
      </c>
      <c r="E467" s="171">
        <v>44936.689467592594</v>
      </c>
    </row>
    <row r="468" spans="1:5" ht="13">
      <c r="A468" s="57" t="s">
        <v>1404</v>
      </c>
      <c r="B468" s="57" t="s">
        <v>1396</v>
      </c>
      <c r="C468" s="57">
        <v>4</v>
      </c>
      <c r="D468" s="57">
        <v>14430404</v>
      </c>
      <c r="E468" s="171">
        <v>44936.689467592594</v>
      </c>
    </row>
    <row r="469" spans="1:5" ht="13">
      <c r="A469" s="57" t="s">
        <v>1404</v>
      </c>
      <c r="B469" s="57" t="s">
        <v>1396</v>
      </c>
      <c r="C469" s="57">
        <v>5</v>
      </c>
      <c r="D469" s="57">
        <v>14430405</v>
      </c>
      <c r="E469" s="171">
        <v>44936.689467592594</v>
      </c>
    </row>
    <row r="470" spans="1:5" ht="13">
      <c r="A470" s="57" t="s">
        <v>1404</v>
      </c>
      <c r="B470" s="57" t="s">
        <v>1396</v>
      </c>
      <c r="C470" s="57">
        <v>6</v>
      </c>
      <c r="D470" s="57">
        <v>14430406</v>
      </c>
      <c r="E470" s="171">
        <v>44936.689467592594</v>
      </c>
    </row>
    <row r="471" spans="1:5" ht="13">
      <c r="A471" s="57" t="s">
        <v>1404</v>
      </c>
      <c r="B471" s="57" t="s">
        <v>1396</v>
      </c>
      <c r="C471" s="57">
        <v>7</v>
      </c>
      <c r="D471" s="57">
        <v>14430407</v>
      </c>
      <c r="E471" s="171">
        <v>44936.689479166664</v>
      </c>
    </row>
    <row r="472" spans="1:5" ht="13">
      <c r="A472" s="57" t="s">
        <v>1404</v>
      </c>
      <c r="B472" s="57" t="s">
        <v>1396</v>
      </c>
      <c r="C472" s="57">
        <v>8</v>
      </c>
      <c r="D472" s="57">
        <v>14430408</v>
      </c>
      <c r="E472" s="171">
        <v>44936.689479166664</v>
      </c>
    </row>
    <row r="473" spans="1:5" ht="13">
      <c r="A473" s="57" t="s">
        <v>1404</v>
      </c>
      <c r="B473" s="57" t="s">
        <v>1396</v>
      </c>
      <c r="C473" s="57">
        <v>9</v>
      </c>
      <c r="D473" s="57">
        <v>14430409</v>
      </c>
      <c r="E473" s="171">
        <v>44936.689479166664</v>
      </c>
    </row>
    <row r="474" spans="1:5" ht="13">
      <c r="A474" s="57" t="s">
        <v>1404</v>
      </c>
      <c r="B474" s="57" t="s">
        <v>1396</v>
      </c>
      <c r="C474" s="57">
        <v>10</v>
      </c>
      <c r="D474" s="57">
        <v>14430410</v>
      </c>
      <c r="E474" s="171">
        <v>44936.689479166664</v>
      </c>
    </row>
    <row r="475" spans="1:5" ht="13">
      <c r="A475" s="57" t="s">
        <v>1404</v>
      </c>
      <c r="B475" s="57" t="s">
        <v>1396</v>
      </c>
      <c r="C475" s="57">
        <v>11</v>
      </c>
      <c r="D475" s="57">
        <v>14430411</v>
      </c>
      <c r="E475" s="171">
        <v>44936.68949074074</v>
      </c>
    </row>
    <row r="476" spans="1:5" ht="13">
      <c r="A476" s="57" t="s">
        <v>1404</v>
      </c>
      <c r="B476" s="57" t="s">
        <v>1396</v>
      </c>
      <c r="C476" s="57">
        <v>12</v>
      </c>
      <c r="D476" s="57">
        <v>14430412</v>
      </c>
      <c r="E476" s="171">
        <v>44936.689502314817</v>
      </c>
    </row>
    <row r="477" spans="1:5" ht="13">
      <c r="A477" s="57" t="s">
        <v>1404</v>
      </c>
      <c r="B477" s="57" t="s">
        <v>1397</v>
      </c>
      <c r="C477" s="57">
        <v>1</v>
      </c>
      <c r="D477" s="57">
        <v>14430501</v>
      </c>
      <c r="E477" s="171">
        <v>44936.689502314817</v>
      </c>
    </row>
    <row r="478" spans="1:5" ht="13">
      <c r="A478" s="57" t="s">
        <v>1404</v>
      </c>
      <c r="B478" s="57" t="s">
        <v>1397</v>
      </c>
      <c r="C478" s="57">
        <v>2</v>
      </c>
      <c r="D478" s="57">
        <v>14430502</v>
      </c>
      <c r="E478" s="171">
        <v>44936.689502314817</v>
      </c>
    </row>
    <row r="479" spans="1:5" ht="13">
      <c r="A479" s="57" t="s">
        <v>1404</v>
      </c>
      <c r="B479" s="57" t="s">
        <v>1397</v>
      </c>
      <c r="C479" s="57">
        <v>3</v>
      </c>
      <c r="D479" s="57">
        <v>14430503</v>
      </c>
      <c r="E479" s="171">
        <v>44936.689502314817</v>
      </c>
    </row>
    <row r="480" spans="1:5" ht="13">
      <c r="A480" s="57" t="s">
        <v>1404</v>
      </c>
      <c r="B480" s="57" t="s">
        <v>1397</v>
      </c>
      <c r="C480" s="57">
        <v>4</v>
      </c>
      <c r="D480" s="57">
        <v>14430504</v>
      </c>
      <c r="E480" s="171">
        <v>44936.689513888887</v>
      </c>
    </row>
    <row r="481" spans="1:5" ht="13">
      <c r="A481" s="57" t="s">
        <v>1404</v>
      </c>
      <c r="B481" s="57" t="s">
        <v>1397</v>
      </c>
      <c r="C481" s="57">
        <v>5</v>
      </c>
      <c r="D481" s="57">
        <v>14430505</v>
      </c>
      <c r="E481" s="171">
        <v>44936.689525462964</v>
      </c>
    </row>
    <row r="482" spans="1:5" ht="13">
      <c r="A482" s="57" t="s">
        <v>1404</v>
      </c>
      <c r="B482" s="57" t="s">
        <v>1397</v>
      </c>
      <c r="C482" s="57">
        <v>6</v>
      </c>
      <c r="D482" s="57">
        <v>14430506</v>
      </c>
      <c r="E482" s="171">
        <v>44936.689525462964</v>
      </c>
    </row>
    <row r="483" spans="1:5" ht="13">
      <c r="A483" s="57" t="s">
        <v>1404</v>
      </c>
      <c r="B483" s="57" t="s">
        <v>1397</v>
      </c>
      <c r="C483" s="57">
        <v>7</v>
      </c>
      <c r="D483" s="57">
        <v>14430507</v>
      </c>
      <c r="E483" s="171">
        <v>44936.689525462964</v>
      </c>
    </row>
    <row r="484" spans="1:5" ht="13">
      <c r="A484" s="57" t="s">
        <v>1404</v>
      </c>
      <c r="B484" s="57" t="s">
        <v>1397</v>
      </c>
      <c r="C484" s="57">
        <v>8</v>
      </c>
      <c r="D484" s="57">
        <v>14430508</v>
      </c>
      <c r="E484" s="171">
        <v>44936.689525462964</v>
      </c>
    </row>
    <row r="485" spans="1:5" ht="13">
      <c r="A485" s="57" t="s">
        <v>1404</v>
      </c>
      <c r="B485" s="57" t="s">
        <v>1397</v>
      </c>
      <c r="C485" s="57">
        <v>9</v>
      </c>
      <c r="D485" s="57">
        <v>14430509</v>
      </c>
      <c r="E485" s="171">
        <v>44936.68953703704</v>
      </c>
    </row>
    <row r="486" spans="1:5" ht="13">
      <c r="A486" s="57" t="s">
        <v>1404</v>
      </c>
      <c r="B486" s="57" t="s">
        <v>1397</v>
      </c>
      <c r="C486" s="57">
        <v>10</v>
      </c>
      <c r="D486" s="57">
        <v>14430510</v>
      </c>
      <c r="E486" s="171">
        <v>44936.68953703704</v>
      </c>
    </row>
    <row r="487" spans="1:5" ht="13">
      <c r="A487" s="57" t="s">
        <v>1404</v>
      </c>
      <c r="B487" s="57" t="s">
        <v>1397</v>
      </c>
      <c r="C487" s="57">
        <v>11</v>
      </c>
      <c r="D487" s="57">
        <v>14430511</v>
      </c>
      <c r="E487" s="171">
        <v>44936.68954861111</v>
      </c>
    </row>
    <row r="488" spans="1:5" ht="13">
      <c r="A488" s="57" t="s">
        <v>1404</v>
      </c>
      <c r="B488" s="57" t="s">
        <v>1397</v>
      </c>
      <c r="C488" s="57">
        <v>12</v>
      </c>
      <c r="D488" s="57">
        <v>14430512</v>
      </c>
      <c r="E488" s="171">
        <v>44936.68954861111</v>
      </c>
    </row>
    <row r="489" spans="1:5" ht="13">
      <c r="A489" s="57" t="s">
        <v>1404</v>
      </c>
      <c r="B489" s="57" t="s">
        <v>1398</v>
      </c>
      <c r="C489" s="57">
        <v>1</v>
      </c>
      <c r="D489" s="57">
        <v>14430601</v>
      </c>
      <c r="E489" s="171">
        <v>44936.689560185187</v>
      </c>
    </row>
    <row r="490" spans="1:5" ht="13">
      <c r="A490" s="57" t="s">
        <v>1404</v>
      </c>
      <c r="B490" s="57" t="s">
        <v>1398</v>
      </c>
      <c r="C490" s="57">
        <v>2</v>
      </c>
      <c r="D490" s="57">
        <v>14430602</v>
      </c>
      <c r="E490" s="171">
        <v>44936.689571759256</v>
      </c>
    </row>
    <row r="491" spans="1:5" ht="13">
      <c r="A491" s="57" t="s">
        <v>1404</v>
      </c>
      <c r="B491" s="57" t="s">
        <v>1398</v>
      </c>
      <c r="C491" s="57">
        <v>3</v>
      </c>
      <c r="D491" s="57">
        <v>14430603</v>
      </c>
      <c r="E491" s="171">
        <v>44936.689571759256</v>
      </c>
    </row>
    <row r="492" spans="1:5" ht="13">
      <c r="A492" s="57" t="s">
        <v>1404</v>
      </c>
      <c r="B492" s="57" t="s">
        <v>1398</v>
      </c>
      <c r="C492" s="57">
        <v>4</v>
      </c>
      <c r="D492" s="57">
        <v>14430604</v>
      </c>
      <c r="E492" s="171">
        <v>44936.689571759256</v>
      </c>
    </row>
    <row r="493" spans="1:5" ht="13">
      <c r="A493" s="57" t="s">
        <v>1404</v>
      </c>
      <c r="B493" s="57" t="s">
        <v>1398</v>
      </c>
      <c r="C493" s="57">
        <v>5</v>
      </c>
      <c r="D493" s="57">
        <v>14430605</v>
      </c>
      <c r="E493" s="171">
        <v>44936.689571759256</v>
      </c>
    </row>
    <row r="494" spans="1:5" ht="13">
      <c r="A494" s="57" t="s">
        <v>1404</v>
      </c>
      <c r="B494" s="57" t="s">
        <v>1398</v>
      </c>
      <c r="C494" s="57">
        <v>6</v>
      </c>
      <c r="D494" s="57">
        <v>14430606</v>
      </c>
      <c r="E494" s="171">
        <v>44936.689583333333</v>
      </c>
    </row>
    <row r="495" spans="1:5" ht="13">
      <c r="A495" s="57" t="s">
        <v>1404</v>
      </c>
      <c r="B495" s="57" t="s">
        <v>1398</v>
      </c>
      <c r="C495" s="57">
        <v>7</v>
      </c>
      <c r="D495" s="57">
        <v>14430607</v>
      </c>
      <c r="E495" s="171">
        <v>44936.68959490741</v>
      </c>
    </row>
    <row r="496" spans="1:5" ht="13">
      <c r="A496" s="57" t="s">
        <v>1404</v>
      </c>
      <c r="B496" s="57" t="s">
        <v>1398</v>
      </c>
      <c r="C496" s="57">
        <v>8</v>
      </c>
      <c r="D496" s="57">
        <v>14430608</v>
      </c>
      <c r="E496" s="171">
        <v>44936.68959490741</v>
      </c>
    </row>
    <row r="497" spans="1:5" ht="13">
      <c r="A497" s="57" t="s">
        <v>1404</v>
      </c>
      <c r="B497" s="57" t="s">
        <v>1398</v>
      </c>
      <c r="C497" s="57">
        <v>9</v>
      </c>
      <c r="D497" s="57">
        <v>14430609</v>
      </c>
      <c r="E497" s="171">
        <v>44936.68959490741</v>
      </c>
    </row>
    <row r="498" spans="1:5" ht="13">
      <c r="A498" s="57" t="s">
        <v>1404</v>
      </c>
      <c r="B498" s="57" t="s">
        <v>1398</v>
      </c>
      <c r="C498" s="57">
        <v>10</v>
      </c>
      <c r="D498" s="57">
        <v>14430610</v>
      </c>
      <c r="E498" s="171">
        <v>44936.68959490741</v>
      </c>
    </row>
    <row r="499" spans="1:5" ht="13">
      <c r="A499" s="57" t="s">
        <v>1404</v>
      </c>
      <c r="B499" s="57" t="s">
        <v>1398</v>
      </c>
      <c r="C499" s="57">
        <v>11</v>
      </c>
      <c r="D499" s="57">
        <v>14430611</v>
      </c>
      <c r="E499" s="171">
        <v>44936.689606481479</v>
      </c>
    </row>
    <row r="500" spans="1:5" ht="13">
      <c r="A500" s="57" t="s">
        <v>1404</v>
      </c>
      <c r="B500" s="57" t="s">
        <v>1398</v>
      </c>
      <c r="C500" s="57">
        <v>12</v>
      </c>
      <c r="D500" s="57">
        <v>14430612</v>
      </c>
      <c r="E500" s="171">
        <v>44936.689606481479</v>
      </c>
    </row>
    <row r="501" spans="1:5" ht="13">
      <c r="A501" s="57" t="s">
        <v>1404</v>
      </c>
      <c r="B501" s="57" t="s">
        <v>1399</v>
      </c>
      <c r="C501" s="57">
        <v>1</v>
      </c>
      <c r="D501" s="57">
        <v>14430701</v>
      </c>
      <c r="E501" s="171">
        <v>44936.689618055556</v>
      </c>
    </row>
    <row r="502" spans="1:5" ht="13">
      <c r="A502" s="57" t="s">
        <v>1404</v>
      </c>
      <c r="B502" s="57" t="s">
        <v>1399</v>
      </c>
      <c r="C502" s="57">
        <v>2</v>
      </c>
      <c r="D502" s="57">
        <v>14430702</v>
      </c>
      <c r="E502" s="171">
        <v>44936.689618055556</v>
      </c>
    </row>
    <row r="503" spans="1:5" ht="13">
      <c r="A503" s="57" t="s">
        <v>1404</v>
      </c>
      <c r="B503" s="57" t="s">
        <v>1399</v>
      </c>
      <c r="C503" s="57">
        <v>3</v>
      </c>
      <c r="D503" s="57">
        <v>14430703</v>
      </c>
      <c r="E503" s="171">
        <v>44936.689618055556</v>
      </c>
    </row>
    <row r="504" spans="1:5" ht="13">
      <c r="A504" s="57" t="s">
        <v>1404</v>
      </c>
      <c r="B504" s="57" t="s">
        <v>1399</v>
      </c>
      <c r="C504" s="57">
        <v>4</v>
      </c>
      <c r="D504" s="57">
        <v>14430704</v>
      </c>
      <c r="E504" s="171">
        <v>44936.689618055556</v>
      </c>
    </row>
    <row r="505" spans="1:5" ht="13">
      <c r="A505" s="57" t="s">
        <v>1404</v>
      </c>
      <c r="B505" s="57" t="s">
        <v>1399</v>
      </c>
      <c r="C505" s="57">
        <v>5</v>
      </c>
      <c r="D505" s="57">
        <v>14430705</v>
      </c>
      <c r="E505" s="171">
        <v>44936.689629629633</v>
      </c>
    </row>
    <row r="506" spans="1:5" ht="13">
      <c r="A506" s="57" t="s">
        <v>1404</v>
      </c>
      <c r="B506" s="57" t="s">
        <v>1399</v>
      </c>
      <c r="C506" s="57">
        <v>6</v>
      </c>
      <c r="D506" s="57">
        <v>14430706</v>
      </c>
      <c r="E506" s="171">
        <v>44936.689629629633</v>
      </c>
    </row>
    <row r="507" spans="1:5" ht="13">
      <c r="A507" s="57" t="s">
        <v>1404</v>
      </c>
      <c r="B507" s="57" t="s">
        <v>1399</v>
      </c>
      <c r="C507" s="57">
        <v>7</v>
      </c>
      <c r="D507" s="57">
        <v>14430707</v>
      </c>
      <c r="E507" s="171">
        <v>44936.689629629633</v>
      </c>
    </row>
    <row r="508" spans="1:5" ht="13">
      <c r="A508" s="57" t="s">
        <v>1404</v>
      </c>
      <c r="B508" s="57" t="s">
        <v>1399</v>
      </c>
      <c r="C508" s="57">
        <v>8</v>
      </c>
      <c r="D508" s="57">
        <v>14430708</v>
      </c>
      <c r="E508" s="171">
        <v>44936.689641203702</v>
      </c>
    </row>
    <row r="509" spans="1:5" ht="13">
      <c r="A509" s="57" t="s">
        <v>1404</v>
      </c>
      <c r="B509" s="57" t="s">
        <v>1399</v>
      </c>
      <c r="C509" s="57">
        <v>9</v>
      </c>
      <c r="D509" s="57">
        <v>14430709</v>
      </c>
      <c r="E509" s="171">
        <v>44936.689641203702</v>
      </c>
    </row>
    <row r="510" spans="1:5" ht="13">
      <c r="A510" s="57" t="s">
        <v>1404</v>
      </c>
      <c r="B510" s="57" t="s">
        <v>1399</v>
      </c>
      <c r="C510" s="57">
        <v>10</v>
      </c>
      <c r="D510" s="57">
        <v>14430710</v>
      </c>
      <c r="E510" s="171">
        <v>44936.689641203702</v>
      </c>
    </row>
    <row r="511" spans="1:5" ht="13">
      <c r="A511" s="57" t="s">
        <v>1404</v>
      </c>
      <c r="B511" s="57" t="s">
        <v>1399</v>
      </c>
      <c r="C511" s="57">
        <v>11</v>
      </c>
      <c r="D511" s="57">
        <v>14430711</v>
      </c>
      <c r="E511" s="171">
        <v>44936.689652777779</v>
      </c>
    </row>
    <row r="512" spans="1:5" ht="13">
      <c r="A512" s="57" t="s">
        <v>1404</v>
      </c>
      <c r="B512" s="57" t="s">
        <v>1399</v>
      </c>
      <c r="C512" s="57">
        <v>12</v>
      </c>
      <c r="D512" s="57">
        <v>14430712</v>
      </c>
      <c r="E512" s="171">
        <v>44936.689652777779</v>
      </c>
    </row>
    <row r="513" spans="1:5" ht="13">
      <c r="A513" s="57" t="s">
        <v>1404</v>
      </c>
      <c r="B513" s="57" t="s">
        <v>1400</v>
      </c>
      <c r="C513" s="57">
        <v>1</v>
      </c>
      <c r="D513" s="57">
        <v>14430801</v>
      </c>
      <c r="E513" s="171">
        <v>44936.689664351848</v>
      </c>
    </row>
    <row r="514" spans="1:5" ht="13">
      <c r="A514" s="57" t="s">
        <v>1404</v>
      </c>
      <c r="B514" s="57" t="s">
        <v>1400</v>
      </c>
      <c r="C514" s="57">
        <v>2</v>
      </c>
      <c r="D514" s="57">
        <v>14430802</v>
      </c>
      <c r="E514" s="171">
        <v>44936.689664351848</v>
      </c>
    </row>
    <row r="515" spans="1:5" ht="13">
      <c r="A515" s="57" t="s">
        <v>1404</v>
      </c>
      <c r="B515" s="57" t="s">
        <v>1400</v>
      </c>
      <c r="C515" s="57">
        <v>3</v>
      </c>
      <c r="D515" s="57">
        <v>14430803</v>
      </c>
      <c r="E515" s="171">
        <v>44936.689675925925</v>
      </c>
    </row>
    <row r="516" spans="1:5" ht="13">
      <c r="A516" s="57" t="s">
        <v>1404</v>
      </c>
      <c r="B516" s="57" t="s">
        <v>1400</v>
      </c>
      <c r="C516" s="57">
        <v>4</v>
      </c>
      <c r="D516" s="57">
        <v>14430804</v>
      </c>
      <c r="E516" s="171">
        <v>44936.689675925925</v>
      </c>
    </row>
    <row r="517" spans="1:5" ht="13">
      <c r="A517" s="57" t="s">
        <v>1404</v>
      </c>
      <c r="B517" s="57" t="s">
        <v>1400</v>
      </c>
      <c r="C517" s="57">
        <v>5</v>
      </c>
      <c r="D517" s="57">
        <v>14430805</v>
      </c>
      <c r="E517" s="171">
        <v>44936.689687500002</v>
      </c>
    </row>
    <row r="518" spans="1:5" ht="13">
      <c r="A518" s="57" t="s">
        <v>1404</v>
      </c>
      <c r="B518" s="57" t="s">
        <v>1400</v>
      </c>
      <c r="C518" s="57">
        <v>6</v>
      </c>
      <c r="D518" s="57">
        <v>14430806</v>
      </c>
      <c r="E518" s="171">
        <v>44936.689687500002</v>
      </c>
    </row>
    <row r="519" spans="1:5" ht="13">
      <c r="A519" s="57" t="s">
        <v>1404</v>
      </c>
      <c r="B519" s="57" t="s">
        <v>1400</v>
      </c>
      <c r="C519" s="57">
        <v>7</v>
      </c>
      <c r="D519" s="57">
        <v>14430807</v>
      </c>
      <c r="E519" s="171">
        <v>44936.689687500002</v>
      </c>
    </row>
    <row r="520" spans="1:5" ht="13">
      <c r="A520" s="57" t="s">
        <v>1404</v>
      </c>
      <c r="B520" s="57" t="s">
        <v>1400</v>
      </c>
      <c r="C520" s="57">
        <v>8</v>
      </c>
      <c r="D520" s="57">
        <v>14430808</v>
      </c>
      <c r="E520" s="171">
        <v>44936.689687500002</v>
      </c>
    </row>
    <row r="521" spans="1:5" ht="13">
      <c r="A521" s="57" t="s">
        <v>1404</v>
      </c>
      <c r="B521" s="57" t="s">
        <v>1400</v>
      </c>
      <c r="C521" s="57">
        <v>9</v>
      </c>
      <c r="D521" s="57">
        <v>14430809</v>
      </c>
      <c r="E521" s="171">
        <v>44936.689699074072</v>
      </c>
    </row>
    <row r="522" spans="1:5" ht="13">
      <c r="A522" s="57" t="s">
        <v>1404</v>
      </c>
      <c r="B522" s="57" t="s">
        <v>1400</v>
      </c>
      <c r="C522" s="57">
        <v>10</v>
      </c>
      <c r="D522" s="57">
        <v>14430810</v>
      </c>
      <c r="E522" s="171">
        <v>44936.689699074072</v>
      </c>
    </row>
    <row r="523" spans="1:5" ht="13">
      <c r="A523" s="57" t="s">
        <v>1404</v>
      </c>
      <c r="B523" s="57" t="s">
        <v>1400</v>
      </c>
      <c r="C523" s="57">
        <v>11</v>
      </c>
      <c r="D523" s="57">
        <v>14430811</v>
      </c>
      <c r="E523" s="171">
        <v>44936.689699074072</v>
      </c>
    </row>
    <row r="524" spans="1:5" ht="13">
      <c r="A524" s="57" t="s">
        <v>1404</v>
      </c>
      <c r="B524" s="57" t="s">
        <v>1400</v>
      </c>
      <c r="C524" s="57">
        <v>12</v>
      </c>
      <c r="D524" s="57">
        <v>14430812</v>
      </c>
      <c r="E524" s="171">
        <v>44936.689699074072</v>
      </c>
    </row>
    <row r="525" spans="1:5" ht="13">
      <c r="A525" s="57" t="s">
        <v>1404</v>
      </c>
      <c r="B525" s="57" t="s">
        <v>1401</v>
      </c>
      <c r="C525" s="57">
        <v>1</v>
      </c>
      <c r="D525" s="57">
        <v>14430901</v>
      </c>
      <c r="E525" s="171">
        <v>44936.689699074072</v>
      </c>
    </row>
    <row r="526" spans="1:5" ht="13">
      <c r="A526" s="57" t="s">
        <v>1404</v>
      </c>
      <c r="B526" s="57" t="s">
        <v>1401</v>
      </c>
      <c r="C526" s="57">
        <v>2</v>
      </c>
      <c r="D526" s="57">
        <v>14430902</v>
      </c>
      <c r="E526" s="171">
        <v>44936.689699074072</v>
      </c>
    </row>
    <row r="527" spans="1:5" ht="13">
      <c r="A527" s="57" t="s">
        <v>1404</v>
      </c>
      <c r="B527" s="57" t="s">
        <v>1401</v>
      </c>
      <c r="C527" s="57">
        <v>3</v>
      </c>
      <c r="D527" s="57">
        <v>14430903</v>
      </c>
      <c r="E527" s="171">
        <v>44936.689699074072</v>
      </c>
    </row>
    <row r="528" spans="1:5" ht="13">
      <c r="A528" s="57" t="s">
        <v>1404</v>
      </c>
      <c r="B528" s="57" t="s">
        <v>1401</v>
      </c>
      <c r="C528" s="57">
        <v>4</v>
      </c>
      <c r="D528" s="57">
        <v>14430904</v>
      </c>
      <c r="E528" s="171">
        <v>44936.689710648148</v>
      </c>
    </row>
    <row r="529" spans="1:5" ht="13">
      <c r="A529" s="57" t="s">
        <v>1404</v>
      </c>
      <c r="B529" s="57" t="s">
        <v>1401</v>
      </c>
      <c r="C529" s="57">
        <v>5</v>
      </c>
      <c r="D529" s="57">
        <v>14430905</v>
      </c>
      <c r="E529" s="171">
        <v>44936.689722222225</v>
      </c>
    </row>
    <row r="530" spans="1:5" ht="13">
      <c r="A530" s="57" t="s">
        <v>1404</v>
      </c>
      <c r="B530" s="57" t="s">
        <v>1401</v>
      </c>
      <c r="C530" s="57">
        <v>6</v>
      </c>
      <c r="D530" s="57">
        <v>14430906</v>
      </c>
      <c r="E530" s="171">
        <v>44936.689722222225</v>
      </c>
    </row>
    <row r="531" spans="1:5" ht="13">
      <c r="A531" s="57" t="s">
        <v>1404</v>
      </c>
      <c r="B531" s="57" t="s">
        <v>1401</v>
      </c>
      <c r="C531" s="57">
        <v>7</v>
      </c>
      <c r="D531" s="57">
        <v>14430907</v>
      </c>
      <c r="E531" s="171">
        <v>44936.689722222225</v>
      </c>
    </row>
    <row r="532" spans="1:5" ht="13">
      <c r="A532" s="57" t="s">
        <v>1404</v>
      </c>
      <c r="B532" s="57" t="s">
        <v>1401</v>
      </c>
      <c r="C532" s="57">
        <v>8</v>
      </c>
      <c r="D532" s="57">
        <v>14430908</v>
      </c>
      <c r="E532" s="171">
        <v>44936.689722222225</v>
      </c>
    </row>
    <row r="533" spans="1:5" ht="13">
      <c r="A533" s="57" t="s">
        <v>1404</v>
      </c>
      <c r="B533" s="57" t="s">
        <v>1401</v>
      </c>
      <c r="C533" s="57">
        <v>9</v>
      </c>
      <c r="D533" s="57">
        <v>14430909</v>
      </c>
      <c r="E533" s="171">
        <v>44936.689722222225</v>
      </c>
    </row>
    <row r="534" spans="1:5" ht="13">
      <c r="A534" s="57" t="s">
        <v>1404</v>
      </c>
      <c r="B534" s="57" t="s">
        <v>1401</v>
      </c>
      <c r="C534" s="57">
        <v>10</v>
      </c>
      <c r="D534" s="57">
        <v>14430910</v>
      </c>
      <c r="E534" s="171">
        <v>44936.689722222225</v>
      </c>
    </row>
    <row r="535" spans="1:5" ht="13">
      <c r="A535" s="57" t="s">
        <v>1404</v>
      </c>
      <c r="B535" s="57" t="s">
        <v>1401</v>
      </c>
      <c r="C535" s="57">
        <v>11</v>
      </c>
      <c r="D535" s="57">
        <v>14430911</v>
      </c>
      <c r="E535" s="171">
        <v>44936.689722222225</v>
      </c>
    </row>
    <row r="536" spans="1:5" ht="13">
      <c r="A536" s="57" t="s">
        <v>1404</v>
      </c>
      <c r="B536" s="57" t="s">
        <v>1401</v>
      </c>
      <c r="C536" s="57">
        <v>12</v>
      </c>
      <c r="D536" s="57">
        <v>14430912</v>
      </c>
      <c r="E536" s="171">
        <v>44936.689722222225</v>
      </c>
    </row>
    <row r="537" spans="1:5" ht="13">
      <c r="A537" s="57" t="s">
        <v>1404</v>
      </c>
      <c r="B537" s="57" t="s">
        <v>1402</v>
      </c>
      <c r="C537" s="57">
        <v>1</v>
      </c>
      <c r="D537" s="57">
        <v>14431001</v>
      </c>
      <c r="E537" s="171">
        <v>44936.689722222225</v>
      </c>
    </row>
    <row r="538" spans="1:5" ht="13">
      <c r="A538" s="57" t="s">
        <v>1404</v>
      </c>
      <c r="B538" s="57" t="s">
        <v>1402</v>
      </c>
      <c r="C538" s="57">
        <v>2</v>
      </c>
      <c r="D538" s="57">
        <v>14431002</v>
      </c>
      <c r="E538" s="171">
        <v>44936.689733796295</v>
      </c>
    </row>
    <row r="539" spans="1:5" ht="13">
      <c r="A539" s="57" t="s">
        <v>1404</v>
      </c>
      <c r="B539" s="57" t="s">
        <v>1402</v>
      </c>
      <c r="C539" s="57">
        <v>3</v>
      </c>
      <c r="D539" s="57">
        <v>14431003</v>
      </c>
      <c r="E539" s="171">
        <v>44936.689733796295</v>
      </c>
    </row>
    <row r="540" spans="1:5" ht="13">
      <c r="A540" s="57" t="s">
        <v>1404</v>
      </c>
      <c r="B540" s="57" t="s">
        <v>1402</v>
      </c>
      <c r="C540" s="57">
        <v>4</v>
      </c>
      <c r="D540" s="57">
        <v>14431004</v>
      </c>
      <c r="E540" s="171">
        <v>44936.689733796295</v>
      </c>
    </row>
    <row r="541" spans="1:5" ht="13">
      <c r="A541" s="57" t="s">
        <v>1404</v>
      </c>
      <c r="B541" s="57" t="s">
        <v>1402</v>
      </c>
      <c r="C541" s="57">
        <v>5</v>
      </c>
      <c r="D541" s="57">
        <v>14431005</v>
      </c>
      <c r="E541" s="171">
        <v>44936.689733796295</v>
      </c>
    </row>
    <row r="542" spans="1:5" ht="13">
      <c r="A542" s="57" t="s">
        <v>1404</v>
      </c>
      <c r="B542" s="57" t="s">
        <v>1402</v>
      </c>
      <c r="C542" s="57">
        <v>6</v>
      </c>
      <c r="D542" s="57">
        <v>14431006</v>
      </c>
      <c r="E542" s="171">
        <v>44936.689733796295</v>
      </c>
    </row>
    <row r="543" spans="1:5" ht="13">
      <c r="A543" s="57" t="s">
        <v>1404</v>
      </c>
      <c r="B543" s="57" t="s">
        <v>1402</v>
      </c>
      <c r="C543" s="57">
        <v>7</v>
      </c>
      <c r="D543" s="57">
        <v>14431007</v>
      </c>
      <c r="E543" s="171">
        <v>44936.689733796295</v>
      </c>
    </row>
    <row r="544" spans="1:5" ht="13">
      <c r="A544" s="57" t="s">
        <v>1404</v>
      </c>
      <c r="B544" s="57" t="s">
        <v>1402</v>
      </c>
      <c r="C544" s="57">
        <v>8</v>
      </c>
      <c r="D544" s="57">
        <v>14431008</v>
      </c>
      <c r="E544" s="171">
        <v>44936.689733796295</v>
      </c>
    </row>
    <row r="545" spans="1:5" ht="13">
      <c r="A545" s="57" t="s">
        <v>1404</v>
      </c>
      <c r="B545" s="57" t="s">
        <v>1402</v>
      </c>
      <c r="C545" s="57">
        <v>9</v>
      </c>
      <c r="D545" s="57">
        <v>14431009</v>
      </c>
      <c r="E545" s="171">
        <v>44936.689733796295</v>
      </c>
    </row>
    <row r="546" spans="1:5" ht="13">
      <c r="A546" s="57" t="s">
        <v>1404</v>
      </c>
      <c r="B546" s="57" t="s">
        <v>1402</v>
      </c>
      <c r="C546" s="57">
        <v>10</v>
      </c>
      <c r="D546" s="57">
        <v>14431010</v>
      </c>
      <c r="E546" s="171">
        <v>44936.689733796295</v>
      </c>
    </row>
    <row r="547" spans="1:5" ht="13">
      <c r="A547" s="57" t="s">
        <v>1404</v>
      </c>
      <c r="B547" s="57" t="s">
        <v>1402</v>
      </c>
      <c r="C547" s="57">
        <v>11</v>
      </c>
      <c r="D547" s="57">
        <v>14431011</v>
      </c>
      <c r="E547" s="171">
        <v>44936.689733796295</v>
      </c>
    </row>
    <row r="548" spans="1:5" ht="13">
      <c r="A548" s="57" t="s">
        <v>1404</v>
      </c>
      <c r="B548" s="57" t="s">
        <v>1402</v>
      </c>
      <c r="C548" s="57">
        <v>12</v>
      </c>
      <c r="D548" s="57">
        <v>14431012</v>
      </c>
      <c r="E548" s="171">
        <v>44936.689733796295</v>
      </c>
    </row>
    <row r="549" spans="1:5" ht="13">
      <c r="A549" s="57" t="s">
        <v>1405</v>
      </c>
      <c r="B549" s="57" t="s">
        <v>1406</v>
      </c>
      <c r="C549" s="57">
        <v>1</v>
      </c>
      <c r="D549" s="57">
        <v>11200001</v>
      </c>
      <c r="E549" s="171">
        <v>44936.689745370371</v>
      </c>
    </row>
    <row r="550" spans="1:5" ht="13">
      <c r="A550" s="57" t="s">
        <v>1405</v>
      </c>
      <c r="B550" s="57" t="s">
        <v>1406</v>
      </c>
      <c r="C550" s="57">
        <v>2</v>
      </c>
      <c r="D550" s="57">
        <v>11200002</v>
      </c>
      <c r="E550" s="171">
        <v>44936.689745370371</v>
      </c>
    </row>
    <row r="551" spans="1:5" ht="13">
      <c r="A551" s="57" t="s">
        <v>1405</v>
      </c>
      <c r="B551" s="57" t="s">
        <v>1407</v>
      </c>
      <c r="C551" s="57">
        <v>2</v>
      </c>
      <c r="D551" s="57">
        <v>11300002</v>
      </c>
      <c r="E551" s="171">
        <v>44936.689745370371</v>
      </c>
    </row>
    <row r="552" spans="1:5" ht="13">
      <c r="A552" s="57" t="s">
        <v>1405</v>
      </c>
      <c r="B552" s="57" t="s">
        <v>1406</v>
      </c>
      <c r="C552" s="57">
        <v>3</v>
      </c>
      <c r="D552" s="57">
        <v>11200003</v>
      </c>
      <c r="E552" s="171">
        <v>44936.689745370371</v>
      </c>
    </row>
    <row r="553" spans="1:5" ht="13">
      <c r="A553" s="57" t="s">
        <v>1405</v>
      </c>
      <c r="B553" s="57" t="s">
        <v>1407</v>
      </c>
      <c r="C553" s="57">
        <v>3</v>
      </c>
      <c r="D553" s="57">
        <v>11300003</v>
      </c>
      <c r="E553" s="171">
        <v>44936.689745370371</v>
      </c>
    </row>
    <row r="554" spans="1:5" ht="13">
      <c r="A554" s="57" t="s">
        <v>1405</v>
      </c>
      <c r="B554" s="57" t="s">
        <v>1406</v>
      </c>
      <c r="C554" s="57">
        <v>4</v>
      </c>
      <c r="D554" s="57">
        <v>11200004</v>
      </c>
      <c r="E554" s="171">
        <v>44936.689745370371</v>
      </c>
    </row>
    <row r="555" spans="1:5" ht="13">
      <c r="A555" s="57" t="s">
        <v>1405</v>
      </c>
      <c r="B555" s="57" t="s">
        <v>1407</v>
      </c>
      <c r="C555" s="57">
        <v>4</v>
      </c>
      <c r="D555" s="57">
        <v>11300004</v>
      </c>
      <c r="E555" s="171">
        <v>44936.689745370371</v>
      </c>
    </row>
    <row r="556" spans="1:5" ht="13">
      <c r="A556" s="57" t="s">
        <v>1405</v>
      </c>
      <c r="B556" s="57" t="s">
        <v>1406</v>
      </c>
      <c r="C556" s="57">
        <v>5</v>
      </c>
      <c r="D556" s="57">
        <v>11200005</v>
      </c>
      <c r="E556" s="171">
        <v>44936.689756944441</v>
      </c>
    </row>
    <row r="557" spans="1:5" ht="13">
      <c r="A557" s="57" t="s">
        <v>1405</v>
      </c>
      <c r="B557" s="57" t="s">
        <v>1407</v>
      </c>
      <c r="C557" s="57">
        <v>5</v>
      </c>
      <c r="D557" s="57">
        <v>11300005</v>
      </c>
      <c r="E557" s="171">
        <v>44936.689768518518</v>
      </c>
    </row>
    <row r="558" spans="1:5" ht="13">
      <c r="A558" s="57" t="s">
        <v>1405</v>
      </c>
      <c r="B558" s="57" t="s">
        <v>1406</v>
      </c>
      <c r="C558" s="57">
        <v>6</v>
      </c>
      <c r="D558" s="57">
        <v>11200006</v>
      </c>
      <c r="E558" s="171">
        <v>44936.689768518518</v>
      </c>
    </row>
    <row r="559" spans="1:5" ht="13">
      <c r="A559" s="57" t="s">
        <v>1405</v>
      </c>
      <c r="B559" s="57" t="s">
        <v>1407</v>
      </c>
      <c r="C559" s="57">
        <v>6</v>
      </c>
      <c r="D559" s="57">
        <v>11300006</v>
      </c>
      <c r="E559" s="171">
        <v>44936.689768518518</v>
      </c>
    </row>
    <row r="560" spans="1:5" ht="13">
      <c r="A560" s="57" t="s">
        <v>1405</v>
      </c>
      <c r="B560" s="57" t="s">
        <v>1406</v>
      </c>
      <c r="C560" s="57">
        <v>7</v>
      </c>
      <c r="D560" s="57">
        <v>11200007</v>
      </c>
      <c r="E560" s="171">
        <v>44936.689768518518</v>
      </c>
    </row>
    <row r="561" spans="1:5" ht="13">
      <c r="A561" s="57" t="s">
        <v>1405</v>
      </c>
      <c r="B561" s="57" t="s">
        <v>1407</v>
      </c>
      <c r="C561" s="57">
        <v>7</v>
      </c>
      <c r="D561" s="57">
        <v>11300007</v>
      </c>
      <c r="E561" s="171">
        <v>44936.689780092594</v>
      </c>
    </row>
    <row r="562" spans="1:5" ht="13">
      <c r="A562" s="57" t="s">
        <v>1405</v>
      </c>
      <c r="B562" s="57" t="s">
        <v>1408</v>
      </c>
      <c r="C562" s="57">
        <v>7</v>
      </c>
      <c r="D562" s="57">
        <v>11400007</v>
      </c>
      <c r="E562" s="171">
        <v>44936.689780092594</v>
      </c>
    </row>
    <row r="563" spans="1:5" ht="13">
      <c r="A563" s="57" t="s">
        <v>1405</v>
      </c>
      <c r="B563" s="57" t="s">
        <v>1406</v>
      </c>
      <c r="C563" s="57">
        <v>8</v>
      </c>
      <c r="D563" s="57">
        <v>11200008</v>
      </c>
      <c r="E563" s="171">
        <v>44936.689780092594</v>
      </c>
    </row>
    <row r="564" spans="1:5" ht="13">
      <c r="A564" s="57" t="s">
        <v>1405</v>
      </c>
      <c r="B564" s="57" t="s">
        <v>1407</v>
      </c>
      <c r="C564" s="57">
        <v>8</v>
      </c>
      <c r="D564" s="57">
        <v>11300008</v>
      </c>
      <c r="E564" s="171">
        <v>44936.689780092594</v>
      </c>
    </row>
    <row r="565" spans="1:5" ht="13">
      <c r="A565" s="57" t="s">
        <v>1405</v>
      </c>
      <c r="B565" s="57" t="s">
        <v>1408</v>
      </c>
      <c r="C565" s="57">
        <v>8</v>
      </c>
      <c r="D565" s="57">
        <v>11400008</v>
      </c>
      <c r="E565" s="171">
        <v>44936.689780092594</v>
      </c>
    </row>
    <row r="566" spans="1:5" ht="13">
      <c r="A566" s="57" t="s">
        <v>1405</v>
      </c>
      <c r="B566" s="57" t="s">
        <v>1406</v>
      </c>
      <c r="C566" s="57">
        <v>9</v>
      </c>
      <c r="D566" s="57">
        <v>11200009</v>
      </c>
      <c r="E566" s="171">
        <v>44936.689780092594</v>
      </c>
    </row>
    <row r="567" spans="1:5" ht="13">
      <c r="A567" s="57" t="s">
        <v>1405</v>
      </c>
      <c r="B567" s="57" t="s">
        <v>1407</v>
      </c>
      <c r="C567" s="57">
        <v>9</v>
      </c>
      <c r="D567" s="57">
        <v>11300009</v>
      </c>
      <c r="E567" s="171">
        <v>44936.689791666664</v>
      </c>
    </row>
    <row r="568" spans="1:5" ht="13">
      <c r="A568" s="57" t="s">
        <v>1405</v>
      </c>
      <c r="B568" s="57" t="s">
        <v>1408</v>
      </c>
      <c r="C568" s="57">
        <v>9</v>
      </c>
      <c r="D568" s="57">
        <v>11400009</v>
      </c>
      <c r="E568" s="171">
        <v>44936.689803240741</v>
      </c>
    </row>
    <row r="569" spans="1:5" ht="13">
      <c r="A569" s="57" t="s">
        <v>1405</v>
      </c>
      <c r="B569" s="57" t="s">
        <v>1406</v>
      </c>
      <c r="C569" s="57">
        <v>10</v>
      </c>
      <c r="D569" s="57">
        <v>11200010</v>
      </c>
      <c r="E569" s="171">
        <v>44936.689803240741</v>
      </c>
    </row>
    <row r="570" spans="1:5" ht="13">
      <c r="A570" s="57" t="s">
        <v>1405</v>
      </c>
      <c r="B570" s="57" t="s">
        <v>1407</v>
      </c>
      <c r="C570" s="57">
        <v>10</v>
      </c>
      <c r="D570" s="57">
        <v>11300010</v>
      </c>
      <c r="E570" s="171">
        <v>44936.689803240741</v>
      </c>
    </row>
    <row r="571" spans="1:5" ht="13">
      <c r="A571" s="57" t="s">
        <v>1405</v>
      </c>
      <c r="B571" s="57" t="s">
        <v>1408</v>
      </c>
      <c r="C571" s="57">
        <v>10</v>
      </c>
      <c r="D571" s="57">
        <v>11400010</v>
      </c>
      <c r="E571" s="171">
        <v>44936.689803240741</v>
      </c>
    </row>
    <row r="572" spans="1:5" ht="13">
      <c r="A572" s="57" t="s">
        <v>1405</v>
      </c>
      <c r="B572" s="57" t="s">
        <v>1406</v>
      </c>
      <c r="C572" s="57">
        <v>11</v>
      </c>
      <c r="D572" s="57">
        <v>11200011</v>
      </c>
      <c r="E572" s="171">
        <v>44936.689803240741</v>
      </c>
    </row>
    <row r="573" spans="1:5" ht="13">
      <c r="A573" s="57" t="s">
        <v>1405</v>
      </c>
      <c r="B573" s="57" t="s">
        <v>1407</v>
      </c>
      <c r="C573" s="57">
        <v>11</v>
      </c>
      <c r="D573" s="57">
        <v>11300011</v>
      </c>
      <c r="E573" s="171">
        <v>44936.689803240741</v>
      </c>
    </row>
    <row r="574" spans="1:5" ht="13">
      <c r="A574" s="57" t="s">
        <v>1405</v>
      </c>
      <c r="B574" s="57" t="s">
        <v>1408</v>
      </c>
      <c r="C574" s="57">
        <v>11</v>
      </c>
      <c r="D574" s="57">
        <v>11400011</v>
      </c>
      <c r="E574" s="171">
        <v>44936.689803240741</v>
      </c>
    </row>
    <row r="575" spans="1:5" ht="13">
      <c r="A575" s="57" t="s">
        <v>1405</v>
      </c>
      <c r="B575" s="57" t="s">
        <v>1406</v>
      </c>
      <c r="C575" s="57">
        <v>12</v>
      </c>
      <c r="D575" s="57">
        <v>11200012</v>
      </c>
      <c r="E575" s="171">
        <v>44936.689803240741</v>
      </c>
    </row>
    <row r="576" spans="1:5" ht="13">
      <c r="A576" s="57" t="s">
        <v>1405</v>
      </c>
      <c r="B576" s="57" t="s">
        <v>1407</v>
      </c>
      <c r="C576" s="57">
        <v>12</v>
      </c>
      <c r="D576" s="57">
        <v>11300012</v>
      </c>
      <c r="E576" s="171">
        <v>44936.689803240741</v>
      </c>
    </row>
    <row r="577" spans="1:5" ht="13">
      <c r="A577" s="57" t="s">
        <v>1405</v>
      </c>
      <c r="B577" s="57" t="s">
        <v>1408</v>
      </c>
      <c r="C577" s="57">
        <v>12</v>
      </c>
      <c r="D577" s="57">
        <v>11400012</v>
      </c>
      <c r="E577" s="171">
        <v>44936.689814814818</v>
      </c>
    </row>
    <row r="578" spans="1:5" ht="13">
      <c r="A578" s="57" t="s">
        <v>1409</v>
      </c>
      <c r="B578" s="57" t="s">
        <v>1410</v>
      </c>
      <c r="C578" s="57">
        <v>1</v>
      </c>
      <c r="D578" s="57">
        <v>24000101</v>
      </c>
      <c r="E578" s="171">
        <v>44936.689814814818</v>
      </c>
    </row>
    <row r="579" spans="1:5" ht="13">
      <c r="A579" s="57" t="s">
        <v>1409</v>
      </c>
      <c r="B579" s="57" t="s">
        <v>1410</v>
      </c>
      <c r="C579" s="57">
        <v>2</v>
      </c>
      <c r="D579" s="57">
        <v>24000102</v>
      </c>
      <c r="E579" s="171">
        <v>44936.689814814818</v>
      </c>
    </row>
    <row r="580" spans="1:5" ht="13">
      <c r="A580" s="57" t="s">
        <v>1409</v>
      </c>
      <c r="B580" s="57" t="s">
        <v>1410</v>
      </c>
      <c r="C580" s="57">
        <v>3</v>
      </c>
      <c r="D580" s="57">
        <v>24000103</v>
      </c>
      <c r="E580" s="171">
        <v>44936.689814814818</v>
      </c>
    </row>
    <row r="581" spans="1:5" ht="13">
      <c r="A581" s="57" t="s">
        <v>1409</v>
      </c>
      <c r="B581" s="57" t="s">
        <v>1410</v>
      </c>
      <c r="C581" s="57">
        <v>4</v>
      </c>
      <c r="D581" s="57">
        <v>24000104</v>
      </c>
      <c r="E581" s="171">
        <v>44936.689814814818</v>
      </c>
    </row>
    <row r="582" spans="1:5" ht="13">
      <c r="A582" s="57" t="s">
        <v>1409</v>
      </c>
      <c r="B582" s="57" t="s">
        <v>1410</v>
      </c>
      <c r="C582" s="57">
        <v>5</v>
      </c>
      <c r="D582" s="57">
        <v>24000105</v>
      </c>
      <c r="E582" s="171">
        <v>44936.689826388887</v>
      </c>
    </row>
    <row r="583" spans="1:5" ht="13">
      <c r="A583" s="57" t="s">
        <v>1409</v>
      </c>
      <c r="B583" s="57" t="s">
        <v>1410</v>
      </c>
      <c r="C583" s="57">
        <v>6</v>
      </c>
      <c r="D583" s="57">
        <v>24000106</v>
      </c>
      <c r="E583" s="171">
        <v>44936.689826388887</v>
      </c>
    </row>
    <row r="584" spans="1:5" ht="13">
      <c r="A584" s="57" t="s">
        <v>1409</v>
      </c>
      <c r="B584" s="57" t="s">
        <v>1410</v>
      </c>
      <c r="C584" s="57">
        <v>7</v>
      </c>
      <c r="D584" s="57">
        <v>24000107</v>
      </c>
      <c r="E584" s="171">
        <v>44936.689826388887</v>
      </c>
    </row>
    <row r="585" spans="1:5" ht="13">
      <c r="A585" s="57" t="s">
        <v>1409</v>
      </c>
      <c r="B585" s="57" t="s">
        <v>1410</v>
      </c>
      <c r="C585" s="57">
        <v>8</v>
      </c>
      <c r="D585" s="57">
        <v>24000108</v>
      </c>
      <c r="E585" s="171">
        <v>44936.689826388887</v>
      </c>
    </row>
    <row r="586" spans="1:5" ht="13">
      <c r="A586" s="57" t="s">
        <v>1409</v>
      </c>
      <c r="B586" s="57" t="s">
        <v>1410</v>
      </c>
      <c r="C586" s="57">
        <v>9</v>
      </c>
      <c r="D586" s="57">
        <v>24000109</v>
      </c>
      <c r="E586" s="171">
        <v>44936.689826388887</v>
      </c>
    </row>
    <row r="587" spans="1:5" ht="13">
      <c r="A587" s="57" t="s">
        <v>1409</v>
      </c>
      <c r="B587" s="57" t="s">
        <v>1410</v>
      </c>
      <c r="C587" s="57">
        <v>10</v>
      </c>
      <c r="D587" s="57">
        <v>24000110</v>
      </c>
      <c r="E587" s="171">
        <v>44936.689826388887</v>
      </c>
    </row>
    <row r="588" spans="1:5" ht="13">
      <c r="A588" s="57" t="s">
        <v>1409</v>
      </c>
      <c r="B588" s="57" t="s">
        <v>1410</v>
      </c>
      <c r="C588" s="57">
        <v>11</v>
      </c>
      <c r="D588" s="57">
        <v>24000111</v>
      </c>
      <c r="E588" s="171">
        <v>44936.689837962964</v>
      </c>
    </row>
    <row r="589" spans="1:5" ht="13">
      <c r="A589" s="57" t="s">
        <v>1409</v>
      </c>
      <c r="B589" s="57" t="s">
        <v>1410</v>
      </c>
      <c r="C589" s="57">
        <v>12</v>
      </c>
      <c r="D589" s="57">
        <v>24000112</v>
      </c>
      <c r="E589" s="171">
        <v>44936.689837962964</v>
      </c>
    </row>
    <row r="590" spans="1:5" ht="13">
      <c r="A590" s="57" t="s">
        <v>1409</v>
      </c>
      <c r="B590" s="57" t="s">
        <v>1411</v>
      </c>
      <c r="C590" s="57">
        <v>1</v>
      </c>
      <c r="D590" s="57">
        <v>24000201</v>
      </c>
      <c r="E590" s="171">
        <v>44936.689837962964</v>
      </c>
    </row>
    <row r="591" spans="1:5" ht="13">
      <c r="A591" s="57" t="s">
        <v>1409</v>
      </c>
      <c r="B591" s="57" t="s">
        <v>1411</v>
      </c>
      <c r="C591" s="57">
        <v>2</v>
      </c>
      <c r="D591" s="57">
        <v>24000202</v>
      </c>
      <c r="E591" s="171">
        <v>44936.689837962964</v>
      </c>
    </row>
    <row r="592" spans="1:5" ht="13">
      <c r="A592" s="57" t="s">
        <v>1409</v>
      </c>
      <c r="B592" s="57" t="s">
        <v>1411</v>
      </c>
      <c r="C592" s="57">
        <v>3</v>
      </c>
      <c r="D592" s="57">
        <v>24000203</v>
      </c>
      <c r="E592" s="171">
        <v>44936.689837962964</v>
      </c>
    </row>
    <row r="593" spans="1:5" ht="13">
      <c r="A593" s="57" t="s">
        <v>1409</v>
      </c>
      <c r="B593" s="57" t="s">
        <v>1411</v>
      </c>
      <c r="C593" s="57">
        <v>4</v>
      </c>
      <c r="D593" s="57">
        <v>24000204</v>
      </c>
      <c r="E593" s="171">
        <v>44936.689837962964</v>
      </c>
    </row>
    <row r="594" spans="1:5" ht="13">
      <c r="A594" s="57" t="s">
        <v>1409</v>
      </c>
      <c r="B594" s="57" t="s">
        <v>1411</v>
      </c>
      <c r="C594" s="57">
        <v>5</v>
      </c>
      <c r="D594" s="57">
        <v>24000205</v>
      </c>
      <c r="E594" s="171">
        <v>44936.689849537041</v>
      </c>
    </row>
    <row r="595" spans="1:5" ht="13">
      <c r="A595" s="57" t="s">
        <v>1409</v>
      </c>
      <c r="B595" s="57" t="s">
        <v>1411</v>
      </c>
      <c r="C595" s="57">
        <v>6</v>
      </c>
      <c r="D595" s="57">
        <v>24000206</v>
      </c>
      <c r="E595" s="171">
        <v>44936.689849537041</v>
      </c>
    </row>
    <row r="596" spans="1:5" ht="13">
      <c r="A596" s="57" t="s">
        <v>1409</v>
      </c>
      <c r="B596" s="57" t="s">
        <v>1411</v>
      </c>
      <c r="C596" s="57">
        <v>7</v>
      </c>
      <c r="D596" s="57">
        <v>24000207</v>
      </c>
      <c r="E596" s="171">
        <v>44936.689849537041</v>
      </c>
    </row>
    <row r="597" spans="1:5" ht="13">
      <c r="A597" s="57" t="s">
        <v>1409</v>
      </c>
      <c r="B597" s="57" t="s">
        <v>1411</v>
      </c>
      <c r="C597" s="57">
        <v>8</v>
      </c>
      <c r="D597" s="57">
        <v>24000208</v>
      </c>
      <c r="E597" s="171">
        <v>44936.68986111111</v>
      </c>
    </row>
    <row r="598" spans="1:5" ht="13">
      <c r="A598" s="57" t="s">
        <v>1409</v>
      </c>
      <c r="B598" s="57" t="s">
        <v>1411</v>
      </c>
      <c r="C598" s="57">
        <v>9</v>
      </c>
      <c r="D598" s="57">
        <v>24000209</v>
      </c>
      <c r="E598" s="171">
        <v>44936.68986111111</v>
      </c>
    </row>
    <row r="599" spans="1:5" ht="13">
      <c r="A599" s="57" t="s">
        <v>1409</v>
      </c>
      <c r="B599" s="57" t="s">
        <v>1411</v>
      </c>
      <c r="C599" s="57">
        <v>10</v>
      </c>
      <c r="D599" s="57">
        <v>24000210</v>
      </c>
      <c r="E599" s="171">
        <v>44936.68986111111</v>
      </c>
    </row>
    <row r="600" spans="1:5" ht="13">
      <c r="A600" s="57" t="s">
        <v>1409</v>
      </c>
      <c r="B600" s="57" t="s">
        <v>1411</v>
      </c>
      <c r="C600" s="57">
        <v>11</v>
      </c>
      <c r="D600" s="57">
        <v>24000211</v>
      </c>
      <c r="E600" s="171">
        <v>44936.68986111111</v>
      </c>
    </row>
    <row r="601" spans="1:5" ht="13">
      <c r="A601" s="57" t="s">
        <v>1409</v>
      </c>
      <c r="B601" s="57" t="s">
        <v>1411</v>
      </c>
      <c r="C601" s="57">
        <v>12</v>
      </c>
      <c r="D601" s="57">
        <v>24000212</v>
      </c>
      <c r="E601" s="171">
        <v>44936.689872685187</v>
      </c>
    </row>
    <row r="602" spans="1:5" ht="13">
      <c r="A602" s="57" t="s">
        <v>1409</v>
      </c>
      <c r="B602" s="57" t="s">
        <v>1412</v>
      </c>
      <c r="C602" s="57">
        <v>1</v>
      </c>
      <c r="D602" s="57">
        <v>24000301</v>
      </c>
      <c r="E602" s="171">
        <v>44936.689872685187</v>
      </c>
    </row>
    <row r="603" spans="1:5" ht="13">
      <c r="A603" s="57" t="s">
        <v>1409</v>
      </c>
      <c r="B603" s="57" t="s">
        <v>1412</v>
      </c>
      <c r="C603" s="57">
        <v>2</v>
      </c>
      <c r="D603" s="57">
        <v>24000302</v>
      </c>
      <c r="E603" s="171">
        <v>44936.689872685187</v>
      </c>
    </row>
    <row r="604" spans="1:5" ht="13">
      <c r="A604" s="57" t="s">
        <v>1409</v>
      </c>
      <c r="B604" s="57" t="s">
        <v>1412</v>
      </c>
      <c r="C604" s="57">
        <v>3</v>
      </c>
      <c r="D604" s="57">
        <v>24000303</v>
      </c>
      <c r="E604" s="171">
        <v>44936.689872685187</v>
      </c>
    </row>
    <row r="605" spans="1:5" ht="13">
      <c r="A605" s="57" t="s">
        <v>1409</v>
      </c>
      <c r="B605" s="57" t="s">
        <v>1412</v>
      </c>
      <c r="C605" s="57">
        <v>4</v>
      </c>
      <c r="D605" s="57">
        <v>24000304</v>
      </c>
      <c r="E605" s="171">
        <v>44936.689884259256</v>
      </c>
    </row>
    <row r="606" spans="1:5" ht="13">
      <c r="A606" s="57" t="s">
        <v>1409</v>
      </c>
      <c r="B606" s="57" t="s">
        <v>1412</v>
      </c>
      <c r="C606" s="57">
        <v>5</v>
      </c>
      <c r="D606" s="57">
        <v>24000305</v>
      </c>
      <c r="E606" s="171">
        <v>44936.689884259256</v>
      </c>
    </row>
    <row r="607" spans="1:5" ht="13">
      <c r="A607" s="57" t="s">
        <v>1409</v>
      </c>
      <c r="B607" s="57" t="s">
        <v>1412</v>
      </c>
      <c r="C607" s="57">
        <v>6</v>
      </c>
      <c r="D607" s="57">
        <v>24000306</v>
      </c>
      <c r="E607" s="171">
        <v>44936.689884259256</v>
      </c>
    </row>
    <row r="608" spans="1:5" ht="13">
      <c r="A608" s="57" t="s">
        <v>1409</v>
      </c>
      <c r="B608" s="57" t="s">
        <v>1412</v>
      </c>
      <c r="C608" s="57">
        <v>7</v>
      </c>
      <c r="D608" s="57">
        <v>24000307</v>
      </c>
      <c r="E608" s="171">
        <v>44936.689884259256</v>
      </c>
    </row>
    <row r="609" spans="1:5" ht="13">
      <c r="A609" s="57" t="s">
        <v>1409</v>
      </c>
      <c r="B609" s="57" t="s">
        <v>1412</v>
      </c>
      <c r="C609" s="57">
        <v>8</v>
      </c>
      <c r="D609" s="57">
        <v>24000308</v>
      </c>
      <c r="E609" s="171">
        <v>44936.689884259256</v>
      </c>
    </row>
    <row r="610" spans="1:5" ht="13">
      <c r="A610" s="57" t="s">
        <v>1409</v>
      </c>
      <c r="B610" s="57" t="s">
        <v>1412</v>
      </c>
      <c r="C610" s="57">
        <v>9</v>
      </c>
      <c r="D610" s="57">
        <v>24000309</v>
      </c>
      <c r="E610" s="171">
        <v>44936.689895833333</v>
      </c>
    </row>
    <row r="611" spans="1:5" ht="13">
      <c r="A611" s="57" t="s">
        <v>1409</v>
      </c>
      <c r="B611" s="57" t="s">
        <v>1412</v>
      </c>
      <c r="C611" s="57">
        <v>10</v>
      </c>
      <c r="D611" s="57">
        <v>24000310</v>
      </c>
      <c r="E611" s="171">
        <v>44936.689895833333</v>
      </c>
    </row>
    <row r="612" spans="1:5" ht="13">
      <c r="A612" s="57" t="s">
        <v>1409</v>
      </c>
      <c r="B612" s="57" t="s">
        <v>1412</v>
      </c>
      <c r="C612" s="57">
        <v>11</v>
      </c>
      <c r="D612" s="57">
        <v>24000311</v>
      </c>
      <c r="E612" s="171">
        <v>44936.689895833333</v>
      </c>
    </row>
    <row r="613" spans="1:5" ht="13">
      <c r="A613" s="57" t="s">
        <v>1409</v>
      </c>
      <c r="B613" s="57" t="s">
        <v>1412</v>
      </c>
      <c r="C613" s="57">
        <v>12</v>
      </c>
      <c r="D613" s="57">
        <v>24000312</v>
      </c>
      <c r="E613" s="171">
        <v>44936.689895833333</v>
      </c>
    </row>
    <row r="614" spans="1:5" ht="13">
      <c r="A614" s="57" t="s">
        <v>1409</v>
      </c>
      <c r="B614" s="57" t="s">
        <v>1413</v>
      </c>
      <c r="C614" s="57">
        <v>1</v>
      </c>
      <c r="D614" s="57">
        <v>24000401</v>
      </c>
      <c r="E614" s="171">
        <v>44936.68990740741</v>
      </c>
    </row>
    <row r="615" spans="1:5" ht="13">
      <c r="A615" s="57" t="s">
        <v>1409</v>
      </c>
      <c r="B615" s="57" t="s">
        <v>1413</v>
      </c>
      <c r="C615" s="57">
        <v>2</v>
      </c>
      <c r="D615" s="57">
        <v>24000402</v>
      </c>
      <c r="E615" s="171">
        <v>44936.68990740741</v>
      </c>
    </row>
    <row r="616" spans="1:5" ht="13">
      <c r="A616" s="57" t="s">
        <v>1409</v>
      </c>
      <c r="B616" s="57" t="s">
        <v>1413</v>
      </c>
      <c r="C616" s="57">
        <v>3</v>
      </c>
      <c r="D616" s="57">
        <v>24000403</v>
      </c>
      <c r="E616" s="171">
        <v>44936.689918981479</v>
      </c>
    </row>
    <row r="617" spans="1:5" ht="13">
      <c r="A617" s="57" t="s">
        <v>1409</v>
      </c>
      <c r="B617" s="57" t="s">
        <v>1413</v>
      </c>
      <c r="C617" s="57">
        <v>4</v>
      </c>
      <c r="D617" s="57">
        <v>24000404</v>
      </c>
      <c r="E617" s="171">
        <v>44936.689918981479</v>
      </c>
    </row>
    <row r="618" spans="1:5" ht="13">
      <c r="A618" s="57" t="s">
        <v>1409</v>
      </c>
      <c r="B618" s="57" t="s">
        <v>1413</v>
      </c>
      <c r="C618" s="57">
        <v>5</v>
      </c>
      <c r="D618" s="57">
        <v>24000405</v>
      </c>
      <c r="E618" s="171">
        <v>44936.689930555556</v>
      </c>
    </row>
    <row r="619" spans="1:5" ht="13">
      <c r="A619" s="57" t="s">
        <v>1409</v>
      </c>
      <c r="B619" s="57" t="s">
        <v>1413</v>
      </c>
      <c r="C619" s="57">
        <v>6</v>
      </c>
      <c r="D619" s="57">
        <v>24000406</v>
      </c>
      <c r="E619" s="171">
        <v>44936.689930555556</v>
      </c>
    </row>
    <row r="620" spans="1:5" ht="13">
      <c r="A620" s="57" t="s">
        <v>1409</v>
      </c>
      <c r="B620" s="57" t="s">
        <v>1413</v>
      </c>
      <c r="C620" s="57">
        <v>7</v>
      </c>
      <c r="D620" s="57">
        <v>24000407</v>
      </c>
      <c r="E620" s="171">
        <v>44936.689942129633</v>
      </c>
    </row>
    <row r="621" spans="1:5" ht="13">
      <c r="A621" s="57" t="s">
        <v>1409</v>
      </c>
      <c r="B621" s="57" t="s">
        <v>1413</v>
      </c>
      <c r="C621" s="57">
        <v>8</v>
      </c>
      <c r="D621" s="57">
        <v>24000408</v>
      </c>
      <c r="E621" s="171">
        <v>44936.689953703702</v>
      </c>
    </row>
    <row r="622" spans="1:5" ht="13">
      <c r="A622" s="57" t="s">
        <v>1409</v>
      </c>
      <c r="B622" s="57" t="s">
        <v>1413</v>
      </c>
      <c r="C622" s="57">
        <v>9</v>
      </c>
      <c r="D622" s="57">
        <v>24000409</v>
      </c>
      <c r="E622" s="171">
        <v>44936.689953703702</v>
      </c>
    </row>
    <row r="623" spans="1:5" ht="13">
      <c r="A623" s="57" t="s">
        <v>1409</v>
      </c>
      <c r="B623" s="57" t="s">
        <v>1413</v>
      </c>
      <c r="C623" s="57">
        <v>10</v>
      </c>
      <c r="D623" s="57">
        <v>24000410</v>
      </c>
      <c r="E623" s="171">
        <v>44936.689953703702</v>
      </c>
    </row>
    <row r="624" spans="1:5" ht="13">
      <c r="A624" s="57" t="s">
        <v>1409</v>
      </c>
      <c r="B624" s="57" t="s">
        <v>1413</v>
      </c>
      <c r="C624" s="57">
        <v>11</v>
      </c>
      <c r="D624" s="57">
        <v>24000411</v>
      </c>
      <c r="E624" s="171">
        <v>44936.689953703702</v>
      </c>
    </row>
    <row r="625" spans="1:5" ht="13">
      <c r="A625" s="57" t="s">
        <v>1409</v>
      </c>
      <c r="B625" s="57" t="s">
        <v>1413</v>
      </c>
      <c r="C625" s="57">
        <v>12</v>
      </c>
      <c r="D625" s="57">
        <v>24000412</v>
      </c>
      <c r="E625" s="171">
        <v>44936.689965277779</v>
      </c>
    </row>
    <row r="626" spans="1:5" ht="13">
      <c r="A626" s="57" t="s">
        <v>1409</v>
      </c>
      <c r="B626" s="57" t="s">
        <v>1414</v>
      </c>
      <c r="C626" s="57">
        <v>1</v>
      </c>
      <c r="D626" s="57">
        <v>24000501</v>
      </c>
      <c r="E626" s="171">
        <v>44936.689965277779</v>
      </c>
    </row>
    <row r="627" spans="1:5" ht="13">
      <c r="A627" s="57" t="s">
        <v>1409</v>
      </c>
      <c r="B627" s="57" t="s">
        <v>1414</v>
      </c>
      <c r="C627" s="57">
        <v>2</v>
      </c>
      <c r="D627" s="57">
        <v>24000502</v>
      </c>
      <c r="E627" s="171">
        <v>44936.689965277779</v>
      </c>
    </row>
    <row r="628" spans="1:5" ht="13">
      <c r="A628" s="57" t="s">
        <v>1409</v>
      </c>
      <c r="B628" s="57" t="s">
        <v>1414</v>
      </c>
      <c r="C628" s="57">
        <v>3</v>
      </c>
      <c r="D628" s="57">
        <v>24000503</v>
      </c>
      <c r="E628" s="171">
        <v>44936.689965277779</v>
      </c>
    </row>
    <row r="629" spans="1:5" ht="13">
      <c r="A629" s="57" t="s">
        <v>1409</v>
      </c>
      <c r="B629" s="57" t="s">
        <v>1414</v>
      </c>
      <c r="C629" s="57">
        <v>4</v>
      </c>
      <c r="D629" s="57">
        <v>24000504</v>
      </c>
      <c r="E629" s="171">
        <v>44936.689965277779</v>
      </c>
    </row>
    <row r="630" spans="1:5" ht="13">
      <c r="A630" s="57" t="s">
        <v>1409</v>
      </c>
      <c r="B630" s="57" t="s">
        <v>1414</v>
      </c>
      <c r="C630" s="57">
        <v>5</v>
      </c>
      <c r="D630" s="57">
        <v>24000505</v>
      </c>
      <c r="E630" s="171">
        <v>44936.689965277779</v>
      </c>
    </row>
    <row r="631" spans="1:5" ht="13">
      <c r="A631" s="57" t="s">
        <v>1409</v>
      </c>
      <c r="B631" s="57" t="s">
        <v>1414</v>
      </c>
      <c r="C631" s="57">
        <v>6</v>
      </c>
      <c r="D631" s="57">
        <v>24000506</v>
      </c>
      <c r="E631" s="171">
        <v>44936.689965277779</v>
      </c>
    </row>
    <row r="632" spans="1:5" ht="13">
      <c r="A632" s="57" t="s">
        <v>1409</v>
      </c>
      <c r="B632" s="57" t="s">
        <v>1414</v>
      </c>
      <c r="C632" s="57">
        <v>7</v>
      </c>
      <c r="D632" s="57">
        <v>24000507</v>
      </c>
      <c r="E632" s="171">
        <v>44936.689976851849</v>
      </c>
    </row>
    <row r="633" spans="1:5" ht="13">
      <c r="A633" s="57" t="s">
        <v>1409</v>
      </c>
      <c r="B633" s="57" t="s">
        <v>1414</v>
      </c>
      <c r="C633" s="57">
        <v>8</v>
      </c>
      <c r="D633" s="57">
        <v>24000508</v>
      </c>
      <c r="E633" s="171">
        <v>44936.689976851849</v>
      </c>
    </row>
    <row r="634" spans="1:5" ht="13">
      <c r="A634" s="57" t="s">
        <v>1409</v>
      </c>
      <c r="B634" s="57" t="s">
        <v>1414</v>
      </c>
      <c r="C634" s="57">
        <v>9</v>
      </c>
      <c r="D634" s="57">
        <v>24000509</v>
      </c>
      <c r="E634" s="171">
        <v>44936.689988425926</v>
      </c>
    </row>
    <row r="635" spans="1:5" ht="13">
      <c r="A635" s="57" t="s">
        <v>1409</v>
      </c>
      <c r="B635" s="57" t="s">
        <v>1414</v>
      </c>
      <c r="C635" s="57">
        <v>10</v>
      </c>
      <c r="D635" s="57">
        <v>24000510</v>
      </c>
      <c r="E635" s="171">
        <v>44936.689988425926</v>
      </c>
    </row>
    <row r="636" spans="1:5" ht="13">
      <c r="A636" s="57" t="s">
        <v>1409</v>
      </c>
      <c r="B636" s="57" t="s">
        <v>1414</v>
      </c>
      <c r="C636" s="57">
        <v>11</v>
      </c>
      <c r="D636" s="57">
        <v>24000511</v>
      </c>
      <c r="E636" s="171">
        <v>44936.689988425926</v>
      </c>
    </row>
    <row r="637" spans="1:5" ht="13">
      <c r="A637" s="57" t="s">
        <v>1409</v>
      </c>
      <c r="B637" s="57" t="s">
        <v>1414</v>
      </c>
      <c r="C637" s="57">
        <v>12</v>
      </c>
      <c r="D637" s="57">
        <v>24000512</v>
      </c>
      <c r="E637" s="171">
        <v>44936.689988425926</v>
      </c>
    </row>
    <row r="638" spans="1:5" ht="13">
      <c r="A638" s="57" t="s">
        <v>1409</v>
      </c>
      <c r="B638" s="57" t="s">
        <v>1415</v>
      </c>
      <c r="C638" s="57">
        <v>1</v>
      </c>
      <c r="D638" s="57">
        <v>24000601</v>
      </c>
      <c r="E638" s="171">
        <v>44936.689988425926</v>
      </c>
    </row>
    <row r="639" spans="1:5" ht="13">
      <c r="A639" s="57" t="s">
        <v>1409</v>
      </c>
      <c r="B639" s="57" t="s">
        <v>1415</v>
      </c>
      <c r="C639" s="57">
        <v>2</v>
      </c>
      <c r="D639" s="57">
        <v>24000602</v>
      </c>
      <c r="E639" s="171">
        <v>44936.689988425926</v>
      </c>
    </row>
    <row r="640" spans="1:5" ht="13">
      <c r="A640" s="57" t="s">
        <v>1409</v>
      </c>
      <c r="B640" s="57" t="s">
        <v>1415</v>
      </c>
      <c r="C640" s="57">
        <v>3</v>
      </c>
      <c r="D640" s="57">
        <v>24000603</v>
      </c>
      <c r="E640" s="171">
        <v>44936.689988425926</v>
      </c>
    </row>
    <row r="641" spans="1:5" ht="13">
      <c r="A641" s="57" t="s">
        <v>1409</v>
      </c>
      <c r="B641" s="57" t="s">
        <v>1415</v>
      </c>
      <c r="C641" s="57">
        <v>4</v>
      </c>
      <c r="D641" s="57">
        <v>24000604</v>
      </c>
      <c r="E641" s="171">
        <v>44936.689988425926</v>
      </c>
    </row>
    <row r="642" spans="1:5" ht="13">
      <c r="A642" s="57" t="s">
        <v>1409</v>
      </c>
      <c r="B642" s="57" t="s">
        <v>1415</v>
      </c>
      <c r="C642" s="57">
        <v>5</v>
      </c>
      <c r="D642" s="57">
        <v>24000605</v>
      </c>
      <c r="E642" s="171">
        <v>44936.689988425926</v>
      </c>
    </row>
    <row r="643" spans="1:5" ht="13">
      <c r="A643" s="57" t="s">
        <v>1409</v>
      </c>
      <c r="B643" s="57" t="s">
        <v>1415</v>
      </c>
      <c r="C643" s="57">
        <v>6</v>
      </c>
      <c r="D643" s="57">
        <v>24000606</v>
      </c>
      <c r="E643" s="171">
        <v>44936.69</v>
      </c>
    </row>
    <row r="644" spans="1:5" ht="13">
      <c r="A644" s="57" t="s">
        <v>1409</v>
      </c>
      <c r="B644" s="57" t="s">
        <v>1415</v>
      </c>
      <c r="C644" s="57">
        <v>7</v>
      </c>
      <c r="D644" s="57">
        <v>24000607</v>
      </c>
      <c r="E644" s="171">
        <v>44936.69</v>
      </c>
    </row>
    <row r="645" spans="1:5" ht="13">
      <c r="A645" s="57" t="s">
        <v>1409</v>
      </c>
      <c r="B645" s="57" t="s">
        <v>1415</v>
      </c>
      <c r="C645" s="57">
        <v>8</v>
      </c>
      <c r="D645" s="57">
        <v>24000608</v>
      </c>
      <c r="E645" s="171">
        <v>44936.690011574072</v>
      </c>
    </row>
    <row r="646" spans="1:5" ht="13">
      <c r="A646" s="57" t="s">
        <v>1409</v>
      </c>
      <c r="B646" s="57" t="s">
        <v>1415</v>
      </c>
      <c r="C646" s="57">
        <v>9</v>
      </c>
      <c r="D646" s="57">
        <v>24000609</v>
      </c>
      <c r="E646" s="171">
        <v>44936.690011574072</v>
      </c>
    </row>
    <row r="647" spans="1:5" ht="13">
      <c r="A647" s="57" t="s">
        <v>1409</v>
      </c>
      <c r="B647" s="57" t="s">
        <v>1415</v>
      </c>
      <c r="C647" s="57">
        <v>10</v>
      </c>
      <c r="D647" s="57">
        <v>24000610</v>
      </c>
      <c r="E647" s="171">
        <v>44936.690011574072</v>
      </c>
    </row>
    <row r="648" spans="1:5" ht="13">
      <c r="A648" s="57" t="s">
        <v>1409</v>
      </c>
      <c r="B648" s="57" t="s">
        <v>1415</v>
      </c>
      <c r="C648" s="57">
        <v>11</v>
      </c>
      <c r="D648" s="57">
        <v>24000611</v>
      </c>
      <c r="E648" s="171">
        <v>44936.690011574072</v>
      </c>
    </row>
    <row r="649" spans="1:5" ht="13">
      <c r="A649" s="57" t="s">
        <v>1409</v>
      </c>
      <c r="B649" s="57" t="s">
        <v>1415</v>
      </c>
      <c r="C649" s="57">
        <v>12</v>
      </c>
      <c r="D649" s="57">
        <v>24000612</v>
      </c>
      <c r="E649" s="171">
        <v>44936.690023148149</v>
      </c>
    </row>
    <row r="650" spans="1:5" ht="13">
      <c r="A650" s="57" t="s">
        <v>1409</v>
      </c>
      <c r="B650" s="57" t="s">
        <v>1416</v>
      </c>
      <c r="C650" s="57">
        <v>1</v>
      </c>
      <c r="D650" s="57">
        <v>24000701</v>
      </c>
      <c r="E650" s="171">
        <v>44936.690034722225</v>
      </c>
    </row>
    <row r="651" spans="1:5" ht="13">
      <c r="A651" s="57" t="s">
        <v>1409</v>
      </c>
      <c r="B651" s="57" t="s">
        <v>1416</v>
      </c>
      <c r="C651" s="57">
        <v>2</v>
      </c>
      <c r="D651" s="57">
        <v>24000702</v>
      </c>
      <c r="E651" s="171">
        <v>44936.690034722225</v>
      </c>
    </row>
    <row r="652" spans="1:5" ht="13">
      <c r="A652" s="57" t="s">
        <v>1409</v>
      </c>
      <c r="B652" s="57" t="s">
        <v>1416</v>
      </c>
      <c r="C652" s="57">
        <v>3</v>
      </c>
      <c r="D652" s="57">
        <v>24000703</v>
      </c>
      <c r="E652" s="171">
        <v>44936.690034722225</v>
      </c>
    </row>
    <row r="653" spans="1:5" ht="13">
      <c r="A653" s="57" t="s">
        <v>1409</v>
      </c>
      <c r="B653" s="57" t="s">
        <v>1416</v>
      </c>
      <c r="C653" s="57">
        <v>4</v>
      </c>
      <c r="D653" s="57">
        <v>24000704</v>
      </c>
      <c r="E653" s="171">
        <v>44936.690046296295</v>
      </c>
    </row>
    <row r="654" spans="1:5" ht="13">
      <c r="A654" s="57" t="s">
        <v>1409</v>
      </c>
      <c r="B654" s="57" t="s">
        <v>1416</v>
      </c>
      <c r="C654" s="57">
        <v>5</v>
      </c>
      <c r="D654" s="57">
        <v>24000705</v>
      </c>
      <c r="E654" s="171">
        <v>44936.690046296295</v>
      </c>
    </row>
    <row r="655" spans="1:5" ht="13">
      <c r="A655" s="57" t="s">
        <v>1409</v>
      </c>
      <c r="B655" s="57" t="s">
        <v>1416</v>
      </c>
      <c r="C655" s="57">
        <v>6</v>
      </c>
      <c r="D655" s="57">
        <v>24000706</v>
      </c>
      <c r="E655" s="171">
        <v>44936.690057870372</v>
      </c>
    </row>
    <row r="656" spans="1:5" ht="13">
      <c r="A656" s="57" t="s">
        <v>1409</v>
      </c>
      <c r="B656" s="57" t="s">
        <v>1416</v>
      </c>
      <c r="C656" s="57">
        <v>7</v>
      </c>
      <c r="D656" s="57">
        <v>24000707</v>
      </c>
      <c r="E656" s="171">
        <v>44936.690057870372</v>
      </c>
    </row>
    <row r="657" spans="1:5" ht="13">
      <c r="A657" s="57" t="s">
        <v>1409</v>
      </c>
      <c r="B657" s="57" t="s">
        <v>1416</v>
      </c>
      <c r="C657" s="57">
        <v>8</v>
      </c>
      <c r="D657" s="57">
        <v>24000708</v>
      </c>
      <c r="E657" s="171">
        <v>44936.690057870372</v>
      </c>
    </row>
    <row r="658" spans="1:5" ht="13">
      <c r="A658" s="57" t="s">
        <v>1409</v>
      </c>
      <c r="B658" s="57" t="s">
        <v>1416</v>
      </c>
      <c r="C658" s="57">
        <v>9</v>
      </c>
      <c r="D658" s="57">
        <v>24000709</v>
      </c>
      <c r="E658" s="171">
        <v>44936.690057870372</v>
      </c>
    </row>
    <row r="659" spans="1:5" ht="13">
      <c r="A659" s="57" t="s">
        <v>1409</v>
      </c>
      <c r="B659" s="57" t="s">
        <v>1416</v>
      </c>
      <c r="C659" s="57">
        <v>10</v>
      </c>
      <c r="D659" s="57">
        <v>24000710</v>
      </c>
      <c r="E659" s="171">
        <v>44936.690069444441</v>
      </c>
    </row>
    <row r="660" spans="1:5" ht="13">
      <c r="A660" s="57" t="s">
        <v>1409</v>
      </c>
      <c r="B660" s="57" t="s">
        <v>1416</v>
      </c>
      <c r="C660" s="57">
        <v>11</v>
      </c>
      <c r="D660" s="57">
        <v>24000711</v>
      </c>
      <c r="E660" s="171">
        <v>44936.690069444441</v>
      </c>
    </row>
    <row r="661" spans="1:5" ht="13">
      <c r="A661" s="57" t="s">
        <v>1409</v>
      </c>
      <c r="B661" s="57" t="s">
        <v>1416</v>
      </c>
      <c r="C661" s="57">
        <v>12</v>
      </c>
      <c r="D661" s="57">
        <v>24000712</v>
      </c>
      <c r="E661" s="171">
        <v>44936.690069444441</v>
      </c>
    </row>
    <row r="662" spans="1:5" ht="13">
      <c r="A662" s="57" t="s">
        <v>1348</v>
      </c>
      <c r="B662" s="57" t="s">
        <v>1348</v>
      </c>
      <c r="C662" s="57">
        <v>1</v>
      </c>
      <c r="D662" s="57">
        <v>11200001</v>
      </c>
      <c r="E662" s="171">
        <v>44936.690069444441</v>
      </c>
    </row>
    <row r="663" spans="1:5" ht="13">
      <c r="A663" s="57" t="s">
        <v>1348</v>
      </c>
      <c r="B663" s="57" t="s">
        <v>1348</v>
      </c>
      <c r="C663" s="57">
        <v>2</v>
      </c>
      <c r="D663" s="57">
        <v>11200002</v>
      </c>
      <c r="E663" s="171">
        <v>44936.690081018518</v>
      </c>
    </row>
    <row r="664" spans="1:5" ht="13">
      <c r="A664" s="57" t="s">
        <v>1348</v>
      </c>
      <c r="B664" s="57" t="s">
        <v>1348</v>
      </c>
      <c r="C664" s="57">
        <v>3</v>
      </c>
      <c r="D664" s="57">
        <v>11200003</v>
      </c>
      <c r="E664" s="171">
        <v>44936.690081018518</v>
      </c>
    </row>
    <row r="665" spans="1:5" ht="13">
      <c r="A665" s="57" t="s">
        <v>1348</v>
      </c>
      <c r="B665" s="57" t="s">
        <v>1348</v>
      </c>
      <c r="C665" s="57">
        <v>4</v>
      </c>
      <c r="D665" s="57">
        <v>11200004</v>
      </c>
      <c r="E665" s="171">
        <v>44936.690081018518</v>
      </c>
    </row>
    <row r="666" spans="1:5" ht="13">
      <c r="A666" s="57" t="s">
        <v>1348</v>
      </c>
      <c r="B666" s="57" t="s">
        <v>1348</v>
      </c>
      <c r="C666" s="57">
        <v>5</v>
      </c>
      <c r="D666" s="57">
        <v>11200005</v>
      </c>
      <c r="E666" s="171">
        <v>44936.690092592595</v>
      </c>
    </row>
    <row r="667" spans="1:5" ht="13">
      <c r="A667" s="57" t="s">
        <v>1348</v>
      </c>
      <c r="B667" s="57" t="s">
        <v>1348</v>
      </c>
      <c r="C667" s="57">
        <v>6</v>
      </c>
      <c r="D667" s="57">
        <v>11200006</v>
      </c>
      <c r="E667" s="171">
        <v>44936.690092592595</v>
      </c>
    </row>
    <row r="668" spans="1:5" ht="13">
      <c r="A668" s="57" t="s">
        <v>1348</v>
      </c>
      <c r="B668" s="57" t="s">
        <v>1348</v>
      </c>
      <c r="C668" s="57">
        <v>7</v>
      </c>
      <c r="D668" s="57">
        <v>11200007</v>
      </c>
      <c r="E668" s="171">
        <v>44936.690092592595</v>
      </c>
    </row>
    <row r="669" spans="1:5" ht="13">
      <c r="A669" s="57" t="s">
        <v>1348</v>
      </c>
      <c r="B669" s="57" t="s">
        <v>1348</v>
      </c>
      <c r="C669" s="57">
        <v>8</v>
      </c>
      <c r="D669" s="57">
        <v>11200008</v>
      </c>
      <c r="E669" s="171">
        <v>44936.690092592595</v>
      </c>
    </row>
    <row r="670" spans="1:5" ht="13">
      <c r="A670" s="57" t="s">
        <v>1348</v>
      </c>
      <c r="B670" s="57" t="s">
        <v>1348</v>
      </c>
      <c r="C670" s="57">
        <v>9</v>
      </c>
      <c r="D670" s="57">
        <v>11200009</v>
      </c>
      <c r="E670" s="171">
        <v>44936.690092592595</v>
      </c>
    </row>
    <row r="671" spans="1:5" ht="13">
      <c r="A671" s="57" t="s">
        <v>1348</v>
      </c>
      <c r="B671" s="57" t="s">
        <v>1348</v>
      </c>
      <c r="C671" s="57">
        <v>10</v>
      </c>
      <c r="D671" s="57">
        <v>11200010</v>
      </c>
      <c r="E671" s="171">
        <v>44936.690092592595</v>
      </c>
    </row>
    <row r="672" spans="1:5" ht="13">
      <c r="A672" s="57" t="s">
        <v>1348</v>
      </c>
      <c r="B672" s="57" t="s">
        <v>1348</v>
      </c>
      <c r="C672" s="57">
        <v>11</v>
      </c>
      <c r="D672" s="57">
        <v>11200011</v>
      </c>
      <c r="E672" s="171">
        <v>44936.690092592595</v>
      </c>
    </row>
    <row r="673" spans="1:5" ht="13">
      <c r="A673" s="57" t="s">
        <v>1348</v>
      </c>
      <c r="B673" s="57" t="s">
        <v>1348</v>
      </c>
      <c r="C673" s="57">
        <v>12</v>
      </c>
      <c r="D673" s="57">
        <v>11200012</v>
      </c>
      <c r="E673" s="171">
        <v>44936.690092592595</v>
      </c>
    </row>
    <row r="674" spans="1:5" ht="13">
      <c r="A674" s="57" t="s">
        <v>1349</v>
      </c>
      <c r="B674" s="57" t="s">
        <v>1349</v>
      </c>
      <c r="C674" s="57">
        <v>1</v>
      </c>
      <c r="D674" s="57">
        <v>21400001</v>
      </c>
      <c r="E674" s="171">
        <v>44936.690092592595</v>
      </c>
    </row>
    <row r="675" spans="1:5" ht="13">
      <c r="A675" s="57" t="s">
        <v>1349</v>
      </c>
      <c r="B675" s="57" t="s">
        <v>1349</v>
      </c>
      <c r="C675" s="57">
        <v>2</v>
      </c>
      <c r="D675" s="57">
        <v>21400002</v>
      </c>
      <c r="E675" s="171">
        <v>44936.690092592595</v>
      </c>
    </row>
    <row r="676" spans="1:5" ht="13">
      <c r="A676" s="57" t="s">
        <v>1349</v>
      </c>
      <c r="B676" s="57" t="s">
        <v>1349</v>
      </c>
      <c r="C676" s="57">
        <v>3</v>
      </c>
      <c r="D676" s="57">
        <v>21400003</v>
      </c>
      <c r="E676" s="171">
        <v>44936.690092592595</v>
      </c>
    </row>
    <row r="677" spans="1:5" ht="13">
      <c r="A677" s="57" t="s">
        <v>1349</v>
      </c>
      <c r="B677" s="57" t="s">
        <v>1349</v>
      </c>
      <c r="C677" s="57">
        <v>4</v>
      </c>
      <c r="D677" s="57">
        <v>21400004</v>
      </c>
      <c r="E677" s="171">
        <v>44936.690104166664</v>
      </c>
    </row>
    <row r="678" spans="1:5" ht="13">
      <c r="A678" s="57" t="s">
        <v>1349</v>
      </c>
      <c r="B678" s="57" t="s">
        <v>1349</v>
      </c>
      <c r="C678" s="57">
        <v>5</v>
      </c>
      <c r="D678" s="57">
        <v>21400005</v>
      </c>
      <c r="E678" s="171">
        <v>44936.690104166664</v>
      </c>
    </row>
    <row r="679" spans="1:5" ht="13">
      <c r="A679" s="57" t="s">
        <v>1349</v>
      </c>
      <c r="B679" s="57" t="s">
        <v>1349</v>
      </c>
      <c r="C679" s="57">
        <v>6</v>
      </c>
      <c r="D679" s="57">
        <v>21400006</v>
      </c>
      <c r="E679" s="171">
        <v>44936.690104166664</v>
      </c>
    </row>
    <row r="680" spans="1:5" ht="13">
      <c r="A680" s="57" t="s">
        <v>1349</v>
      </c>
      <c r="B680" s="57" t="s">
        <v>1349</v>
      </c>
      <c r="C680" s="57">
        <v>7</v>
      </c>
      <c r="D680" s="57">
        <v>21400007</v>
      </c>
      <c r="E680" s="171">
        <v>44936.690104166664</v>
      </c>
    </row>
    <row r="681" spans="1:5" ht="13">
      <c r="A681" s="57" t="s">
        <v>1349</v>
      </c>
      <c r="B681" s="57" t="s">
        <v>1349</v>
      </c>
      <c r="C681" s="57">
        <v>8</v>
      </c>
      <c r="D681" s="57">
        <v>21400008</v>
      </c>
      <c r="E681" s="171">
        <v>44936.690115740741</v>
      </c>
    </row>
    <row r="682" spans="1:5" ht="13">
      <c r="A682" s="57" t="s">
        <v>1349</v>
      </c>
      <c r="B682" s="57" t="s">
        <v>1349</v>
      </c>
      <c r="C682" s="57">
        <v>9</v>
      </c>
      <c r="D682" s="57">
        <v>21400009</v>
      </c>
      <c r="E682" s="171">
        <v>44936.690115740741</v>
      </c>
    </row>
    <row r="683" spans="1:5" ht="13">
      <c r="A683" s="57" t="s">
        <v>1349</v>
      </c>
      <c r="B683" s="57" t="s">
        <v>1349</v>
      </c>
      <c r="C683" s="57">
        <v>10</v>
      </c>
      <c r="D683" s="57">
        <v>21400010</v>
      </c>
      <c r="E683" s="171">
        <v>44936.690127314818</v>
      </c>
    </row>
    <row r="684" spans="1:5" ht="13">
      <c r="A684" s="57" t="s">
        <v>1349</v>
      </c>
      <c r="B684" s="57" t="s">
        <v>1349</v>
      </c>
      <c r="C684" s="57">
        <v>11</v>
      </c>
      <c r="D684" s="57">
        <v>21400011</v>
      </c>
      <c r="E684" s="171">
        <v>44936.690127314818</v>
      </c>
    </row>
    <row r="685" spans="1:5" ht="13">
      <c r="A685" s="57" t="s">
        <v>1349</v>
      </c>
      <c r="B685" s="57" t="s">
        <v>1349</v>
      </c>
      <c r="C685" s="57">
        <v>12</v>
      </c>
      <c r="D685" s="57">
        <v>21400012</v>
      </c>
      <c r="E685" s="171">
        <v>44936.690127314818</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ummaryRight="0"/>
  </sheetPr>
  <dimension ref="A1:M132"/>
  <sheetViews>
    <sheetView workbookViewId="0"/>
  </sheetViews>
  <sheetFormatPr baseColWidth="10" defaultColWidth="12.6640625" defaultRowHeight="15.75" customHeight="1"/>
  <cols>
    <col min="2" max="2" width="39" customWidth="1"/>
  </cols>
  <sheetData>
    <row r="1" spans="1:7" ht="15.75" customHeight="1">
      <c r="A1" s="57" t="s">
        <v>1417</v>
      </c>
    </row>
    <row r="2" spans="1:7" ht="15.75" customHeight="1">
      <c r="A2" s="57" t="s">
        <v>1418</v>
      </c>
      <c r="B2" s="57" t="s">
        <v>1419</v>
      </c>
      <c r="C2" s="57" t="s">
        <v>1420</v>
      </c>
      <c r="D2" s="57" t="s">
        <v>1421</v>
      </c>
      <c r="E2" s="57" t="s">
        <v>1422</v>
      </c>
      <c r="F2" s="57" t="s">
        <v>1423</v>
      </c>
      <c r="G2" s="203" t="s">
        <v>1424</v>
      </c>
    </row>
    <row r="3" spans="1:7" ht="15.75" customHeight="1">
      <c r="A3" s="203">
        <v>4.99</v>
      </c>
      <c r="B3" s="203" t="s">
        <v>1425</v>
      </c>
      <c r="C3" s="203">
        <v>3403</v>
      </c>
      <c r="D3" s="203">
        <f t="shared" ref="D3:D132" si="0">(C3/617027)*100</f>
        <v>0.55151557387278027</v>
      </c>
      <c r="E3" s="57">
        <v>20201111</v>
      </c>
      <c r="F3" s="57">
        <v>20210608</v>
      </c>
    </row>
    <row r="4" spans="1:7" ht="15.75" customHeight="1">
      <c r="A4" s="203">
        <v>4.99</v>
      </c>
      <c r="B4" s="203" t="s">
        <v>1426</v>
      </c>
      <c r="C4" s="203">
        <v>903</v>
      </c>
      <c r="D4" s="203">
        <f t="shared" si="0"/>
        <v>0.14634691836823996</v>
      </c>
      <c r="E4" s="57">
        <v>20201020</v>
      </c>
      <c r="F4" s="57">
        <v>20210608</v>
      </c>
    </row>
    <row r="5" spans="1:7" ht="15.75" customHeight="1">
      <c r="A5" s="203">
        <v>4.99</v>
      </c>
      <c r="B5" s="203" t="s">
        <v>1427</v>
      </c>
      <c r="C5" s="203">
        <v>67887</v>
      </c>
      <c r="D5" s="203">
        <f t="shared" si="0"/>
        <v>11.002273806494692</v>
      </c>
      <c r="E5" s="57">
        <v>20210608</v>
      </c>
      <c r="F5" s="57">
        <v>20230108</v>
      </c>
    </row>
    <row r="6" spans="1:7" ht="15.75" customHeight="1">
      <c r="A6" s="203">
        <v>4.99</v>
      </c>
      <c r="B6" s="203" t="s">
        <v>1428</v>
      </c>
      <c r="C6" s="203">
        <v>23416</v>
      </c>
      <c r="D6" s="203">
        <f t="shared" si="0"/>
        <v>3.7949716949177268</v>
      </c>
      <c r="E6" s="57">
        <v>20210608</v>
      </c>
      <c r="F6" s="57">
        <v>20230108</v>
      </c>
    </row>
    <row r="7" spans="1:7" ht="15.75" customHeight="1">
      <c r="A7" s="203">
        <v>19.989999999999998</v>
      </c>
      <c r="B7" s="203" t="s">
        <v>1429</v>
      </c>
      <c r="C7" s="203">
        <v>990</v>
      </c>
      <c r="D7" s="203">
        <f t="shared" si="0"/>
        <v>0.16044678757979797</v>
      </c>
      <c r="E7" s="57">
        <v>20210130</v>
      </c>
      <c r="F7" s="57">
        <v>20210607</v>
      </c>
    </row>
    <row r="8" spans="1:7" ht="15.75" customHeight="1">
      <c r="A8" s="203">
        <v>19.989999999999998</v>
      </c>
      <c r="B8" s="203" t="s">
        <v>1430</v>
      </c>
      <c r="C8" s="203">
        <v>383</v>
      </c>
      <c r="D8" s="203">
        <f t="shared" si="0"/>
        <v>6.2071838023295571E-2</v>
      </c>
      <c r="E8" s="57">
        <v>20201020</v>
      </c>
      <c r="F8" s="57">
        <v>20210607</v>
      </c>
    </row>
    <row r="9" spans="1:7" ht="15.75" customHeight="1">
      <c r="A9" s="203">
        <v>19.989999999999998</v>
      </c>
      <c r="B9" s="203" t="s">
        <v>1431</v>
      </c>
      <c r="C9" s="203">
        <v>21590</v>
      </c>
      <c r="D9" s="203">
        <f t="shared" si="0"/>
        <v>3.4990365089372104</v>
      </c>
      <c r="E9" s="57">
        <v>20210608</v>
      </c>
      <c r="F9" s="57">
        <v>20230108</v>
      </c>
    </row>
    <row r="10" spans="1:7" ht="15.75" customHeight="1">
      <c r="A10" s="203">
        <v>19.989999999999998</v>
      </c>
      <c r="B10" s="203" t="s">
        <v>1432</v>
      </c>
      <c r="C10" s="203">
        <v>10511</v>
      </c>
      <c r="D10" s="203">
        <f t="shared" si="0"/>
        <v>1.7034910952032893</v>
      </c>
      <c r="E10" s="57">
        <v>20210608</v>
      </c>
      <c r="F10" s="57">
        <v>20230108</v>
      </c>
    </row>
    <row r="11" spans="1:7" ht="15.75" customHeight="1">
      <c r="A11" s="203">
        <v>34.99</v>
      </c>
      <c r="B11" s="203" t="s">
        <v>1433</v>
      </c>
      <c r="C11" s="203">
        <v>389</v>
      </c>
      <c r="D11" s="203">
        <f t="shared" si="0"/>
        <v>6.3044242796506472E-2</v>
      </c>
      <c r="E11" s="57">
        <v>20201125</v>
      </c>
      <c r="F11" s="57">
        <v>20210608</v>
      </c>
    </row>
    <row r="12" spans="1:7" ht="15.75" customHeight="1">
      <c r="A12" s="203">
        <v>34.99</v>
      </c>
      <c r="B12" s="203" t="s">
        <v>1434</v>
      </c>
      <c r="C12" s="203">
        <v>148</v>
      </c>
      <c r="D12" s="203">
        <f t="shared" si="0"/>
        <v>2.3985984405868785E-2</v>
      </c>
      <c r="E12" s="57">
        <v>20201119</v>
      </c>
      <c r="F12" s="57">
        <v>20210608</v>
      </c>
    </row>
    <row r="13" spans="1:7" ht="15.75" customHeight="1">
      <c r="A13" s="203">
        <v>34.99</v>
      </c>
      <c r="B13" s="203" t="s">
        <v>1435</v>
      </c>
      <c r="C13" s="203">
        <v>10132</v>
      </c>
      <c r="D13" s="203">
        <f t="shared" si="0"/>
        <v>1.642067527028801</v>
      </c>
      <c r="E13" s="57">
        <v>20210608</v>
      </c>
      <c r="F13" s="57">
        <v>20230108</v>
      </c>
      <c r="G13" s="204" t="s">
        <v>1436</v>
      </c>
    </row>
    <row r="14" spans="1:7" ht="15.75" customHeight="1">
      <c r="A14" s="203">
        <v>34.99</v>
      </c>
      <c r="B14" s="203" t="s">
        <v>1437</v>
      </c>
      <c r="C14" s="203">
        <v>5130</v>
      </c>
      <c r="D14" s="203">
        <f t="shared" si="0"/>
        <v>0.83140608109531677</v>
      </c>
      <c r="E14" s="57">
        <v>20210608</v>
      </c>
      <c r="F14" s="57">
        <v>20230108</v>
      </c>
    </row>
    <row r="15" spans="1:7" ht="15.75" customHeight="1">
      <c r="A15" s="203">
        <v>99.99</v>
      </c>
      <c r="B15" s="203" t="s">
        <v>1438</v>
      </c>
      <c r="C15" s="203">
        <v>300</v>
      </c>
      <c r="D15" s="203">
        <f t="shared" si="0"/>
        <v>4.8620238660544837E-2</v>
      </c>
      <c r="E15" s="57">
        <v>20201129</v>
      </c>
      <c r="F15" s="57">
        <v>20210607</v>
      </c>
    </row>
    <row r="16" spans="1:7" ht="15.75" customHeight="1">
      <c r="A16" s="203">
        <v>99.99</v>
      </c>
      <c r="B16" s="203" t="s">
        <v>1439</v>
      </c>
      <c r="C16" s="203">
        <v>85</v>
      </c>
      <c r="D16" s="203">
        <f t="shared" si="0"/>
        <v>1.3775734287154369E-2</v>
      </c>
      <c r="E16" s="57">
        <v>20210203</v>
      </c>
      <c r="F16" s="57">
        <v>20210607</v>
      </c>
    </row>
    <row r="17" spans="1:7" ht="15.75" customHeight="1">
      <c r="A17" s="203">
        <v>99.99</v>
      </c>
      <c r="B17" s="203" t="s">
        <v>1440</v>
      </c>
      <c r="C17" s="203">
        <v>3601</v>
      </c>
      <c r="D17" s="203">
        <f t="shared" si="0"/>
        <v>0.58360493138873992</v>
      </c>
      <c r="E17" s="57">
        <v>20210608</v>
      </c>
      <c r="F17" s="57">
        <v>20230108</v>
      </c>
    </row>
    <row r="18" spans="1:7" ht="15.75" customHeight="1">
      <c r="A18" s="203">
        <v>99.99</v>
      </c>
      <c r="B18" s="203" t="s">
        <v>1441</v>
      </c>
      <c r="C18" s="203">
        <v>2030</v>
      </c>
      <c r="D18" s="203">
        <f t="shared" si="0"/>
        <v>0.32899694826968673</v>
      </c>
      <c r="E18" s="57">
        <v>20210608</v>
      </c>
      <c r="F18" s="57">
        <v>20230108</v>
      </c>
    </row>
    <row r="19" spans="1:7" ht="15.75" customHeight="1">
      <c r="A19" s="57">
        <v>0</v>
      </c>
      <c r="B19" s="57" t="s">
        <v>1442</v>
      </c>
      <c r="C19" s="57">
        <v>2</v>
      </c>
      <c r="D19" s="57">
        <f t="shared" si="0"/>
        <v>3.2413492440363226E-4</v>
      </c>
      <c r="E19" s="57">
        <v>20210427</v>
      </c>
      <c r="F19" s="57">
        <v>20210428</v>
      </c>
    </row>
    <row r="20" spans="1:7" ht="15.75" customHeight="1">
      <c r="A20" s="57">
        <v>12.99</v>
      </c>
      <c r="B20" s="57" t="s">
        <v>1442</v>
      </c>
      <c r="C20" s="57">
        <v>820</v>
      </c>
      <c r="D20" s="57">
        <f t="shared" si="0"/>
        <v>0.13289531900548923</v>
      </c>
      <c r="E20" s="57">
        <v>20210430</v>
      </c>
      <c r="F20" s="57">
        <v>20230108</v>
      </c>
    </row>
    <row r="21" spans="1:7" ht="15.75" customHeight="1">
      <c r="A21" s="57">
        <v>0</v>
      </c>
      <c r="B21" s="57" t="s">
        <v>1443</v>
      </c>
      <c r="C21" s="57">
        <v>1</v>
      </c>
      <c r="D21" s="57">
        <f t="shared" si="0"/>
        <v>1.6206746220181613E-4</v>
      </c>
      <c r="E21" s="57">
        <v>20210427</v>
      </c>
      <c r="F21" s="57">
        <v>20210427</v>
      </c>
    </row>
    <row r="22" spans="1:7" ht="15.75" customHeight="1">
      <c r="A22" s="57">
        <v>12.99</v>
      </c>
      <c r="B22" s="57" t="s">
        <v>1443</v>
      </c>
      <c r="C22" s="57">
        <v>430</v>
      </c>
      <c r="D22" s="57">
        <f t="shared" si="0"/>
        <v>6.9689008746780939E-2</v>
      </c>
      <c r="E22" s="57">
        <v>20210511</v>
      </c>
      <c r="F22" s="57">
        <v>20230107</v>
      </c>
    </row>
    <row r="23" spans="1:7" ht="15.75" customHeight="1">
      <c r="A23" s="57">
        <v>0</v>
      </c>
      <c r="B23" s="57" t="s">
        <v>1444</v>
      </c>
      <c r="C23" s="57">
        <v>1</v>
      </c>
      <c r="D23" s="57">
        <f t="shared" si="0"/>
        <v>1.6206746220181613E-4</v>
      </c>
      <c r="E23" s="57">
        <v>20210427</v>
      </c>
      <c r="F23" s="57">
        <v>20210427</v>
      </c>
    </row>
    <row r="24" spans="1:7" ht="15.75" customHeight="1">
      <c r="A24" s="57">
        <v>12.99</v>
      </c>
      <c r="B24" s="57" t="s">
        <v>1444</v>
      </c>
      <c r="C24" s="57">
        <v>769</v>
      </c>
      <c r="D24" s="57">
        <f t="shared" si="0"/>
        <v>0.1246298784331966</v>
      </c>
      <c r="E24" s="57">
        <v>20210504</v>
      </c>
      <c r="F24" s="57">
        <v>20230108</v>
      </c>
    </row>
    <row r="25" spans="1:7" ht="15.75" customHeight="1">
      <c r="A25" s="57">
        <v>12.99</v>
      </c>
      <c r="B25" s="57" t="s">
        <v>1445</v>
      </c>
      <c r="C25" s="57">
        <v>409</v>
      </c>
      <c r="D25" s="57">
        <f t="shared" si="0"/>
        <v>6.6285592040542796E-2</v>
      </c>
      <c r="E25" s="57">
        <v>20210506</v>
      </c>
      <c r="F25" s="57">
        <v>20230107</v>
      </c>
    </row>
    <row r="26" spans="1:7" ht="15.75" customHeight="1">
      <c r="A26" s="57">
        <v>0</v>
      </c>
      <c r="B26" s="57" t="s">
        <v>1446</v>
      </c>
      <c r="C26" s="57">
        <v>3</v>
      </c>
      <c r="D26" s="57">
        <f t="shared" si="0"/>
        <v>4.8620238660544837E-4</v>
      </c>
      <c r="E26" s="57">
        <v>20210427</v>
      </c>
      <c r="F26" s="57">
        <v>20210428</v>
      </c>
      <c r="G26" s="205" t="s">
        <v>1447</v>
      </c>
    </row>
    <row r="27" spans="1:7" ht="15.75" customHeight="1">
      <c r="A27" s="57">
        <v>12.99</v>
      </c>
      <c r="B27" s="57" t="s">
        <v>1446</v>
      </c>
      <c r="C27" s="57">
        <v>645</v>
      </c>
      <c r="D27" s="57">
        <f t="shared" si="0"/>
        <v>0.10453351312017141</v>
      </c>
      <c r="E27" s="57">
        <v>20210430</v>
      </c>
      <c r="F27" s="57">
        <v>20230107</v>
      </c>
    </row>
    <row r="28" spans="1:7" ht="15.75" customHeight="1">
      <c r="A28" s="57">
        <v>0</v>
      </c>
      <c r="B28" s="57" t="s">
        <v>1448</v>
      </c>
      <c r="C28" s="57">
        <v>2</v>
      </c>
      <c r="D28" s="57">
        <f t="shared" si="0"/>
        <v>3.2413492440363226E-4</v>
      </c>
      <c r="E28" s="57">
        <v>20210427</v>
      </c>
      <c r="F28" s="57">
        <v>20210428</v>
      </c>
    </row>
    <row r="29" spans="1:7" ht="15.75" customHeight="1">
      <c r="A29" s="57">
        <v>12.99</v>
      </c>
      <c r="B29" s="57" t="s">
        <v>1448</v>
      </c>
      <c r="C29" s="57">
        <v>312</v>
      </c>
      <c r="D29" s="57">
        <f t="shared" si="0"/>
        <v>5.056504820696664E-2</v>
      </c>
      <c r="E29" s="57">
        <v>20210515</v>
      </c>
      <c r="F29" s="57">
        <v>20230107</v>
      </c>
    </row>
    <row r="30" spans="1:7" ht="15.75" customHeight="1">
      <c r="A30" s="57">
        <v>0</v>
      </c>
      <c r="B30" s="57" t="s">
        <v>1449</v>
      </c>
      <c r="C30" s="57">
        <v>4</v>
      </c>
      <c r="D30" s="57">
        <f t="shared" si="0"/>
        <v>6.4826984880726453E-4</v>
      </c>
      <c r="E30" s="57">
        <v>20210427</v>
      </c>
      <c r="F30" s="57">
        <v>20210429</v>
      </c>
    </row>
    <row r="31" spans="1:7" ht="15.75" customHeight="1">
      <c r="A31" s="57">
        <v>12.99</v>
      </c>
      <c r="B31" s="57" t="s">
        <v>1449</v>
      </c>
      <c r="C31" s="57">
        <v>831</v>
      </c>
      <c r="D31" s="57">
        <f t="shared" si="0"/>
        <v>0.1346780610897092</v>
      </c>
      <c r="E31" s="57">
        <v>20210430</v>
      </c>
      <c r="F31" s="57">
        <v>20230108</v>
      </c>
    </row>
    <row r="32" spans="1:7" ht="15.75" customHeight="1">
      <c r="A32" s="57">
        <v>12.99</v>
      </c>
      <c r="B32" s="57" t="s">
        <v>1450</v>
      </c>
      <c r="C32" s="57">
        <v>429</v>
      </c>
      <c r="D32" s="57">
        <f t="shared" si="0"/>
        <v>6.9526941284579119E-2</v>
      </c>
      <c r="E32" s="57">
        <v>20210430</v>
      </c>
      <c r="F32" s="57">
        <v>20230101</v>
      </c>
    </row>
    <row r="33" spans="1:6" ht="15.75" customHeight="1">
      <c r="A33" s="57">
        <v>0</v>
      </c>
      <c r="B33" s="57" t="s">
        <v>1451</v>
      </c>
      <c r="C33" s="57">
        <v>1</v>
      </c>
      <c r="D33" s="57">
        <f t="shared" si="0"/>
        <v>1.6206746220181613E-4</v>
      </c>
      <c r="E33" s="57">
        <v>20210428</v>
      </c>
      <c r="F33" s="57">
        <v>20210428</v>
      </c>
    </row>
    <row r="34" spans="1:6" ht="15.75" customHeight="1">
      <c r="A34" s="57">
        <v>12.99</v>
      </c>
      <c r="B34" s="57" t="s">
        <v>1451</v>
      </c>
      <c r="C34" s="57">
        <v>3625</v>
      </c>
      <c r="D34" s="57">
        <f t="shared" si="0"/>
        <v>0.58749455048158339</v>
      </c>
      <c r="E34" s="57">
        <v>20210430</v>
      </c>
      <c r="F34" s="57">
        <v>20230108</v>
      </c>
    </row>
    <row r="35" spans="1:6" ht="15.75" customHeight="1">
      <c r="A35" s="57">
        <v>12.99</v>
      </c>
      <c r="B35" s="57" t="s">
        <v>1452</v>
      </c>
      <c r="C35" s="57">
        <v>1618</v>
      </c>
      <c r="D35" s="57">
        <f t="shared" si="0"/>
        <v>0.26222515384253847</v>
      </c>
      <c r="E35" s="57">
        <v>20210501</v>
      </c>
      <c r="F35" s="57">
        <v>20230108</v>
      </c>
    </row>
    <row r="36" spans="1:6" ht="15.75" customHeight="1">
      <c r="A36" s="57">
        <v>0</v>
      </c>
      <c r="B36" s="57" t="s">
        <v>1453</v>
      </c>
      <c r="C36" s="57">
        <v>1</v>
      </c>
      <c r="D36" s="57">
        <f t="shared" si="0"/>
        <v>1.6206746220181613E-4</v>
      </c>
      <c r="E36" s="57">
        <v>20210427</v>
      </c>
      <c r="F36" s="57">
        <v>20210427</v>
      </c>
    </row>
    <row r="37" spans="1:6" ht="15.75" customHeight="1">
      <c r="A37" s="57">
        <v>12.99</v>
      </c>
      <c r="B37" s="57" t="s">
        <v>1453</v>
      </c>
      <c r="C37" s="57">
        <v>872</v>
      </c>
      <c r="D37" s="57">
        <f t="shared" si="0"/>
        <v>0.14132282703998367</v>
      </c>
      <c r="E37" s="57">
        <v>20210430</v>
      </c>
      <c r="F37" s="57">
        <v>20230107</v>
      </c>
    </row>
    <row r="38" spans="1:6" ht="15.75" customHeight="1">
      <c r="A38" s="57">
        <v>12.99</v>
      </c>
      <c r="B38" s="57" t="s">
        <v>1454</v>
      </c>
      <c r="C38" s="57">
        <v>438</v>
      </c>
      <c r="D38" s="57">
        <f t="shared" si="0"/>
        <v>7.0985548444395474E-2</v>
      </c>
      <c r="E38" s="57">
        <v>20210508</v>
      </c>
      <c r="F38" s="57">
        <v>20230107</v>
      </c>
    </row>
    <row r="39" spans="1:6" ht="15.75" customHeight="1">
      <c r="A39" s="57">
        <v>0</v>
      </c>
      <c r="B39" s="57" t="s">
        <v>1455</v>
      </c>
      <c r="C39" s="57">
        <v>4</v>
      </c>
      <c r="D39" s="57">
        <f t="shared" si="0"/>
        <v>6.4826984880726453E-4</v>
      </c>
      <c r="E39" s="57">
        <v>20210427</v>
      </c>
      <c r="F39" s="57">
        <v>20210428</v>
      </c>
    </row>
    <row r="40" spans="1:6" ht="15.75" customHeight="1">
      <c r="A40" s="57">
        <v>12.99</v>
      </c>
      <c r="B40" s="57" t="s">
        <v>1455</v>
      </c>
      <c r="C40" s="57">
        <v>767</v>
      </c>
      <c r="D40" s="57">
        <f t="shared" si="0"/>
        <v>0.12430574350879298</v>
      </c>
      <c r="E40" s="57">
        <v>20210430</v>
      </c>
      <c r="F40" s="57">
        <v>20230108</v>
      </c>
    </row>
    <row r="41" spans="1:6" ht="15.75" customHeight="1">
      <c r="A41" s="57">
        <v>12.99</v>
      </c>
      <c r="B41" s="57" t="s">
        <v>1456</v>
      </c>
      <c r="C41" s="57">
        <v>379</v>
      </c>
      <c r="D41" s="57">
        <f t="shared" si="0"/>
        <v>6.1423568174488317E-2</v>
      </c>
      <c r="E41" s="57">
        <v>20210501</v>
      </c>
      <c r="F41" s="57">
        <v>20230108</v>
      </c>
    </row>
    <row r="42" spans="1:6" ht="15.75" customHeight="1">
      <c r="A42" s="57">
        <v>18.989999999999998</v>
      </c>
      <c r="B42" s="57" t="s">
        <v>1457</v>
      </c>
      <c r="C42" s="57">
        <v>17047</v>
      </c>
      <c r="D42" s="57">
        <f t="shared" si="0"/>
        <v>2.7627640281543595</v>
      </c>
      <c r="E42" s="57">
        <v>20210430</v>
      </c>
      <c r="F42" s="57">
        <v>20230108</v>
      </c>
    </row>
    <row r="43" spans="1:6" ht="15.75" customHeight="1">
      <c r="A43" s="57">
        <v>18.989999999999998</v>
      </c>
      <c r="B43" s="57" t="s">
        <v>1458</v>
      </c>
      <c r="C43" s="57">
        <v>8172</v>
      </c>
      <c r="D43" s="57">
        <f t="shared" si="0"/>
        <v>1.3244153011132413</v>
      </c>
      <c r="E43" s="57">
        <v>20210430</v>
      </c>
      <c r="F43" s="57">
        <v>20230108</v>
      </c>
    </row>
    <row r="44" spans="1:6" ht="15.75" customHeight="1">
      <c r="A44" s="57">
        <v>99.99</v>
      </c>
      <c r="B44" s="57" t="s">
        <v>1459</v>
      </c>
      <c r="C44" s="57">
        <v>2179</v>
      </c>
      <c r="D44" s="57">
        <f t="shared" si="0"/>
        <v>0.35314500013775735</v>
      </c>
      <c r="E44" s="57">
        <v>20210608</v>
      </c>
      <c r="F44" s="57">
        <v>20230108</v>
      </c>
    </row>
    <row r="45" spans="1:6" ht="15.75" customHeight="1">
      <c r="A45" s="57">
        <v>99.99</v>
      </c>
      <c r="B45" s="57" t="s">
        <v>1460</v>
      </c>
      <c r="C45" s="57">
        <v>1097</v>
      </c>
      <c r="D45" s="57">
        <f t="shared" si="0"/>
        <v>0.1777880060353923</v>
      </c>
      <c r="E45" s="57">
        <v>20210610</v>
      </c>
      <c r="F45" s="57">
        <v>20230108</v>
      </c>
    </row>
    <row r="46" spans="1:6" ht="15.75" customHeight="1">
      <c r="A46" s="205">
        <v>1.99</v>
      </c>
      <c r="B46" s="205" t="s">
        <v>1461</v>
      </c>
      <c r="C46" s="205">
        <v>7488</v>
      </c>
      <c r="D46" s="205">
        <f t="shared" si="0"/>
        <v>1.2135611569671991</v>
      </c>
      <c r="E46" s="57">
        <v>20201102</v>
      </c>
      <c r="F46" s="57">
        <v>20230108</v>
      </c>
    </row>
    <row r="47" spans="1:6" ht="15.75" customHeight="1">
      <c r="A47" s="205">
        <v>1.99</v>
      </c>
      <c r="B47" s="205" t="s">
        <v>1462</v>
      </c>
      <c r="C47" s="205">
        <v>1425</v>
      </c>
      <c r="D47" s="205">
        <f t="shared" si="0"/>
        <v>0.23094613363758798</v>
      </c>
      <c r="E47" s="57">
        <v>20201020</v>
      </c>
      <c r="F47" s="57">
        <v>20230107</v>
      </c>
    </row>
    <row r="48" spans="1:6" ht="15.75" customHeight="1">
      <c r="A48" s="205">
        <v>4.99</v>
      </c>
      <c r="B48" s="205" t="s">
        <v>1463</v>
      </c>
      <c r="C48" s="205">
        <v>5263</v>
      </c>
      <c r="D48" s="205">
        <f t="shared" si="0"/>
        <v>0.85296105356815821</v>
      </c>
      <c r="E48" s="57">
        <v>20201104</v>
      </c>
      <c r="F48" s="57">
        <v>20230108</v>
      </c>
    </row>
    <row r="49" spans="1:13" ht="15.75" customHeight="1">
      <c r="A49" s="205">
        <v>4.99</v>
      </c>
      <c r="B49" s="205" t="s">
        <v>1464</v>
      </c>
      <c r="C49" s="205">
        <v>1404</v>
      </c>
      <c r="D49" s="205">
        <f t="shared" si="0"/>
        <v>0.22754271693134986</v>
      </c>
      <c r="E49" s="57">
        <v>20201104</v>
      </c>
      <c r="F49" s="57">
        <v>20230108</v>
      </c>
    </row>
    <row r="50" spans="1:13" ht="15.75" customHeight="1">
      <c r="A50" s="205">
        <v>9.99</v>
      </c>
      <c r="B50" s="205" t="s">
        <v>1465</v>
      </c>
      <c r="C50" s="205">
        <v>4449</v>
      </c>
      <c r="D50" s="205">
        <f t="shared" si="0"/>
        <v>0.72103813933588001</v>
      </c>
      <c r="E50" s="57">
        <v>20201111</v>
      </c>
      <c r="F50" s="57">
        <v>20230108</v>
      </c>
    </row>
    <row r="51" spans="1:13" ht="15.75" customHeight="1">
      <c r="A51" s="205">
        <v>9.99</v>
      </c>
      <c r="B51" s="205" t="s">
        <v>1466</v>
      </c>
      <c r="C51" s="205">
        <v>1205</v>
      </c>
      <c r="D51" s="205">
        <f t="shared" si="0"/>
        <v>0.19529129195318842</v>
      </c>
      <c r="E51" s="57">
        <v>20201109</v>
      </c>
      <c r="F51" s="57">
        <v>20230107</v>
      </c>
    </row>
    <row r="52" spans="1:13" ht="13">
      <c r="A52" s="205">
        <v>19.989999999999998</v>
      </c>
      <c r="B52" s="205" t="s">
        <v>1467</v>
      </c>
      <c r="C52" s="205">
        <v>4315</v>
      </c>
      <c r="D52" s="205">
        <f t="shared" si="0"/>
        <v>0.69932109940083653</v>
      </c>
      <c r="E52" s="57">
        <v>20201231</v>
      </c>
      <c r="F52" s="57">
        <v>20230108</v>
      </c>
    </row>
    <row r="53" spans="1:13" ht="13">
      <c r="A53" s="205">
        <v>19.989999999999998</v>
      </c>
      <c r="B53" s="205" t="s">
        <v>1468</v>
      </c>
      <c r="C53" s="205">
        <v>964</v>
      </c>
      <c r="D53" s="205">
        <f t="shared" si="0"/>
        <v>0.15623303356255075</v>
      </c>
      <c r="E53" s="57">
        <v>20201210</v>
      </c>
      <c r="F53" s="57">
        <v>20230108</v>
      </c>
      <c r="H53" s="57" t="s">
        <v>1469</v>
      </c>
    </row>
    <row r="54" spans="1:13" ht="13">
      <c r="A54" s="205">
        <v>49.99</v>
      </c>
      <c r="B54" s="205" t="s">
        <v>1470</v>
      </c>
      <c r="C54" s="205">
        <v>564</v>
      </c>
      <c r="D54" s="205">
        <f t="shared" si="0"/>
        <v>9.1406048681824295E-2</v>
      </c>
      <c r="E54" s="57">
        <v>20210102</v>
      </c>
      <c r="F54" s="57">
        <v>20230108</v>
      </c>
      <c r="H54" s="101" t="s">
        <v>742</v>
      </c>
      <c r="I54" s="202">
        <v>1103</v>
      </c>
      <c r="J54" s="101" t="s">
        <v>1236</v>
      </c>
      <c r="K54" s="101" t="s">
        <v>744</v>
      </c>
      <c r="L54" s="101" t="s">
        <v>1237</v>
      </c>
      <c r="M54" s="206">
        <v>44936.666886574072</v>
      </c>
    </row>
    <row r="55" spans="1:13" ht="13">
      <c r="A55" s="205">
        <v>49.99</v>
      </c>
      <c r="B55" s="205" t="s">
        <v>1471</v>
      </c>
      <c r="C55" s="205">
        <v>225</v>
      </c>
      <c r="D55" s="205">
        <f t="shared" si="0"/>
        <v>3.6465178995408624E-2</v>
      </c>
      <c r="E55" s="57">
        <v>20210518</v>
      </c>
      <c r="F55" s="57">
        <v>20230104</v>
      </c>
      <c r="H55" s="101" t="s">
        <v>742</v>
      </c>
      <c r="I55" s="202">
        <v>1202</v>
      </c>
      <c r="J55" s="101" t="s">
        <v>1250</v>
      </c>
      <c r="K55" s="101" t="s">
        <v>751</v>
      </c>
      <c r="L55" s="101" t="s">
        <v>1237</v>
      </c>
      <c r="M55" s="206">
        <v>44936.666898148149</v>
      </c>
    </row>
    <row r="56" spans="1:13" ht="13">
      <c r="A56" s="205">
        <v>99.99</v>
      </c>
      <c r="B56" s="205" t="s">
        <v>1472</v>
      </c>
      <c r="C56" s="205">
        <v>367</v>
      </c>
      <c r="D56" s="205">
        <f t="shared" si="0"/>
        <v>5.9478758628066522E-2</v>
      </c>
      <c r="E56" s="57">
        <v>20210129</v>
      </c>
      <c r="F56" s="57">
        <v>20221231</v>
      </c>
      <c r="H56" s="101" t="s">
        <v>742</v>
      </c>
      <c r="I56" s="202">
        <v>1304</v>
      </c>
      <c r="J56" s="101" t="s">
        <v>1261</v>
      </c>
      <c r="K56" s="101" t="s">
        <v>754</v>
      </c>
      <c r="L56" s="101" t="s">
        <v>1237</v>
      </c>
      <c r="M56" s="206">
        <v>44936.666944444441</v>
      </c>
    </row>
    <row r="57" spans="1:13" ht="13">
      <c r="A57" s="205">
        <v>99.99</v>
      </c>
      <c r="B57" s="205" t="s">
        <v>1473</v>
      </c>
      <c r="C57" s="205">
        <v>122</v>
      </c>
      <c r="D57" s="205">
        <f t="shared" si="0"/>
        <v>1.9772230388621567E-2</v>
      </c>
      <c r="E57" s="57">
        <v>20201105</v>
      </c>
      <c r="F57" s="57">
        <v>20221220</v>
      </c>
      <c r="H57" s="101" t="s">
        <v>742</v>
      </c>
      <c r="I57" s="202">
        <v>1407</v>
      </c>
      <c r="J57" s="101" t="s">
        <v>1274</v>
      </c>
      <c r="K57" s="101" t="s">
        <v>1268</v>
      </c>
      <c r="L57" s="101" t="s">
        <v>1237</v>
      </c>
      <c r="M57" s="206">
        <v>44936.666979166665</v>
      </c>
    </row>
    <row r="58" spans="1:13" ht="13">
      <c r="A58" s="204">
        <v>9.99</v>
      </c>
      <c r="B58" s="204" t="s">
        <v>1474</v>
      </c>
      <c r="C58" s="204">
        <v>57175</v>
      </c>
      <c r="D58" s="204">
        <f t="shared" si="0"/>
        <v>9.2662071513888371</v>
      </c>
      <c r="E58" s="57">
        <v>20210101</v>
      </c>
      <c r="F58" s="57">
        <v>20230108</v>
      </c>
      <c r="H58" s="101" t="s">
        <v>742</v>
      </c>
      <c r="I58" s="202">
        <v>1508</v>
      </c>
      <c r="J58" s="101" t="s">
        <v>1282</v>
      </c>
      <c r="K58" s="101" t="s">
        <v>758</v>
      </c>
      <c r="L58" s="101" t="s">
        <v>1237</v>
      </c>
      <c r="M58" s="206">
        <v>44936.667002314818</v>
      </c>
    </row>
    <row r="59" spans="1:13" ht="13">
      <c r="A59" s="204">
        <v>9.99</v>
      </c>
      <c r="B59" s="204" t="s">
        <v>1475</v>
      </c>
      <c r="C59" s="204">
        <v>18779</v>
      </c>
      <c r="D59" s="204">
        <f t="shared" si="0"/>
        <v>3.0434648726879052</v>
      </c>
      <c r="E59" s="57">
        <v>20210101</v>
      </c>
      <c r="F59" s="57">
        <v>20230108</v>
      </c>
      <c r="H59" s="101" t="s">
        <v>742</v>
      </c>
      <c r="I59" s="202">
        <v>1605</v>
      </c>
      <c r="J59" s="101" t="s">
        <v>1289</v>
      </c>
      <c r="K59" s="101" t="s">
        <v>1285</v>
      </c>
      <c r="L59" s="101" t="s">
        <v>1237</v>
      </c>
      <c r="M59" s="206">
        <v>44936.667025462964</v>
      </c>
    </row>
    <row r="60" spans="1:13" ht="13">
      <c r="A60" s="204">
        <v>49.99</v>
      </c>
      <c r="B60" s="204" t="s">
        <v>1476</v>
      </c>
      <c r="C60" s="204">
        <v>9400</v>
      </c>
      <c r="D60" s="204">
        <f t="shared" si="0"/>
        <v>1.5234341446970716</v>
      </c>
      <c r="E60" s="57">
        <v>20210608</v>
      </c>
      <c r="F60" s="57">
        <v>20230108</v>
      </c>
      <c r="H60" s="101" t="s">
        <v>742</v>
      </c>
      <c r="I60" s="202">
        <v>1706</v>
      </c>
      <c r="J60" s="101" t="s">
        <v>1298</v>
      </c>
      <c r="K60" s="101" t="s">
        <v>763</v>
      </c>
      <c r="L60" s="101" t="s">
        <v>1237</v>
      </c>
      <c r="M60" s="206">
        <v>44936.667071759257</v>
      </c>
    </row>
    <row r="61" spans="1:13" ht="13">
      <c r="A61" s="204">
        <v>49.99</v>
      </c>
      <c r="B61" s="204" t="s">
        <v>1477</v>
      </c>
      <c r="C61" s="204">
        <v>4302</v>
      </c>
      <c r="D61" s="204">
        <f t="shared" si="0"/>
        <v>0.69721422239221298</v>
      </c>
      <c r="E61" s="57">
        <v>20210608</v>
      </c>
      <c r="F61" s="57">
        <v>20230108</v>
      </c>
    </row>
    <row r="62" spans="1:13" ht="13">
      <c r="A62" s="57">
        <v>12.99</v>
      </c>
      <c r="B62" s="57" t="s">
        <v>1478</v>
      </c>
      <c r="C62" s="57">
        <v>1</v>
      </c>
      <c r="D62" s="57">
        <f t="shared" si="0"/>
        <v>1.6206746220181613E-4</v>
      </c>
      <c r="E62" s="57">
        <v>20201126</v>
      </c>
      <c r="F62" s="57">
        <v>20201126</v>
      </c>
    </row>
    <row r="63" spans="1:13" ht="13">
      <c r="A63" s="57">
        <v>12.99</v>
      </c>
      <c r="B63" s="57" t="s">
        <v>1479</v>
      </c>
      <c r="C63" s="57">
        <v>1</v>
      </c>
      <c r="D63" s="57">
        <f t="shared" si="0"/>
        <v>1.6206746220181613E-4</v>
      </c>
      <c r="E63" s="57">
        <v>20201228</v>
      </c>
      <c r="F63" s="57">
        <v>20201228</v>
      </c>
    </row>
    <row r="64" spans="1:13" ht="13">
      <c r="A64" s="57">
        <v>9.99</v>
      </c>
      <c r="B64" s="57" t="s">
        <v>1480</v>
      </c>
      <c r="C64" s="57">
        <v>868</v>
      </c>
      <c r="D64" s="57">
        <f t="shared" si="0"/>
        <v>0.14067455719117641</v>
      </c>
      <c r="E64" s="57">
        <v>20210213</v>
      </c>
      <c r="F64" s="57">
        <v>20230105</v>
      </c>
    </row>
    <row r="65" spans="1:6" ht="13">
      <c r="A65" s="57">
        <v>9.99</v>
      </c>
      <c r="B65" s="57" t="s">
        <v>1481</v>
      </c>
      <c r="C65" s="57">
        <v>342</v>
      </c>
      <c r="D65" s="57">
        <f t="shared" si="0"/>
        <v>5.5427072073021111E-2</v>
      </c>
      <c r="E65" s="57">
        <v>20210219</v>
      </c>
      <c r="F65" s="57">
        <v>20230105</v>
      </c>
    </row>
    <row r="66" spans="1:6" ht="13">
      <c r="A66" s="57">
        <v>12.99</v>
      </c>
      <c r="B66" s="57" t="s">
        <v>1482</v>
      </c>
      <c r="C66" s="57">
        <v>2</v>
      </c>
      <c r="D66" s="57">
        <f t="shared" si="0"/>
        <v>3.2413492440363226E-4</v>
      </c>
      <c r="E66" s="57">
        <v>20201127</v>
      </c>
      <c r="F66" s="57">
        <v>20201128</v>
      </c>
    </row>
    <row r="67" spans="1:6" ht="13">
      <c r="A67" s="57">
        <v>9.99</v>
      </c>
      <c r="B67" s="57" t="s">
        <v>1483</v>
      </c>
      <c r="C67" s="57">
        <v>862</v>
      </c>
      <c r="D67" s="57">
        <f t="shared" si="0"/>
        <v>0.13970215241796549</v>
      </c>
      <c r="E67" s="57">
        <v>20210203</v>
      </c>
      <c r="F67" s="57">
        <v>20230107</v>
      </c>
    </row>
    <row r="68" spans="1:6" ht="13">
      <c r="A68" s="57">
        <v>9.99</v>
      </c>
      <c r="B68" s="57" t="s">
        <v>1484</v>
      </c>
      <c r="C68" s="57">
        <v>394</v>
      </c>
      <c r="D68" s="57">
        <f t="shared" si="0"/>
        <v>6.385458010751556E-2</v>
      </c>
      <c r="E68" s="57">
        <v>20210222</v>
      </c>
      <c r="F68" s="57">
        <v>20230107</v>
      </c>
    </row>
    <row r="69" spans="1:6" ht="13">
      <c r="A69" s="57">
        <v>1.99</v>
      </c>
      <c r="B69" s="57" t="s">
        <v>1485</v>
      </c>
      <c r="C69" s="57">
        <v>33</v>
      </c>
      <c r="D69" s="57">
        <f t="shared" si="0"/>
        <v>5.3482262526599322E-3</v>
      </c>
      <c r="E69" s="57">
        <v>20201102</v>
      </c>
      <c r="F69" s="57">
        <v>20210126</v>
      </c>
    </row>
    <row r="70" spans="1:6" ht="13">
      <c r="A70" s="57">
        <v>1.99</v>
      </c>
      <c r="B70" s="57" t="s">
        <v>1486</v>
      </c>
      <c r="C70" s="57">
        <v>19</v>
      </c>
      <c r="D70" s="57">
        <f t="shared" si="0"/>
        <v>3.0792817818345065E-3</v>
      </c>
      <c r="E70" s="57">
        <v>20201105</v>
      </c>
      <c r="F70" s="57">
        <v>20210123</v>
      </c>
    </row>
    <row r="71" spans="1:6" ht="13">
      <c r="A71" s="57">
        <v>0.99</v>
      </c>
      <c r="B71" s="57" t="s">
        <v>1487</v>
      </c>
      <c r="C71" s="57">
        <v>13129</v>
      </c>
      <c r="D71" s="57">
        <f t="shared" si="0"/>
        <v>2.1277837112476439</v>
      </c>
      <c r="E71" s="57">
        <v>20210129</v>
      </c>
      <c r="F71" s="57">
        <v>20230108</v>
      </c>
    </row>
    <row r="72" spans="1:6" ht="13">
      <c r="A72" s="57">
        <v>0.99</v>
      </c>
      <c r="B72" s="57" t="s">
        <v>1488</v>
      </c>
      <c r="C72" s="57">
        <v>4245</v>
      </c>
      <c r="D72" s="57">
        <f t="shared" si="0"/>
        <v>0.68797637704670944</v>
      </c>
      <c r="E72" s="57">
        <v>20210204</v>
      </c>
      <c r="F72" s="57">
        <v>20230107</v>
      </c>
    </row>
    <row r="73" spans="1:6" ht="13">
      <c r="A73" s="57">
        <v>0.99</v>
      </c>
      <c r="B73" s="57" t="s">
        <v>1489</v>
      </c>
      <c r="C73" s="57">
        <v>93880</v>
      </c>
      <c r="D73" s="57">
        <f t="shared" si="0"/>
        <v>15.214893351506497</v>
      </c>
      <c r="E73" s="57">
        <v>20201104</v>
      </c>
      <c r="F73" s="57">
        <v>20230108</v>
      </c>
    </row>
    <row r="74" spans="1:6" ht="13">
      <c r="A74" s="57">
        <v>0.99</v>
      </c>
      <c r="B74" s="57" t="s">
        <v>1490</v>
      </c>
      <c r="C74" s="57">
        <v>23553</v>
      </c>
      <c r="D74" s="57">
        <f t="shared" si="0"/>
        <v>3.8171749372393751</v>
      </c>
      <c r="E74" s="57">
        <v>20201104</v>
      </c>
      <c r="F74" s="57">
        <v>20230108</v>
      </c>
    </row>
    <row r="75" spans="1:6" ht="13">
      <c r="A75" s="57">
        <v>4.99</v>
      </c>
      <c r="B75" s="57" t="s">
        <v>1491</v>
      </c>
      <c r="C75" s="57">
        <v>47549</v>
      </c>
      <c r="D75" s="57">
        <f t="shared" si="0"/>
        <v>7.706145760234155</v>
      </c>
      <c r="E75" s="57">
        <v>20201106</v>
      </c>
      <c r="F75" s="57">
        <v>20230108</v>
      </c>
    </row>
    <row r="76" spans="1:6" ht="13">
      <c r="A76" s="57">
        <v>4.99</v>
      </c>
      <c r="B76" s="57" t="s">
        <v>1492</v>
      </c>
      <c r="C76" s="57">
        <v>17893</v>
      </c>
      <c r="D76" s="57">
        <f t="shared" si="0"/>
        <v>2.899873101177096</v>
      </c>
      <c r="E76" s="57">
        <v>20201027</v>
      </c>
      <c r="F76" s="57">
        <v>20230108</v>
      </c>
    </row>
    <row r="77" spans="1:6" ht="13">
      <c r="A77" s="57">
        <v>49.99</v>
      </c>
      <c r="B77" s="57" t="s">
        <v>1493</v>
      </c>
      <c r="C77" s="57">
        <v>175</v>
      </c>
      <c r="D77" s="57">
        <f t="shared" si="0"/>
        <v>2.8361805885317823E-2</v>
      </c>
      <c r="E77" s="57">
        <v>20210202</v>
      </c>
      <c r="F77" s="57">
        <v>20210706</v>
      </c>
    </row>
    <row r="78" spans="1:6" ht="13">
      <c r="A78" s="57">
        <v>49.99</v>
      </c>
      <c r="B78" s="57" t="s">
        <v>1494</v>
      </c>
      <c r="C78" s="57">
        <v>42</v>
      </c>
      <c r="D78" s="57">
        <f t="shared" si="0"/>
        <v>6.8068334124762771E-3</v>
      </c>
      <c r="E78" s="57">
        <v>20210202</v>
      </c>
      <c r="F78" s="57">
        <v>20210626</v>
      </c>
    </row>
    <row r="79" spans="1:6" ht="13">
      <c r="A79" s="57">
        <v>9.99</v>
      </c>
      <c r="B79" s="57" t="s">
        <v>1495</v>
      </c>
      <c r="C79" s="57">
        <v>80</v>
      </c>
      <c r="D79" s="57">
        <f t="shared" si="0"/>
        <v>1.2965396976145288E-2</v>
      </c>
      <c r="E79" s="57">
        <v>20201104</v>
      </c>
      <c r="F79" s="57">
        <v>20201231</v>
      </c>
    </row>
    <row r="80" spans="1:6" ht="13">
      <c r="A80" s="57">
        <v>9.99</v>
      </c>
      <c r="B80" s="57" t="s">
        <v>1496</v>
      </c>
      <c r="C80" s="57">
        <v>39</v>
      </c>
      <c r="D80" s="57">
        <f t="shared" si="0"/>
        <v>6.3206310258708299E-3</v>
      </c>
      <c r="E80" s="57">
        <v>20201020</v>
      </c>
      <c r="F80" s="57">
        <v>20201229</v>
      </c>
    </row>
    <row r="81" spans="1:6" ht="13">
      <c r="A81" s="57">
        <v>49.99</v>
      </c>
      <c r="B81" s="57" t="s">
        <v>1497</v>
      </c>
      <c r="C81" s="57">
        <v>5</v>
      </c>
      <c r="D81" s="57">
        <f t="shared" si="0"/>
        <v>8.1033731100908053E-4</v>
      </c>
      <c r="E81" s="57">
        <v>20201120</v>
      </c>
      <c r="F81" s="57">
        <v>20201225</v>
      </c>
    </row>
    <row r="82" spans="1:6" ht="13">
      <c r="A82" s="57">
        <v>49.99</v>
      </c>
      <c r="B82" s="57" t="s">
        <v>1498</v>
      </c>
      <c r="C82" s="57">
        <v>11</v>
      </c>
      <c r="D82" s="57">
        <f t="shared" si="0"/>
        <v>1.7827420842199773E-3</v>
      </c>
      <c r="E82" s="57">
        <v>20201020</v>
      </c>
      <c r="F82" s="57">
        <v>20201221</v>
      </c>
    </row>
    <row r="83" spans="1:6" ht="13">
      <c r="A83" s="57">
        <v>0.99</v>
      </c>
      <c r="B83" s="57" t="s">
        <v>1499</v>
      </c>
      <c r="C83" s="57">
        <v>13548</v>
      </c>
      <c r="D83" s="57">
        <f t="shared" si="0"/>
        <v>2.195689977910205</v>
      </c>
      <c r="E83" s="57">
        <v>20210501</v>
      </c>
      <c r="F83" s="57">
        <v>20230108</v>
      </c>
    </row>
    <row r="84" spans="1:6" ht="13">
      <c r="A84" s="57">
        <v>0.99</v>
      </c>
      <c r="B84" s="57" t="s">
        <v>1500</v>
      </c>
      <c r="C84" s="57">
        <v>2808</v>
      </c>
      <c r="D84" s="57">
        <f t="shared" si="0"/>
        <v>0.45508543386269973</v>
      </c>
      <c r="E84" s="57">
        <v>20210427</v>
      </c>
      <c r="F84" s="57">
        <v>20230108</v>
      </c>
    </row>
    <row r="85" spans="1:6" ht="13">
      <c r="A85" s="57">
        <v>4.99</v>
      </c>
      <c r="B85" s="57" t="s">
        <v>1501</v>
      </c>
      <c r="C85" s="57">
        <v>4861</v>
      </c>
      <c r="D85" s="57">
        <f t="shared" si="0"/>
        <v>0.78780993376302821</v>
      </c>
      <c r="E85" s="57">
        <v>20210501</v>
      </c>
      <c r="F85" s="57">
        <v>20230108</v>
      </c>
    </row>
    <row r="86" spans="1:6" ht="13">
      <c r="A86" s="57">
        <v>4.99</v>
      </c>
      <c r="B86" s="57" t="s">
        <v>1502</v>
      </c>
      <c r="C86" s="57">
        <v>1640</v>
      </c>
      <c r="D86" s="57">
        <f t="shared" si="0"/>
        <v>0.26579063801097846</v>
      </c>
      <c r="E86" s="57">
        <v>20210427</v>
      </c>
      <c r="F86" s="57">
        <v>20230108</v>
      </c>
    </row>
    <row r="87" spans="1:6" ht="13">
      <c r="A87" s="57">
        <v>19.989999999999998</v>
      </c>
      <c r="B87" s="57" t="s">
        <v>1503</v>
      </c>
      <c r="C87" s="57">
        <v>3955</v>
      </c>
      <c r="D87" s="57">
        <f t="shared" si="0"/>
        <v>0.64097681300818277</v>
      </c>
      <c r="E87" s="57">
        <v>20211012</v>
      </c>
      <c r="F87" s="57">
        <v>20230108</v>
      </c>
    </row>
    <row r="88" spans="1:6" ht="13">
      <c r="A88" s="57">
        <v>19.989999999999998</v>
      </c>
      <c r="B88" s="57" t="s">
        <v>1504</v>
      </c>
      <c r="C88" s="57">
        <v>2268</v>
      </c>
      <c r="D88" s="57">
        <f t="shared" si="0"/>
        <v>0.36756900427371897</v>
      </c>
      <c r="E88" s="57">
        <v>20211012</v>
      </c>
      <c r="F88" s="57">
        <v>20230108</v>
      </c>
    </row>
    <row r="89" spans="1:6" ht="13">
      <c r="A89" s="57">
        <v>0</v>
      </c>
      <c r="B89" s="57" t="s">
        <v>1505</v>
      </c>
      <c r="C89" s="57">
        <v>89</v>
      </c>
      <c r="D89" s="57">
        <f t="shared" si="0"/>
        <v>1.4424004135961635E-2</v>
      </c>
      <c r="E89" s="57">
        <v>20210129</v>
      </c>
      <c r="F89" s="57">
        <v>20210329</v>
      </c>
    </row>
    <row r="90" spans="1:6" ht="13">
      <c r="A90" s="57">
        <v>2.99</v>
      </c>
      <c r="B90" s="57" t="s">
        <v>1505</v>
      </c>
      <c r="C90" s="57">
        <v>9210</v>
      </c>
      <c r="D90" s="57">
        <f t="shared" si="0"/>
        <v>1.4926413268787266</v>
      </c>
      <c r="E90" s="57">
        <v>20210329</v>
      </c>
      <c r="F90" s="57">
        <v>20230108</v>
      </c>
    </row>
    <row r="91" spans="1:6" ht="13">
      <c r="A91" s="57">
        <v>9.99</v>
      </c>
      <c r="B91" s="57" t="s">
        <v>1505</v>
      </c>
      <c r="C91" s="57">
        <v>540</v>
      </c>
      <c r="D91" s="57">
        <f t="shared" si="0"/>
        <v>8.7516429588980718E-2</v>
      </c>
      <c r="E91" s="57">
        <v>20210214</v>
      </c>
      <c r="F91" s="57">
        <v>20230107</v>
      </c>
    </row>
    <row r="92" spans="1:6" ht="13">
      <c r="A92" s="57">
        <v>0</v>
      </c>
      <c r="B92" s="57" t="s">
        <v>1506</v>
      </c>
      <c r="C92" s="57">
        <v>19</v>
      </c>
      <c r="D92" s="57">
        <f t="shared" si="0"/>
        <v>3.0792817818345065E-3</v>
      </c>
      <c r="E92" s="57">
        <v>20210202</v>
      </c>
      <c r="F92" s="57">
        <v>20210326</v>
      </c>
    </row>
    <row r="93" spans="1:6" ht="13">
      <c r="A93" s="57">
        <v>2.99</v>
      </c>
      <c r="B93" s="57" t="s">
        <v>1506</v>
      </c>
      <c r="C93" s="57">
        <v>4128</v>
      </c>
      <c r="D93" s="57">
        <f t="shared" si="0"/>
        <v>0.66901448396909702</v>
      </c>
      <c r="E93" s="57">
        <v>20210330</v>
      </c>
      <c r="F93" s="57">
        <v>20230108</v>
      </c>
    </row>
    <row r="94" spans="1:6" ht="13">
      <c r="A94" s="57">
        <v>9.99</v>
      </c>
      <c r="B94" s="57" t="s">
        <v>1506</v>
      </c>
      <c r="C94" s="57">
        <v>221</v>
      </c>
      <c r="D94" s="57">
        <f t="shared" si="0"/>
        <v>3.5816909146601364E-2</v>
      </c>
      <c r="E94" s="57">
        <v>20210204</v>
      </c>
      <c r="F94" s="57">
        <v>20230104</v>
      </c>
    </row>
    <row r="95" spans="1:6" ht="13">
      <c r="A95" s="57">
        <v>4.99</v>
      </c>
      <c r="B95" s="57" t="s">
        <v>1507</v>
      </c>
      <c r="C95" s="57">
        <v>3017</v>
      </c>
      <c r="D95" s="57">
        <f t="shared" si="0"/>
        <v>0.48895753346287929</v>
      </c>
      <c r="E95" s="57">
        <v>20211012</v>
      </c>
      <c r="F95" s="57">
        <v>20230108</v>
      </c>
    </row>
    <row r="96" spans="1:6" ht="13">
      <c r="A96" s="57">
        <v>4.99</v>
      </c>
      <c r="B96" s="57" t="s">
        <v>1508</v>
      </c>
      <c r="C96" s="57">
        <v>985</v>
      </c>
      <c r="D96" s="57">
        <f t="shared" si="0"/>
        <v>0.15963645026878887</v>
      </c>
      <c r="E96" s="57">
        <v>20211012</v>
      </c>
      <c r="F96" s="57">
        <v>20230107</v>
      </c>
    </row>
    <row r="97" spans="1:6" ht="13">
      <c r="A97" s="57">
        <v>9.99</v>
      </c>
      <c r="B97" s="57" t="s">
        <v>1509</v>
      </c>
      <c r="C97" s="57">
        <v>7482</v>
      </c>
      <c r="D97" s="57">
        <f t="shared" si="0"/>
        <v>1.2125887521939882</v>
      </c>
      <c r="E97" s="57">
        <v>20210201</v>
      </c>
      <c r="F97" s="57">
        <v>20230108</v>
      </c>
    </row>
    <row r="98" spans="1:6" ht="13">
      <c r="A98" s="57">
        <v>9.99</v>
      </c>
      <c r="B98" s="57" t="s">
        <v>1510</v>
      </c>
      <c r="C98" s="57">
        <v>2579</v>
      </c>
      <c r="D98" s="57">
        <f t="shared" si="0"/>
        <v>0.41797198501848376</v>
      </c>
      <c r="E98" s="57">
        <v>20210202</v>
      </c>
      <c r="F98" s="57">
        <v>20230108</v>
      </c>
    </row>
    <row r="99" spans="1:6" ht="13">
      <c r="A99" s="57">
        <v>21.99</v>
      </c>
      <c r="B99" s="57" t="s">
        <v>1511</v>
      </c>
      <c r="C99" s="57">
        <v>1</v>
      </c>
      <c r="D99" s="57">
        <f t="shared" si="0"/>
        <v>1.6206746220181613E-4</v>
      </c>
      <c r="E99" s="57">
        <v>20201209</v>
      </c>
      <c r="F99" s="57">
        <v>20201209</v>
      </c>
    </row>
    <row r="100" spans="1:6" ht="13">
      <c r="A100" s="57">
        <v>21.99</v>
      </c>
      <c r="B100" s="57" t="s">
        <v>1512</v>
      </c>
      <c r="C100" s="57">
        <v>1</v>
      </c>
      <c r="D100" s="57">
        <f t="shared" si="0"/>
        <v>1.6206746220181613E-4</v>
      </c>
      <c r="E100" s="57">
        <v>20201105</v>
      </c>
      <c r="F100" s="57">
        <v>20201105</v>
      </c>
    </row>
    <row r="101" spans="1:6" ht="13">
      <c r="A101" s="57">
        <v>3.99</v>
      </c>
      <c r="B101" s="57" t="s">
        <v>1513</v>
      </c>
      <c r="C101" s="57">
        <v>7470</v>
      </c>
      <c r="D101" s="57">
        <f t="shared" si="0"/>
        <v>1.2106439426475664</v>
      </c>
      <c r="E101" s="57">
        <v>20201106</v>
      </c>
      <c r="F101" s="57">
        <v>20230108</v>
      </c>
    </row>
    <row r="102" spans="1:6" ht="13">
      <c r="A102" s="57">
        <v>3.99</v>
      </c>
      <c r="B102" s="57" t="s">
        <v>1514</v>
      </c>
      <c r="C102" s="57">
        <v>2361</v>
      </c>
      <c r="D102" s="57">
        <f t="shared" si="0"/>
        <v>0.38264127825848787</v>
      </c>
      <c r="E102" s="57">
        <v>20201108</v>
      </c>
      <c r="F102" s="57">
        <v>20230107</v>
      </c>
    </row>
    <row r="103" spans="1:6" ht="13">
      <c r="A103" s="57">
        <v>24.99</v>
      </c>
      <c r="B103" s="57" t="s">
        <v>1515</v>
      </c>
      <c r="C103" s="57">
        <v>2</v>
      </c>
      <c r="D103" s="57">
        <f t="shared" si="0"/>
        <v>3.2413492440363226E-4</v>
      </c>
      <c r="E103" s="57">
        <v>20201106</v>
      </c>
      <c r="F103" s="57">
        <v>20201225</v>
      </c>
    </row>
    <row r="104" spans="1:6" ht="13">
      <c r="A104" s="57">
        <v>24.99</v>
      </c>
      <c r="B104" s="57" t="s">
        <v>1516</v>
      </c>
      <c r="C104" s="57">
        <v>1</v>
      </c>
      <c r="D104" s="57">
        <f t="shared" si="0"/>
        <v>1.6206746220181613E-4</v>
      </c>
      <c r="E104" s="57">
        <v>20201122</v>
      </c>
      <c r="F104" s="57">
        <v>20201122</v>
      </c>
    </row>
    <row r="105" spans="1:6" ht="13">
      <c r="A105" s="57">
        <v>9.99</v>
      </c>
      <c r="B105" s="57" t="s">
        <v>1517</v>
      </c>
      <c r="C105" s="57">
        <v>4198</v>
      </c>
      <c r="D105" s="57">
        <f t="shared" si="0"/>
        <v>0.68035920632322411</v>
      </c>
      <c r="E105" s="57">
        <v>20210201</v>
      </c>
      <c r="F105" s="57">
        <v>20230108</v>
      </c>
    </row>
    <row r="106" spans="1:6" ht="13">
      <c r="A106" s="57">
        <v>9.99</v>
      </c>
      <c r="B106" s="57" t="s">
        <v>1518</v>
      </c>
      <c r="C106" s="57">
        <v>1641</v>
      </c>
      <c r="D106" s="57">
        <f t="shared" si="0"/>
        <v>0.26595270547318023</v>
      </c>
      <c r="E106" s="57">
        <v>20210208</v>
      </c>
      <c r="F106" s="57">
        <v>20230108</v>
      </c>
    </row>
    <row r="107" spans="1:6" ht="13">
      <c r="A107" s="57">
        <v>4.99</v>
      </c>
      <c r="B107" s="57" t="s">
        <v>1519</v>
      </c>
      <c r="C107" s="57">
        <v>1787</v>
      </c>
      <c r="D107" s="57">
        <f t="shared" si="0"/>
        <v>0.28961455495464539</v>
      </c>
      <c r="E107" s="57">
        <v>20201106</v>
      </c>
      <c r="F107" s="57">
        <v>20230108</v>
      </c>
    </row>
    <row r="108" spans="1:6" ht="13">
      <c r="A108" s="57">
        <v>4.99</v>
      </c>
      <c r="B108" s="57" t="s">
        <v>1520</v>
      </c>
      <c r="C108" s="57">
        <v>536</v>
      </c>
      <c r="D108" s="57">
        <f t="shared" si="0"/>
        <v>8.6868159740173451E-2</v>
      </c>
      <c r="E108" s="57">
        <v>20201214</v>
      </c>
      <c r="F108" s="57">
        <v>20230105</v>
      </c>
    </row>
    <row r="109" spans="1:6" ht="13">
      <c r="A109" s="57">
        <v>29.99</v>
      </c>
      <c r="B109" s="57" t="s">
        <v>1521</v>
      </c>
      <c r="C109" s="57">
        <v>2</v>
      </c>
      <c r="D109" s="57">
        <f t="shared" si="0"/>
        <v>3.2413492440363226E-4</v>
      </c>
      <c r="E109" s="57">
        <v>20201205</v>
      </c>
      <c r="F109" s="57">
        <v>20201210</v>
      </c>
    </row>
    <row r="110" spans="1:6" ht="13">
      <c r="A110" s="57">
        <v>29.99</v>
      </c>
      <c r="B110" s="57" t="s">
        <v>1522</v>
      </c>
      <c r="C110" s="57">
        <v>1</v>
      </c>
      <c r="D110" s="57">
        <f t="shared" si="0"/>
        <v>1.6206746220181613E-4</v>
      </c>
      <c r="E110" s="57">
        <v>20201128</v>
      </c>
      <c r="F110" s="57">
        <v>20201128</v>
      </c>
    </row>
    <row r="111" spans="1:6" ht="13">
      <c r="A111" s="57">
        <v>9.99</v>
      </c>
      <c r="B111" s="57" t="s">
        <v>1523</v>
      </c>
      <c r="C111" s="57">
        <v>3824</v>
      </c>
      <c r="D111" s="57">
        <f t="shared" si="0"/>
        <v>0.61974597545974486</v>
      </c>
      <c r="E111" s="57">
        <v>20210206</v>
      </c>
      <c r="F111" s="57">
        <v>20230108</v>
      </c>
    </row>
    <row r="112" spans="1:6" ht="13">
      <c r="A112" s="57">
        <v>9.99</v>
      </c>
      <c r="B112" s="57" t="s">
        <v>1524</v>
      </c>
      <c r="C112" s="57">
        <v>1511</v>
      </c>
      <c r="D112" s="57">
        <f t="shared" si="0"/>
        <v>0.24488393538694414</v>
      </c>
      <c r="E112" s="57">
        <v>20210212</v>
      </c>
      <c r="F112" s="57">
        <v>20230108</v>
      </c>
    </row>
    <row r="113" spans="1:6" ht="13">
      <c r="A113" s="57">
        <v>5.99</v>
      </c>
      <c r="B113" s="57" t="s">
        <v>1525</v>
      </c>
      <c r="C113" s="57">
        <v>1684</v>
      </c>
      <c r="D113" s="57">
        <f t="shared" si="0"/>
        <v>0.27292160634785834</v>
      </c>
      <c r="E113" s="57">
        <v>20201129</v>
      </c>
      <c r="F113" s="57">
        <v>20230108</v>
      </c>
    </row>
    <row r="114" spans="1:6" ht="13">
      <c r="A114" s="57">
        <v>5.99</v>
      </c>
      <c r="B114" s="57" t="s">
        <v>1526</v>
      </c>
      <c r="C114" s="57">
        <v>576</v>
      </c>
      <c r="D114" s="57">
        <f t="shared" si="0"/>
        <v>9.3350858228246084E-2</v>
      </c>
      <c r="E114" s="57">
        <v>20201107</v>
      </c>
      <c r="F114" s="57">
        <v>20230107</v>
      </c>
    </row>
    <row r="115" spans="1:6" ht="13">
      <c r="A115" s="57">
        <v>9.99</v>
      </c>
      <c r="B115" s="57" t="s">
        <v>1527</v>
      </c>
      <c r="C115" s="57">
        <v>3563</v>
      </c>
      <c r="D115" s="57">
        <f t="shared" si="0"/>
        <v>0.57744636782507086</v>
      </c>
      <c r="E115" s="57">
        <v>20210130</v>
      </c>
      <c r="F115" s="57">
        <v>20230106</v>
      </c>
    </row>
    <row r="116" spans="1:6" ht="13">
      <c r="A116" s="57">
        <v>9.99</v>
      </c>
      <c r="B116" s="57" t="s">
        <v>1528</v>
      </c>
      <c r="C116" s="57">
        <v>1415</v>
      </c>
      <c r="D116" s="57">
        <f t="shared" si="0"/>
        <v>0.22932545901556983</v>
      </c>
      <c r="E116" s="57">
        <v>20210212</v>
      </c>
      <c r="F116" s="57">
        <v>20230107</v>
      </c>
    </row>
    <row r="117" spans="1:6" ht="13">
      <c r="A117" s="57">
        <v>6.99</v>
      </c>
      <c r="B117" s="57" t="s">
        <v>1529</v>
      </c>
      <c r="C117" s="57">
        <v>1506</v>
      </c>
      <c r="D117" s="57">
        <f t="shared" si="0"/>
        <v>0.24407359807593507</v>
      </c>
      <c r="E117" s="57">
        <v>20201129</v>
      </c>
      <c r="F117" s="57">
        <v>20230107</v>
      </c>
    </row>
    <row r="118" spans="1:6" ht="13">
      <c r="A118" s="57">
        <v>6.99</v>
      </c>
      <c r="B118" s="57" t="s">
        <v>1530</v>
      </c>
      <c r="C118" s="57">
        <v>556</v>
      </c>
      <c r="D118" s="57">
        <f t="shared" si="0"/>
        <v>9.0109508984209774E-2</v>
      </c>
      <c r="E118" s="57">
        <v>20201123</v>
      </c>
      <c r="F118" s="57">
        <v>20221230</v>
      </c>
    </row>
    <row r="119" spans="1:6" ht="13">
      <c r="A119" s="57">
        <v>29.99</v>
      </c>
      <c r="B119" s="57" t="s">
        <v>1531</v>
      </c>
      <c r="C119" s="57">
        <v>1</v>
      </c>
      <c r="D119" s="57">
        <f t="shared" si="0"/>
        <v>1.6206746220181613E-4</v>
      </c>
      <c r="E119" s="57">
        <v>20201216</v>
      </c>
      <c r="F119" s="57">
        <v>20201216</v>
      </c>
    </row>
    <row r="120" spans="1:6" ht="13">
      <c r="A120" s="57">
        <v>9.99</v>
      </c>
      <c r="B120" s="57" t="s">
        <v>1532</v>
      </c>
      <c r="C120" s="57">
        <v>3042</v>
      </c>
      <c r="D120" s="57">
        <f t="shared" si="0"/>
        <v>0.49300922001792469</v>
      </c>
      <c r="E120" s="57">
        <v>20210212</v>
      </c>
      <c r="F120" s="57">
        <v>20230107</v>
      </c>
    </row>
    <row r="121" spans="1:6" ht="13">
      <c r="A121" s="57">
        <v>9.99</v>
      </c>
      <c r="B121" s="57" t="s">
        <v>1533</v>
      </c>
      <c r="C121" s="57">
        <v>1278</v>
      </c>
      <c r="D121" s="57">
        <f t="shared" si="0"/>
        <v>0.207122216693921</v>
      </c>
      <c r="E121" s="57">
        <v>20210202</v>
      </c>
      <c r="F121" s="57">
        <v>20230108</v>
      </c>
    </row>
    <row r="122" spans="1:6" ht="13">
      <c r="A122" s="57">
        <v>7.99</v>
      </c>
      <c r="B122" s="57" t="s">
        <v>1534</v>
      </c>
      <c r="C122" s="57">
        <v>1270</v>
      </c>
      <c r="D122" s="57">
        <f t="shared" si="0"/>
        <v>0.20582567699630647</v>
      </c>
      <c r="E122" s="57">
        <v>20201218</v>
      </c>
      <c r="F122" s="57">
        <v>20230108</v>
      </c>
    </row>
    <row r="123" spans="1:6" ht="13">
      <c r="A123" s="57">
        <v>7.99</v>
      </c>
      <c r="B123" s="57" t="s">
        <v>1535</v>
      </c>
      <c r="C123" s="57">
        <v>477</v>
      </c>
      <c r="D123" s="57">
        <f t="shared" si="0"/>
        <v>7.7306179470266301E-2</v>
      </c>
      <c r="E123" s="57">
        <v>20201211</v>
      </c>
      <c r="F123" s="57">
        <v>20230104</v>
      </c>
    </row>
    <row r="124" spans="1:6" ht="13">
      <c r="A124" s="57">
        <v>9.99</v>
      </c>
      <c r="B124" s="57" t="s">
        <v>1536</v>
      </c>
      <c r="C124" s="57">
        <v>2408</v>
      </c>
      <c r="D124" s="57">
        <f t="shared" si="0"/>
        <v>0.3902584489819732</v>
      </c>
      <c r="E124" s="57">
        <v>20210216</v>
      </c>
      <c r="F124" s="57">
        <v>20230108</v>
      </c>
    </row>
    <row r="125" spans="1:6" ht="13">
      <c r="A125" s="57">
        <v>9.99</v>
      </c>
      <c r="B125" s="57" t="s">
        <v>1537</v>
      </c>
      <c r="C125" s="57">
        <v>1074</v>
      </c>
      <c r="D125" s="57">
        <f t="shared" si="0"/>
        <v>0.17406045440475051</v>
      </c>
      <c r="E125" s="57">
        <v>20210221</v>
      </c>
      <c r="F125" s="57">
        <v>20230107</v>
      </c>
    </row>
    <row r="126" spans="1:6" ht="13">
      <c r="A126" s="57">
        <v>8.99</v>
      </c>
      <c r="B126" s="57" t="s">
        <v>1538</v>
      </c>
      <c r="C126" s="57">
        <v>858</v>
      </c>
      <c r="D126" s="57">
        <f t="shared" si="0"/>
        <v>0.13905388256915824</v>
      </c>
      <c r="E126" s="57">
        <v>20210113</v>
      </c>
      <c r="F126" s="57">
        <v>20230105</v>
      </c>
    </row>
    <row r="127" spans="1:6" ht="13">
      <c r="A127" s="57">
        <v>8.99</v>
      </c>
      <c r="B127" s="57" t="s">
        <v>1539</v>
      </c>
      <c r="C127" s="57">
        <v>371</v>
      </c>
      <c r="D127" s="57">
        <f t="shared" si="0"/>
        <v>6.0127028476873789E-2</v>
      </c>
      <c r="E127" s="57">
        <v>20201213</v>
      </c>
      <c r="F127" s="57">
        <v>20230103</v>
      </c>
    </row>
    <row r="128" spans="1:6" ht="13">
      <c r="A128" s="57">
        <v>29.99</v>
      </c>
      <c r="B128" s="57" t="s">
        <v>1540</v>
      </c>
      <c r="C128" s="57">
        <v>2</v>
      </c>
      <c r="D128" s="57">
        <f t="shared" si="0"/>
        <v>3.2413492440363226E-4</v>
      </c>
      <c r="E128" s="57">
        <v>20201020</v>
      </c>
      <c r="F128" s="57">
        <v>20201130</v>
      </c>
    </row>
    <row r="129" spans="1:6" ht="13">
      <c r="A129" s="57">
        <v>9.99</v>
      </c>
      <c r="B129" s="57" t="s">
        <v>1541</v>
      </c>
      <c r="C129" s="57">
        <v>1910</v>
      </c>
      <c r="D129" s="57">
        <f t="shared" si="0"/>
        <v>0.30954885280546879</v>
      </c>
      <c r="E129" s="57">
        <v>20210224</v>
      </c>
      <c r="F129" s="57">
        <v>20230107</v>
      </c>
    </row>
    <row r="130" spans="1:6" ht="13">
      <c r="A130" s="57">
        <v>9.99</v>
      </c>
      <c r="B130" s="57" t="s">
        <v>1542</v>
      </c>
      <c r="C130" s="57">
        <v>840</v>
      </c>
      <c r="D130" s="57">
        <f t="shared" si="0"/>
        <v>0.13613666824952556</v>
      </c>
      <c r="E130" s="57">
        <v>20210317</v>
      </c>
      <c r="F130" s="57">
        <v>20230108</v>
      </c>
    </row>
    <row r="131" spans="1:6" ht="13">
      <c r="A131" s="57">
        <v>9.99</v>
      </c>
      <c r="B131" s="57" t="s">
        <v>1543</v>
      </c>
      <c r="C131" s="57">
        <v>834</v>
      </c>
      <c r="D131" s="57">
        <f t="shared" si="0"/>
        <v>0.13516426347631463</v>
      </c>
      <c r="E131" s="57">
        <v>20210225</v>
      </c>
      <c r="F131" s="57">
        <v>20230106</v>
      </c>
    </row>
    <row r="132" spans="1:6" ht="13">
      <c r="A132" s="57">
        <v>9.99</v>
      </c>
      <c r="B132" s="57" t="s">
        <v>1544</v>
      </c>
      <c r="C132" s="57">
        <v>350</v>
      </c>
      <c r="D132" s="57">
        <f t="shared" si="0"/>
        <v>5.6723611770635646E-2</v>
      </c>
      <c r="E132" s="57">
        <v>20201020</v>
      </c>
      <c r="F132" s="57">
        <v>20230107</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outlinePr summaryBelow="0" summaryRight="0"/>
  </sheetPr>
  <dimension ref="A1:I88"/>
  <sheetViews>
    <sheetView workbookViewId="0"/>
  </sheetViews>
  <sheetFormatPr baseColWidth="10" defaultColWidth="12.6640625" defaultRowHeight="15.75" customHeight="1"/>
  <sheetData>
    <row r="1" spans="1:9" ht="15.75" customHeight="1">
      <c r="A1" s="57" t="s">
        <v>738</v>
      </c>
      <c r="B1" s="57" t="s">
        <v>677</v>
      </c>
      <c r="C1" s="57" t="s">
        <v>739</v>
      </c>
      <c r="D1" s="57"/>
      <c r="E1" s="57" t="s">
        <v>674</v>
      </c>
      <c r="F1" s="57" t="s">
        <v>740</v>
      </c>
      <c r="H1" s="57" t="s">
        <v>1545</v>
      </c>
    </row>
    <row r="2" spans="1:9" ht="15.75" customHeight="1">
      <c r="A2" s="57" t="s">
        <v>1197</v>
      </c>
      <c r="B2" s="57">
        <v>2001</v>
      </c>
      <c r="C2" s="57" t="s">
        <v>1198</v>
      </c>
      <c r="D2" s="57"/>
      <c r="E2" s="57" t="s">
        <v>1199</v>
      </c>
      <c r="F2" s="57">
        <v>0</v>
      </c>
      <c r="G2" s="171"/>
      <c r="H2" s="57" t="s">
        <v>1546</v>
      </c>
    </row>
    <row r="3" spans="1:9" ht="15.75" customHeight="1">
      <c r="A3" s="57" t="s">
        <v>1197</v>
      </c>
      <c r="B3" s="57">
        <v>2002</v>
      </c>
      <c r="C3" s="57" t="s">
        <v>1200</v>
      </c>
      <c r="D3" s="57"/>
      <c r="E3" s="57" t="s">
        <v>1199</v>
      </c>
      <c r="F3" s="57">
        <v>1</v>
      </c>
      <c r="G3" s="171"/>
      <c r="H3" s="57" t="s">
        <v>1547</v>
      </c>
    </row>
    <row r="4" spans="1:9" ht="15.75" customHeight="1">
      <c r="A4" s="57" t="s">
        <v>1197</v>
      </c>
      <c r="B4" s="57">
        <v>2003</v>
      </c>
      <c r="C4" s="57" t="s">
        <v>1201</v>
      </c>
      <c r="D4" s="57"/>
      <c r="E4" s="57" t="s">
        <v>1199</v>
      </c>
      <c r="F4" s="57">
        <v>2</v>
      </c>
      <c r="G4" s="171"/>
      <c r="H4" s="57" t="s">
        <v>1548</v>
      </c>
    </row>
    <row r="5" spans="1:9" ht="15.75" customHeight="1">
      <c r="A5" s="57" t="s">
        <v>1197</v>
      </c>
      <c r="B5" s="57">
        <v>2004</v>
      </c>
      <c r="C5" s="57" t="s">
        <v>1202</v>
      </c>
      <c r="D5" s="57"/>
      <c r="E5" s="57" t="s">
        <v>1199</v>
      </c>
      <c r="F5" s="57">
        <v>1</v>
      </c>
      <c r="G5" s="171"/>
      <c r="H5" s="57" t="s">
        <v>1549</v>
      </c>
    </row>
    <row r="6" spans="1:9" ht="15.75" customHeight="1">
      <c r="A6" s="57" t="s">
        <v>1197</v>
      </c>
      <c r="B6" s="57">
        <v>2005</v>
      </c>
      <c r="C6" s="57" t="s">
        <v>1203</v>
      </c>
      <c r="D6" s="57"/>
      <c r="E6" s="57" t="s">
        <v>1199</v>
      </c>
      <c r="F6" s="57">
        <v>3</v>
      </c>
      <c r="G6" s="171"/>
      <c r="H6" s="57" t="s">
        <v>1550</v>
      </c>
    </row>
    <row r="7" spans="1:9" ht="15.75" customHeight="1">
      <c r="A7" s="57" t="s">
        <v>1197</v>
      </c>
      <c r="B7" s="57">
        <v>2006</v>
      </c>
      <c r="C7" s="57" t="s">
        <v>1204</v>
      </c>
      <c r="D7" s="57"/>
      <c r="E7" s="57" t="s">
        <v>1199</v>
      </c>
      <c r="F7" s="57">
        <v>3</v>
      </c>
      <c r="G7" s="171"/>
      <c r="H7" s="57" t="s">
        <v>1551</v>
      </c>
      <c r="I7" s="57">
        <v>1100</v>
      </c>
    </row>
    <row r="8" spans="1:9" ht="15.75" customHeight="1">
      <c r="A8" s="57" t="s">
        <v>1197</v>
      </c>
      <c r="B8" s="57">
        <v>2007</v>
      </c>
      <c r="C8" s="57" t="s">
        <v>1206</v>
      </c>
      <c r="D8" s="57"/>
      <c r="E8" s="57" t="s">
        <v>1199</v>
      </c>
      <c r="F8" s="57">
        <v>4</v>
      </c>
      <c r="G8" s="171"/>
      <c r="H8" s="57" t="s">
        <v>1552</v>
      </c>
      <c r="I8" s="57">
        <v>1200</v>
      </c>
    </row>
    <row r="9" spans="1:9" ht="15.75" customHeight="1">
      <c r="A9" s="57" t="s">
        <v>1197</v>
      </c>
      <c r="B9" s="57">
        <v>6001</v>
      </c>
      <c r="C9" s="57" t="s">
        <v>1208</v>
      </c>
      <c r="D9" s="57"/>
      <c r="E9" s="57" t="s">
        <v>1209</v>
      </c>
      <c r="F9" s="57">
        <v>5</v>
      </c>
      <c r="G9" s="171"/>
      <c r="H9" s="57" t="s">
        <v>1553</v>
      </c>
      <c r="I9" s="57">
        <v>1300</v>
      </c>
    </row>
    <row r="10" spans="1:9" ht="15.75" customHeight="1">
      <c r="A10" s="57" t="s">
        <v>1197</v>
      </c>
      <c r="B10" s="57">
        <v>5001</v>
      </c>
      <c r="C10" s="57" t="s">
        <v>1211</v>
      </c>
      <c r="D10" s="57"/>
      <c r="E10" s="57" t="s">
        <v>1160</v>
      </c>
      <c r="F10" s="57">
        <v>5</v>
      </c>
      <c r="G10" s="171"/>
      <c r="H10" s="57" t="s">
        <v>1554</v>
      </c>
      <c r="I10" s="57">
        <v>1400</v>
      </c>
    </row>
    <row r="11" spans="1:9" ht="15.75" customHeight="1">
      <c r="A11" s="57" t="s">
        <v>1197</v>
      </c>
      <c r="B11" s="57">
        <v>5002</v>
      </c>
      <c r="C11" s="57" t="s">
        <v>1213</v>
      </c>
      <c r="D11" s="57"/>
      <c r="E11" s="57" t="s">
        <v>1160</v>
      </c>
      <c r="F11" s="57">
        <v>5</v>
      </c>
      <c r="G11" s="171"/>
      <c r="H11" s="57" t="s">
        <v>1555</v>
      </c>
      <c r="I11" s="57">
        <v>1500</v>
      </c>
    </row>
    <row r="12" spans="1:9" ht="15.75" customHeight="1">
      <c r="A12" s="57" t="s">
        <v>1197</v>
      </c>
      <c r="B12" s="57">
        <v>5003</v>
      </c>
      <c r="C12" s="57" t="s">
        <v>1215</v>
      </c>
      <c r="D12" s="57"/>
      <c r="E12" s="57" t="s">
        <v>1160</v>
      </c>
      <c r="F12" s="57">
        <v>5</v>
      </c>
      <c r="G12" s="171"/>
      <c r="H12" s="57" t="s">
        <v>1556</v>
      </c>
      <c r="I12" s="57">
        <v>1600</v>
      </c>
    </row>
    <row r="13" spans="1:9" ht="15.75" customHeight="1">
      <c r="A13" s="57" t="s">
        <v>1197</v>
      </c>
      <c r="B13" s="57">
        <v>5004</v>
      </c>
      <c r="C13" s="57" t="s">
        <v>1217</v>
      </c>
      <c r="D13" s="57"/>
      <c r="E13" s="57" t="s">
        <v>1160</v>
      </c>
      <c r="F13" s="57">
        <v>5</v>
      </c>
      <c r="G13" s="171"/>
      <c r="H13" s="57" t="s">
        <v>1557</v>
      </c>
      <c r="I13" s="57">
        <v>1700</v>
      </c>
    </row>
    <row r="14" spans="1:9" ht="15.75" customHeight="1">
      <c r="A14" s="57" t="s">
        <v>1197</v>
      </c>
      <c r="B14" s="57">
        <v>5005</v>
      </c>
      <c r="C14" s="57" t="s">
        <v>1219</v>
      </c>
      <c r="D14" s="57"/>
      <c r="E14" s="57" t="s">
        <v>1160</v>
      </c>
      <c r="F14" s="57">
        <v>5</v>
      </c>
      <c r="G14" s="171"/>
    </row>
    <row r="15" spans="1:9" ht="15.75" customHeight="1">
      <c r="A15" s="57" t="s">
        <v>1197</v>
      </c>
      <c r="B15" s="57">
        <v>5006</v>
      </c>
      <c r="C15" s="57" t="s">
        <v>1221</v>
      </c>
      <c r="D15" s="57"/>
      <c r="E15" s="57" t="s">
        <v>1160</v>
      </c>
      <c r="F15" s="57">
        <v>5</v>
      </c>
      <c r="G15" s="171"/>
    </row>
    <row r="16" spans="1:9" ht="15.75" customHeight="1">
      <c r="A16" s="57" t="s">
        <v>1197</v>
      </c>
      <c r="B16" s="57">
        <v>5007</v>
      </c>
      <c r="C16" s="57" t="s">
        <v>1223</v>
      </c>
      <c r="D16" s="57"/>
      <c r="E16" s="57" t="s">
        <v>1160</v>
      </c>
      <c r="F16" s="57">
        <v>5</v>
      </c>
      <c r="G16" s="171"/>
    </row>
    <row r="17" spans="1:7" ht="15.75" customHeight="1">
      <c r="A17" s="57" t="s">
        <v>1197</v>
      </c>
      <c r="B17" s="57">
        <v>5008</v>
      </c>
      <c r="C17" s="57" t="s">
        <v>1224</v>
      </c>
      <c r="D17" s="57"/>
      <c r="E17" s="57" t="s">
        <v>1160</v>
      </c>
      <c r="F17" s="57">
        <v>5</v>
      </c>
      <c r="G17" s="171"/>
    </row>
    <row r="18" spans="1:7" ht="15.75" customHeight="1">
      <c r="A18" s="57" t="s">
        <v>1197</v>
      </c>
      <c r="B18" s="57">
        <v>5009</v>
      </c>
      <c r="C18" s="57" t="s">
        <v>1225</v>
      </c>
      <c r="D18" s="57"/>
      <c r="E18" s="57" t="s">
        <v>1160</v>
      </c>
      <c r="F18" s="57">
        <v>5</v>
      </c>
      <c r="G18" s="171"/>
    </row>
    <row r="19" spans="1:7" ht="15.75" customHeight="1">
      <c r="A19" s="57" t="s">
        <v>1197</v>
      </c>
      <c r="B19" s="57">
        <v>5010</v>
      </c>
      <c r="C19" s="57" t="s">
        <v>1226</v>
      </c>
      <c r="D19" s="57"/>
      <c r="E19" s="57" t="s">
        <v>1160</v>
      </c>
      <c r="F19" s="57">
        <v>5</v>
      </c>
      <c r="G19" s="171"/>
    </row>
    <row r="20" spans="1:7" ht="15.75" customHeight="1">
      <c r="A20" s="57" t="s">
        <v>1197</v>
      </c>
      <c r="B20" s="57">
        <v>5011</v>
      </c>
      <c r="C20" s="57" t="s">
        <v>1227</v>
      </c>
      <c r="D20" s="57"/>
      <c r="E20" s="57" t="s">
        <v>1160</v>
      </c>
      <c r="F20" s="57">
        <v>5</v>
      </c>
      <c r="G20" s="171"/>
    </row>
    <row r="21" spans="1:7" ht="15.75" customHeight="1">
      <c r="A21" s="57" t="s">
        <v>1197</v>
      </c>
      <c r="B21" s="57">
        <v>5012</v>
      </c>
      <c r="C21" s="57" t="s">
        <v>1228</v>
      </c>
      <c r="D21" s="57"/>
      <c r="E21" s="57" t="s">
        <v>1160</v>
      </c>
      <c r="F21" s="57">
        <v>5</v>
      </c>
      <c r="G21" s="171"/>
    </row>
    <row r="22" spans="1:7" ht="15.75" customHeight="1">
      <c r="A22" s="57" t="s">
        <v>1197</v>
      </c>
      <c r="B22" s="57">
        <v>5013</v>
      </c>
      <c r="C22" s="57" t="s">
        <v>1229</v>
      </c>
      <c r="D22" s="57"/>
      <c r="E22" s="57" t="s">
        <v>1160</v>
      </c>
      <c r="F22" s="57">
        <v>5</v>
      </c>
      <c r="G22" s="171"/>
    </row>
    <row r="23" spans="1:7" ht="15.75" customHeight="1">
      <c r="A23" s="57" t="s">
        <v>1197</v>
      </c>
      <c r="B23" s="57">
        <v>5014</v>
      </c>
      <c r="C23" s="57" t="s">
        <v>1230</v>
      </c>
      <c r="D23" s="57"/>
      <c r="E23" s="57" t="s">
        <v>1160</v>
      </c>
      <c r="F23" s="57">
        <v>5</v>
      </c>
      <c r="G23" s="171"/>
    </row>
    <row r="24" spans="1:7" ht="15.75" customHeight="1">
      <c r="A24" s="57" t="s">
        <v>1197</v>
      </c>
      <c r="B24" s="57">
        <v>7201</v>
      </c>
      <c r="C24" s="57" t="s">
        <v>1231</v>
      </c>
      <c r="D24" s="57"/>
      <c r="E24" s="57" t="s">
        <v>1232</v>
      </c>
      <c r="F24" s="57">
        <v>3</v>
      </c>
      <c r="G24" s="171"/>
    </row>
    <row r="25" spans="1:7" ht="15.75" customHeight="1">
      <c r="A25" s="57" t="s">
        <v>1197</v>
      </c>
      <c r="B25" s="57">
        <v>7301</v>
      </c>
      <c r="C25" s="57" t="s">
        <v>1233</v>
      </c>
      <c r="D25" s="57"/>
      <c r="E25" s="57" t="s">
        <v>1232</v>
      </c>
      <c r="F25" s="57">
        <v>4</v>
      </c>
      <c r="G25" s="171"/>
    </row>
    <row r="26" spans="1:7" ht="15.75" customHeight="1">
      <c r="A26" s="57" t="s">
        <v>742</v>
      </c>
      <c r="B26" s="57">
        <v>1101</v>
      </c>
      <c r="C26" s="57" t="s">
        <v>743</v>
      </c>
      <c r="D26" s="57"/>
      <c r="E26" s="57" t="s">
        <v>744</v>
      </c>
      <c r="F26" s="57" t="s">
        <v>1234</v>
      </c>
      <c r="G26" s="171"/>
    </row>
    <row r="27" spans="1:7" ht="15.75" customHeight="1">
      <c r="A27" s="57" t="s">
        <v>742</v>
      </c>
      <c r="B27" s="57">
        <v>1102</v>
      </c>
      <c r="C27" s="57" t="s">
        <v>747</v>
      </c>
      <c r="D27" s="57"/>
      <c r="E27" s="57" t="s">
        <v>744</v>
      </c>
      <c r="F27" s="57" t="s">
        <v>1235</v>
      </c>
      <c r="G27" s="171"/>
    </row>
    <row r="28" spans="1:7" ht="15.75" customHeight="1">
      <c r="A28" s="57" t="s">
        <v>742</v>
      </c>
      <c r="B28" s="57">
        <v>1103</v>
      </c>
      <c r="C28" s="57" t="s">
        <v>1236</v>
      </c>
      <c r="D28" s="57" t="s">
        <v>1558</v>
      </c>
      <c r="E28" s="57" t="s">
        <v>744</v>
      </c>
      <c r="F28" s="57" t="s">
        <v>1237</v>
      </c>
      <c r="G28" s="171"/>
    </row>
    <row r="29" spans="1:7" ht="15.75" customHeight="1">
      <c r="A29" s="57" t="s">
        <v>742</v>
      </c>
      <c r="B29" s="57">
        <v>1104</v>
      </c>
      <c r="C29" s="57" t="s">
        <v>1238</v>
      </c>
      <c r="D29" s="57"/>
      <c r="E29" s="57" t="s">
        <v>744</v>
      </c>
      <c r="F29" s="57" t="s">
        <v>1239</v>
      </c>
      <c r="G29" s="171"/>
    </row>
    <row r="30" spans="1:7" ht="15.75" customHeight="1">
      <c r="A30" s="57" t="s">
        <v>742</v>
      </c>
      <c r="B30" s="57">
        <v>1105</v>
      </c>
      <c r="C30" s="57" t="s">
        <v>1240</v>
      </c>
      <c r="D30" s="57"/>
      <c r="E30" s="57" t="s">
        <v>744</v>
      </c>
      <c r="F30" s="57" t="s">
        <v>1241</v>
      </c>
      <c r="G30" s="171"/>
    </row>
    <row r="31" spans="1:7" ht="15.75" customHeight="1">
      <c r="A31" s="57" t="s">
        <v>742</v>
      </c>
      <c r="B31" s="57">
        <v>1106</v>
      </c>
      <c r="C31" s="57" t="s">
        <v>1242</v>
      </c>
      <c r="D31" s="57"/>
      <c r="E31" s="57" t="s">
        <v>744</v>
      </c>
      <c r="F31" s="57" t="s">
        <v>1243</v>
      </c>
      <c r="G31" s="171"/>
    </row>
    <row r="32" spans="1:7" ht="15.75" customHeight="1">
      <c r="A32" s="57" t="s">
        <v>742</v>
      </c>
      <c r="B32" s="57">
        <v>1107</v>
      </c>
      <c r="C32" s="57" t="s">
        <v>1244</v>
      </c>
      <c r="D32" s="57"/>
      <c r="E32" s="57" t="s">
        <v>744</v>
      </c>
      <c r="F32" s="57" t="s">
        <v>1245</v>
      </c>
      <c r="G32" s="171"/>
    </row>
    <row r="33" spans="1:7" ht="15.75" customHeight="1">
      <c r="A33" s="57" t="s">
        <v>742</v>
      </c>
      <c r="B33" s="57">
        <v>1108</v>
      </c>
      <c r="C33" s="57" t="s">
        <v>1246</v>
      </c>
      <c r="D33" s="57"/>
      <c r="E33" s="57" t="s">
        <v>744</v>
      </c>
      <c r="F33" s="57" t="s">
        <v>1247</v>
      </c>
      <c r="G33" s="171"/>
    </row>
    <row r="34" spans="1:7" ht="15.75" customHeight="1">
      <c r="A34" s="57" t="s">
        <v>742</v>
      </c>
      <c r="B34" s="57">
        <v>1109</v>
      </c>
      <c r="C34" s="57" t="s">
        <v>1248</v>
      </c>
      <c r="D34" s="57"/>
      <c r="E34" s="57" t="s">
        <v>744</v>
      </c>
      <c r="F34" s="57" t="s">
        <v>1249</v>
      </c>
      <c r="G34" s="171"/>
    </row>
    <row r="35" spans="1:7" ht="15.75" customHeight="1">
      <c r="A35" s="57" t="s">
        <v>742</v>
      </c>
      <c r="B35" s="57">
        <v>1201</v>
      </c>
      <c r="C35" s="57" t="s">
        <v>750</v>
      </c>
      <c r="D35" s="57"/>
      <c r="E35" s="57" t="s">
        <v>751</v>
      </c>
      <c r="F35" s="57" t="s">
        <v>1235</v>
      </c>
      <c r="G35" s="171"/>
    </row>
    <row r="36" spans="1:7" ht="15.75" customHeight="1">
      <c r="A36" s="57" t="s">
        <v>742</v>
      </c>
      <c r="B36" s="57">
        <v>1202</v>
      </c>
      <c r="C36" s="57" t="s">
        <v>1250</v>
      </c>
      <c r="D36" s="57" t="s">
        <v>1559</v>
      </c>
      <c r="E36" s="57" t="s">
        <v>751</v>
      </c>
      <c r="F36" s="57" t="s">
        <v>1237</v>
      </c>
      <c r="G36" s="171"/>
    </row>
    <row r="37" spans="1:7" ht="15.75" customHeight="1">
      <c r="A37" s="57" t="s">
        <v>742</v>
      </c>
      <c r="B37" s="57">
        <v>1203</v>
      </c>
      <c r="C37" s="57" t="s">
        <v>1251</v>
      </c>
      <c r="D37" s="57"/>
      <c r="E37" s="57" t="s">
        <v>751</v>
      </c>
      <c r="F37" s="57" t="s">
        <v>1239</v>
      </c>
      <c r="G37" s="171"/>
    </row>
    <row r="38" spans="1:7" ht="15.75" customHeight="1">
      <c r="A38" s="57" t="s">
        <v>742</v>
      </c>
      <c r="B38" s="57">
        <v>1204</v>
      </c>
      <c r="C38" s="57" t="s">
        <v>1252</v>
      </c>
      <c r="D38" s="57"/>
      <c r="E38" s="57" t="s">
        <v>751</v>
      </c>
      <c r="F38" s="57" t="s">
        <v>1234</v>
      </c>
      <c r="G38" s="171"/>
    </row>
    <row r="39" spans="1:7" ht="15.75" customHeight="1">
      <c r="A39" s="57" t="s">
        <v>742</v>
      </c>
      <c r="B39" s="57">
        <v>1205</v>
      </c>
      <c r="C39" s="57" t="s">
        <v>1253</v>
      </c>
      <c r="D39" s="57"/>
      <c r="E39" s="57" t="s">
        <v>751</v>
      </c>
      <c r="F39" s="57" t="s">
        <v>1243</v>
      </c>
      <c r="G39" s="171"/>
    </row>
    <row r="40" spans="1:7" ht="15.75" customHeight="1">
      <c r="A40" s="57" t="s">
        <v>742</v>
      </c>
      <c r="B40" s="57">
        <v>1206</v>
      </c>
      <c r="C40" s="57" t="s">
        <v>1254</v>
      </c>
      <c r="D40" s="57"/>
      <c r="E40" s="57" t="s">
        <v>751</v>
      </c>
      <c r="F40" s="57" t="s">
        <v>1245</v>
      </c>
      <c r="G40" s="171"/>
    </row>
    <row r="41" spans="1:7" ht="15.75" customHeight="1">
      <c r="A41" s="57" t="s">
        <v>742</v>
      </c>
      <c r="B41" s="57">
        <v>1207</v>
      </c>
      <c r="C41" s="57" t="s">
        <v>1255</v>
      </c>
      <c r="D41" s="57"/>
      <c r="E41" s="57" t="s">
        <v>751</v>
      </c>
      <c r="F41" s="57" t="s">
        <v>1241</v>
      </c>
      <c r="G41" s="171"/>
    </row>
    <row r="42" spans="1:7" ht="15.75" customHeight="1">
      <c r="A42" s="57" t="s">
        <v>742</v>
      </c>
      <c r="B42" s="57">
        <v>1208</v>
      </c>
      <c r="C42" s="57" t="s">
        <v>1256</v>
      </c>
      <c r="D42" s="57"/>
      <c r="E42" s="57" t="s">
        <v>751</v>
      </c>
      <c r="F42" s="57" t="s">
        <v>1249</v>
      </c>
      <c r="G42" s="171"/>
    </row>
    <row r="43" spans="1:7" ht="15.75" customHeight="1">
      <c r="A43" s="57" t="s">
        <v>742</v>
      </c>
      <c r="B43" s="57">
        <v>1209</v>
      </c>
      <c r="C43" s="57" t="s">
        <v>1257</v>
      </c>
      <c r="D43" s="57"/>
      <c r="E43" s="57" t="s">
        <v>751</v>
      </c>
      <c r="F43" s="57" t="s">
        <v>1258</v>
      </c>
      <c r="G43" s="171"/>
    </row>
    <row r="44" spans="1:7" ht="15.75" customHeight="1">
      <c r="A44" s="57" t="s">
        <v>742</v>
      </c>
      <c r="B44" s="57">
        <v>1301</v>
      </c>
      <c r="C44" s="57" t="s">
        <v>753</v>
      </c>
      <c r="D44" s="57"/>
      <c r="E44" s="57" t="s">
        <v>754</v>
      </c>
      <c r="F44" s="57" t="s">
        <v>1239</v>
      </c>
      <c r="G44" s="171"/>
    </row>
    <row r="45" spans="1:7" ht="15.75" customHeight="1">
      <c r="A45" s="57" t="s">
        <v>742</v>
      </c>
      <c r="B45" s="57">
        <v>1302</v>
      </c>
      <c r="C45" s="57" t="s">
        <v>1259</v>
      </c>
      <c r="D45" s="57"/>
      <c r="E45" s="57" t="s">
        <v>754</v>
      </c>
      <c r="F45" s="57" t="s">
        <v>1234</v>
      </c>
      <c r="G45" s="171"/>
    </row>
    <row r="46" spans="1:7" ht="15.75" customHeight="1">
      <c r="A46" s="57" t="s">
        <v>742</v>
      </c>
      <c r="B46" s="57">
        <v>1303</v>
      </c>
      <c r="C46" s="57" t="s">
        <v>1260</v>
      </c>
      <c r="D46" s="57"/>
      <c r="E46" s="57" t="s">
        <v>754</v>
      </c>
      <c r="F46" s="57" t="s">
        <v>1235</v>
      </c>
      <c r="G46" s="171"/>
    </row>
    <row r="47" spans="1:7" ht="15.75" customHeight="1">
      <c r="A47" s="57" t="s">
        <v>742</v>
      </c>
      <c r="B47" s="57">
        <v>1304</v>
      </c>
      <c r="C47" s="57" t="s">
        <v>1261</v>
      </c>
      <c r="D47" s="57" t="s">
        <v>1560</v>
      </c>
      <c r="E47" s="57" t="s">
        <v>754</v>
      </c>
      <c r="F47" s="57" t="s">
        <v>1237</v>
      </c>
      <c r="G47" s="171"/>
    </row>
    <row r="48" spans="1:7" ht="15.75" customHeight="1">
      <c r="A48" s="57" t="s">
        <v>742</v>
      </c>
      <c r="B48" s="57">
        <v>1305</v>
      </c>
      <c r="C48" s="57" t="s">
        <v>1262</v>
      </c>
      <c r="D48" s="57"/>
      <c r="E48" s="57" t="s">
        <v>754</v>
      </c>
      <c r="F48" s="57" t="s">
        <v>1245</v>
      </c>
      <c r="G48" s="171"/>
    </row>
    <row r="49" spans="1:7" ht="15.75" customHeight="1">
      <c r="A49" s="57" t="s">
        <v>742</v>
      </c>
      <c r="B49" s="57">
        <v>1306</v>
      </c>
      <c r="C49" s="57" t="s">
        <v>1263</v>
      </c>
      <c r="D49" s="57"/>
      <c r="E49" s="57" t="s">
        <v>754</v>
      </c>
      <c r="F49" s="57" t="s">
        <v>1241</v>
      </c>
      <c r="G49" s="171"/>
    </row>
    <row r="50" spans="1:7" ht="15.75" customHeight="1">
      <c r="A50" s="57" t="s">
        <v>742</v>
      </c>
      <c r="B50" s="57">
        <v>1307</v>
      </c>
      <c r="C50" s="57" t="s">
        <v>1264</v>
      </c>
      <c r="D50" s="57"/>
      <c r="E50" s="57" t="s">
        <v>754</v>
      </c>
      <c r="F50" s="57" t="s">
        <v>1243</v>
      </c>
      <c r="G50" s="171"/>
    </row>
    <row r="51" spans="1:7" ht="15.75" customHeight="1">
      <c r="A51" s="57" t="s">
        <v>742</v>
      </c>
      <c r="B51" s="57">
        <v>1308</v>
      </c>
      <c r="C51" s="57" t="s">
        <v>1265</v>
      </c>
      <c r="D51" s="57"/>
      <c r="E51" s="57" t="s">
        <v>754</v>
      </c>
      <c r="F51" s="57" t="s">
        <v>1258</v>
      </c>
      <c r="G51" s="171"/>
    </row>
    <row r="52" spans="1:7" ht="13">
      <c r="A52" s="57" t="s">
        <v>742</v>
      </c>
      <c r="B52" s="57">
        <v>1309</v>
      </c>
      <c r="C52" s="57" t="s">
        <v>1266</v>
      </c>
      <c r="D52" s="57"/>
      <c r="E52" s="57" t="s">
        <v>754</v>
      </c>
      <c r="F52" s="57" t="s">
        <v>1247</v>
      </c>
      <c r="G52" s="171"/>
    </row>
    <row r="53" spans="1:7" ht="13">
      <c r="A53" s="57" t="s">
        <v>742</v>
      </c>
      <c r="B53" s="57">
        <v>1401</v>
      </c>
      <c r="C53" s="57" t="s">
        <v>1267</v>
      </c>
      <c r="D53" s="57"/>
      <c r="E53" s="57" t="s">
        <v>1268</v>
      </c>
      <c r="F53" s="57" t="s">
        <v>1239</v>
      </c>
      <c r="G53" s="171"/>
    </row>
    <row r="54" spans="1:7" ht="13">
      <c r="A54" s="57" t="s">
        <v>742</v>
      </c>
      <c r="B54" s="57">
        <v>1402</v>
      </c>
      <c r="C54" s="57" t="s">
        <v>1269</v>
      </c>
      <c r="D54" s="57"/>
      <c r="E54" s="57" t="s">
        <v>1268</v>
      </c>
      <c r="F54" s="57" t="s">
        <v>1234</v>
      </c>
      <c r="G54" s="171"/>
    </row>
    <row r="55" spans="1:7" ht="13">
      <c r="A55" s="57" t="s">
        <v>742</v>
      </c>
      <c r="B55" s="57">
        <v>1403</v>
      </c>
      <c r="C55" s="57" t="s">
        <v>1270</v>
      </c>
      <c r="D55" s="57"/>
      <c r="E55" s="57" t="s">
        <v>1268</v>
      </c>
      <c r="F55" s="57" t="s">
        <v>1235</v>
      </c>
      <c r="G55" s="171"/>
    </row>
    <row r="56" spans="1:7" ht="13">
      <c r="A56" s="57" t="s">
        <v>742</v>
      </c>
      <c r="B56" s="57">
        <v>1404</v>
      </c>
      <c r="C56" s="57" t="s">
        <v>1271</v>
      </c>
      <c r="D56" s="57"/>
      <c r="E56" s="57" t="s">
        <v>1268</v>
      </c>
      <c r="F56" s="57" t="s">
        <v>1245</v>
      </c>
      <c r="G56" s="171"/>
    </row>
    <row r="57" spans="1:7" ht="13">
      <c r="A57" s="57" t="s">
        <v>742</v>
      </c>
      <c r="B57" s="57">
        <v>1405</v>
      </c>
      <c r="C57" s="57" t="s">
        <v>1272</v>
      </c>
      <c r="D57" s="57"/>
      <c r="E57" s="57" t="s">
        <v>1268</v>
      </c>
      <c r="F57" s="57" t="s">
        <v>1241</v>
      </c>
      <c r="G57" s="171"/>
    </row>
    <row r="58" spans="1:7" ht="13">
      <c r="A58" s="57" t="s">
        <v>742</v>
      </c>
      <c r="B58" s="57">
        <v>1406</v>
      </c>
      <c r="C58" s="57" t="s">
        <v>1273</v>
      </c>
      <c r="D58" s="57"/>
      <c r="E58" s="57" t="s">
        <v>1268</v>
      </c>
      <c r="F58" s="57" t="s">
        <v>1243</v>
      </c>
      <c r="G58" s="171"/>
    </row>
    <row r="59" spans="1:7" ht="13">
      <c r="A59" s="57" t="s">
        <v>742</v>
      </c>
      <c r="B59" s="57">
        <v>1407</v>
      </c>
      <c r="C59" s="57" t="s">
        <v>1274</v>
      </c>
      <c r="D59" s="57" t="s">
        <v>1561</v>
      </c>
      <c r="E59" s="57" t="s">
        <v>1268</v>
      </c>
      <c r="F59" s="57" t="s">
        <v>1237</v>
      </c>
      <c r="G59" s="171"/>
    </row>
    <row r="60" spans="1:7" ht="13">
      <c r="A60" s="57" t="s">
        <v>742</v>
      </c>
      <c r="B60" s="57">
        <v>1408</v>
      </c>
      <c r="C60" s="57" t="s">
        <v>1275</v>
      </c>
      <c r="D60" s="57"/>
      <c r="E60" s="57" t="s">
        <v>1268</v>
      </c>
      <c r="F60" s="57" t="s">
        <v>1258</v>
      </c>
      <c r="G60" s="171"/>
    </row>
    <row r="61" spans="1:7" ht="13">
      <c r="A61" s="57" t="s">
        <v>742</v>
      </c>
      <c r="B61" s="57">
        <v>1409</v>
      </c>
      <c r="C61" s="57" t="s">
        <v>1276</v>
      </c>
      <c r="D61" s="57"/>
      <c r="E61" s="57" t="s">
        <v>1268</v>
      </c>
      <c r="F61" s="57" t="s">
        <v>1247</v>
      </c>
      <c r="G61" s="171"/>
    </row>
    <row r="62" spans="1:7" ht="13">
      <c r="A62" s="57" t="s">
        <v>742</v>
      </c>
      <c r="B62" s="57">
        <v>1501</v>
      </c>
      <c r="C62" s="57" t="s">
        <v>757</v>
      </c>
      <c r="D62" s="57"/>
      <c r="E62" s="57" t="s">
        <v>758</v>
      </c>
      <c r="F62" s="57" t="s">
        <v>1235</v>
      </c>
      <c r="G62" s="171"/>
    </row>
    <row r="63" spans="1:7" ht="13">
      <c r="A63" s="57" t="s">
        <v>742</v>
      </c>
      <c r="B63" s="57">
        <v>1502</v>
      </c>
      <c r="C63" s="57" t="s">
        <v>1277</v>
      </c>
      <c r="D63" s="57"/>
      <c r="E63" s="57" t="s">
        <v>758</v>
      </c>
      <c r="F63" s="57" t="s">
        <v>1239</v>
      </c>
      <c r="G63" s="171"/>
    </row>
    <row r="64" spans="1:7" ht="13">
      <c r="A64" s="57" t="s">
        <v>742</v>
      </c>
      <c r="B64" s="57">
        <v>1503</v>
      </c>
      <c r="C64" s="57" t="s">
        <v>760</v>
      </c>
      <c r="D64" s="57"/>
      <c r="E64" s="57" t="s">
        <v>758</v>
      </c>
      <c r="F64" s="57" t="s">
        <v>1234</v>
      </c>
      <c r="G64" s="171"/>
    </row>
    <row r="65" spans="1:7" ht="13">
      <c r="A65" s="57" t="s">
        <v>742</v>
      </c>
      <c r="B65" s="57">
        <v>1504</v>
      </c>
      <c r="C65" s="57" t="s">
        <v>1278</v>
      </c>
      <c r="D65" s="57"/>
      <c r="E65" s="57" t="s">
        <v>758</v>
      </c>
      <c r="F65" s="57" t="s">
        <v>1243</v>
      </c>
      <c r="G65" s="171"/>
    </row>
    <row r="66" spans="1:7" ht="13">
      <c r="A66" s="57" t="s">
        <v>742</v>
      </c>
      <c r="B66" s="57">
        <v>1505</v>
      </c>
      <c r="C66" s="57" t="s">
        <v>1279</v>
      </c>
      <c r="D66" s="57"/>
      <c r="E66" s="57" t="s">
        <v>758</v>
      </c>
      <c r="F66" s="57" t="s">
        <v>1245</v>
      </c>
      <c r="G66" s="171"/>
    </row>
    <row r="67" spans="1:7" ht="13">
      <c r="A67" s="57" t="s">
        <v>742</v>
      </c>
      <c r="B67" s="57">
        <v>1506</v>
      </c>
      <c r="C67" s="57" t="s">
        <v>1280</v>
      </c>
      <c r="D67" s="57"/>
      <c r="E67" s="57" t="s">
        <v>758</v>
      </c>
      <c r="F67" s="57" t="s">
        <v>1241</v>
      </c>
      <c r="G67" s="171"/>
    </row>
    <row r="68" spans="1:7" ht="13">
      <c r="A68" s="57" t="s">
        <v>742</v>
      </c>
      <c r="B68" s="57">
        <v>1507</v>
      </c>
      <c r="C68" s="57" t="s">
        <v>1281</v>
      </c>
      <c r="D68" s="57"/>
      <c r="E68" s="57" t="s">
        <v>758</v>
      </c>
      <c r="F68" s="57" t="s">
        <v>1249</v>
      </c>
      <c r="G68" s="171"/>
    </row>
    <row r="69" spans="1:7" ht="13">
      <c r="A69" s="57" t="s">
        <v>742</v>
      </c>
      <c r="B69" s="57">
        <v>1508</v>
      </c>
      <c r="C69" s="57" t="s">
        <v>1282</v>
      </c>
      <c r="D69" s="57" t="s">
        <v>1562</v>
      </c>
      <c r="E69" s="57" t="s">
        <v>758</v>
      </c>
      <c r="F69" s="57" t="s">
        <v>1237</v>
      </c>
      <c r="G69" s="171"/>
    </row>
    <row r="70" spans="1:7" ht="13">
      <c r="A70" s="57" t="s">
        <v>742</v>
      </c>
      <c r="B70" s="57">
        <v>1509</v>
      </c>
      <c r="C70" s="57" t="s">
        <v>1283</v>
      </c>
      <c r="D70" s="57"/>
      <c r="E70" s="57" t="s">
        <v>758</v>
      </c>
      <c r="F70" s="57" t="s">
        <v>1258</v>
      </c>
      <c r="G70" s="171"/>
    </row>
    <row r="71" spans="1:7" ht="13">
      <c r="A71" s="57" t="s">
        <v>742</v>
      </c>
      <c r="B71" s="57">
        <v>1601</v>
      </c>
      <c r="C71" s="57" t="s">
        <v>1284</v>
      </c>
      <c r="D71" s="57"/>
      <c r="E71" s="57" t="s">
        <v>1285</v>
      </c>
      <c r="F71" s="57" t="s">
        <v>1235</v>
      </c>
      <c r="G71" s="171"/>
    </row>
    <row r="72" spans="1:7" ht="13">
      <c r="A72" s="57" t="s">
        <v>742</v>
      </c>
      <c r="B72" s="57">
        <v>1602</v>
      </c>
      <c r="C72" s="57" t="s">
        <v>1286</v>
      </c>
      <c r="D72" s="57"/>
      <c r="E72" s="57" t="s">
        <v>1285</v>
      </c>
      <c r="F72" s="57" t="s">
        <v>1239</v>
      </c>
      <c r="G72" s="171"/>
    </row>
    <row r="73" spans="1:7" ht="13">
      <c r="A73" s="57" t="s">
        <v>742</v>
      </c>
      <c r="B73" s="57">
        <v>1603</v>
      </c>
      <c r="C73" s="57" t="s">
        <v>1287</v>
      </c>
      <c r="D73" s="57"/>
      <c r="E73" s="57" t="s">
        <v>1285</v>
      </c>
      <c r="F73" s="57" t="s">
        <v>1234</v>
      </c>
      <c r="G73" s="171"/>
    </row>
    <row r="74" spans="1:7" ht="13">
      <c r="A74" s="57" t="s">
        <v>742</v>
      </c>
      <c r="B74" s="57">
        <v>1604</v>
      </c>
      <c r="C74" s="57" t="s">
        <v>1288</v>
      </c>
      <c r="D74" s="57"/>
      <c r="E74" s="57" t="s">
        <v>1285</v>
      </c>
      <c r="F74" s="57" t="s">
        <v>1243</v>
      </c>
      <c r="G74" s="171"/>
    </row>
    <row r="75" spans="1:7" ht="13">
      <c r="A75" s="57" t="s">
        <v>742</v>
      </c>
      <c r="B75" s="57">
        <v>1605</v>
      </c>
      <c r="C75" s="57" t="s">
        <v>1289</v>
      </c>
      <c r="D75" s="57" t="s">
        <v>1563</v>
      </c>
      <c r="E75" s="57" t="s">
        <v>1285</v>
      </c>
      <c r="F75" s="57" t="s">
        <v>1237</v>
      </c>
      <c r="G75" s="171"/>
    </row>
    <row r="76" spans="1:7" ht="13">
      <c r="A76" s="57" t="s">
        <v>742</v>
      </c>
      <c r="B76" s="57">
        <v>1606</v>
      </c>
      <c r="C76" s="57" t="s">
        <v>1290</v>
      </c>
      <c r="D76" s="57"/>
      <c r="E76" s="57" t="s">
        <v>1285</v>
      </c>
      <c r="F76" s="57" t="s">
        <v>1245</v>
      </c>
      <c r="G76" s="171"/>
    </row>
    <row r="77" spans="1:7" ht="13">
      <c r="A77" s="57" t="s">
        <v>742</v>
      </c>
      <c r="B77" s="57">
        <v>1607</v>
      </c>
      <c r="C77" s="57" t="s">
        <v>1291</v>
      </c>
      <c r="D77" s="57"/>
      <c r="E77" s="57" t="s">
        <v>1285</v>
      </c>
      <c r="F77" s="57" t="s">
        <v>1241</v>
      </c>
      <c r="G77" s="171"/>
    </row>
    <row r="78" spans="1:7" ht="13">
      <c r="A78" s="57" t="s">
        <v>742</v>
      </c>
      <c r="B78" s="57">
        <v>1608</v>
      </c>
      <c r="C78" s="57" t="s">
        <v>1292</v>
      </c>
      <c r="D78" s="57"/>
      <c r="E78" s="57" t="s">
        <v>1285</v>
      </c>
      <c r="F78" s="57" t="s">
        <v>1249</v>
      </c>
      <c r="G78" s="171"/>
    </row>
    <row r="79" spans="1:7" ht="13">
      <c r="A79" s="57" t="s">
        <v>742</v>
      </c>
      <c r="B79" s="57">
        <v>1609</v>
      </c>
      <c r="C79" s="57" t="s">
        <v>1293</v>
      </c>
      <c r="D79" s="57"/>
      <c r="E79" s="57" t="s">
        <v>1285</v>
      </c>
      <c r="F79" s="57" t="s">
        <v>1258</v>
      </c>
      <c r="G79" s="171"/>
    </row>
    <row r="80" spans="1:7" ht="13">
      <c r="A80" s="57" t="s">
        <v>742</v>
      </c>
      <c r="B80" s="57">
        <v>1701</v>
      </c>
      <c r="C80" s="57" t="s">
        <v>1294</v>
      </c>
      <c r="D80" s="57"/>
      <c r="E80" s="57" t="s">
        <v>763</v>
      </c>
      <c r="F80" s="57" t="s">
        <v>1234</v>
      </c>
      <c r="G80" s="171"/>
    </row>
    <row r="81" spans="1:7" ht="13">
      <c r="A81" s="57" t="s">
        <v>742</v>
      </c>
      <c r="B81" s="57">
        <v>1702</v>
      </c>
      <c r="C81" s="57" t="s">
        <v>762</v>
      </c>
      <c r="D81" s="57"/>
      <c r="E81" s="57" t="s">
        <v>763</v>
      </c>
      <c r="F81" s="57" t="s">
        <v>1235</v>
      </c>
      <c r="G81" s="171"/>
    </row>
    <row r="82" spans="1:7" ht="13">
      <c r="A82" s="57" t="s">
        <v>742</v>
      </c>
      <c r="B82" s="57">
        <v>1703</v>
      </c>
      <c r="C82" s="57" t="s">
        <v>1295</v>
      </c>
      <c r="D82" s="57"/>
      <c r="E82" s="57" t="s">
        <v>763</v>
      </c>
      <c r="F82" s="57" t="s">
        <v>1239</v>
      </c>
      <c r="G82" s="171"/>
    </row>
    <row r="83" spans="1:7" ht="13">
      <c r="A83" s="57" t="s">
        <v>742</v>
      </c>
      <c r="B83" s="57">
        <v>1704</v>
      </c>
      <c r="C83" s="57" t="s">
        <v>1296</v>
      </c>
      <c r="D83" s="57"/>
      <c r="E83" s="57" t="s">
        <v>763</v>
      </c>
      <c r="F83" s="57" t="s">
        <v>1241</v>
      </c>
      <c r="G83" s="171"/>
    </row>
    <row r="84" spans="1:7" ht="13">
      <c r="A84" s="57" t="s">
        <v>742</v>
      </c>
      <c r="B84" s="57">
        <v>1705</v>
      </c>
      <c r="C84" s="57" t="s">
        <v>1297</v>
      </c>
      <c r="D84" s="57"/>
      <c r="E84" s="57" t="s">
        <v>763</v>
      </c>
      <c r="F84" s="57" t="s">
        <v>1243</v>
      </c>
      <c r="G84" s="171"/>
    </row>
    <row r="85" spans="1:7" ht="13">
      <c r="A85" s="57" t="s">
        <v>742</v>
      </c>
      <c r="B85" s="57">
        <v>1706</v>
      </c>
      <c r="C85" s="57" t="s">
        <v>1298</v>
      </c>
      <c r="D85" s="57" t="s">
        <v>1564</v>
      </c>
      <c r="E85" s="57" t="s">
        <v>763</v>
      </c>
      <c r="F85" s="57" t="s">
        <v>1237</v>
      </c>
      <c r="G85" s="171"/>
    </row>
    <row r="86" spans="1:7" ht="13">
      <c r="A86" s="57" t="s">
        <v>742</v>
      </c>
      <c r="B86" s="57">
        <v>1707</v>
      </c>
      <c r="C86" s="57" t="s">
        <v>1299</v>
      </c>
      <c r="D86" s="57"/>
      <c r="E86" s="57" t="s">
        <v>763</v>
      </c>
      <c r="F86" s="57" t="s">
        <v>1245</v>
      </c>
      <c r="G86" s="171"/>
    </row>
    <row r="87" spans="1:7" ht="13">
      <c r="A87" s="57" t="s">
        <v>742</v>
      </c>
      <c r="B87" s="57">
        <v>1708</v>
      </c>
      <c r="C87" s="57" t="s">
        <v>1300</v>
      </c>
      <c r="D87" s="57"/>
      <c r="E87" s="57" t="s">
        <v>763</v>
      </c>
      <c r="F87" s="57" t="s">
        <v>1247</v>
      </c>
      <c r="G87" s="171"/>
    </row>
    <row r="88" spans="1:7" ht="13">
      <c r="A88" s="57" t="s">
        <v>742</v>
      </c>
      <c r="B88" s="57">
        <v>1709</v>
      </c>
      <c r="C88" s="57" t="s">
        <v>1301</v>
      </c>
      <c r="D88" s="57"/>
      <c r="E88" s="57" t="s">
        <v>763</v>
      </c>
      <c r="F88" s="57" t="s">
        <v>1249</v>
      </c>
      <c r="G88" s="17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outlinePr summaryBelow="0" summaryRight="0"/>
  </sheetPr>
  <dimension ref="A1:E64"/>
  <sheetViews>
    <sheetView workbookViewId="0"/>
  </sheetViews>
  <sheetFormatPr baseColWidth="10" defaultColWidth="12.6640625" defaultRowHeight="15.75" customHeight="1"/>
  <sheetData>
    <row r="1" spans="1:5" ht="15.75" customHeight="1">
      <c r="A1" s="57" t="s">
        <v>1565</v>
      </c>
      <c r="B1" s="57" t="s">
        <v>722</v>
      </c>
      <c r="C1" s="57" t="s">
        <v>739</v>
      </c>
      <c r="D1" s="57" t="s">
        <v>674</v>
      </c>
      <c r="E1" s="57" t="s">
        <v>740</v>
      </c>
    </row>
    <row r="2" spans="1:5" ht="15.75" customHeight="1">
      <c r="A2" s="57" t="s">
        <v>742</v>
      </c>
      <c r="B2" s="57">
        <v>1101</v>
      </c>
      <c r="C2" s="57" t="s">
        <v>1566</v>
      </c>
      <c r="D2" s="57" t="s">
        <v>1207</v>
      </c>
      <c r="E2" s="57" t="s">
        <v>1234</v>
      </c>
    </row>
    <row r="3" spans="1:5" ht="15.75" customHeight="1">
      <c r="A3" s="57" t="s">
        <v>742</v>
      </c>
      <c r="B3" s="57">
        <v>1102</v>
      </c>
      <c r="C3" s="57" t="s">
        <v>1567</v>
      </c>
      <c r="D3" s="57" t="s">
        <v>1207</v>
      </c>
      <c r="E3" s="57" t="s">
        <v>1235</v>
      </c>
    </row>
    <row r="4" spans="1:5" ht="15.75" customHeight="1">
      <c r="A4" s="57" t="s">
        <v>742</v>
      </c>
      <c r="B4" s="57">
        <v>1103</v>
      </c>
      <c r="C4" s="57" t="s">
        <v>1568</v>
      </c>
      <c r="D4" s="57" t="s">
        <v>1207</v>
      </c>
      <c r="E4" s="57" t="s">
        <v>1237</v>
      </c>
    </row>
    <row r="5" spans="1:5" ht="15.75" customHeight="1">
      <c r="A5" s="57" t="s">
        <v>742</v>
      </c>
      <c r="B5" s="57">
        <v>1104</v>
      </c>
      <c r="C5" s="57" t="s">
        <v>1569</v>
      </c>
      <c r="D5" s="57" t="s">
        <v>1207</v>
      </c>
      <c r="E5" s="57" t="s">
        <v>1239</v>
      </c>
    </row>
    <row r="6" spans="1:5" ht="15.75" customHeight="1">
      <c r="A6" s="57" t="s">
        <v>742</v>
      </c>
      <c r="B6" s="57">
        <v>1105</v>
      </c>
      <c r="C6" s="57" t="s">
        <v>1570</v>
      </c>
      <c r="D6" s="57" t="s">
        <v>1207</v>
      </c>
      <c r="E6" s="57" t="s">
        <v>1241</v>
      </c>
    </row>
    <row r="7" spans="1:5" ht="15.75" customHeight="1">
      <c r="A7" s="57" t="s">
        <v>742</v>
      </c>
      <c r="B7" s="57">
        <v>1106</v>
      </c>
      <c r="C7" s="57" t="s">
        <v>1571</v>
      </c>
      <c r="D7" s="57" t="s">
        <v>1207</v>
      </c>
      <c r="E7" s="57" t="s">
        <v>1243</v>
      </c>
    </row>
    <row r="8" spans="1:5" ht="15.75" customHeight="1">
      <c r="A8" s="57" t="s">
        <v>742</v>
      </c>
      <c r="B8" s="57">
        <v>1107</v>
      </c>
      <c r="C8" s="57" t="s">
        <v>1244</v>
      </c>
      <c r="D8" s="57" t="s">
        <v>1207</v>
      </c>
      <c r="E8" s="57" t="s">
        <v>1245</v>
      </c>
    </row>
    <row r="9" spans="1:5" ht="15.75" customHeight="1">
      <c r="A9" s="57" t="s">
        <v>742</v>
      </c>
      <c r="B9" s="57">
        <v>1108</v>
      </c>
      <c r="C9" s="57" t="s">
        <v>1572</v>
      </c>
      <c r="D9" s="57" t="s">
        <v>1207</v>
      </c>
      <c r="E9" s="57" t="s">
        <v>1247</v>
      </c>
    </row>
    <row r="10" spans="1:5" ht="15.75" customHeight="1">
      <c r="A10" s="57" t="s">
        <v>742</v>
      </c>
      <c r="B10" s="57">
        <v>1109</v>
      </c>
      <c r="C10" s="57" t="s">
        <v>1573</v>
      </c>
      <c r="D10" s="57" t="s">
        <v>1207</v>
      </c>
      <c r="E10" s="57" t="s">
        <v>1249</v>
      </c>
    </row>
    <row r="11" spans="1:5" ht="15.75" customHeight="1">
      <c r="A11" s="57" t="s">
        <v>742</v>
      </c>
      <c r="B11" s="57">
        <v>1201</v>
      </c>
      <c r="C11" s="57" t="s">
        <v>1574</v>
      </c>
      <c r="D11" s="57" t="s">
        <v>1210</v>
      </c>
      <c r="E11" s="57" t="s">
        <v>1235</v>
      </c>
    </row>
    <row r="12" spans="1:5" ht="15.75" customHeight="1">
      <c r="A12" s="57" t="s">
        <v>742</v>
      </c>
      <c r="B12" s="57">
        <v>1202</v>
      </c>
      <c r="C12" s="57" t="s">
        <v>1575</v>
      </c>
      <c r="D12" s="57" t="s">
        <v>1210</v>
      </c>
      <c r="E12" s="57" t="s">
        <v>1237</v>
      </c>
    </row>
    <row r="13" spans="1:5" ht="15.75" customHeight="1">
      <c r="A13" s="57" t="s">
        <v>742</v>
      </c>
      <c r="B13" s="57">
        <v>1203</v>
      </c>
      <c r="C13" s="57" t="s">
        <v>1576</v>
      </c>
      <c r="D13" s="57" t="s">
        <v>1210</v>
      </c>
      <c r="E13" s="57" t="s">
        <v>1239</v>
      </c>
    </row>
    <row r="14" spans="1:5" ht="15.75" customHeight="1">
      <c r="A14" s="57" t="s">
        <v>742</v>
      </c>
      <c r="B14" s="57">
        <v>1204</v>
      </c>
      <c r="C14" s="57" t="s">
        <v>1577</v>
      </c>
      <c r="D14" s="57" t="s">
        <v>1210</v>
      </c>
      <c r="E14" s="57" t="s">
        <v>1234</v>
      </c>
    </row>
    <row r="15" spans="1:5" ht="15.75" customHeight="1">
      <c r="A15" s="57" t="s">
        <v>742</v>
      </c>
      <c r="B15" s="57">
        <v>1205</v>
      </c>
      <c r="C15" s="57" t="s">
        <v>1578</v>
      </c>
      <c r="D15" s="57" t="s">
        <v>1210</v>
      </c>
      <c r="E15" s="57" t="s">
        <v>1243</v>
      </c>
    </row>
    <row r="16" spans="1:5" ht="15.75" customHeight="1">
      <c r="A16" s="57" t="s">
        <v>742</v>
      </c>
      <c r="B16" s="57">
        <v>1206</v>
      </c>
      <c r="C16" s="57" t="s">
        <v>1579</v>
      </c>
      <c r="D16" s="57" t="s">
        <v>1210</v>
      </c>
      <c r="E16" s="57" t="s">
        <v>1245</v>
      </c>
    </row>
    <row r="17" spans="1:5" ht="15.75" customHeight="1">
      <c r="A17" s="57" t="s">
        <v>742</v>
      </c>
      <c r="B17" s="57">
        <v>1207</v>
      </c>
      <c r="C17" s="57" t="s">
        <v>1580</v>
      </c>
      <c r="D17" s="57" t="s">
        <v>1210</v>
      </c>
      <c r="E17" s="57" t="s">
        <v>1241</v>
      </c>
    </row>
    <row r="18" spans="1:5" ht="15.75" customHeight="1">
      <c r="A18" s="57" t="s">
        <v>742</v>
      </c>
      <c r="B18" s="57">
        <v>1208</v>
      </c>
      <c r="C18" s="57" t="s">
        <v>1581</v>
      </c>
      <c r="D18" s="57" t="s">
        <v>1210</v>
      </c>
      <c r="E18" s="57" t="s">
        <v>1249</v>
      </c>
    </row>
    <row r="19" spans="1:5" ht="15.75" customHeight="1">
      <c r="A19" s="57" t="s">
        <v>742</v>
      </c>
      <c r="B19" s="57">
        <v>1209</v>
      </c>
      <c r="C19" s="57" t="s">
        <v>1582</v>
      </c>
      <c r="D19" s="57" t="s">
        <v>1210</v>
      </c>
      <c r="E19" s="57" t="s">
        <v>1258</v>
      </c>
    </row>
    <row r="20" spans="1:5" ht="15.75" customHeight="1">
      <c r="A20" s="57" t="s">
        <v>742</v>
      </c>
      <c r="B20" s="57">
        <v>1301</v>
      </c>
      <c r="C20" s="57" t="s">
        <v>1583</v>
      </c>
      <c r="D20" s="57" t="s">
        <v>1212</v>
      </c>
      <c r="E20" s="57" t="s">
        <v>1239</v>
      </c>
    </row>
    <row r="21" spans="1:5" ht="15.75" customHeight="1">
      <c r="A21" s="57" t="s">
        <v>742</v>
      </c>
      <c r="B21" s="57">
        <v>1302</v>
      </c>
      <c r="C21" s="57" t="s">
        <v>1584</v>
      </c>
      <c r="D21" s="57" t="s">
        <v>1212</v>
      </c>
      <c r="E21" s="57" t="s">
        <v>1234</v>
      </c>
    </row>
    <row r="22" spans="1:5" ht="15.75" customHeight="1">
      <c r="A22" s="57" t="s">
        <v>742</v>
      </c>
      <c r="B22" s="57">
        <v>1303</v>
      </c>
      <c r="C22" s="57" t="s">
        <v>1585</v>
      </c>
      <c r="D22" s="57" t="s">
        <v>1212</v>
      </c>
      <c r="E22" s="57" t="s">
        <v>1235</v>
      </c>
    </row>
    <row r="23" spans="1:5" ht="15.75" customHeight="1">
      <c r="A23" s="57" t="s">
        <v>742</v>
      </c>
      <c r="B23" s="57">
        <v>1304</v>
      </c>
      <c r="C23" s="57" t="s">
        <v>1586</v>
      </c>
      <c r="D23" s="57" t="s">
        <v>1212</v>
      </c>
      <c r="E23" s="57" t="s">
        <v>1237</v>
      </c>
    </row>
    <row r="24" spans="1:5" ht="15.75" customHeight="1">
      <c r="A24" s="57" t="s">
        <v>742</v>
      </c>
      <c r="B24" s="57">
        <v>1305</v>
      </c>
      <c r="C24" s="57" t="s">
        <v>1587</v>
      </c>
      <c r="D24" s="57" t="s">
        <v>1212</v>
      </c>
      <c r="E24" s="57" t="s">
        <v>1245</v>
      </c>
    </row>
    <row r="25" spans="1:5" ht="15.75" customHeight="1">
      <c r="A25" s="57" t="s">
        <v>742</v>
      </c>
      <c r="B25" s="57">
        <v>1306</v>
      </c>
      <c r="C25" s="57" t="s">
        <v>1588</v>
      </c>
      <c r="D25" s="57" t="s">
        <v>1212</v>
      </c>
      <c r="E25" s="57" t="s">
        <v>1241</v>
      </c>
    </row>
    <row r="26" spans="1:5" ht="15.75" customHeight="1">
      <c r="A26" s="57" t="s">
        <v>742</v>
      </c>
      <c r="B26" s="57">
        <v>1307</v>
      </c>
      <c r="C26" s="57" t="s">
        <v>1589</v>
      </c>
      <c r="D26" s="57" t="s">
        <v>1212</v>
      </c>
      <c r="E26" s="57" t="s">
        <v>1243</v>
      </c>
    </row>
    <row r="27" spans="1:5" ht="15.75" customHeight="1">
      <c r="A27" s="57" t="s">
        <v>742</v>
      </c>
      <c r="B27" s="57">
        <v>1308</v>
      </c>
      <c r="C27" s="57" t="s">
        <v>1590</v>
      </c>
      <c r="D27" s="57" t="s">
        <v>1212</v>
      </c>
      <c r="E27" s="57" t="s">
        <v>1258</v>
      </c>
    </row>
    <row r="28" spans="1:5" ht="15.75" customHeight="1">
      <c r="A28" s="57" t="s">
        <v>742</v>
      </c>
      <c r="B28" s="57">
        <v>1309</v>
      </c>
      <c r="C28" s="57" t="s">
        <v>1591</v>
      </c>
      <c r="D28" s="57" t="s">
        <v>1212</v>
      </c>
      <c r="E28" s="57" t="s">
        <v>1247</v>
      </c>
    </row>
    <row r="29" spans="1:5" ht="15.75" customHeight="1">
      <c r="A29" s="57" t="s">
        <v>742</v>
      </c>
      <c r="B29" s="57">
        <v>1401</v>
      </c>
      <c r="C29" s="57" t="s">
        <v>1592</v>
      </c>
      <c r="D29" s="57" t="s">
        <v>1214</v>
      </c>
      <c r="E29" s="57" t="s">
        <v>1239</v>
      </c>
    </row>
    <row r="30" spans="1:5" ht="15.75" customHeight="1">
      <c r="A30" s="57" t="s">
        <v>742</v>
      </c>
      <c r="B30" s="57">
        <v>1402</v>
      </c>
      <c r="C30" s="57" t="s">
        <v>1593</v>
      </c>
      <c r="D30" s="57" t="s">
        <v>1214</v>
      </c>
      <c r="E30" s="57" t="s">
        <v>1234</v>
      </c>
    </row>
    <row r="31" spans="1:5" ht="15.75" customHeight="1">
      <c r="A31" s="57" t="s">
        <v>742</v>
      </c>
      <c r="B31" s="57">
        <v>1403</v>
      </c>
      <c r="C31" s="57" t="s">
        <v>1594</v>
      </c>
      <c r="D31" s="57" t="s">
        <v>1214</v>
      </c>
      <c r="E31" s="57" t="s">
        <v>1235</v>
      </c>
    </row>
    <row r="32" spans="1:5" ht="15.75" customHeight="1">
      <c r="A32" s="57" t="s">
        <v>742</v>
      </c>
      <c r="B32" s="57">
        <v>1404</v>
      </c>
      <c r="C32" s="57" t="s">
        <v>1595</v>
      </c>
      <c r="D32" s="57" t="s">
        <v>1214</v>
      </c>
      <c r="E32" s="57" t="s">
        <v>1245</v>
      </c>
    </row>
    <row r="33" spans="1:5" ht="15.75" customHeight="1">
      <c r="A33" s="57" t="s">
        <v>742</v>
      </c>
      <c r="B33" s="57">
        <v>1405</v>
      </c>
      <c r="C33" s="57" t="s">
        <v>1596</v>
      </c>
      <c r="D33" s="57" t="s">
        <v>1214</v>
      </c>
      <c r="E33" s="57" t="s">
        <v>1241</v>
      </c>
    </row>
    <row r="34" spans="1:5" ht="15.75" customHeight="1">
      <c r="A34" s="57" t="s">
        <v>742</v>
      </c>
      <c r="B34" s="57">
        <v>1406</v>
      </c>
      <c r="C34" s="57" t="s">
        <v>1597</v>
      </c>
      <c r="D34" s="57" t="s">
        <v>1214</v>
      </c>
      <c r="E34" s="57" t="s">
        <v>1243</v>
      </c>
    </row>
    <row r="35" spans="1:5" ht="15.75" customHeight="1">
      <c r="A35" s="57" t="s">
        <v>742</v>
      </c>
      <c r="B35" s="57">
        <v>1407</v>
      </c>
      <c r="C35" s="57" t="s">
        <v>1598</v>
      </c>
      <c r="D35" s="57" t="s">
        <v>1214</v>
      </c>
      <c r="E35" s="57" t="s">
        <v>1237</v>
      </c>
    </row>
    <row r="36" spans="1:5" ht="15.75" customHeight="1">
      <c r="A36" s="57" t="s">
        <v>742</v>
      </c>
      <c r="B36" s="57">
        <v>1408</v>
      </c>
      <c r="C36" s="57" t="s">
        <v>1599</v>
      </c>
      <c r="D36" s="57" t="s">
        <v>1214</v>
      </c>
      <c r="E36" s="57" t="s">
        <v>1258</v>
      </c>
    </row>
    <row r="37" spans="1:5" ht="15.75" customHeight="1">
      <c r="A37" s="57" t="s">
        <v>742</v>
      </c>
      <c r="B37" s="57">
        <v>1409</v>
      </c>
      <c r="C37" s="57" t="s">
        <v>1600</v>
      </c>
      <c r="D37" s="57" t="s">
        <v>1214</v>
      </c>
      <c r="E37" s="57" t="s">
        <v>1247</v>
      </c>
    </row>
    <row r="38" spans="1:5" ht="15.75" customHeight="1">
      <c r="A38" s="57" t="s">
        <v>742</v>
      </c>
      <c r="B38" s="57">
        <v>1501</v>
      </c>
      <c r="C38" s="57" t="s">
        <v>1601</v>
      </c>
      <c r="D38" s="57" t="s">
        <v>1216</v>
      </c>
      <c r="E38" s="57" t="s">
        <v>1235</v>
      </c>
    </row>
    <row r="39" spans="1:5" ht="15.75" customHeight="1">
      <c r="A39" s="57" t="s">
        <v>742</v>
      </c>
      <c r="B39" s="57">
        <v>1502</v>
      </c>
      <c r="C39" s="57" t="s">
        <v>1602</v>
      </c>
      <c r="D39" s="57" t="s">
        <v>1216</v>
      </c>
      <c r="E39" s="57" t="s">
        <v>1239</v>
      </c>
    </row>
    <row r="40" spans="1:5" ht="15.75" customHeight="1">
      <c r="A40" s="57" t="s">
        <v>742</v>
      </c>
      <c r="B40" s="57">
        <v>1503</v>
      </c>
      <c r="C40" s="57" t="s">
        <v>1603</v>
      </c>
      <c r="D40" s="57" t="s">
        <v>1216</v>
      </c>
      <c r="E40" s="57" t="s">
        <v>1234</v>
      </c>
    </row>
    <row r="41" spans="1:5" ht="15.75" customHeight="1">
      <c r="A41" s="57" t="s">
        <v>742</v>
      </c>
      <c r="B41" s="57">
        <v>1504</v>
      </c>
      <c r="C41" s="57" t="s">
        <v>1604</v>
      </c>
      <c r="D41" s="57" t="s">
        <v>1216</v>
      </c>
      <c r="E41" s="57" t="s">
        <v>1243</v>
      </c>
    </row>
    <row r="42" spans="1:5" ht="15.75" customHeight="1">
      <c r="A42" s="57" t="s">
        <v>742</v>
      </c>
      <c r="B42" s="57">
        <v>1505</v>
      </c>
      <c r="C42" s="57" t="s">
        <v>1605</v>
      </c>
      <c r="D42" s="57" t="s">
        <v>1216</v>
      </c>
      <c r="E42" s="57" t="s">
        <v>1245</v>
      </c>
    </row>
    <row r="43" spans="1:5" ht="15.75" customHeight="1">
      <c r="A43" s="57" t="s">
        <v>742</v>
      </c>
      <c r="B43" s="57">
        <v>1506</v>
      </c>
      <c r="C43" s="57" t="s">
        <v>1606</v>
      </c>
      <c r="D43" s="57" t="s">
        <v>1216</v>
      </c>
      <c r="E43" s="57" t="s">
        <v>1241</v>
      </c>
    </row>
    <row r="44" spans="1:5" ht="15.75" customHeight="1">
      <c r="A44" s="57" t="s">
        <v>742</v>
      </c>
      <c r="B44" s="57">
        <v>1507</v>
      </c>
      <c r="C44" s="57" t="s">
        <v>1607</v>
      </c>
      <c r="D44" s="57" t="s">
        <v>1216</v>
      </c>
      <c r="E44" s="57" t="s">
        <v>1249</v>
      </c>
    </row>
    <row r="45" spans="1:5" ht="15.75" customHeight="1">
      <c r="A45" s="57" t="s">
        <v>742</v>
      </c>
      <c r="B45" s="57">
        <v>1508</v>
      </c>
      <c r="C45" s="57" t="s">
        <v>1608</v>
      </c>
      <c r="D45" s="57" t="s">
        <v>1216</v>
      </c>
      <c r="E45" s="57" t="s">
        <v>1237</v>
      </c>
    </row>
    <row r="46" spans="1:5" ht="15.75" customHeight="1">
      <c r="A46" s="57" t="s">
        <v>742</v>
      </c>
      <c r="B46" s="57">
        <v>1509</v>
      </c>
      <c r="C46" s="57" t="s">
        <v>1609</v>
      </c>
      <c r="D46" s="57" t="s">
        <v>1216</v>
      </c>
      <c r="E46" s="57" t="s">
        <v>1258</v>
      </c>
    </row>
    <row r="47" spans="1:5" ht="15.75" customHeight="1">
      <c r="A47" s="57" t="s">
        <v>742</v>
      </c>
      <c r="B47" s="57">
        <v>1601</v>
      </c>
      <c r="C47" s="57" t="s">
        <v>1610</v>
      </c>
      <c r="D47" s="57" t="s">
        <v>1218</v>
      </c>
      <c r="E47" s="57" t="s">
        <v>1235</v>
      </c>
    </row>
    <row r="48" spans="1:5" ht="15.75" customHeight="1">
      <c r="A48" s="57" t="s">
        <v>742</v>
      </c>
      <c r="B48" s="57">
        <v>1602</v>
      </c>
      <c r="C48" s="57" t="s">
        <v>1611</v>
      </c>
      <c r="D48" s="57" t="s">
        <v>1218</v>
      </c>
      <c r="E48" s="57" t="s">
        <v>1239</v>
      </c>
    </row>
    <row r="49" spans="1:5" ht="15.75" customHeight="1">
      <c r="A49" s="57" t="s">
        <v>742</v>
      </c>
      <c r="B49" s="57">
        <v>1603</v>
      </c>
      <c r="C49" s="57" t="s">
        <v>1612</v>
      </c>
      <c r="D49" s="57" t="s">
        <v>1218</v>
      </c>
      <c r="E49" s="57" t="s">
        <v>1234</v>
      </c>
    </row>
    <row r="50" spans="1:5" ht="15.75" customHeight="1">
      <c r="A50" s="57" t="s">
        <v>742</v>
      </c>
      <c r="B50" s="57">
        <v>1604</v>
      </c>
      <c r="C50" s="57" t="s">
        <v>1613</v>
      </c>
      <c r="D50" s="57" t="s">
        <v>1218</v>
      </c>
      <c r="E50" s="57" t="s">
        <v>1243</v>
      </c>
    </row>
    <row r="51" spans="1:5" ht="15.75" customHeight="1">
      <c r="A51" s="57" t="s">
        <v>742</v>
      </c>
      <c r="B51" s="57">
        <v>1605</v>
      </c>
      <c r="C51" s="57" t="s">
        <v>1614</v>
      </c>
      <c r="D51" s="57" t="s">
        <v>1218</v>
      </c>
      <c r="E51" s="57" t="s">
        <v>1237</v>
      </c>
    </row>
    <row r="52" spans="1:5" ht="13">
      <c r="A52" s="57" t="s">
        <v>742</v>
      </c>
      <c r="B52" s="57">
        <v>1606</v>
      </c>
      <c r="C52" s="57" t="s">
        <v>1615</v>
      </c>
      <c r="D52" s="57" t="s">
        <v>1218</v>
      </c>
      <c r="E52" s="57" t="s">
        <v>1245</v>
      </c>
    </row>
    <row r="53" spans="1:5" ht="13">
      <c r="A53" s="57" t="s">
        <v>742</v>
      </c>
      <c r="B53" s="57">
        <v>1607</v>
      </c>
      <c r="C53" s="57" t="s">
        <v>1616</v>
      </c>
      <c r="D53" s="57" t="s">
        <v>1218</v>
      </c>
      <c r="E53" s="57" t="s">
        <v>1241</v>
      </c>
    </row>
    <row r="54" spans="1:5" ht="13">
      <c r="A54" s="57" t="s">
        <v>742</v>
      </c>
      <c r="B54" s="57">
        <v>1608</v>
      </c>
      <c r="C54" s="57" t="s">
        <v>1617</v>
      </c>
      <c r="D54" s="57" t="s">
        <v>1218</v>
      </c>
      <c r="E54" s="57" t="s">
        <v>1249</v>
      </c>
    </row>
    <row r="55" spans="1:5" ht="13">
      <c r="A55" s="57" t="s">
        <v>742</v>
      </c>
      <c r="B55" s="57">
        <v>1609</v>
      </c>
      <c r="C55" s="57" t="s">
        <v>1618</v>
      </c>
      <c r="D55" s="57" t="s">
        <v>1218</v>
      </c>
      <c r="E55" s="57" t="s">
        <v>1258</v>
      </c>
    </row>
    <row r="56" spans="1:5" ht="13">
      <c r="A56" s="57" t="s">
        <v>742</v>
      </c>
      <c r="B56" s="57">
        <v>1701</v>
      </c>
      <c r="C56" s="57" t="s">
        <v>1619</v>
      </c>
      <c r="D56" s="57" t="s">
        <v>1620</v>
      </c>
      <c r="E56" s="57" t="s">
        <v>1234</v>
      </c>
    </row>
    <row r="57" spans="1:5" ht="13">
      <c r="A57" s="57" t="s">
        <v>742</v>
      </c>
      <c r="B57" s="57">
        <v>1702</v>
      </c>
      <c r="C57" s="57" t="s">
        <v>1621</v>
      </c>
      <c r="D57" s="57" t="s">
        <v>1620</v>
      </c>
      <c r="E57" s="57" t="s">
        <v>1235</v>
      </c>
    </row>
    <row r="58" spans="1:5" ht="13">
      <c r="A58" s="57" t="s">
        <v>742</v>
      </c>
      <c r="B58" s="57">
        <v>1703</v>
      </c>
      <c r="C58" s="57" t="s">
        <v>1622</v>
      </c>
      <c r="D58" s="57" t="s">
        <v>1620</v>
      </c>
      <c r="E58" s="57" t="s">
        <v>1239</v>
      </c>
    </row>
    <row r="59" spans="1:5" ht="13">
      <c r="A59" s="57" t="s">
        <v>742</v>
      </c>
      <c r="B59" s="57">
        <v>1704</v>
      </c>
      <c r="C59" s="57" t="s">
        <v>1623</v>
      </c>
      <c r="D59" s="57" t="s">
        <v>1620</v>
      </c>
      <c r="E59" s="57" t="s">
        <v>1241</v>
      </c>
    </row>
    <row r="60" spans="1:5" ht="13">
      <c r="A60" s="57" t="s">
        <v>742</v>
      </c>
      <c r="B60" s="57">
        <v>1705</v>
      </c>
      <c r="C60" s="57" t="s">
        <v>1593</v>
      </c>
      <c r="D60" s="57" t="s">
        <v>1620</v>
      </c>
      <c r="E60" s="57" t="s">
        <v>1243</v>
      </c>
    </row>
    <row r="61" spans="1:5" ht="13">
      <c r="A61" s="57" t="s">
        <v>742</v>
      </c>
      <c r="B61" s="57">
        <v>1706</v>
      </c>
      <c r="C61" s="57" t="s">
        <v>1624</v>
      </c>
      <c r="D61" s="57" t="s">
        <v>1620</v>
      </c>
      <c r="E61" s="57" t="s">
        <v>1237</v>
      </c>
    </row>
    <row r="62" spans="1:5" ht="13">
      <c r="A62" s="57" t="s">
        <v>742</v>
      </c>
      <c r="B62" s="57">
        <v>1707</v>
      </c>
      <c r="C62" s="57" t="s">
        <v>1625</v>
      </c>
      <c r="D62" s="57" t="s">
        <v>1620</v>
      </c>
      <c r="E62" s="57" t="s">
        <v>1245</v>
      </c>
    </row>
    <row r="63" spans="1:5" ht="13">
      <c r="A63" s="57" t="s">
        <v>742</v>
      </c>
      <c r="B63" s="57">
        <v>1708</v>
      </c>
      <c r="C63" s="57" t="s">
        <v>1626</v>
      </c>
      <c r="D63" s="57" t="s">
        <v>1620</v>
      </c>
      <c r="E63" s="57" t="s">
        <v>1247</v>
      </c>
    </row>
    <row r="64" spans="1:5" ht="13">
      <c r="A64" s="57" t="s">
        <v>742</v>
      </c>
      <c r="B64" s="57">
        <v>1709</v>
      </c>
      <c r="C64" s="57" t="s">
        <v>1627</v>
      </c>
      <c r="D64" s="57" t="s">
        <v>1620</v>
      </c>
      <c r="E64" s="57" t="s">
        <v>1249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50"/>
  <sheetViews>
    <sheetView workbookViewId="0"/>
  </sheetViews>
  <sheetFormatPr baseColWidth="10" defaultColWidth="12.6640625" defaultRowHeight="15.75" customHeight="1"/>
  <cols>
    <col min="1" max="2" width="23.1640625" customWidth="1"/>
    <col min="3" max="3" width="21.1640625" customWidth="1"/>
    <col min="4" max="4" width="20.6640625" customWidth="1"/>
    <col min="5" max="5" width="49.5" customWidth="1"/>
    <col min="6" max="6" width="18" customWidth="1"/>
  </cols>
  <sheetData>
    <row r="1" spans="1:6" ht="13">
      <c r="A1" s="63" t="s">
        <v>275</v>
      </c>
      <c r="B1" s="57"/>
      <c r="C1" s="57"/>
      <c r="D1" s="57"/>
      <c r="E1" s="57" t="s">
        <v>276</v>
      </c>
      <c r="F1" s="64" t="s">
        <v>277</v>
      </c>
    </row>
    <row r="2" spans="1:6" ht="54" customHeight="1">
      <c r="A2" s="57"/>
      <c r="B2" s="57" t="s">
        <v>278</v>
      </c>
      <c r="C2" s="57" t="s">
        <v>279</v>
      </c>
      <c r="D2" s="57" t="s">
        <v>280</v>
      </c>
      <c r="E2" s="10" t="s">
        <v>281</v>
      </c>
      <c r="F2" s="65" t="s">
        <v>282</v>
      </c>
    </row>
    <row r="3" spans="1:6" ht="13">
      <c r="F3" s="66"/>
    </row>
    <row r="4" spans="1:6" ht="13">
      <c r="A4" s="57"/>
      <c r="B4" s="57" t="s">
        <v>283</v>
      </c>
      <c r="F4" s="66"/>
    </row>
    <row r="5" spans="1:6" ht="13">
      <c r="A5" s="57"/>
      <c r="B5" s="57" t="s">
        <v>284</v>
      </c>
      <c r="C5" s="57" t="s">
        <v>285</v>
      </c>
      <c r="E5" s="57" t="s">
        <v>286</v>
      </c>
      <c r="F5" s="66" t="s">
        <v>287</v>
      </c>
    </row>
    <row r="6" spans="1:6" ht="13">
      <c r="A6" s="57"/>
      <c r="B6" s="57" t="s">
        <v>288</v>
      </c>
      <c r="C6" s="57" t="s">
        <v>285</v>
      </c>
      <c r="E6" s="57" t="s">
        <v>289</v>
      </c>
      <c r="F6" s="57" t="s">
        <v>290</v>
      </c>
    </row>
    <row r="8" spans="1:6" ht="13">
      <c r="A8" s="57"/>
      <c r="B8" s="57" t="s">
        <v>291</v>
      </c>
    </row>
    <row r="9" spans="1:6" ht="14">
      <c r="A9" s="67"/>
      <c r="B9" s="68" t="s">
        <v>38</v>
      </c>
      <c r="C9" s="69" t="s">
        <v>39</v>
      </c>
      <c r="D9" s="57" t="s">
        <v>292</v>
      </c>
      <c r="E9" s="57" t="s">
        <v>293</v>
      </c>
      <c r="F9" s="66" t="s">
        <v>287</v>
      </c>
    </row>
    <row r="10" spans="1:6" ht="14">
      <c r="A10" s="67"/>
      <c r="B10" s="70" t="s">
        <v>43</v>
      </c>
      <c r="C10" s="71" t="s">
        <v>44</v>
      </c>
      <c r="D10" s="57" t="s">
        <v>292</v>
      </c>
      <c r="E10" s="57" t="s">
        <v>294</v>
      </c>
      <c r="F10" s="66" t="s">
        <v>287</v>
      </c>
    </row>
    <row r="11" spans="1:6" ht="14">
      <c r="A11" s="67"/>
      <c r="B11" s="70" t="s">
        <v>49</v>
      </c>
      <c r="C11" s="71" t="s">
        <v>50</v>
      </c>
      <c r="D11" s="57" t="s">
        <v>292</v>
      </c>
      <c r="E11" s="57" t="s">
        <v>295</v>
      </c>
      <c r="F11" s="66" t="s">
        <v>287</v>
      </c>
    </row>
    <row r="12" spans="1:6" ht="14">
      <c r="A12" s="67"/>
      <c r="B12" s="70" t="s">
        <v>51</v>
      </c>
      <c r="C12" s="71" t="s">
        <v>52</v>
      </c>
      <c r="D12" s="57" t="s">
        <v>292</v>
      </c>
      <c r="E12" s="57" t="s">
        <v>296</v>
      </c>
      <c r="F12" s="66" t="s">
        <v>287</v>
      </c>
    </row>
    <row r="13" spans="1:6" ht="14">
      <c r="A13" s="67"/>
      <c r="B13" s="70" t="s">
        <v>54</v>
      </c>
      <c r="C13" s="71" t="s">
        <v>55</v>
      </c>
      <c r="D13" s="57" t="s">
        <v>292</v>
      </c>
      <c r="E13" s="57" t="s">
        <v>297</v>
      </c>
      <c r="F13" s="66" t="s">
        <v>287</v>
      </c>
    </row>
    <row r="14" spans="1:6" ht="14">
      <c r="A14" s="67"/>
      <c r="B14" s="70" t="s">
        <v>62</v>
      </c>
      <c r="C14" s="71" t="s">
        <v>63</v>
      </c>
      <c r="D14" s="57" t="s">
        <v>292</v>
      </c>
      <c r="E14" s="57" t="s">
        <v>298</v>
      </c>
      <c r="F14" s="66" t="s">
        <v>287</v>
      </c>
    </row>
    <row r="15" spans="1:6" ht="14">
      <c r="A15" s="67"/>
      <c r="B15" s="70" t="s">
        <v>64</v>
      </c>
      <c r="C15" s="71" t="s">
        <v>65</v>
      </c>
      <c r="D15" s="57" t="s">
        <v>287</v>
      </c>
      <c r="E15" s="57" t="s">
        <v>299</v>
      </c>
      <c r="F15" s="66" t="s">
        <v>287</v>
      </c>
    </row>
    <row r="16" spans="1:6" ht="14">
      <c r="A16" s="67"/>
      <c r="B16" s="70" t="s">
        <v>66</v>
      </c>
      <c r="C16" s="71" t="s">
        <v>67</v>
      </c>
      <c r="D16" s="57" t="s">
        <v>300</v>
      </c>
      <c r="F16" s="57" t="s">
        <v>300</v>
      </c>
    </row>
    <row r="17" spans="1:12" ht="14">
      <c r="A17" s="72"/>
      <c r="B17" s="73" t="s">
        <v>73</v>
      </c>
      <c r="C17" s="71" t="s">
        <v>74</v>
      </c>
      <c r="D17" s="57" t="s">
        <v>287</v>
      </c>
      <c r="E17" s="57" t="s">
        <v>301</v>
      </c>
      <c r="F17" s="66" t="s">
        <v>287</v>
      </c>
    </row>
    <row r="18" spans="1:12" ht="15">
      <c r="A18" s="74"/>
      <c r="B18" s="75" t="s">
        <v>135</v>
      </c>
      <c r="C18" s="76" t="s">
        <v>234</v>
      </c>
      <c r="D18" s="57" t="s">
        <v>287</v>
      </c>
      <c r="E18" s="57" t="s">
        <v>302</v>
      </c>
      <c r="F18" s="66" t="s">
        <v>287</v>
      </c>
    </row>
    <row r="19" spans="1:12" ht="13">
      <c r="A19" s="77">
        <v>44937</v>
      </c>
      <c r="B19" s="78" t="s">
        <v>303</v>
      </c>
      <c r="C19" s="78" t="s">
        <v>304</v>
      </c>
      <c r="D19" s="78"/>
      <c r="E19" s="78" t="s">
        <v>305</v>
      </c>
    </row>
    <row r="21" spans="1:12" ht="13">
      <c r="A21" s="57"/>
      <c r="B21" s="57" t="s">
        <v>306</v>
      </c>
      <c r="F21" s="78" t="s">
        <v>307</v>
      </c>
    </row>
    <row r="22" spans="1:12" ht="13">
      <c r="A22" s="57"/>
      <c r="B22" s="57" t="s">
        <v>308</v>
      </c>
      <c r="F22" s="78" t="s">
        <v>307</v>
      </c>
    </row>
    <row r="26" spans="1:12" ht="13">
      <c r="A26" s="57"/>
      <c r="B26" s="57" t="s">
        <v>309</v>
      </c>
      <c r="F26" s="66" t="s">
        <v>310</v>
      </c>
      <c r="L26" s="57" t="s">
        <v>311</v>
      </c>
    </row>
    <row r="27" spans="1:12" ht="14">
      <c r="A27" s="79"/>
      <c r="B27" s="79" t="s">
        <v>312</v>
      </c>
      <c r="F27" s="80" t="s">
        <v>313</v>
      </c>
      <c r="G27" s="81">
        <v>562047</v>
      </c>
      <c r="H27" s="80"/>
    </row>
    <row r="28" spans="1:12" ht="14">
      <c r="A28" s="79"/>
      <c r="B28" s="79" t="s">
        <v>314</v>
      </c>
      <c r="F28" s="80" t="s">
        <v>315</v>
      </c>
      <c r="G28" s="81">
        <v>198110</v>
      </c>
      <c r="H28" s="82">
        <v>0.35249999999999998</v>
      </c>
    </row>
    <row r="29" spans="1:12" ht="14">
      <c r="A29" s="79"/>
      <c r="B29" s="79" t="s">
        <v>316</v>
      </c>
      <c r="F29" s="80" t="s">
        <v>317</v>
      </c>
      <c r="G29" s="81">
        <v>196345</v>
      </c>
      <c r="H29" s="82">
        <v>0.3493</v>
      </c>
    </row>
    <row r="30" spans="1:12" ht="14">
      <c r="A30" s="79"/>
      <c r="B30" s="79" t="s">
        <v>318</v>
      </c>
      <c r="F30" s="80" t="s">
        <v>319</v>
      </c>
      <c r="G30" s="81">
        <v>1765</v>
      </c>
      <c r="H30" s="82">
        <v>3.0999999999999999E-3</v>
      </c>
    </row>
    <row r="31" spans="1:12" ht="14">
      <c r="A31" s="79"/>
      <c r="B31" s="79"/>
    </row>
    <row r="32" spans="1:12" ht="30">
      <c r="A32" s="83"/>
      <c r="B32" s="84"/>
      <c r="C32" s="85" t="s">
        <v>320</v>
      </c>
      <c r="D32" s="85" t="s">
        <v>321</v>
      </c>
      <c r="E32" s="85" t="s">
        <v>322</v>
      </c>
      <c r="F32" s="85" t="s">
        <v>323</v>
      </c>
      <c r="G32" s="85" t="s">
        <v>324</v>
      </c>
      <c r="H32" s="85" t="s">
        <v>325</v>
      </c>
      <c r="I32" s="85" t="s">
        <v>326</v>
      </c>
      <c r="J32" s="85" t="s">
        <v>327</v>
      </c>
    </row>
    <row r="33" spans="1:28" ht="15">
      <c r="A33" s="86"/>
      <c r="B33" s="85" t="s">
        <v>328</v>
      </c>
      <c r="C33" s="87">
        <v>561569</v>
      </c>
      <c r="D33" s="85">
        <v>20.89</v>
      </c>
      <c r="E33" s="85">
        <v>1</v>
      </c>
      <c r="F33" s="85">
        <v>97.26</v>
      </c>
      <c r="G33" s="85">
        <v>0</v>
      </c>
      <c r="H33" s="85">
        <v>10729</v>
      </c>
      <c r="I33" s="85">
        <v>5</v>
      </c>
      <c r="J33" s="85">
        <v>336</v>
      </c>
    </row>
    <row r="34" spans="1:28" ht="14">
      <c r="A34" s="88"/>
      <c r="B34" s="88"/>
    </row>
    <row r="35" spans="1:28" ht="13">
      <c r="C35" s="89" t="s">
        <v>40</v>
      </c>
    </row>
    <row r="36" spans="1:28" ht="13">
      <c r="A36" s="89"/>
      <c r="B36" s="89" t="s">
        <v>329</v>
      </c>
      <c r="F36" s="66" t="s">
        <v>330</v>
      </c>
      <c r="L36" s="57" t="s">
        <v>311</v>
      </c>
    </row>
    <row r="37" spans="1:28" ht="13">
      <c r="A37" s="89"/>
      <c r="B37" s="89" t="s">
        <v>331</v>
      </c>
      <c r="F37" s="57" t="s">
        <v>332</v>
      </c>
    </row>
    <row r="39" spans="1:28" ht="13">
      <c r="A39" s="57"/>
      <c r="B39" s="57" t="s">
        <v>333</v>
      </c>
      <c r="L39" s="90" t="s">
        <v>334</v>
      </c>
      <c r="M39" s="91" t="s">
        <v>335</v>
      </c>
      <c r="N39" s="92" t="s">
        <v>336</v>
      </c>
      <c r="O39" s="93" t="s">
        <v>337</v>
      </c>
      <c r="P39" s="93" t="s">
        <v>338</v>
      </c>
      <c r="Q39" s="94" t="s">
        <v>339</v>
      </c>
      <c r="R39" s="91" t="s">
        <v>340</v>
      </c>
      <c r="S39" s="91" t="s">
        <v>341</v>
      </c>
      <c r="T39" s="91" t="s">
        <v>342</v>
      </c>
      <c r="U39" s="95" t="s">
        <v>343</v>
      </c>
    </row>
    <row r="40" spans="1:28" ht="13">
      <c r="A40" s="96">
        <v>44937</v>
      </c>
      <c r="B40" s="57" t="s">
        <v>344</v>
      </c>
      <c r="L40" s="97">
        <v>1</v>
      </c>
      <c r="M40" s="57">
        <v>25</v>
      </c>
      <c r="N40" s="98">
        <f>4</f>
        <v>4</v>
      </c>
      <c r="O40" s="57">
        <v>-1</v>
      </c>
      <c r="P40" s="57">
        <v>3</v>
      </c>
      <c r="Q40" s="99">
        <v>-1</v>
      </c>
      <c r="R40" s="57">
        <v>100</v>
      </c>
      <c r="S40" s="57">
        <v>200</v>
      </c>
      <c r="T40" s="57">
        <f t="shared" ref="T40:T45" si="0">S40-R40</f>
        <v>100</v>
      </c>
      <c r="U40" s="100"/>
    </row>
    <row r="41" spans="1:28" ht="13">
      <c r="B41" s="57" t="s">
        <v>345</v>
      </c>
      <c r="L41" s="97">
        <v>2</v>
      </c>
      <c r="M41" s="57">
        <v>75</v>
      </c>
      <c r="N41" s="98">
        <v>6</v>
      </c>
      <c r="O41" s="57">
        <v>-2</v>
      </c>
      <c r="P41" s="57">
        <v>4</v>
      </c>
      <c r="Q41" s="99">
        <v>-2</v>
      </c>
      <c r="R41" s="57">
        <v>300</v>
      </c>
      <c r="S41" s="57">
        <v>600</v>
      </c>
      <c r="T41" s="57">
        <f t="shared" si="0"/>
        <v>300</v>
      </c>
      <c r="U41" s="100">
        <v>10</v>
      </c>
    </row>
    <row r="42" spans="1:28" ht="13">
      <c r="B42" s="57" t="s">
        <v>346</v>
      </c>
      <c r="L42" s="97">
        <v>3</v>
      </c>
      <c r="M42" s="57">
        <v>125</v>
      </c>
      <c r="N42" s="98">
        <v>8</v>
      </c>
      <c r="O42" s="57">
        <v>-3</v>
      </c>
      <c r="P42" s="57">
        <v>5</v>
      </c>
      <c r="Q42" s="99">
        <v>-3</v>
      </c>
      <c r="R42" s="57">
        <v>1000</v>
      </c>
      <c r="S42" s="57">
        <v>2000</v>
      </c>
      <c r="T42" s="57">
        <f t="shared" si="0"/>
        <v>1000</v>
      </c>
      <c r="U42" s="100">
        <v>35</v>
      </c>
    </row>
    <row r="43" spans="1:28" ht="13">
      <c r="B43" s="101" t="s">
        <v>347</v>
      </c>
      <c r="L43" s="97">
        <v>4</v>
      </c>
      <c r="M43" s="57">
        <v>175</v>
      </c>
      <c r="N43" s="98">
        <v>10</v>
      </c>
      <c r="O43" s="57">
        <v>-4</v>
      </c>
      <c r="P43" s="57">
        <v>6</v>
      </c>
      <c r="Q43" s="99">
        <v>-4</v>
      </c>
      <c r="R43" s="57">
        <v>3000</v>
      </c>
      <c r="S43" s="57">
        <v>6000</v>
      </c>
      <c r="T43" s="57">
        <f t="shared" si="0"/>
        <v>3000</v>
      </c>
      <c r="U43" s="100">
        <v>100</v>
      </c>
    </row>
    <row r="44" spans="1:28" ht="13">
      <c r="A44" s="101"/>
      <c r="B44" s="101" t="s">
        <v>348</v>
      </c>
      <c r="C44" s="101"/>
      <c r="D44" s="101"/>
      <c r="E44" s="101"/>
      <c r="F44" s="101"/>
      <c r="G44" s="101"/>
      <c r="H44" s="101"/>
      <c r="I44" s="101"/>
      <c r="J44" s="101"/>
      <c r="K44" s="101"/>
      <c r="L44" s="97">
        <v>5</v>
      </c>
      <c r="M44" s="57">
        <v>225</v>
      </c>
      <c r="N44" s="98">
        <v>12</v>
      </c>
      <c r="O44" s="57">
        <v>-7</v>
      </c>
      <c r="P44" s="57">
        <v>8</v>
      </c>
      <c r="Q44" s="99">
        <v>-7</v>
      </c>
      <c r="R44" s="57">
        <v>10000</v>
      </c>
      <c r="S44" s="57">
        <v>20000</v>
      </c>
      <c r="T44" s="57">
        <f t="shared" si="0"/>
        <v>10000</v>
      </c>
      <c r="U44" s="100">
        <v>250</v>
      </c>
      <c r="V44" s="101"/>
      <c r="W44" s="101"/>
      <c r="X44" s="101"/>
      <c r="Y44" s="101"/>
      <c r="Z44" s="101"/>
      <c r="AA44" s="101"/>
      <c r="AB44" s="101"/>
    </row>
    <row r="45" spans="1:28" ht="13">
      <c r="L45" s="97">
        <v>6</v>
      </c>
      <c r="M45" s="57">
        <v>300</v>
      </c>
      <c r="N45" s="98">
        <v>14</v>
      </c>
      <c r="O45" s="57">
        <v>-10</v>
      </c>
      <c r="P45" s="57">
        <v>10</v>
      </c>
      <c r="Q45" s="99">
        <v>-10</v>
      </c>
      <c r="R45" s="57">
        <v>30000</v>
      </c>
      <c r="S45" s="57">
        <v>60000</v>
      </c>
      <c r="T45" s="57">
        <f t="shared" si="0"/>
        <v>30000</v>
      </c>
      <c r="U45" s="100">
        <v>450</v>
      </c>
    </row>
    <row r="46" spans="1:28" ht="13">
      <c r="L46" s="97">
        <v>7</v>
      </c>
      <c r="M46" s="57">
        <v>375</v>
      </c>
      <c r="N46" s="98">
        <v>16</v>
      </c>
      <c r="O46" s="57">
        <v>-13</v>
      </c>
      <c r="P46" s="57">
        <v>12</v>
      </c>
      <c r="Q46" s="99">
        <v>-13</v>
      </c>
      <c r="R46" s="57" t="s">
        <v>349</v>
      </c>
      <c r="S46" s="57" t="s">
        <v>350</v>
      </c>
      <c r="T46" s="57" t="s">
        <v>349</v>
      </c>
      <c r="U46" s="100">
        <v>700</v>
      </c>
    </row>
    <row r="47" spans="1:28" ht="13">
      <c r="L47" s="97">
        <v>8</v>
      </c>
      <c r="M47" s="57">
        <v>450</v>
      </c>
      <c r="N47" s="98">
        <v>18</v>
      </c>
      <c r="O47" s="57">
        <v>-16</v>
      </c>
      <c r="P47" s="57">
        <v>14</v>
      </c>
      <c r="Q47" s="99">
        <v>-16</v>
      </c>
      <c r="R47" s="57" t="s">
        <v>351</v>
      </c>
      <c r="S47" s="57" t="s">
        <v>352</v>
      </c>
      <c r="T47" s="57" t="s">
        <v>351</v>
      </c>
      <c r="U47" s="100">
        <v>1050</v>
      </c>
    </row>
    <row r="48" spans="1:28" ht="13">
      <c r="L48" s="97">
        <v>9</v>
      </c>
      <c r="M48" s="57">
        <v>550</v>
      </c>
      <c r="N48" s="98">
        <v>20</v>
      </c>
      <c r="O48" s="57">
        <v>-20</v>
      </c>
      <c r="P48" s="57">
        <v>16</v>
      </c>
      <c r="Q48" s="99">
        <v>-20</v>
      </c>
      <c r="R48" s="57" t="s">
        <v>353</v>
      </c>
      <c r="S48" s="57" t="s">
        <v>354</v>
      </c>
      <c r="T48" s="57" t="s">
        <v>353</v>
      </c>
      <c r="U48" s="100">
        <v>1475</v>
      </c>
    </row>
    <row r="49" spans="12:21" ht="13">
      <c r="L49" s="97">
        <v>10</v>
      </c>
      <c r="M49" s="57">
        <v>700</v>
      </c>
      <c r="N49" s="98">
        <v>22</v>
      </c>
      <c r="O49" s="57">
        <v>-24</v>
      </c>
      <c r="P49" s="57">
        <v>18</v>
      </c>
      <c r="Q49" s="99">
        <v>-24</v>
      </c>
      <c r="R49" s="57" t="s">
        <v>355</v>
      </c>
      <c r="S49" s="57" t="s">
        <v>356</v>
      </c>
      <c r="T49" s="57" t="s">
        <v>355</v>
      </c>
      <c r="U49" s="100">
        <v>2000</v>
      </c>
    </row>
    <row r="50" spans="12:21" ht="13">
      <c r="L50" s="102">
        <v>11</v>
      </c>
      <c r="M50" s="103">
        <v>900</v>
      </c>
      <c r="N50" s="104">
        <v>24</v>
      </c>
      <c r="O50" s="105">
        <v>-36</v>
      </c>
      <c r="P50" s="105">
        <v>20</v>
      </c>
      <c r="Q50" s="106">
        <v>-36</v>
      </c>
      <c r="R50" s="103" t="s">
        <v>357</v>
      </c>
      <c r="S50" s="103" t="s">
        <v>358</v>
      </c>
      <c r="T50" s="103" t="s">
        <v>357</v>
      </c>
      <c r="U50" s="107">
        <v>2650</v>
      </c>
    </row>
  </sheetData>
  <hyperlinks>
    <hyperlink ref="B9" location="cgi_mgp_gt_user!A1" display="cgi_mgp_gt_user" xr:uid="{00000000-0004-0000-0300-000000000000}"/>
    <hyperlink ref="B10" location="cgi_mgp_lt_coin!A1" display="cgi_mgp_lt_coin" xr:uid="{00000000-0004-0000-0300-000001000000}"/>
    <hyperlink ref="B11" location="cgi_mgp_lt_gem!A1" display="cgi_mgp_lt_gem" xr:uid="{00000000-0004-0000-0300-000002000000}"/>
    <hyperlink ref="B12" location="cgi_mgp_lt_golfball!A1" display="cgi_mgp_lt_golfball" xr:uid="{00000000-0004-0000-0300-000003000000}"/>
    <hyperlink ref="B13" location="cgi_mgp_lt_golfclub!A1" display="cgi_mgp_lt_golfclub" xr:uid="{00000000-0004-0000-0300-000004000000}"/>
    <hyperlink ref="B14" location="cgi_mgp_lt_match!A1" display="cgi_mgp_lt_match" xr:uid="{00000000-0004-0000-0300-000005000000}"/>
    <hyperlink ref="B15" location="cgi_mgp_lt_start!A1" display="cgi_mgp_lt_start" xr:uid="{00000000-0004-0000-0300-000006000000}"/>
    <hyperlink ref="B16" location="cgi_mgp_lt_withdrawal!A1" display="cgi_mgp_lt_withdrawal" xr:uid="{00000000-0004-0000-0300-000007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outlinePr summaryBelow="0" summaryRight="0"/>
  </sheetPr>
  <dimension ref="A1:P65"/>
  <sheetViews>
    <sheetView workbookViewId="0"/>
  </sheetViews>
  <sheetFormatPr baseColWidth="10" defaultColWidth="12.6640625" defaultRowHeight="15.75" customHeight="1"/>
  <sheetData>
    <row r="1" spans="1:16" ht="15.75" customHeight="1">
      <c r="A1" s="57" t="s">
        <v>1565</v>
      </c>
      <c r="B1" s="57" t="s">
        <v>722</v>
      </c>
      <c r="C1" s="57" t="s">
        <v>739</v>
      </c>
      <c r="D1" s="57" t="s">
        <v>674</v>
      </c>
      <c r="E1" s="57" t="s">
        <v>740</v>
      </c>
      <c r="F1" s="57" t="s">
        <v>1628</v>
      </c>
      <c r="G1" s="57" t="s">
        <v>1629</v>
      </c>
      <c r="H1" s="57" t="s">
        <v>1630</v>
      </c>
      <c r="I1" s="57" t="s">
        <v>1631</v>
      </c>
      <c r="J1" s="57" t="s">
        <v>1632</v>
      </c>
      <c r="K1" s="57" t="s">
        <v>1633</v>
      </c>
      <c r="L1" s="57" t="s">
        <v>1634</v>
      </c>
      <c r="M1" s="57" t="s">
        <v>1635</v>
      </c>
      <c r="N1" s="57" t="s">
        <v>1636</v>
      </c>
      <c r="O1" s="57" t="s">
        <v>1637</v>
      </c>
      <c r="P1" s="57" t="s">
        <v>1638</v>
      </c>
    </row>
    <row r="2" spans="1:16" ht="15.75" customHeight="1">
      <c r="A2" s="57" t="s">
        <v>742</v>
      </c>
      <c r="B2" s="57">
        <v>1100</v>
      </c>
      <c r="C2" s="57" t="s">
        <v>1639</v>
      </c>
      <c r="D2" s="57" t="s">
        <v>1207</v>
      </c>
      <c r="E2" s="57" t="s">
        <v>1640</v>
      </c>
      <c r="F2" s="57">
        <v>191</v>
      </c>
      <c r="G2" s="57">
        <v>67</v>
      </c>
    </row>
    <row r="3" spans="1:16" ht="15.75" customHeight="1">
      <c r="A3" s="57" t="s">
        <v>742</v>
      </c>
      <c r="B3" s="57">
        <v>1101</v>
      </c>
      <c r="C3" s="57" t="s">
        <v>1566</v>
      </c>
      <c r="D3" s="57" t="s">
        <v>1207</v>
      </c>
      <c r="E3" s="57" t="s">
        <v>1234</v>
      </c>
      <c r="F3" s="57">
        <v>193</v>
      </c>
      <c r="G3" s="57">
        <v>49</v>
      </c>
      <c r="H3" s="57">
        <f>F3+4</f>
        <v>197</v>
      </c>
      <c r="I3" s="57">
        <f>F3+8</f>
        <v>201</v>
      </c>
      <c r="J3" s="57">
        <f>F3+12</f>
        <v>205</v>
      </c>
      <c r="K3" s="57">
        <f>F3+16</f>
        <v>209</v>
      </c>
      <c r="L3" s="57">
        <f>F3+20</f>
        <v>213</v>
      </c>
      <c r="M3" s="57">
        <f>F3+24</f>
        <v>217</v>
      </c>
      <c r="N3" s="57">
        <f>F3+28</f>
        <v>221</v>
      </c>
      <c r="O3" s="57">
        <f>F3+32</f>
        <v>225</v>
      </c>
      <c r="P3" s="57">
        <f>F3+36</f>
        <v>229</v>
      </c>
    </row>
    <row r="4" spans="1:16" ht="15.75" customHeight="1">
      <c r="A4" s="57" t="s">
        <v>742</v>
      </c>
      <c r="B4" s="57">
        <v>1102</v>
      </c>
      <c r="C4" s="57" t="s">
        <v>1567</v>
      </c>
      <c r="D4" s="57" t="s">
        <v>1207</v>
      </c>
      <c r="E4" s="57" t="s">
        <v>1235</v>
      </c>
      <c r="F4" s="57">
        <v>192</v>
      </c>
      <c r="G4" s="57">
        <v>42</v>
      </c>
      <c r="H4" s="57">
        <f>F4+3</f>
        <v>195</v>
      </c>
      <c r="I4" s="57">
        <f>F4+3</f>
        <v>195</v>
      </c>
      <c r="J4" s="57">
        <f>F4+6</f>
        <v>198</v>
      </c>
      <c r="K4" s="57">
        <f>F4+9</f>
        <v>201</v>
      </c>
      <c r="L4" s="57">
        <f>F4+12</f>
        <v>204</v>
      </c>
      <c r="M4" s="57">
        <f>F4+15</f>
        <v>207</v>
      </c>
      <c r="N4" s="57">
        <f>F4+18</f>
        <v>210</v>
      </c>
      <c r="O4" s="57">
        <f>F4+21</f>
        <v>213</v>
      </c>
      <c r="P4" s="57">
        <f>F4+24</f>
        <v>216</v>
      </c>
    </row>
    <row r="5" spans="1:16" ht="15.75" customHeight="1">
      <c r="A5" s="57" t="s">
        <v>742</v>
      </c>
      <c r="B5" s="57">
        <v>1103</v>
      </c>
      <c r="C5" s="57" t="s">
        <v>1568</v>
      </c>
      <c r="D5" s="57" t="s">
        <v>1207</v>
      </c>
      <c r="E5" s="57" t="s">
        <v>1237</v>
      </c>
      <c r="F5" s="57">
        <v>215</v>
      </c>
      <c r="G5" s="57">
        <v>87</v>
      </c>
      <c r="H5" s="57">
        <f>F5+8</f>
        <v>223</v>
      </c>
      <c r="I5" s="57">
        <f>F5+15</f>
        <v>230</v>
      </c>
      <c r="J5" s="57">
        <f>F5+22</f>
        <v>237</v>
      </c>
      <c r="K5" s="57">
        <f>F5+28</f>
        <v>243</v>
      </c>
    </row>
    <row r="6" spans="1:16" ht="15.75" customHeight="1">
      <c r="A6" s="57" t="s">
        <v>742</v>
      </c>
      <c r="B6" s="57">
        <v>1104</v>
      </c>
      <c r="C6" s="57" t="s">
        <v>1569</v>
      </c>
      <c r="D6" s="57" t="s">
        <v>1207</v>
      </c>
      <c r="E6" s="57" t="s">
        <v>1239</v>
      </c>
      <c r="F6" s="57">
        <v>199</v>
      </c>
      <c r="G6" s="57">
        <v>60</v>
      </c>
      <c r="H6" s="57">
        <f t="shared" ref="H6:H7" si="0">F6+4</f>
        <v>203</v>
      </c>
      <c r="I6" s="57">
        <f>F6+4</f>
        <v>203</v>
      </c>
      <c r="J6" s="57">
        <f>F6+8</f>
        <v>207</v>
      </c>
      <c r="K6" s="57">
        <f>F6+12</f>
        <v>211</v>
      </c>
      <c r="L6" s="57">
        <f>F6+16</f>
        <v>215</v>
      </c>
      <c r="M6" s="57">
        <f>F6+20</f>
        <v>219</v>
      </c>
      <c r="N6" s="57">
        <f>F6+24</f>
        <v>223</v>
      </c>
      <c r="O6" s="57">
        <f t="shared" ref="O6:O7" si="1">F6+32</f>
        <v>231</v>
      </c>
      <c r="P6" s="57">
        <f t="shared" ref="P6:P7" si="2">F6+36</f>
        <v>235</v>
      </c>
    </row>
    <row r="7" spans="1:16" ht="15.75" customHeight="1">
      <c r="A7" s="57" t="s">
        <v>742</v>
      </c>
      <c r="B7" s="57">
        <v>1105</v>
      </c>
      <c r="C7" s="57" t="s">
        <v>1570</v>
      </c>
      <c r="D7" s="57" t="s">
        <v>1207</v>
      </c>
      <c r="E7" s="57" t="s">
        <v>1241</v>
      </c>
      <c r="F7" s="57">
        <v>197</v>
      </c>
      <c r="G7" s="57">
        <v>51</v>
      </c>
      <c r="H7" s="57">
        <f t="shared" si="0"/>
        <v>201</v>
      </c>
      <c r="I7" s="57">
        <f>F7+8</f>
        <v>205</v>
      </c>
      <c r="J7" s="57">
        <f>F7+12</f>
        <v>209</v>
      </c>
      <c r="K7" s="57">
        <f>F7+16</f>
        <v>213</v>
      </c>
      <c r="L7" s="57">
        <f>F7+20</f>
        <v>217</v>
      </c>
      <c r="M7" s="57">
        <f>F7+24</f>
        <v>221</v>
      </c>
      <c r="N7" s="57">
        <f>F7+28</f>
        <v>225</v>
      </c>
      <c r="O7" s="57">
        <f t="shared" si="1"/>
        <v>229</v>
      </c>
      <c r="P7" s="57">
        <f t="shared" si="2"/>
        <v>233</v>
      </c>
    </row>
    <row r="8" spans="1:16" ht="15.75" customHeight="1">
      <c r="A8" s="57" t="s">
        <v>742</v>
      </c>
      <c r="B8" s="57">
        <v>1106</v>
      </c>
      <c r="C8" s="57" t="s">
        <v>1571</v>
      </c>
      <c r="D8" s="57" t="s">
        <v>1207</v>
      </c>
      <c r="E8" s="57" t="s">
        <v>1243</v>
      </c>
      <c r="F8" s="57">
        <v>195</v>
      </c>
      <c r="G8" s="57">
        <v>44</v>
      </c>
      <c r="H8" s="57">
        <f>F8+3</f>
        <v>198</v>
      </c>
      <c r="I8" s="57">
        <f>F8+6</f>
        <v>201</v>
      </c>
      <c r="J8" s="57">
        <f>F8+9</f>
        <v>204</v>
      </c>
      <c r="K8" s="57">
        <f>F8+12</f>
        <v>207</v>
      </c>
      <c r="L8" s="57">
        <f>F8+15</f>
        <v>210</v>
      </c>
      <c r="M8" s="57">
        <f>F8+18</f>
        <v>213</v>
      </c>
      <c r="N8" s="57">
        <f>F8+21</f>
        <v>216</v>
      </c>
      <c r="O8" s="57">
        <f>F8+24</f>
        <v>219</v>
      </c>
      <c r="P8" s="57">
        <f>F8+27</f>
        <v>222</v>
      </c>
    </row>
    <row r="9" spans="1:16" ht="15.75" customHeight="1">
      <c r="A9" s="57" t="s">
        <v>742</v>
      </c>
      <c r="B9" s="57">
        <v>1107</v>
      </c>
      <c r="C9" s="57" t="s">
        <v>1244</v>
      </c>
      <c r="D9" s="57" t="s">
        <v>1207</v>
      </c>
      <c r="E9" s="57" t="s">
        <v>1245</v>
      </c>
      <c r="F9" s="57">
        <v>203</v>
      </c>
      <c r="G9" s="57">
        <v>62</v>
      </c>
      <c r="H9" s="57">
        <f>F9+4</f>
        <v>207</v>
      </c>
      <c r="I9" s="57">
        <f>F9+8</f>
        <v>211</v>
      </c>
      <c r="J9" s="57">
        <f>F9+12</f>
        <v>215</v>
      </c>
      <c r="K9" s="57">
        <f>F9+16</f>
        <v>219</v>
      </c>
      <c r="L9" s="57">
        <f>F9+20</f>
        <v>223</v>
      </c>
      <c r="M9" s="57">
        <f>F9+24</f>
        <v>227</v>
      </c>
      <c r="N9" s="57">
        <f>F9+28</f>
        <v>231</v>
      </c>
      <c r="O9" s="57">
        <f>F9+32</f>
        <v>235</v>
      </c>
      <c r="P9" s="57">
        <f>F9+36</f>
        <v>239</v>
      </c>
    </row>
    <row r="10" spans="1:16" ht="15.75" customHeight="1">
      <c r="A10" s="57" t="s">
        <v>742</v>
      </c>
      <c r="B10" s="57">
        <v>1108</v>
      </c>
      <c r="C10" s="57" t="s">
        <v>1572</v>
      </c>
      <c r="D10" s="57" t="s">
        <v>1207</v>
      </c>
      <c r="E10" s="57" t="s">
        <v>1247</v>
      </c>
      <c r="F10" s="57">
        <v>201</v>
      </c>
      <c r="G10" s="57">
        <v>51</v>
      </c>
    </row>
    <row r="11" spans="1:16" ht="15.75" customHeight="1">
      <c r="A11" s="57" t="s">
        <v>742</v>
      </c>
      <c r="B11" s="57">
        <v>1109</v>
      </c>
      <c r="C11" s="57" t="s">
        <v>1573</v>
      </c>
      <c r="D11" s="57" t="s">
        <v>1207</v>
      </c>
      <c r="E11" s="57" t="s">
        <v>1249</v>
      </c>
      <c r="F11" s="57">
        <v>198</v>
      </c>
      <c r="G11" s="57">
        <v>47</v>
      </c>
    </row>
    <row r="12" spans="1:16" ht="15.75" customHeight="1">
      <c r="A12" s="57" t="s">
        <v>742</v>
      </c>
      <c r="B12" s="57">
        <v>1201</v>
      </c>
      <c r="C12" s="57" t="s">
        <v>1574</v>
      </c>
      <c r="D12" s="57" t="s">
        <v>1210</v>
      </c>
      <c r="E12" s="57" t="s">
        <v>1235</v>
      </c>
    </row>
    <row r="13" spans="1:16" ht="15.75" customHeight="1">
      <c r="A13" s="57" t="s">
        <v>742</v>
      </c>
      <c r="B13" s="57">
        <v>1202</v>
      </c>
      <c r="C13" s="57" t="s">
        <v>1575</v>
      </c>
      <c r="D13" s="57" t="s">
        <v>1210</v>
      </c>
      <c r="E13" s="57" t="s">
        <v>1237</v>
      </c>
      <c r="F13" s="57">
        <v>177</v>
      </c>
      <c r="G13" s="57">
        <v>87</v>
      </c>
      <c r="H13" s="57">
        <f>F13+4</f>
        <v>181</v>
      </c>
      <c r="I13" s="57">
        <f>H13+3</f>
        <v>184</v>
      </c>
      <c r="J13" s="57">
        <f>H13+7</f>
        <v>188</v>
      </c>
      <c r="K13" s="57">
        <f>H13+10</f>
        <v>191</v>
      </c>
    </row>
    <row r="14" spans="1:16" ht="15.75" customHeight="1">
      <c r="A14" s="57" t="s">
        <v>742</v>
      </c>
      <c r="B14" s="57">
        <v>1203</v>
      </c>
      <c r="C14" s="57" t="s">
        <v>1576</v>
      </c>
      <c r="D14" s="57" t="s">
        <v>1210</v>
      </c>
      <c r="E14" s="57" t="s">
        <v>1239</v>
      </c>
    </row>
    <row r="15" spans="1:16" ht="15.75" customHeight="1">
      <c r="A15" s="57" t="s">
        <v>742</v>
      </c>
      <c r="B15" s="57">
        <v>1204</v>
      </c>
      <c r="C15" s="57" t="s">
        <v>1577</v>
      </c>
      <c r="D15" s="57" t="s">
        <v>1210</v>
      </c>
      <c r="E15" s="57" t="s">
        <v>1234</v>
      </c>
    </row>
    <row r="16" spans="1:16" ht="15.75" customHeight="1">
      <c r="A16" s="57" t="s">
        <v>742</v>
      </c>
      <c r="B16" s="57">
        <v>1205</v>
      </c>
      <c r="C16" s="57" t="s">
        <v>1578</v>
      </c>
      <c r="D16" s="57" t="s">
        <v>1210</v>
      </c>
      <c r="E16" s="57" t="s">
        <v>1243</v>
      </c>
    </row>
    <row r="17" spans="1:8" ht="15.75" customHeight="1">
      <c r="A17" s="57" t="s">
        <v>742</v>
      </c>
      <c r="B17" s="57">
        <v>1206</v>
      </c>
      <c r="C17" s="57" t="s">
        <v>1579</v>
      </c>
      <c r="D17" s="57" t="s">
        <v>1210</v>
      </c>
      <c r="E17" s="57" t="s">
        <v>1245</v>
      </c>
    </row>
    <row r="18" spans="1:8" ht="15.75" customHeight="1">
      <c r="A18" s="57" t="s">
        <v>742</v>
      </c>
      <c r="B18" s="57">
        <v>1207</v>
      </c>
      <c r="C18" s="57" t="s">
        <v>1580</v>
      </c>
      <c r="D18" s="57" t="s">
        <v>1210</v>
      </c>
      <c r="E18" s="57" t="s">
        <v>1241</v>
      </c>
    </row>
    <row r="19" spans="1:8" ht="15.75" customHeight="1">
      <c r="A19" s="57" t="s">
        <v>742</v>
      </c>
      <c r="B19" s="57">
        <v>1208</v>
      </c>
      <c r="C19" s="57" t="s">
        <v>1581</v>
      </c>
      <c r="D19" s="57" t="s">
        <v>1210</v>
      </c>
      <c r="E19" s="57" t="s">
        <v>1249</v>
      </c>
    </row>
    <row r="20" spans="1:8" ht="15.75" customHeight="1">
      <c r="A20" s="57" t="s">
        <v>742</v>
      </c>
      <c r="B20" s="57">
        <v>1209</v>
      </c>
      <c r="C20" s="57" t="s">
        <v>1582</v>
      </c>
      <c r="D20" s="57" t="s">
        <v>1210</v>
      </c>
      <c r="E20" s="57" t="s">
        <v>1258</v>
      </c>
    </row>
    <row r="21" spans="1:8" ht="15.75" customHeight="1">
      <c r="A21" s="57" t="s">
        <v>742</v>
      </c>
      <c r="B21" s="57">
        <v>1301</v>
      </c>
      <c r="C21" s="57" t="s">
        <v>1583</v>
      </c>
      <c r="D21" s="57" t="s">
        <v>1212</v>
      </c>
      <c r="E21" s="57" t="s">
        <v>1239</v>
      </c>
    </row>
    <row r="22" spans="1:8" ht="15.75" customHeight="1">
      <c r="A22" s="57" t="s">
        <v>742</v>
      </c>
      <c r="B22" s="57">
        <v>1302</v>
      </c>
      <c r="C22" s="57" t="s">
        <v>1584</v>
      </c>
      <c r="D22" s="57" t="s">
        <v>1212</v>
      </c>
      <c r="E22" s="57" t="s">
        <v>1234</v>
      </c>
    </row>
    <row r="23" spans="1:8" ht="15.75" customHeight="1">
      <c r="A23" s="57" t="s">
        <v>742</v>
      </c>
      <c r="B23" s="57">
        <v>1303</v>
      </c>
      <c r="C23" s="57" t="s">
        <v>1585</v>
      </c>
      <c r="D23" s="57" t="s">
        <v>1212</v>
      </c>
      <c r="E23" s="57" t="s">
        <v>1235</v>
      </c>
    </row>
    <row r="24" spans="1:8" ht="15.75" customHeight="1">
      <c r="A24" s="57" t="s">
        <v>742</v>
      </c>
      <c r="B24" s="57">
        <v>1304</v>
      </c>
      <c r="C24" s="57" t="s">
        <v>1586</v>
      </c>
      <c r="D24" s="57" t="s">
        <v>1212</v>
      </c>
      <c r="E24" s="57" t="s">
        <v>1237</v>
      </c>
      <c r="F24" s="57">
        <v>131</v>
      </c>
      <c r="G24" s="57">
        <v>87</v>
      </c>
      <c r="H24" s="57">
        <f>F24+4</f>
        <v>135</v>
      </c>
    </row>
    <row r="25" spans="1:8" ht="15.75" customHeight="1">
      <c r="A25" s="57" t="s">
        <v>742</v>
      </c>
      <c r="B25" s="57">
        <v>1305</v>
      </c>
      <c r="C25" s="57" t="s">
        <v>1587</v>
      </c>
      <c r="D25" s="57" t="s">
        <v>1212</v>
      </c>
      <c r="E25" s="57" t="s">
        <v>1245</v>
      </c>
    </row>
    <row r="26" spans="1:8" ht="15.75" customHeight="1">
      <c r="A26" s="57" t="s">
        <v>742</v>
      </c>
      <c r="B26" s="57">
        <v>1306</v>
      </c>
      <c r="C26" s="57" t="s">
        <v>1588</v>
      </c>
      <c r="D26" s="57" t="s">
        <v>1212</v>
      </c>
      <c r="E26" s="57" t="s">
        <v>1241</v>
      </c>
    </row>
    <row r="27" spans="1:8" ht="15.75" customHeight="1">
      <c r="A27" s="57" t="s">
        <v>742</v>
      </c>
      <c r="B27" s="57">
        <v>1307</v>
      </c>
      <c r="C27" s="57" t="s">
        <v>1589</v>
      </c>
      <c r="D27" s="57" t="s">
        <v>1212</v>
      </c>
      <c r="E27" s="57" t="s">
        <v>1243</v>
      </c>
    </row>
    <row r="28" spans="1:8" ht="15.75" customHeight="1">
      <c r="A28" s="57" t="s">
        <v>742</v>
      </c>
      <c r="B28" s="57">
        <v>1308</v>
      </c>
      <c r="C28" s="57" t="s">
        <v>1590</v>
      </c>
      <c r="D28" s="57" t="s">
        <v>1212</v>
      </c>
      <c r="E28" s="57" t="s">
        <v>1258</v>
      </c>
    </row>
    <row r="29" spans="1:8" ht="15.75" customHeight="1">
      <c r="A29" s="57" t="s">
        <v>742</v>
      </c>
      <c r="B29" s="57">
        <v>1309</v>
      </c>
      <c r="C29" s="57" t="s">
        <v>1591</v>
      </c>
      <c r="D29" s="57" t="s">
        <v>1212</v>
      </c>
      <c r="E29" s="57" t="s">
        <v>1247</v>
      </c>
    </row>
    <row r="30" spans="1:8" ht="15.75" customHeight="1">
      <c r="A30" s="57" t="s">
        <v>742</v>
      </c>
      <c r="B30" s="57">
        <v>1401</v>
      </c>
      <c r="C30" s="57" t="s">
        <v>1592</v>
      </c>
      <c r="D30" s="57" t="s">
        <v>1214</v>
      </c>
      <c r="E30" s="57" t="s">
        <v>1239</v>
      </c>
    </row>
    <row r="31" spans="1:8" ht="15.75" customHeight="1">
      <c r="A31" s="57" t="s">
        <v>742</v>
      </c>
      <c r="B31" s="57">
        <v>1402</v>
      </c>
      <c r="C31" s="57" t="s">
        <v>1593</v>
      </c>
      <c r="D31" s="57" t="s">
        <v>1214</v>
      </c>
      <c r="E31" s="57" t="s">
        <v>1234</v>
      </c>
    </row>
    <row r="32" spans="1:8" ht="15.75" customHeight="1">
      <c r="A32" s="57" t="s">
        <v>742</v>
      </c>
      <c r="B32" s="57">
        <v>1403</v>
      </c>
      <c r="C32" s="57" t="s">
        <v>1594</v>
      </c>
      <c r="D32" s="57" t="s">
        <v>1214</v>
      </c>
      <c r="E32" s="57" t="s">
        <v>1235</v>
      </c>
    </row>
    <row r="33" spans="1:5" ht="15.75" customHeight="1">
      <c r="A33" s="57" t="s">
        <v>742</v>
      </c>
      <c r="B33" s="57">
        <v>1404</v>
      </c>
      <c r="C33" s="57" t="s">
        <v>1595</v>
      </c>
      <c r="D33" s="57" t="s">
        <v>1214</v>
      </c>
      <c r="E33" s="57" t="s">
        <v>1245</v>
      </c>
    </row>
    <row r="34" spans="1:5" ht="15.75" customHeight="1">
      <c r="A34" s="57" t="s">
        <v>742</v>
      </c>
      <c r="B34" s="57">
        <v>1405</v>
      </c>
      <c r="C34" s="57" t="s">
        <v>1596</v>
      </c>
      <c r="D34" s="57" t="s">
        <v>1214</v>
      </c>
      <c r="E34" s="57" t="s">
        <v>1241</v>
      </c>
    </row>
    <row r="35" spans="1:5" ht="15.75" customHeight="1">
      <c r="A35" s="57" t="s">
        <v>742</v>
      </c>
      <c r="B35" s="57">
        <v>1406</v>
      </c>
      <c r="C35" s="57" t="s">
        <v>1597</v>
      </c>
      <c r="D35" s="57" t="s">
        <v>1214</v>
      </c>
      <c r="E35" s="57" t="s">
        <v>1243</v>
      </c>
    </row>
    <row r="36" spans="1:5" ht="15.75" customHeight="1">
      <c r="A36" s="57" t="s">
        <v>742</v>
      </c>
      <c r="B36" s="57">
        <v>1407</v>
      </c>
      <c r="C36" s="57" t="s">
        <v>1598</v>
      </c>
      <c r="D36" s="57" t="s">
        <v>1214</v>
      </c>
      <c r="E36" s="57" t="s">
        <v>1237</v>
      </c>
    </row>
    <row r="37" spans="1:5" ht="15.75" customHeight="1">
      <c r="A37" s="57" t="s">
        <v>742</v>
      </c>
      <c r="B37" s="57">
        <v>1408</v>
      </c>
      <c r="C37" s="57" t="s">
        <v>1599</v>
      </c>
      <c r="D37" s="57" t="s">
        <v>1214</v>
      </c>
      <c r="E37" s="57" t="s">
        <v>1258</v>
      </c>
    </row>
    <row r="38" spans="1:5" ht="15.75" customHeight="1">
      <c r="A38" s="57" t="s">
        <v>742</v>
      </c>
      <c r="B38" s="57">
        <v>1409</v>
      </c>
      <c r="C38" s="57" t="s">
        <v>1600</v>
      </c>
      <c r="D38" s="57" t="s">
        <v>1214</v>
      </c>
      <c r="E38" s="57" t="s">
        <v>1247</v>
      </c>
    </row>
    <row r="39" spans="1:5" ht="15.75" customHeight="1">
      <c r="A39" s="57" t="s">
        <v>742</v>
      </c>
      <c r="B39" s="57">
        <v>1501</v>
      </c>
      <c r="C39" s="57" t="s">
        <v>1601</v>
      </c>
      <c r="D39" s="57" t="s">
        <v>1216</v>
      </c>
      <c r="E39" s="57" t="s">
        <v>1235</v>
      </c>
    </row>
    <row r="40" spans="1:5" ht="15.75" customHeight="1">
      <c r="A40" s="57" t="s">
        <v>742</v>
      </c>
      <c r="B40" s="57">
        <v>1502</v>
      </c>
      <c r="C40" s="57" t="s">
        <v>1602</v>
      </c>
      <c r="D40" s="57" t="s">
        <v>1216</v>
      </c>
      <c r="E40" s="57" t="s">
        <v>1239</v>
      </c>
    </row>
    <row r="41" spans="1:5" ht="15.75" customHeight="1">
      <c r="A41" s="57" t="s">
        <v>742</v>
      </c>
      <c r="B41" s="57">
        <v>1503</v>
      </c>
      <c r="C41" s="57" t="s">
        <v>1603</v>
      </c>
      <c r="D41" s="57" t="s">
        <v>1216</v>
      </c>
      <c r="E41" s="57" t="s">
        <v>1234</v>
      </c>
    </row>
    <row r="42" spans="1:5" ht="15.75" customHeight="1">
      <c r="A42" s="57" t="s">
        <v>742</v>
      </c>
      <c r="B42" s="57">
        <v>1504</v>
      </c>
      <c r="C42" s="57" t="s">
        <v>1604</v>
      </c>
      <c r="D42" s="57" t="s">
        <v>1216</v>
      </c>
      <c r="E42" s="57" t="s">
        <v>1243</v>
      </c>
    </row>
    <row r="43" spans="1:5" ht="15.75" customHeight="1">
      <c r="A43" s="57" t="s">
        <v>742</v>
      </c>
      <c r="B43" s="57">
        <v>1505</v>
      </c>
      <c r="C43" s="57" t="s">
        <v>1605</v>
      </c>
      <c r="D43" s="57" t="s">
        <v>1216</v>
      </c>
      <c r="E43" s="57" t="s">
        <v>1245</v>
      </c>
    </row>
    <row r="44" spans="1:5" ht="15.75" customHeight="1">
      <c r="A44" s="57" t="s">
        <v>742</v>
      </c>
      <c r="B44" s="57">
        <v>1506</v>
      </c>
      <c r="C44" s="57" t="s">
        <v>1606</v>
      </c>
      <c r="D44" s="57" t="s">
        <v>1216</v>
      </c>
      <c r="E44" s="57" t="s">
        <v>1241</v>
      </c>
    </row>
    <row r="45" spans="1:5" ht="15.75" customHeight="1">
      <c r="A45" s="57" t="s">
        <v>742</v>
      </c>
      <c r="B45" s="57">
        <v>1507</v>
      </c>
      <c r="C45" s="57" t="s">
        <v>1607</v>
      </c>
      <c r="D45" s="57" t="s">
        <v>1216</v>
      </c>
      <c r="E45" s="57" t="s">
        <v>1249</v>
      </c>
    </row>
    <row r="46" spans="1:5" ht="15.75" customHeight="1">
      <c r="A46" s="57" t="s">
        <v>742</v>
      </c>
      <c r="B46" s="57">
        <v>1508</v>
      </c>
      <c r="C46" s="57" t="s">
        <v>1608</v>
      </c>
      <c r="D46" s="57" t="s">
        <v>1216</v>
      </c>
      <c r="E46" s="57" t="s">
        <v>1237</v>
      </c>
    </row>
    <row r="47" spans="1:5" ht="15.75" customHeight="1">
      <c r="A47" s="57" t="s">
        <v>742</v>
      </c>
      <c r="B47" s="57">
        <v>1509</v>
      </c>
      <c r="C47" s="57" t="s">
        <v>1609</v>
      </c>
      <c r="D47" s="57" t="s">
        <v>1216</v>
      </c>
      <c r="E47" s="57" t="s">
        <v>1258</v>
      </c>
    </row>
    <row r="48" spans="1:5" ht="15.75" customHeight="1">
      <c r="A48" s="57" t="s">
        <v>742</v>
      </c>
      <c r="B48" s="57">
        <v>1601</v>
      </c>
      <c r="C48" s="57" t="s">
        <v>1610</v>
      </c>
      <c r="D48" s="57" t="s">
        <v>1218</v>
      </c>
      <c r="E48" s="57" t="s">
        <v>1235</v>
      </c>
    </row>
    <row r="49" spans="1:5" ht="15.75" customHeight="1">
      <c r="A49" s="57" t="s">
        <v>742</v>
      </c>
      <c r="B49" s="57">
        <v>1602</v>
      </c>
      <c r="C49" s="57" t="s">
        <v>1611</v>
      </c>
      <c r="D49" s="57" t="s">
        <v>1218</v>
      </c>
      <c r="E49" s="57" t="s">
        <v>1239</v>
      </c>
    </row>
    <row r="50" spans="1:5" ht="15.75" customHeight="1">
      <c r="A50" s="57" t="s">
        <v>742</v>
      </c>
      <c r="B50" s="57">
        <v>1603</v>
      </c>
      <c r="C50" s="57" t="s">
        <v>1612</v>
      </c>
      <c r="D50" s="57" t="s">
        <v>1218</v>
      </c>
      <c r="E50" s="57" t="s">
        <v>1234</v>
      </c>
    </row>
    <row r="51" spans="1:5" ht="15.75" customHeight="1">
      <c r="A51" s="57" t="s">
        <v>742</v>
      </c>
      <c r="B51" s="57">
        <v>1604</v>
      </c>
      <c r="C51" s="57" t="s">
        <v>1613</v>
      </c>
      <c r="D51" s="57" t="s">
        <v>1218</v>
      </c>
      <c r="E51" s="57" t="s">
        <v>1243</v>
      </c>
    </row>
    <row r="52" spans="1:5" ht="13">
      <c r="A52" s="57" t="s">
        <v>742</v>
      </c>
      <c r="B52" s="57">
        <v>1605</v>
      </c>
      <c r="C52" s="57" t="s">
        <v>1614</v>
      </c>
      <c r="D52" s="57" t="s">
        <v>1218</v>
      </c>
      <c r="E52" s="57" t="s">
        <v>1237</v>
      </c>
    </row>
    <row r="53" spans="1:5" ht="13">
      <c r="A53" s="57" t="s">
        <v>742</v>
      </c>
      <c r="B53" s="57">
        <v>1606</v>
      </c>
      <c r="C53" s="57" t="s">
        <v>1615</v>
      </c>
      <c r="D53" s="57" t="s">
        <v>1218</v>
      </c>
      <c r="E53" s="57" t="s">
        <v>1245</v>
      </c>
    </row>
    <row r="54" spans="1:5" ht="13">
      <c r="A54" s="57" t="s">
        <v>742</v>
      </c>
      <c r="B54" s="57">
        <v>1607</v>
      </c>
      <c r="C54" s="57" t="s">
        <v>1616</v>
      </c>
      <c r="D54" s="57" t="s">
        <v>1218</v>
      </c>
      <c r="E54" s="57" t="s">
        <v>1241</v>
      </c>
    </row>
    <row r="55" spans="1:5" ht="13">
      <c r="A55" s="57" t="s">
        <v>742</v>
      </c>
      <c r="B55" s="57">
        <v>1608</v>
      </c>
      <c r="C55" s="57" t="s">
        <v>1617</v>
      </c>
      <c r="D55" s="57" t="s">
        <v>1218</v>
      </c>
      <c r="E55" s="57" t="s">
        <v>1249</v>
      </c>
    </row>
    <row r="56" spans="1:5" ht="13">
      <c r="A56" s="57" t="s">
        <v>742</v>
      </c>
      <c r="B56" s="57">
        <v>1609</v>
      </c>
      <c r="C56" s="57" t="s">
        <v>1618</v>
      </c>
      <c r="D56" s="57" t="s">
        <v>1218</v>
      </c>
      <c r="E56" s="57" t="s">
        <v>1258</v>
      </c>
    </row>
    <row r="57" spans="1:5" ht="13">
      <c r="A57" s="57" t="s">
        <v>742</v>
      </c>
      <c r="B57" s="57">
        <v>1701</v>
      </c>
      <c r="C57" s="57" t="s">
        <v>1619</v>
      </c>
      <c r="D57" s="57" t="s">
        <v>1620</v>
      </c>
      <c r="E57" s="57" t="s">
        <v>1234</v>
      </c>
    </row>
    <row r="58" spans="1:5" ht="13">
      <c r="A58" s="57" t="s">
        <v>742</v>
      </c>
      <c r="B58" s="57">
        <v>1702</v>
      </c>
      <c r="C58" s="57" t="s">
        <v>1621</v>
      </c>
      <c r="D58" s="57" t="s">
        <v>1620</v>
      </c>
      <c r="E58" s="57" t="s">
        <v>1235</v>
      </c>
    </row>
    <row r="59" spans="1:5" ht="13">
      <c r="A59" s="57" t="s">
        <v>742</v>
      </c>
      <c r="B59" s="57">
        <v>1703</v>
      </c>
      <c r="C59" s="57" t="s">
        <v>1622</v>
      </c>
      <c r="D59" s="57" t="s">
        <v>1620</v>
      </c>
      <c r="E59" s="57" t="s">
        <v>1239</v>
      </c>
    </row>
    <row r="60" spans="1:5" ht="13">
      <c r="A60" s="57" t="s">
        <v>742</v>
      </c>
      <c r="B60" s="57">
        <v>1704</v>
      </c>
      <c r="C60" s="57" t="s">
        <v>1623</v>
      </c>
      <c r="D60" s="57" t="s">
        <v>1620</v>
      </c>
      <c r="E60" s="57" t="s">
        <v>1241</v>
      </c>
    </row>
    <row r="61" spans="1:5" ht="13">
      <c r="A61" s="57" t="s">
        <v>742</v>
      </c>
      <c r="B61" s="57">
        <v>1705</v>
      </c>
      <c r="C61" s="57" t="s">
        <v>1593</v>
      </c>
      <c r="D61" s="57" t="s">
        <v>1620</v>
      </c>
      <c r="E61" s="57" t="s">
        <v>1243</v>
      </c>
    </row>
    <row r="62" spans="1:5" ht="13">
      <c r="A62" s="57" t="s">
        <v>742</v>
      </c>
      <c r="B62" s="57">
        <v>1706</v>
      </c>
      <c r="C62" s="57" t="s">
        <v>1624</v>
      </c>
      <c r="D62" s="57" t="s">
        <v>1620</v>
      </c>
      <c r="E62" s="57" t="s">
        <v>1237</v>
      </c>
    </row>
    <row r="63" spans="1:5" ht="13">
      <c r="A63" s="57" t="s">
        <v>742</v>
      </c>
      <c r="B63" s="57">
        <v>1707</v>
      </c>
      <c r="C63" s="57" t="s">
        <v>1625</v>
      </c>
      <c r="D63" s="57" t="s">
        <v>1620</v>
      </c>
      <c r="E63" s="57" t="s">
        <v>1245</v>
      </c>
    </row>
    <row r="64" spans="1:5" ht="13">
      <c r="A64" s="57" t="s">
        <v>742</v>
      </c>
      <c r="B64" s="57">
        <v>1708</v>
      </c>
      <c r="C64" s="57" t="s">
        <v>1626</v>
      </c>
      <c r="D64" s="57" t="s">
        <v>1620</v>
      </c>
      <c r="E64" s="57" t="s">
        <v>1247</v>
      </c>
    </row>
    <row r="65" spans="1:5" ht="13">
      <c r="A65" s="57" t="s">
        <v>742</v>
      </c>
      <c r="B65" s="57">
        <v>1709</v>
      </c>
      <c r="C65" s="57" t="s">
        <v>1627</v>
      </c>
      <c r="D65" s="57" t="s">
        <v>1620</v>
      </c>
      <c r="E65" s="57" t="s">
        <v>1249</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ummaryRight="0"/>
  </sheetPr>
  <dimension ref="A1:J30"/>
  <sheetViews>
    <sheetView workbookViewId="0"/>
  </sheetViews>
  <sheetFormatPr baseColWidth="10" defaultColWidth="12.6640625" defaultRowHeight="15.75" customHeight="1"/>
  <sheetData>
    <row r="1" spans="1:10" ht="15.75" customHeight="1">
      <c r="A1" s="57" t="s">
        <v>738</v>
      </c>
      <c r="B1" s="57" t="s">
        <v>677</v>
      </c>
      <c r="C1" s="57" t="s">
        <v>739</v>
      </c>
      <c r="D1" s="57" t="s">
        <v>674</v>
      </c>
      <c r="E1" s="57" t="s">
        <v>740</v>
      </c>
      <c r="F1" s="57" t="s">
        <v>1641</v>
      </c>
      <c r="G1" s="57" t="s">
        <v>1642</v>
      </c>
      <c r="H1" s="57" t="s">
        <v>1643</v>
      </c>
      <c r="I1" s="57" t="s">
        <v>1644</v>
      </c>
    </row>
    <row r="2" spans="1:10" ht="15.75" customHeight="1">
      <c r="A2" s="57" t="s">
        <v>1197</v>
      </c>
      <c r="B2" s="57">
        <v>2001</v>
      </c>
      <c r="C2" s="57" t="s">
        <v>1198</v>
      </c>
      <c r="D2" s="57" t="s">
        <v>1199</v>
      </c>
      <c r="E2" s="57">
        <v>0</v>
      </c>
      <c r="F2" s="207"/>
      <c r="H2" s="207"/>
    </row>
    <row r="3" spans="1:10" ht="15.75" customHeight="1">
      <c r="A3" s="57" t="s">
        <v>1197</v>
      </c>
      <c r="B3" s="57">
        <v>2002</v>
      </c>
      <c r="C3" s="57" t="s">
        <v>1200</v>
      </c>
      <c r="D3" s="57" t="s">
        <v>1199</v>
      </c>
      <c r="E3" s="57">
        <v>1</v>
      </c>
      <c r="F3" s="207">
        <f>2%</f>
        <v>0.02</v>
      </c>
      <c r="G3" s="57" t="s">
        <v>556</v>
      </c>
      <c r="H3" s="207">
        <v>-0.02</v>
      </c>
      <c r="I3" s="207">
        <v>0.4</v>
      </c>
    </row>
    <row r="4" spans="1:10" ht="15.75" customHeight="1">
      <c r="A4" s="57" t="s">
        <v>1197</v>
      </c>
      <c r="B4" s="57">
        <v>2003</v>
      </c>
      <c r="C4" s="57" t="s">
        <v>1201</v>
      </c>
      <c r="D4" s="57" t="s">
        <v>1199</v>
      </c>
      <c r="E4" s="57">
        <v>2</v>
      </c>
      <c r="F4" s="207">
        <v>0.04</v>
      </c>
      <c r="G4" s="207">
        <v>-0.1</v>
      </c>
      <c r="H4" s="207">
        <v>-0.02</v>
      </c>
      <c r="I4" s="207">
        <v>0.2</v>
      </c>
    </row>
    <row r="5" spans="1:10" ht="15.75" customHeight="1">
      <c r="A5" s="57" t="s">
        <v>1197</v>
      </c>
      <c r="B5" s="57">
        <v>2004</v>
      </c>
      <c r="C5" s="57" t="s">
        <v>1202</v>
      </c>
      <c r="D5" s="57" t="s">
        <v>1199</v>
      </c>
      <c r="E5" s="57">
        <v>1</v>
      </c>
      <c r="F5" s="207">
        <v>0.02</v>
      </c>
      <c r="G5" s="207">
        <v>-0.2</v>
      </c>
      <c r="H5" s="207">
        <v>-0.02</v>
      </c>
      <c r="I5" s="207">
        <v>0.2</v>
      </c>
    </row>
    <row r="6" spans="1:10" ht="15.75" customHeight="1">
      <c r="A6" s="57" t="s">
        <v>1197</v>
      </c>
      <c r="B6" s="57">
        <v>2005</v>
      </c>
      <c r="C6" s="57" t="s">
        <v>1203</v>
      </c>
      <c r="D6" s="57" t="s">
        <v>1199</v>
      </c>
      <c r="E6" s="57">
        <v>3</v>
      </c>
      <c r="F6" s="207">
        <v>0.06</v>
      </c>
      <c r="G6" s="207">
        <v>-0.2</v>
      </c>
      <c r="H6" s="207">
        <v>-0.06</v>
      </c>
      <c r="I6" s="207">
        <v>0.4</v>
      </c>
    </row>
    <row r="7" spans="1:10" ht="15.75" customHeight="1">
      <c r="A7" s="57" t="s">
        <v>1197</v>
      </c>
      <c r="B7" s="57">
        <v>2006</v>
      </c>
      <c r="C7" s="57" t="s">
        <v>1204</v>
      </c>
      <c r="D7" s="57" t="s">
        <v>1199</v>
      </c>
      <c r="E7" s="57">
        <v>3</v>
      </c>
      <c r="F7" s="207">
        <v>0.06</v>
      </c>
      <c r="G7" s="207">
        <v>-0.3</v>
      </c>
      <c r="H7" s="207">
        <v>-0.06</v>
      </c>
      <c r="I7" s="207">
        <v>0.2</v>
      </c>
    </row>
    <row r="8" spans="1:10" ht="15.75" customHeight="1">
      <c r="A8" s="57" t="s">
        <v>1197</v>
      </c>
      <c r="B8" s="57">
        <v>2007</v>
      </c>
      <c r="C8" s="57" t="s">
        <v>1206</v>
      </c>
      <c r="D8" s="57" t="s">
        <v>1199</v>
      </c>
      <c r="E8" s="57">
        <v>4</v>
      </c>
      <c r="F8" s="207">
        <v>0.09</v>
      </c>
      <c r="G8" s="207">
        <v>-0.3</v>
      </c>
      <c r="H8" s="207">
        <v>-0.1</v>
      </c>
      <c r="I8" s="207">
        <v>0.6</v>
      </c>
    </row>
    <row r="9" spans="1:10" ht="15.75" customHeight="1">
      <c r="A9" s="57" t="s">
        <v>1197</v>
      </c>
      <c r="B9" s="57">
        <v>6001</v>
      </c>
      <c r="C9" s="57" t="s">
        <v>1208</v>
      </c>
      <c r="D9" s="57" t="s">
        <v>1209</v>
      </c>
      <c r="E9" s="57">
        <v>5</v>
      </c>
    </row>
    <row r="10" spans="1:10" ht="15.75" customHeight="1">
      <c r="A10" s="57" t="s">
        <v>1197</v>
      </c>
      <c r="B10" s="57">
        <v>5001</v>
      </c>
      <c r="C10" s="57" t="s">
        <v>1211</v>
      </c>
      <c r="D10" s="57" t="s">
        <v>1160</v>
      </c>
      <c r="E10" s="57">
        <v>5</v>
      </c>
    </row>
    <row r="11" spans="1:10" ht="15.75" customHeight="1">
      <c r="A11" s="57" t="s">
        <v>1197</v>
      </c>
      <c r="B11" s="57">
        <v>5002</v>
      </c>
      <c r="C11" s="57" t="s">
        <v>1213</v>
      </c>
      <c r="D11" s="57" t="s">
        <v>1160</v>
      </c>
      <c r="E11" s="57">
        <v>5</v>
      </c>
    </row>
    <row r="12" spans="1:10" ht="15.75" customHeight="1">
      <c r="A12" s="208" t="s">
        <v>1197</v>
      </c>
      <c r="B12" s="208">
        <v>5003</v>
      </c>
      <c r="C12" s="208" t="s">
        <v>1215</v>
      </c>
      <c r="D12" s="208" t="s">
        <v>1160</v>
      </c>
      <c r="E12" s="208">
        <v>5</v>
      </c>
      <c r="F12" s="209">
        <v>0.14000000000000001</v>
      </c>
      <c r="G12" s="209">
        <v>-0.4</v>
      </c>
      <c r="H12" s="209">
        <v>-0.18</v>
      </c>
      <c r="I12" s="209">
        <v>0.4</v>
      </c>
      <c r="J12" s="57" t="s">
        <v>1645</v>
      </c>
    </row>
    <row r="13" spans="1:10" ht="15.75" customHeight="1">
      <c r="A13" s="208" t="s">
        <v>1197</v>
      </c>
      <c r="B13" s="208">
        <v>5004</v>
      </c>
      <c r="C13" s="208" t="s">
        <v>1217</v>
      </c>
      <c r="D13" s="208" t="s">
        <v>1160</v>
      </c>
      <c r="E13" s="208">
        <v>5</v>
      </c>
      <c r="F13" s="209">
        <v>0.14000000000000001</v>
      </c>
      <c r="G13" s="209">
        <v>-0.1</v>
      </c>
      <c r="H13" s="209">
        <v>-0.18</v>
      </c>
      <c r="I13" s="209">
        <v>1</v>
      </c>
    </row>
    <row r="14" spans="1:10" ht="15.75" customHeight="1">
      <c r="A14" s="208" t="s">
        <v>1197</v>
      </c>
      <c r="B14" s="208">
        <v>5005</v>
      </c>
      <c r="C14" s="208" t="s">
        <v>1219</v>
      </c>
      <c r="D14" s="208" t="s">
        <v>1160</v>
      </c>
      <c r="E14" s="208">
        <v>5</v>
      </c>
      <c r="F14" s="209">
        <v>0.14000000000000001</v>
      </c>
      <c r="G14" s="209">
        <v>-0.5</v>
      </c>
      <c r="H14" s="209">
        <v>-0.18</v>
      </c>
      <c r="I14" s="209">
        <v>0.2</v>
      </c>
    </row>
    <row r="15" spans="1:10" ht="15.75" customHeight="1">
      <c r="A15" s="208" t="s">
        <v>1197</v>
      </c>
      <c r="B15" s="208">
        <v>5006</v>
      </c>
      <c r="C15" s="208" t="s">
        <v>1221</v>
      </c>
      <c r="D15" s="208" t="s">
        <v>1160</v>
      </c>
      <c r="E15" s="208">
        <v>5</v>
      </c>
      <c r="F15" s="209">
        <v>0.14000000000000001</v>
      </c>
      <c r="G15" s="209">
        <v>-0.2</v>
      </c>
      <c r="H15" s="209">
        <v>-0.18</v>
      </c>
      <c r="I15" s="209">
        <v>0.8</v>
      </c>
    </row>
    <row r="16" spans="1:10" ht="15.75" customHeight="1">
      <c r="A16" s="208" t="s">
        <v>1197</v>
      </c>
      <c r="B16" s="208">
        <v>5007</v>
      </c>
      <c r="C16" s="208" t="s">
        <v>1223</v>
      </c>
      <c r="D16" s="208" t="s">
        <v>1160</v>
      </c>
      <c r="E16" s="208">
        <v>5</v>
      </c>
      <c r="F16" s="208"/>
      <c r="G16" s="208"/>
      <c r="H16" s="208"/>
      <c r="I16" s="208"/>
    </row>
    <row r="17" spans="1:9" ht="15.75" customHeight="1">
      <c r="A17" s="208" t="s">
        <v>1197</v>
      </c>
      <c r="B17" s="208">
        <v>5008</v>
      </c>
      <c r="C17" s="208" t="s">
        <v>1224</v>
      </c>
      <c r="D17" s="208" t="s">
        <v>1160</v>
      </c>
      <c r="E17" s="208">
        <v>5</v>
      </c>
      <c r="F17" s="209">
        <v>0.14000000000000001</v>
      </c>
      <c r="G17" s="209">
        <v>-0.4</v>
      </c>
      <c r="H17" s="209">
        <v>-0.18</v>
      </c>
      <c r="I17" s="209">
        <v>0.4</v>
      </c>
    </row>
    <row r="18" spans="1:9" ht="15.75" customHeight="1">
      <c r="A18" s="208" t="s">
        <v>1197</v>
      </c>
      <c r="B18" s="208">
        <v>5009</v>
      </c>
      <c r="C18" s="208" t="s">
        <v>1225</v>
      </c>
      <c r="D18" s="208" t="s">
        <v>1160</v>
      </c>
      <c r="E18" s="208">
        <v>5</v>
      </c>
      <c r="F18" s="209">
        <v>0.14000000000000001</v>
      </c>
      <c r="G18" s="209">
        <v>-0.1</v>
      </c>
      <c r="H18" s="209">
        <v>-0.18</v>
      </c>
      <c r="I18" s="209">
        <v>1</v>
      </c>
    </row>
    <row r="19" spans="1:9" ht="15.75" customHeight="1">
      <c r="A19" s="208" t="s">
        <v>1197</v>
      </c>
      <c r="B19" s="208">
        <v>5010</v>
      </c>
      <c r="C19" s="208" t="s">
        <v>1226</v>
      </c>
      <c r="D19" s="208" t="s">
        <v>1160</v>
      </c>
      <c r="E19" s="208">
        <v>5</v>
      </c>
      <c r="F19" s="209">
        <v>0.14000000000000001</v>
      </c>
      <c r="G19" s="209">
        <v>-0.4</v>
      </c>
      <c r="H19" s="209">
        <v>-0.18</v>
      </c>
      <c r="I19" s="209">
        <v>0.4</v>
      </c>
    </row>
    <row r="20" spans="1:9" ht="15.75" customHeight="1">
      <c r="A20" s="208" t="s">
        <v>1197</v>
      </c>
      <c r="B20" s="208">
        <v>5011</v>
      </c>
      <c r="C20" s="208" t="s">
        <v>1227</v>
      </c>
      <c r="D20" s="208" t="s">
        <v>1160</v>
      </c>
      <c r="E20" s="208">
        <v>5</v>
      </c>
      <c r="F20" s="209">
        <v>0.14000000000000001</v>
      </c>
      <c r="G20" s="209">
        <v>-0.3</v>
      </c>
      <c r="H20" s="209">
        <v>-0.18</v>
      </c>
      <c r="I20" s="209">
        <v>0.6</v>
      </c>
    </row>
    <row r="21" spans="1:9" ht="15.75" customHeight="1">
      <c r="A21" s="208" t="s">
        <v>1197</v>
      </c>
      <c r="B21" s="208">
        <v>5012</v>
      </c>
      <c r="C21" s="208" t="s">
        <v>1228</v>
      </c>
      <c r="D21" s="208" t="s">
        <v>1160</v>
      </c>
      <c r="E21" s="208">
        <v>5</v>
      </c>
      <c r="F21" s="209">
        <v>0.14000000000000001</v>
      </c>
      <c r="G21" s="209">
        <v>-0.5</v>
      </c>
      <c r="H21" s="209">
        <v>-0.18</v>
      </c>
      <c r="I21" s="209">
        <v>0.2</v>
      </c>
    </row>
    <row r="22" spans="1:9" ht="15.75" customHeight="1">
      <c r="A22" s="57" t="s">
        <v>1197</v>
      </c>
      <c r="B22" s="57">
        <v>5013</v>
      </c>
      <c r="C22" s="57" t="s">
        <v>1229</v>
      </c>
      <c r="D22" s="57" t="s">
        <v>1160</v>
      </c>
      <c r="E22" s="57">
        <v>5</v>
      </c>
    </row>
    <row r="23" spans="1:9" ht="15.75" customHeight="1">
      <c r="A23" s="57" t="s">
        <v>1197</v>
      </c>
      <c r="B23" s="57">
        <v>5014</v>
      </c>
      <c r="C23" s="57" t="s">
        <v>1230</v>
      </c>
      <c r="D23" s="57" t="s">
        <v>1160</v>
      </c>
      <c r="E23" s="57">
        <v>5</v>
      </c>
    </row>
    <row r="24" spans="1:9" ht="15.75" customHeight="1">
      <c r="A24" s="57" t="s">
        <v>1197</v>
      </c>
      <c r="B24" s="57">
        <v>7201</v>
      </c>
      <c r="C24" s="57" t="s">
        <v>1231</v>
      </c>
      <c r="D24" s="57" t="s">
        <v>1232</v>
      </c>
      <c r="E24" s="57">
        <v>3</v>
      </c>
    </row>
    <row r="25" spans="1:9" ht="15.75" customHeight="1">
      <c r="A25" s="57" t="s">
        <v>1197</v>
      </c>
      <c r="B25" s="57">
        <v>7301</v>
      </c>
      <c r="C25" s="57" t="s">
        <v>1233</v>
      </c>
      <c r="D25" s="57" t="s">
        <v>1232</v>
      </c>
      <c r="E25" s="57">
        <v>4</v>
      </c>
    </row>
    <row r="26" spans="1:9" ht="15.75" customHeight="1">
      <c r="F26" s="207"/>
      <c r="G26" s="207"/>
      <c r="H26" s="207"/>
      <c r="I26" s="207"/>
    </row>
    <row r="29" spans="1:9" ht="15.75" customHeight="1">
      <c r="A29" s="57" t="s">
        <v>1646</v>
      </c>
      <c r="B29" s="57" t="s">
        <v>1647</v>
      </c>
      <c r="C29" s="57" t="s">
        <v>1648</v>
      </c>
    </row>
    <row r="30" spans="1:9" ht="15.75" customHeight="1">
      <c r="A30" s="57" t="s">
        <v>1649</v>
      </c>
      <c r="B30" s="57">
        <v>230727</v>
      </c>
      <c r="C30" s="57" t="s">
        <v>1650</v>
      </c>
      <c r="D30" s="57" t="s">
        <v>1651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25"/>
  <sheetViews>
    <sheetView workbookViewId="0"/>
  </sheetViews>
  <sheetFormatPr baseColWidth="10" defaultColWidth="12.6640625" defaultRowHeight="15.75" customHeight="1"/>
  <cols>
    <col min="1" max="1" width="23.1640625" customWidth="1"/>
    <col min="3" max="3" width="27.83203125" customWidth="1"/>
  </cols>
  <sheetData>
    <row r="1" spans="1:26">
      <c r="A1" s="108" t="s">
        <v>359</v>
      </c>
      <c r="B1" s="108" t="s">
        <v>360</v>
      </c>
      <c r="C1" s="108" t="s">
        <v>361</v>
      </c>
      <c r="D1" s="108" t="s">
        <v>362</v>
      </c>
      <c r="E1" s="108" t="s">
        <v>363</v>
      </c>
      <c r="F1" s="108" t="s">
        <v>364</v>
      </c>
      <c r="G1" s="108" t="s">
        <v>365</v>
      </c>
      <c r="H1" s="108" t="s">
        <v>366</v>
      </c>
      <c r="I1" s="108" t="s">
        <v>367</v>
      </c>
      <c r="J1" s="108" t="s">
        <v>368</v>
      </c>
      <c r="K1" s="109"/>
      <c r="L1" s="110"/>
      <c r="M1" s="110"/>
      <c r="N1" s="110"/>
      <c r="O1" s="110"/>
      <c r="P1" s="110"/>
      <c r="Q1" s="110"/>
      <c r="R1" s="110"/>
      <c r="S1" s="110"/>
      <c r="T1" s="110"/>
      <c r="U1" s="110"/>
      <c r="V1" s="110"/>
      <c r="W1" s="110"/>
      <c r="X1" s="110"/>
      <c r="Y1" s="110"/>
      <c r="Z1" s="110"/>
    </row>
    <row r="2" spans="1:26">
      <c r="A2" s="111" t="s">
        <v>154</v>
      </c>
      <c r="B2" s="111" t="s">
        <v>369</v>
      </c>
      <c r="C2" s="111" t="s">
        <v>370</v>
      </c>
      <c r="D2" s="111" t="s">
        <v>371</v>
      </c>
      <c r="E2" s="111" t="s">
        <v>372</v>
      </c>
      <c r="F2" s="111" t="s">
        <v>373</v>
      </c>
      <c r="G2" s="111" t="s">
        <v>374</v>
      </c>
      <c r="H2" s="111" t="s">
        <v>375</v>
      </c>
      <c r="I2" s="111" t="s">
        <v>376</v>
      </c>
      <c r="J2" s="112"/>
      <c r="K2" s="112"/>
    </row>
    <row r="3" spans="1:26">
      <c r="A3" s="111" t="s">
        <v>154</v>
      </c>
      <c r="B3" s="113">
        <v>1</v>
      </c>
      <c r="C3" s="111" t="s">
        <v>377</v>
      </c>
      <c r="D3" s="113">
        <v>4</v>
      </c>
      <c r="E3" s="113">
        <v>1</v>
      </c>
      <c r="F3" s="113">
        <v>1</v>
      </c>
      <c r="G3" s="113">
        <v>0</v>
      </c>
      <c r="H3" s="114">
        <v>44678</v>
      </c>
      <c r="I3" s="114">
        <v>44685.999988425923</v>
      </c>
      <c r="J3" s="112"/>
      <c r="K3" s="112"/>
    </row>
    <row r="4" spans="1:26">
      <c r="A4" s="111" t="s">
        <v>154</v>
      </c>
      <c r="B4" s="113">
        <v>2</v>
      </c>
      <c r="C4" s="111" t="s">
        <v>378</v>
      </c>
      <c r="D4" s="113">
        <v>2</v>
      </c>
      <c r="E4" s="113">
        <v>0</v>
      </c>
      <c r="F4" s="113">
        <v>1</v>
      </c>
      <c r="G4" s="113">
        <v>0</v>
      </c>
      <c r="H4" s="114">
        <v>44873</v>
      </c>
      <c r="I4" s="114">
        <v>45062</v>
      </c>
      <c r="J4" s="112"/>
      <c r="K4" s="112"/>
    </row>
    <row r="5" spans="1:26">
      <c r="A5" s="111" t="s">
        <v>154</v>
      </c>
      <c r="B5" s="113">
        <v>3</v>
      </c>
      <c r="C5" s="111" t="s">
        <v>379</v>
      </c>
      <c r="D5" s="113">
        <v>3</v>
      </c>
      <c r="E5" s="113">
        <v>0</v>
      </c>
      <c r="F5" s="113">
        <v>1</v>
      </c>
      <c r="G5" s="113">
        <v>1</v>
      </c>
      <c r="H5" s="114">
        <v>44680</v>
      </c>
      <c r="I5" s="114">
        <v>44693.999988425923</v>
      </c>
      <c r="J5" s="112"/>
      <c r="K5" s="112"/>
    </row>
    <row r="6" spans="1:26">
      <c r="A6" s="111" t="s">
        <v>154</v>
      </c>
      <c r="B6" s="113">
        <v>4</v>
      </c>
      <c r="C6" s="111" t="s">
        <v>380</v>
      </c>
      <c r="D6" s="113">
        <v>2</v>
      </c>
      <c r="E6" s="113">
        <v>1</v>
      </c>
      <c r="F6" s="113">
        <v>1</v>
      </c>
      <c r="G6" s="113">
        <v>0</v>
      </c>
      <c r="H6" s="114">
        <v>44686</v>
      </c>
      <c r="I6" s="114">
        <v>44773.999988425923</v>
      </c>
      <c r="J6" s="112"/>
      <c r="K6" s="112"/>
    </row>
    <row r="7" spans="1:26">
      <c r="A7" s="111" t="s">
        <v>154</v>
      </c>
      <c r="B7" s="113">
        <v>5</v>
      </c>
      <c r="C7" s="111" t="s">
        <v>381</v>
      </c>
      <c r="D7" s="113">
        <v>1</v>
      </c>
      <c r="E7" s="113">
        <v>1</v>
      </c>
      <c r="F7" s="113">
        <v>1</v>
      </c>
      <c r="G7" s="113">
        <v>0</v>
      </c>
      <c r="H7" s="114">
        <v>44909.208333333336</v>
      </c>
      <c r="I7" s="114">
        <v>44879.375</v>
      </c>
      <c r="J7" s="112"/>
      <c r="K7" s="112"/>
    </row>
    <row r="8" spans="1:26">
      <c r="A8" s="111" t="s">
        <v>154</v>
      </c>
      <c r="B8" s="113">
        <v>6</v>
      </c>
      <c r="C8" s="111" t="s">
        <v>382</v>
      </c>
      <c r="D8" s="113">
        <v>1</v>
      </c>
      <c r="E8" s="113">
        <v>1</v>
      </c>
      <c r="F8" s="113">
        <v>1</v>
      </c>
      <c r="G8" s="113">
        <v>0</v>
      </c>
      <c r="H8" s="114">
        <v>44772.059027777781</v>
      </c>
      <c r="I8" s="114">
        <v>44776.958333333336</v>
      </c>
      <c r="J8" s="112"/>
      <c r="K8" s="112"/>
    </row>
    <row r="9" spans="1:26">
      <c r="A9" s="111" t="s">
        <v>154</v>
      </c>
      <c r="B9" s="113">
        <v>7</v>
      </c>
      <c r="C9" s="111" t="s">
        <v>383</v>
      </c>
      <c r="D9" s="113">
        <v>2</v>
      </c>
      <c r="E9" s="113">
        <v>1</v>
      </c>
      <c r="F9" s="113">
        <v>1</v>
      </c>
      <c r="G9" s="113">
        <v>0</v>
      </c>
      <c r="H9" s="114">
        <v>44774</v>
      </c>
      <c r="I9" s="114">
        <v>45139</v>
      </c>
      <c r="J9" s="112"/>
      <c r="K9" s="112"/>
    </row>
    <row r="10" spans="1:26">
      <c r="A10" s="111" t="s">
        <v>167</v>
      </c>
      <c r="B10" s="115" t="s">
        <v>384</v>
      </c>
      <c r="C10" s="115" t="s">
        <v>385</v>
      </c>
      <c r="D10" s="112"/>
      <c r="E10" s="112"/>
      <c r="F10" s="112"/>
      <c r="G10" s="112"/>
      <c r="H10" s="112"/>
      <c r="I10" s="112"/>
      <c r="J10" s="112"/>
      <c r="K10" s="112"/>
    </row>
    <row r="11" spans="1:26">
      <c r="A11" s="111" t="s">
        <v>167</v>
      </c>
      <c r="B11" s="116">
        <v>0</v>
      </c>
      <c r="C11" s="115" t="s">
        <v>386</v>
      </c>
      <c r="D11" s="112"/>
      <c r="E11" s="112"/>
      <c r="F11" s="112"/>
      <c r="G11" s="112"/>
      <c r="H11" s="112"/>
      <c r="I11" s="112"/>
      <c r="J11" s="112"/>
      <c r="K11" s="112"/>
    </row>
    <row r="12" spans="1:26">
      <c r="A12" s="111" t="s">
        <v>167</v>
      </c>
      <c r="B12" s="116">
        <v>1</v>
      </c>
      <c r="C12" s="115" t="s">
        <v>387</v>
      </c>
      <c r="D12" s="112"/>
      <c r="E12" s="112"/>
      <c r="F12" s="112"/>
      <c r="G12" s="112"/>
      <c r="H12" s="112"/>
      <c r="I12" s="112"/>
      <c r="J12" s="112"/>
      <c r="K12" s="112"/>
    </row>
    <row r="13" spans="1:26">
      <c r="A13" s="111" t="s">
        <v>167</v>
      </c>
      <c r="B13" s="116">
        <v>2</v>
      </c>
      <c r="C13" s="115" t="s">
        <v>388</v>
      </c>
      <c r="D13" s="112"/>
      <c r="E13" s="112"/>
      <c r="F13" s="112"/>
      <c r="G13" s="112"/>
      <c r="H13" s="112"/>
      <c r="I13" s="112"/>
      <c r="J13" s="112"/>
      <c r="K13" s="112"/>
    </row>
    <row r="14" spans="1:26">
      <c r="A14" s="111" t="s">
        <v>167</v>
      </c>
      <c r="B14" s="116">
        <v>3</v>
      </c>
      <c r="C14" s="115" t="s">
        <v>389</v>
      </c>
      <c r="D14" s="112"/>
      <c r="E14" s="112"/>
      <c r="F14" s="112"/>
      <c r="G14" s="112"/>
      <c r="H14" s="112"/>
      <c r="I14" s="112"/>
      <c r="J14" s="112"/>
      <c r="K14" s="112"/>
    </row>
    <row r="15" spans="1:26">
      <c r="A15" s="111" t="s">
        <v>167</v>
      </c>
      <c r="B15" s="116">
        <v>4</v>
      </c>
      <c r="C15" s="115" t="s">
        <v>390</v>
      </c>
      <c r="D15" s="112"/>
      <c r="E15" s="112"/>
      <c r="F15" s="112"/>
      <c r="G15" s="112"/>
      <c r="H15" s="112"/>
      <c r="I15" s="112"/>
      <c r="J15" s="112"/>
      <c r="K15" s="112"/>
    </row>
    <row r="16" spans="1:26">
      <c r="A16" s="111" t="s">
        <v>144</v>
      </c>
      <c r="B16" s="111" t="s">
        <v>391</v>
      </c>
      <c r="C16" s="111" t="s">
        <v>369</v>
      </c>
      <c r="D16" s="111" t="s">
        <v>392</v>
      </c>
      <c r="E16" s="111" t="s">
        <v>393</v>
      </c>
      <c r="F16" s="111" t="s">
        <v>394</v>
      </c>
      <c r="G16" s="111" t="s">
        <v>395</v>
      </c>
      <c r="H16" s="111" t="s">
        <v>396</v>
      </c>
      <c r="I16" s="111" t="s">
        <v>397</v>
      </c>
      <c r="J16" s="112" t="s">
        <v>398</v>
      </c>
      <c r="K16" s="112"/>
    </row>
    <row r="17" spans="1:11">
      <c r="A17" s="111" t="s">
        <v>144</v>
      </c>
      <c r="B17" s="113">
        <v>1</v>
      </c>
      <c r="C17" s="113">
        <v>1</v>
      </c>
      <c r="D17" s="113">
        <v>3</v>
      </c>
      <c r="E17" s="113">
        <v>5</v>
      </c>
      <c r="F17" s="113">
        <v>3</v>
      </c>
      <c r="G17" s="113">
        <v>5</v>
      </c>
      <c r="H17" s="113">
        <v>370000</v>
      </c>
      <c r="I17" s="113">
        <v>380000</v>
      </c>
      <c r="J17" s="117">
        <v>1</v>
      </c>
      <c r="K17" s="112"/>
    </row>
    <row r="18" spans="1:11">
      <c r="A18" s="111" t="s">
        <v>144</v>
      </c>
      <c r="B18" s="113">
        <v>2</v>
      </c>
      <c r="C18" s="113">
        <v>1</v>
      </c>
      <c r="D18" s="113">
        <v>6</v>
      </c>
      <c r="E18" s="113">
        <v>15</v>
      </c>
      <c r="F18" s="113">
        <v>3</v>
      </c>
      <c r="G18" s="113">
        <v>5</v>
      </c>
      <c r="H18" s="113">
        <v>360000</v>
      </c>
      <c r="I18" s="113">
        <v>370000</v>
      </c>
      <c r="J18" s="117">
        <v>2</v>
      </c>
      <c r="K18" s="112"/>
    </row>
    <row r="19" spans="1:11">
      <c r="A19" s="111" t="s">
        <v>144</v>
      </c>
      <c r="B19" s="113">
        <v>3</v>
      </c>
      <c r="C19" s="113">
        <v>1</v>
      </c>
      <c r="D19" s="113">
        <v>16</v>
      </c>
      <c r="E19" s="113">
        <v>30</v>
      </c>
      <c r="F19" s="113">
        <v>1</v>
      </c>
      <c r="G19" s="113">
        <v>5</v>
      </c>
      <c r="H19" s="113">
        <v>340000</v>
      </c>
      <c r="I19" s="113">
        <v>360000</v>
      </c>
      <c r="J19" s="117">
        <v>3</v>
      </c>
      <c r="K19" s="112"/>
    </row>
    <row r="20" spans="1:11">
      <c r="A20" s="111" t="s">
        <v>144</v>
      </c>
      <c r="B20" s="113">
        <v>4</v>
      </c>
      <c r="C20" s="113">
        <v>1</v>
      </c>
      <c r="D20" s="113">
        <v>31</v>
      </c>
      <c r="E20" s="113">
        <v>50</v>
      </c>
      <c r="F20" s="113">
        <v>1</v>
      </c>
      <c r="G20" s="113">
        <v>3</v>
      </c>
      <c r="H20" s="113">
        <v>260000</v>
      </c>
      <c r="I20" s="113">
        <v>340000</v>
      </c>
      <c r="J20" s="117">
        <v>4</v>
      </c>
      <c r="K20" s="112"/>
    </row>
    <row r="21" spans="1:11">
      <c r="A21" s="111" t="s">
        <v>144</v>
      </c>
      <c r="B21" s="113">
        <v>5</v>
      </c>
      <c r="C21" s="113">
        <v>2</v>
      </c>
      <c r="D21" s="113">
        <v>3</v>
      </c>
      <c r="E21" s="113">
        <v>5</v>
      </c>
      <c r="F21" s="113">
        <v>3</v>
      </c>
      <c r="G21" s="113">
        <v>5</v>
      </c>
      <c r="H21" s="113">
        <v>370000</v>
      </c>
      <c r="I21" s="113">
        <v>380000</v>
      </c>
      <c r="J21" s="117">
        <v>1</v>
      </c>
      <c r="K21" s="112"/>
    </row>
    <row r="22" spans="1:11">
      <c r="A22" s="111" t="s">
        <v>144</v>
      </c>
      <c r="B22" s="113">
        <v>6</v>
      </c>
      <c r="C22" s="113">
        <v>2</v>
      </c>
      <c r="D22" s="113">
        <v>6</v>
      </c>
      <c r="E22" s="113">
        <v>15</v>
      </c>
      <c r="F22" s="113">
        <v>3</v>
      </c>
      <c r="G22" s="113">
        <v>5</v>
      </c>
      <c r="H22" s="113">
        <v>360000</v>
      </c>
      <c r="I22" s="113">
        <v>370000</v>
      </c>
      <c r="J22" s="117">
        <v>2</v>
      </c>
      <c r="K22" s="112"/>
    </row>
    <row r="23" spans="1:11">
      <c r="A23" s="111" t="s">
        <v>144</v>
      </c>
      <c r="B23" s="113">
        <v>7</v>
      </c>
      <c r="C23" s="113">
        <v>2</v>
      </c>
      <c r="D23" s="113">
        <v>16</v>
      </c>
      <c r="E23" s="113">
        <v>30</v>
      </c>
      <c r="F23" s="113">
        <v>1</v>
      </c>
      <c r="G23" s="113">
        <v>5</v>
      </c>
      <c r="H23" s="113">
        <v>350000</v>
      </c>
      <c r="I23" s="113">
        <v>360000</v>
      </c>
      <c r="J23" s="117">
        <v>3</v>
      </c>
      <c r="K23" s="112"/>
    </row>
    <row r="24" spans="1:11">
      <c r="A24" s="111" t="s">
        <v>144</v>
      </c>
      <c r="B24" s="113">
        <v>8</v>
      </c>
      <c r="C24" s="113">
        <v>2</v>
      </c>
      <c r="D24" s="113">
        <v>31</v>
      </c>
      <c r="E24" s="113">
        <v>50</v>
      </c>
      <c r="F24" s="113">
        <v>1</v>
      </c>
      <c r="G24" s="113">
        <v>3</v>
      </c>
      <c r="H24" s="113">
        <v>340000</v>
      </c>
      <c r="I24" s="113">
        <v>350000</v>
      </c>
      <c r="J24" s="117">
        <v>4</v>
      </c>
      <c r="K24" s="112"/>
    </row>
    <row r="25" spans="1:11">
      <c r="A25" s="112"/>
      <c r="B25" s="112"/>
      <c r="C25" s="112"/>
      <c r="D25" s="112"/>
      <c r="E25" s="112"/>
      <c r="F25" s="112"/>
      <c r="G25" s="112"/>
      <c r="H25" s="112"/>
      <c r="I25" s="112"/>
      <c r="J25" s="112"/>
      <c r="K25" s="11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24"/>
  <sheetViews>
    <sheetView workbookViewId="0"/>
  </sheetViews>
  <sheetFormatPr baseColWidth="10" defaultColWidth="12.6640625" defaultRowHeight="15.75" customHeight="1"/>
  <cols>
    <col min="1" max="1" width="6.33203125" customWidth="1"/>
    <col min="2" max="2" width="6.6640625" customWidth="1"/>
    <col min="4" max="4" width="27.1640625" customWidth="1"/>
    <col min="8" max="8" width="38.1640625" customWidth="1"/>
  </cols>
  <sheetData>
    <row r="1" spans="1:26" ht="15.75" customHeight="1">
      <c r="A1" s="118"/>
      <c r="B1" s="218"/>
      <c r="C1" s="211"/>
      <c r="D1" s="211"/>
      <c r="E1" s="211"/>
      <c r="F1" s="211"/>
      <c r="G1" s="211"/>
      <c r="H1" s="211"/>
      <c r="I1" s="219"/>
    </row>
    <row r="2" spans="1:26" ht="15.75" customHeight="1">
      <c r="A2" s="119"/>
      <c r="B2" s="220" t="s">
        <v>399</v>
      </c>
      <c r="C2" s="221"/>
      <c r="D2" s="222" t="s">
        <v>17</v>
      </c>
      <c r="E2" s="223"/>
      <c r="F2" s="221"/>
      <c r="G2" s="121" t="s">
        <v>400</v>
      </c>
      <c r="H2" s="224" t="s">
        <v>401</v>
      </c>
      <c r="I2" s="223"/>
    </row>
    <row r="3" spans="1:26" ht="15.75" customHeight="1">
      <c r="A3" s="119"/>
      <c r="B3" s="220" t="s">
        <v>276</v>
      </c>
      <c r="C3" s="221"/>
      <c r="D3" s="222" t="s">
        <v>402</v>
      </c>
      <c r="E3" s="223"/>
      <c r="F3" s="221"/>
      <c r="G3" s="122" t="s">
        <v>403</v>
      </c>
      <c r="H3" s="123"/>
      <c r="I3" s="123"/>
    </row>
    <row r="4" spans="1:26" ht="15.75" customHeight="1">
      <c r="A4" s="119"/>
      <c r="B4" s="225" t="s">
        <v>404</v>
      </c>
      <c r="C4" s="226"/>
      <c r="D4" s="210"/>
      <c r="E4" s="211"/>
      <c r="F4" s="211"/>
      <c r="G4" s="211"/>
      <c r="H4" s="211"/>
      <c r="I4" s="211"/>
    </row>
    <row r="5" spans="1:26" ht="15.75" customHeight="1">
      <c r="A5" s="119"/>
      <c r="B5" s="122" t="s">
        <v>405</v>
      </c>
      <c r="C5" s="122" t="s">
        <v>406</v>
      </c>
      <c r="D5" s="122" t="s">
        <v>407</v>
      </c>
      <c r="E5" s="122" t="s">
        <v>408</v>
      </c>
      <c r="F5" s="122" t="s">
        <v>409</v>
      </c>
      <c r="G5" s="122" t="s">
        <v>410</v>
      </c>
      <c r="H5" s="122" t="s">
        <v>411</v>
      </c>
      <c r="I5" s="120" t="s">
        <v>412</v>
      </c>
    </row>
    <row r="6" spans="1:26" ht="15.75" customHeight="1">
      <c r="A6" s="119"/>
      <c r="B6" s="124">
        <v>1</v>
      </c>
      <c r="C6" s="125" t="s">
        <v>278</v>
      </c>
      <c r="D6" s="126" t="s">
        <v>413</v>
      </c>
      <c r="E6" s="127" t="s">
        <v>414</v>
      </c>
      <c r="F6" s="128"/>
      <c r="G6" s="126"/>
      <c r="H6" s="127" t="s">
        <v>415</v>
      </c>
      <c r="I6" s="129"/>
    </row>
    <row r="7" spans="1:26" ht="15.75" customHeight="1">
      <c r="A7" s="119"/>
      <c r="B7" s="124">
        <v>2</v>
      </c>
      <c r="C7" s="130" t="s">
        <v>369</v>
      </c>
      <c r="D7" s="126" t="s">
        <v>416</v>
      </c>
      <c r="E7" s="127" t="s">
        <v>417</v>
      </c>
      <c r="F7" s="125"/>
      <c r="G7" s="131"/>
      <c r="H7" s="127" t="s">
        <v>418</v>
      </c>
      <c r="I7" s="131"/>
    </row>
    <row r="8" spans="1:26" ht="15.75" customHeight="1">
      <c r="A8" s="119"/>
      <c r="B8" s="124">
        <v>3</v>
      </c>
      <c r="C8" s="127" t="s">
        <v>419</v>
      </c>
      <c r="D8" s="132" t="s">
        <v>416</v>
      </c>
      <c r="E8" s="127" t="s">
        <v>417</v>
      </c>
      <c r="F8" s="127"/>
      <c r="G8" s="132"/>
      <c r="H8" s="127" t="s">
        <v>420</v>
      </c>
      <c r="I8" s="131"/>
    </row>
    <row r="9" spans="1:26" ht="15.75" customHeight="1">
      <c r="A9" s="133"/>
      <c r="B9" s="15">
        <v>4</v>
      </c>
      <c r="C9" s="134" t="s">
        <v>421</v>
      </c>
      <c r="D9" s="20" t="s">
        <v>422</v>
      </c>
      <c r="E9" s="127" t="s">
        <v>417</v>
      </c>
      <c r="F9" s="134"/>
      <c r="G9" s="20"/>
      <c r="H9" s="134"/>
      <c r="I9" s="135"/>
      <c r="J9" s="10"/>
      <c r="K9" s="10"/>
      <c r="L9" s="10"/>
      <c r="M9" s="10"/>
      <c r="N9" s="10"/>
      <c r="O9" s="10"/>
      <c r="P9" s="10"/>
      <c r="Q9" s="10"/>
      <c r="R9" s="10"/>
      <c r="S9" s="10"/>
      <c r="T9" s="10"/>
      <c r="U9" s="10"/>
      <c r="V9" s="10"/>
      <c r="W9" s="10"/>
      <c r="X9" s="10"/>
      <c r="Y9" s="10"/>
      <c r="Z9" s="10"/>
    </row>
    <row r="10" spans="1:26" ht="15.75" customHeight="1">
      <c r="A10" s="133"/>
      <c r="B10" s="15">
        <v>5</v>
      </c>
      <c r="C10" s="134" t="s">
        <v>423</v>
      </c>
      <c r="D10" s="20" t="s">
        <v>424</v>
      </c>
      <c r="E10" s="134" t="s">
        <v>414</v>
      </c>
      <c r="F10" s="134"/>
      <c r="G10" s="20"/>
      <c r="H10" s="134" t="s">
        <v>425</v>
      </c>
      <c r="I10" s="135"/>
      <c r="J10" s="10"/>
      <c r="K10" s="10"/>
      <c r="L10" s="10"/>
      <c r="M10" s="10"/>
      <c r="N10" s="10"/>
      <c r="O10" s="10"/>
      <c r="P10" s="10"/>
      <c r="Q10" s="10"/>
      <c r="R10" s="10"/>
      <c r="S10" s="10"/>
      <c r="T10" s="10"/>
      <c r="U10" s="10"/>
      <c r="V10" s="10"/>
      <c r="W10" s="10"/>
      <c r="X10" s="10"/>
      <c r="Y10" s="10"/>
      <c r="Z10" s="10"/>
    </row>
    <row r="11" spans="1:26" ht="15.75" customHeight="1">
      <c r="A11" s="119"/>
      <c r="B11" s="124">
        <v>6</v>
      </c>
      <c r="C11" s="130" t="s">
        <v>426</v>
      </c>
      <c r="D11" s="136" t="s">
        <v>427</v>
      </c>
      <c r="E11" s="130" t="s">
        <v>417</v>
      </c>
      <c r="F11" s="130"/>
      <c r="G11" s="131"/>
      <c r="H11" s="136" t="s">
        <v>428</v>
      </c>
      <c r="I11" s="131"/>
    </row>
    <row r="12" spans="1:26" ht="15.75" customHeight="1">
      <c r="A12" s="119"/>
      <c r="B12" s="124">
        <v>7</v>
      </c>
      <c r="C12" s="130" t="s">
        <v>429</v>
      </c>
      <c r="D12" s="136" t="s">
        <v>430</v>
      </c>
      <c r="E12" s="130" t="s">
        <v>417</v>
      </c>
      <c r="F12" s="130"/>
      <c r="G12" s="131"/>
      <c r="H12" s="136" t="s">
        <v>431</v>
      </c>
      <c r="I12" s="131"/>
    </row>
    <row r="13" spans="1:26" ht="15.75" customHeight="1">
      <c r="A13" s="119"/>
      <c r="B13" s="124">
        <v>8</v>
      </c>
      <c r="C13" s="130" t="s">
        <v>432</v>
      </c>
      <c r="D13" s="130" t="s">
        <v>433</v>
      </c>
      <c r="E13" s="130" t="s">
        <v>434</v>
      </c>
      <c r="F13" s="130"/>
      <c r="G13" s="131"/>
      <c r="H13" s="136"/>
      <c r="I13" s="131"/>
    </row>
    <row r="14" spans="1:26" ht="15.75" customHeight="1">
      <c r="A14" s="119"/>
      <c r="B14" s="124">
        <v>9</v>
      </c>
      <c r="C14" s="130"/>
      <c r="D14" s="130"/>
      <c r="E14" s="130"/>
      <c r="F14" s="130"/>
      <c r="G14" s="131"/>
      <c r="H14" s="136"/>
      <c r="I14" s="131"/>
    </row>
    <row r="15" spans="1:26" ht="15.75" customHeight="1">
      <c r="A15" s="119"/>
      <c r="B15" s="124">
        <v>10</v>
      </c>
      <c r="C15" s="130"/>
      <c r="D15" s="130"/>
      <c r="E15" s="130"/>
      <c r="F15" s="130"/>
      <c r="G15" s="126"/>
      <c r="H15" s="137"/>
      <c r="I15" s="129"/>
    </row>
    <row r="16" spans="1:26" ht="15.75" customHeight="1">
      <c r="A16" s="119"/>
      <c r="B16" s="124">
        <v>11</v>
      </c>
      <c r="C16" s="130"/>
      <c r="D16" s="126"/>
      <c r="E16" s="126"/>
      <c r="F16" s="130"/>
      <c r="G16" s="126"/>
      <c r="H16" s="138"/>
      <c r="I16" s="21"/>
    </row>
    <row r="17" spans="1:9" ht="15.75" customHeight="1">
      <c r="A17" s="119"/>
      <c r="B17" s="122" t="s">
        <v>435</v>
      </c>
      <c r="C17" s="212"/>
      <c r="D17" s="213"/>
      <c r="E17" s="213"/>
      <c r="F17" s="213"/>
      <c r="G17" s="213"/>
      <c r="H17" s="213"/>
      <c r="I17" s="213"/>
    </row>
    <row r="18" spans="1:9" ht="15.75" customHeight="1">
      <c r="A18" s="119"/>
      <c r="B18" s="124">
        <v>1</v>
      </c>
      <c r="C18" s="214" t="s">
        <v>436</v>
      </c>
      <c r="D18" s="213"/>
      <c r="E18" s="213"/>
      <c r="F18" s="213"/>
      <c r="G18" s="213"/>
      <c r="H18" s="213"/>
      <c r="I18" s="215"/>
    </row>
    <row r="19" spans="1:9" ht="15.75" customHeight="1">
      <c r="A19" s="139"/>
      <c r="B19" s="216">
        <v>2</v>
      </c>
      <c r="C19" s="140"/>
      <c r="D19" s="140"/>
      <c r="E19" s="139"/>
      <c r="F19" s="118"/>
      <c r="G19" s="118"/>
      <c r="H19" s="118"/>
      <c r="I19" s="119"/>
    </row>
    <row r="20" spans="1:9" ht="15.75" customHeight="1">
      <c r="A20" s="141"/>
      <c r="B20" s="217"/>
      <c r="C20" s="142"/>
      <c r="D20" s="130"/>
      <c r="E20" s="139"/>
      <c r="F20" s="118"/>
      <c r="G20" s="118"/>
      <c r="H20" s="118"/>
      <c r="I20" s="119"/>
    </row>
    <row r="21" spans="1:9" ht="15.75" customHeight="1">
      <c r="A21" s="141"/>
      <c r="B21" s="217"/>
      <c r="C21" s="142"/>
      <c r="D21" s="130"/>
      <c r="E21" s="139"/>
      <c r="F21" s="118"/>
      <c r="G21" s="118"/>
      <c r="H21" s="118"/>
      <c r="I21" s="119"/>
    </row>
    <row r="22" spans="1:9" ht="15.75" customHeight="1">
      <c r="A22" s="141"/>
      <c r="B22" s="217"/>
      <c r="C22" s="142"/>
      <c r="D22" s="130"/>
      <c r="E22" s="139"/>
      <c r="F22" s="118"/>
      <c r="G22" s="118"/>
      <c r="H22" s="118"/>
      <c r="I22" s="119"/>
    </row>
    <row r="23" spans="1:9" ht="15.75" customHeight="1">
      <c r="A23" s="141"/>
      <c r="B23" s="217"/>
      <c r="C23" s="142"/>
      <c r="D23" s="130"/>
      <c r="E23" s="139"/>
      <c r="F23" s="118"/>
      <c r="G23" s="118"/>
      <c r="H23" s="118"/>
      <c r="I23" s="119"/>
    </row>
    <row r="24" spans="1:9" ht="15.75" customHeight="1">
      <c r="A24" s="141"/>
      <c r="B24" s="215"/>
      <c r="C24" s="142"/>
      <c r="D24" s="130"/>
      <c r="E24" s="143"/>
      <c r="F24" s="143"/>
      <c r="G24" s="143"/>
      <c r="H24" s="143"/>
      <c r="I24" s="144"/>
    </row>
  </sheetData>
  <mergeCells count="11">
    <mergeCell ref="D4:I4"/>
    <mergeCell ref="C17:I17"/>
    <mergeCell ref="C18:I18"/>
    <mergeCell ref="B19:B24"/>
    <mergeCell ref="B1:I1"/>
    <mergeCell ref="B2:C2"/>
    <mergeCell ref="D2:F2"/>
    <mergeCell ref="H2:I2"/>
    <mergeCell ref="B3:C3"/>
    <mergeCell ref="D3:F3"/>
    <mergeCell ref="B4:C4"/>
  </mergeCells>
  <hyperlinks>
    <hyperlink ref="H2" location="'테이블목록_ODS'!A1" display="Table List"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25"/>
  <sheetViews>
    <sheetView showGridLines="0" workbookViewId="0"/>
  </sheetViews>
  <sheetFormatPr baseColWidth="10" defaultColWidth="12.6640625" defaultRowHeight="15.75" customHeight="1"/>
  <cols>
    <col min="1" max="1" width="6.33203125" customWidth="1"/>
    <col min="2" max="2" width="6.6640625" customWidth="1"/>
    <col min="4" max="4" width="27.1640625" customWidth="1"/>
    <col min="8" max="8" width="35.6640625" customWidth="1"/>
  </cols>
  <sheetData>
    <row r="1" spans="1:9" ht="15.75" customHeight="1">
      <c r="A1" s="118"/>
      <c r="B1" s="218"/>
      <c r="C1" s="211"/>
      <c r="D1" s="211"/>
      <c r="E1" s="211"/>
      <c r="F1" s="211"/>
      <c r="G1" s="211"/>
      <c r="H1" s="211"/>
      <c r="I1" s="219"/>
    </row>
    <row r="2" spans="1:9" ht="15.75" customHeight="1">
      <c r="A2" s="119"/>
      <c r="B2" s="220" t="s">
        <v>399</v>
      </c>
      <c r="C2" s="221"/>
      <c r="D2" s="222" t="s">
        <v>66</v>
      </c>
      <c r="E2" s="223"/>
      <c r="F2" s="221"/>
      <c r="G2" s="121" t="s">
        <v>400</v>
      </c>
      <c r="H2" s="224" t="s">
        <v>401</v>
      </c>
      <c r="I2" s="223"/>
    </row>
    <row r="3" spans="1:9" ht="15.75" customHeight="1">
      <c r="A3" s="119"/>
      <c r="B3" s="220" t="s">
        <v>276</v>
      </c>
      <c r="C3" s="221"/>
      <c r="D3" s="222" t="s">
        <v>67</v>
      </c>
      <c r="E3" s="223"/>
      <c r="F3" s="221"/>
      <c r="G3" s="122" t="s">
        <v>403</v>
      </c>
      <c r="H3" s="123"/>
      <c r="I3" s="123"/>
    </row>
    <row r="4" spans="1:9" ht="15.75" customHeight="1">
      <c r="A4" s="119"/>
      <c r="B4" s="225" t="s">
        <v>404</v>
      </c>
      <c r="C4" s="226"/>
      <c r="D4" s="210"/>
      <c r="E4" s="211"/>
      <c r="F4" s="211"/>
      <c r="G4" s="211"/>
      <c r="H4" s="211"/>
      <c r="I4" s="211"/>
    </row>
    <row r="5" spans="1:9" ht="15.75" customHeight="1">
      <c r="A5" s="119"/>
      <c r="B5" s="122" t="s">
        <v>405</v>
      </c>
      <c r="C5" s="122" t="s">
        <v>406</v>
      </c>
      <c r="D5" s="122" t="s">
        <v>407</v>
      </c>
      <c r="E5" s="122" t="s">
        <v>408</v>
      </c>
      <c r="F5" s="122" t="s">
        <v>409</v>
      </c>
      <c r="G5" s="122" t="s">
        <v>410</v>
      </c>
      <c r="H5" s="122" t="s">
        <v>411</v>
      </c>
      <c r="I5" s="120" t="s">
        <v>412</v>
      </c>
    </row>
    <row r="6" spans="1:9" ht="15.75" customHeight="1">
      <c r="A6" s="119"/>
      <c r="B6" s="124">
        <v>1</v>
      </c>
      <c r="C6" s="137" t="s">
        <v>391</v>
      </c>
      <c r="D6" s="145" t="s">
        <v>391</v>
      </c>
      <c r="E6" s="137" t="s">
        <v>414</v>
      </c>
      <c r="F6" s="128"/>
      <c r="G6" s="126"/>
      <c r="H6" s="137"/>
      <c r="I6" s="129"/>
    </row>
    <row r="7" spans="1:9" ht="15.75" customHeight="1">
      <c r="A7" s="119"/>
      <c r="B7" s="124">
        <v>2</v>
      </c>
      <c r="C7" s="125" t="s">
        <v>278</v>
      </c>
      <c r="D7" s="126" t="s">
        <v>413</v>
      </c>
      <c r="E7" s="125" t="s">
        <v>414</v>
      </c>
      <c r="F7" s="125"/>
      <c r="G7" s="131"/>
      <c r="H7" s="127"/>
      <c r="I7" s="131"/>
    </row>
    <row r="8" spans="1:9" ht="15.75" customHeight="1">
      <c r="A8" s="119"/>
      <c r="B8" s="124">
        <v>3</v>
      </c>
      <c r="C8" s="130" t="s">
        <v>369</v>
      </c>
      <c r="D8" s="126" t="s">
        <v>416</v>
      </c>
      <c r="E8" s="130" t="s">
        <v>417</v>
      </c>
      <c r="F8" s="130"/>
      <c r="G8" s="131"/>
      <c r="H8" s="136" t="s">
        <v>420</v>
      </c>
      <c r="I8" s="131"/>
    </row>
    <row r="9" spans="1:9" ht="15.75" customHeight="1">
      <c r="A9" s="119"/>
      <c r="B9" s="124">
        <v>4</v>
      </c>
      <c r="C9" s="130" t="s">
        <v>437</v>
      </c>
      <c r="D9" s="146" t="s">
        <v>438</v>
      </c>
      <c r="E9" s="130" t="s">
        <v>417</v>
      </c>
      <c r="F9" s="130"/>
      <c r="G9" s="131"/>
      <c r="H9" s="136"/>
      <c r="I9" s="131"/>
    </row>
    <row r="10" spans="1:9" ht="15.75" customHeight="1">
      <c r="A10" s="119"/>
      <c r="B10" s="124">
        <v>5</v>
      </c>
      <c r="C10" s="130" t="s">
        <v>439</v>
      </c>
      <c r="D10" s="125" t="s">
        <v>440</v>
      </c>
      <c r="E10" s="130" t="s">
        <v>417</v>
      </c>
      <c r="F10" s="130"/>
      <c r="G10" s="131"/>
      <c r="H10" s="136" t="s">
        <v>441</v>
      </c>
      <c r="I10" s="131"/>
    </row>
    <row r="11" spans="1:9" ht="15.75" customHeight="1">
      <c r="A11" s="119"/>
      <c r="B11" s="124">
        <v>6</v>
      </c>
      <c r="C11" s="130" t="s">
        <v>442</v>
      </c>
      <c r="D11" s="130" t="s">
        <v>443</v>
      </c>
      <c r="E11" s="130" t="s">
        <v>417</v>
      </c>
      <c r="F11" s="130"/>
      <c r="G11" s="131"/>
      <c r="H11" s="136"/>
      <c r="I11" s="131"/>
    </row>
    <row r="12" spans="1:9" ht="15.75" customHeight="1">
      <c r="A12" s="119"/>
      <c r="B12" s="15">
        <v>7</v>
      </c>
      <c r="C12" s="18" t="s">
        <v>444</v>
      </c>
      <c r="D12" s="18" t="s">
        <v>445</v>
      </c>
      <c r="E12" s="18" t="s">
        <v>414</v>
      </c>
      <c r="F12" s="18"/>
      <c r="G12" s="135"/>
      <c r="H12" s="147" t="s">
        <v>446</v>
      </c>
      <c r="I12" s="131"/>
    </row>
    <row r="13" spans="1:9" ht="15.75" customHeight="1">
      <c r="A13" s="119"/>
      <c r="B13" s="124">
        <v>8</v>
      </c>
      <c r="C13" s="130" t="s">
        <v>447</v>
      </c>
      <c r="D13" s="130" t="s">
        <v>448</v>
      </c>
      <c r="E13" s="130" t="s">
        <v>434</v>
      </c>
      <c r="F13" s="130"/>
      <c r="G13" s="131"/>
      <c r="H13" s="136"/>
      <c r="I13" s="131"/>
    </row>
    <row r="14" spans="1:9" ht="15.75" customHeight="1">
      <c r="A14" s="119"/>
      <c r="B14" s="124">
        <v>9</v>
      </c>
      <c r="C14" s="130" t="s">
        <v>432</v>
      </c>
      <c r="D14" s="130" t="s">
        <v>433</v>
      </c>
      <c r="E14" s="130" t="s">
        <v>434</v>
      </c>
      <c r="F14" s="130"/>
      <c r="G14" s="131"/>
      <c r="H14" s="136"/>
      <c r="I14" s="131"/>
    </row>
    <row r="15" spans="1:9" ht="15.75" customHeight="1">
      <c r="A15" s="119"/>
      <c r="B15" s="124">
        <v>13</v>
      </c>
      <c r="C15" s="130"/>
      <c r="D15" s="130"/>
      <c r="E15" s="130"/>
      <c r="F15" s="130"/>
      <c r="G15" s="131"/>
      <c r="H15" s="136"/>
      <c r="I15" s="131"/>
    </row>
    <row r="16" spans="1:9" ht="15.75" customHeight="1">
      <c r="A16" s="119"/>
      <c r="B16" s="124">
        <v>14</v>
      </c>
      <c r="C16" s="130"/>
      <c r="D16" s="130"/>
      <c r="E16" s="130"/>
      <c r="F16" s="130"/>
      <c r="G16" s="126"/>
      <c r="H16" s="137"/>
      <c r="I16" s="129"/>
    </row>
    <row r="17" spans="1:9" ht="15.75" customHeight="1">
      <c r="A17" s="119"/>
      <c r="B17" s="124">
        <v>15</v>
      </c>
      <c r="C17" s="130"/>
      <c r="D17" s="126"/>
      <c r="E17" s="126"/>
      <c r="F17" s="130"/>
      <c r="G17" s="126"/>
      <c r="H17" s="138"/>
      <c r="I17" s="21"/>
    </row>
    <row r="18" spans="1:9" ht="15.75" customHeight="1">
      <c r="A18" s="119"/>
      <c r="B18" s="122" t="s">
        <v>435</v>
      </c>
      <c r="C18" s="212"/>
      <c r="D18" s="213"/>
      <c r="E18" s="213"/>
      <c r="F18" s="213"/>
      <c r="G18" s="213"/>
      <c r="H18" s="213"/>
      <c r="I18" s="213"/>
    </row>
    <row r="19" spans="1:9" ht="15.75" customHeight="1">
      <c r="A19" s="119"/>
      <c r="B19" s="124">
        <v>1</v>
      </c>
      <c r="C19" s="214" t="s">
        <v>436</v>
      </c>
      <c r="D19" s="213"/>
      <c r="E19" s="213"/>
      <c r="F19" s="213"/>
      <c r="G19" s="213"/>
      <c r="H19" s="213"/>
      <c r="I19" s="215"/>
    </row>
    <row r="20" spans="1:9" ht="15.75" customHeight="1">
      <c r="A20" s="139"/>
      <c r="B20" s="216">
        <v>2</v>
      </c>
      <c r="C20" s="140"/>
      <c r="D20" s="140"/>
      <c r="E20" s="139"/>
      <c r="F20" s="118"/>
      <c r="G20" s="118"/>
      <c r="H20" s="118"/>
      <c r="I20" s="119"/>
    </row>
    <row r="21" spans="1:9" ht="15.75" customHeight="1">
      <c r="A21" s="141"/>
      <c r="B21" s="217"/>
      <c r="C21" s="142"/>
      <c r="D21" s="130"/>
      <c r="E21" s="139"/>
      <c r="F21" s="118"/>
      <c r="G21" s="118"/>
      <c r="H21" s="118"/>
      <c r="I21" s="119"/>
    </row>
    <row r="22" spans="1:9" ht="15.75" customHeight="1">
      <c r="A22" s="141"/>
      <c r="B22" s="217"/>
      <c r="C22" s="142"/>
      <c r="D22" s="130"/>
      <c r="E22" s="139"/>
      <c r="F22" s="118"/>
      <c r="G22" s="118"/>
      <c r="H22" s="118"/>
      <c r="I22" s="119"/>
    </row>
    <row r="23" spans="1:9" ht="15.75" customHeight="1">
      <c r="A23" s="141"/>
      <c r="B23" s="217"/>
      <c r="C23" s="142"/>
      <c r="D23" s="130"/>
      <c r="E23" s="139"/>
      <c r="F23" s="118"/>
      <c r="G23" s="118"/>
      <c r="H23" s="118"/>
      <c r="I23" s="119"/>
    </row>
    <row r="24" spans="1:9" ht="15.75" customHeight="1">
      <c r="A24" s="141"/>
      <c r="B24" s="217"/>
      <c r="C24" s="142"/>
      <c r="D24" s="130"/>
      <c r="E24" s="139"/>
      <c r="F24" s="118"/>
      <c r="G24" s="118"/>
      <c r="H24" s="118"/>
      <c r="I24" s="119"/>
    </row>
    <row r="25" spans="1:9" ht="15.75" customHeight="1">
      <c r="A25" s="141"/>
      <c r="B25" s="215"/>
      <c r="C25" s="142"/>
      <c r="D25" s="130"/>
      <c r="E25" s="143"/>
      <c r="F25" s="143"/>
      <c r="G25" s="143"/>
      <c r="H25" s="143"/>
      <c r="I25" s="144"/>
    </row>
  </sheetData>
  <mergeCells count="11">
    <mergeCell ref="D4:I4"/>
    <mergeCell ref="C18:I18"/>
    <mergeCell ref="C19:I19"/>
    <mergeCell ref="B20:B25"/>
    <mergeCell ref="B1:I1"/>
    <mergeCell ref="B2:C2"/>
    <mergeCell ref="D2:F2"/>
    <mergeCell ref="H2:I2"/>
    <mergeCell ref="B3:C3"/>
    <mergeCell ref="D3:F3"/>
    <mergeCell ref="B4:C4"/>
  </mergeCells>
  <hyperlinks>
    <hyperlink ref="H2" location="'테이블목록_ODS'!A1" display="Table List"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sheetViews>
  <sheetFormatPr baseColWidth="10" defaultColWidth="12.6640625" defaultRowHeight="15.75" customHeight="1"/>
  <cols>
    <col min="1" max="1" width="6.6640625" customWidth="1"/>
    <col min="2" max="2" width="6.1640625" customWidth="1"/>
    <col min="3" max="3" width="17.1640625" customWidth="1"/>
    <col min="4" max="4" width="23.1640625" customWidth="1"/>
  </cols>
  <sheetData>
    <row r="1" spans="1:26" ht="15.75" customHeight="1">
      <c r="A1" s="118"/>
      <c r="B1" s="210"/>
      <c r="C1" s="211"/>
      <c r="D1" s="211"/>
      <c r="E1" s="211"/>
      <c r="F1" s="211"/>
      <c r="G1" s="211"/>
      <c r="H1" s="211"/>
      <c r="I1" s="219"/>
      <c r="J1" s="8"/>
      <c r="K1" s="8"/>
      <c r="L1" s="8"/>
      <c r="M1" s="8"/>
      <c r="N1" s="8"/>
      <c r="O1" s="8"/>
      <c r="P1" s="8"/>
      <c r="Q1" s="8"/>
      <c r="R1" s="8"/>
      <c r="S1" s="8"/>
      <c r="T1" s="8"/>
      <c r="U1" s="8"/>
      <c r="V1" s="8"/>
      <c r="W1" s="8"/>
      <c r="X1" s="8"/>
      <c r="Y1" s="8"/>
      <c r="Z1" s="8"/>
    </row>
    <row r="2" spans="1:26" ht="15.75" customHeight="1">
      <c r="A2" s="119"/>
      <c r="B2" s="220" t="s">
        <v>399</v>
      </c>
      <c r="C2" s="221"/>
      <c r="D2" s="222" t="s">
        <v>64</v>
      </c>
      <c r="E2" s="223"/>
      <c r="F2" s="221"/>
      <c r="G2" s="121" t="s">
        <v>400</v>
      </c>
      <c r="H2" s="224" t="s">
        <v>401</v>
      </c>
      <c r="I2" s="223"/>
      <c r="J2" s="8"/>
      <c r="K2" s="8"/>
      <c r="L2" s="8"/>
      <c r="M2" s="8"/>
      <c r="N2" s="8"/>
      <c r="O2" s="8"/>
      <c r="P2" s="8"/>
      <c r="Q2" s="8"/>
      <c r="R2" s="8"/>
      <c r="S2" s="8"/>
      <c r="T2" s="8"/>
      <c r="U2" s="8"/>
      <c r="V2" s="8"/>
      <c r="W2" s="8"/>
      <c r="X2" s="8"/>
      <c r="Y2" s="8"/>
      <c r="Z2" s="8"/>
    </row>
    <row r="3" spans="1:26" ht="15.75" customHeight="1">
      <c r="A3" s="119"/>
      <c r="B3" s="220" t="s">
        <v>276</v>
      </c>
      <c r="C3" s="221"/>
      <c r="D3" s="222" t="s">
        <v>449</v>
      </c>
      <c r="E3" s="223"/>
      <c r="F3" s="221"/>
      <c r="G3" s="122" t="s">
        <v>403</v>
      </c>
      <c r="H3" s="123"/>
      <c r="I3" s="123"/>
      <c r="J3" s="8"/>
      <c r="K3" s="8"/>
      <c r="L3" s="8"/>
      <c r="M3" s="8"/>
      <c r="N3" s="8"/>
      <c r="O3" s="8"/>
      <c r="P3" s="8"/>
      <c r="Q3" s="8"/>
      <c r="R3" s="8"/>
      <c r="S3" s="8"/>
      <c r="T3" s="8"/>
      <c r="U3" s="8"/>
      <c r="V3" s="8"/>
      <c r="W3" s="8"/>
      <c r="X3" s="8"/>
      <c r="Y3" s="8"/>
      <c r="Z3" s="8"/>
    </row>
    <row r="4" spans="1:26" ht="15.75" customHeight="1">
      <c r="A4" s="119"/>
      <c r="B4" s="225" t="s">
        <v>404</v>
      </c>
      <c r="C4" s="226"/>
      <c r="D4" s="210"/>
      <c r="E4" s="211"/>
      <c r="F4" s="211"/>
      <c r="G4" s="211"/>
      <c r="H4" s="211"/>
      <c r="I4" s="211"/>
      <c r="J4" s="8"/>
      <c r="K4" s="8"/>
      <c r="L4" s="8"/>
      <c r="M4" s="8"/>
      <c r="N4" s="8"/>
      <c r="O4" s="8"/>
      <c r="P4" s="8"/>
      <c r="Q4" s="8"/>
      <c r="R4" s="8"/>
      <c r="S4" s="8"/>
      <c r="T4" s="8"/>
      <c r="U4" s="8"/>
      <c r="V4" s="8"/>
      <c r="W4" s="8"/>
      <c r="X4" s="8"/>
      <c r="Y4" s="8"/>
      <c r="Z4" s="8"/>
    </row>
    <row r="5" spans="1:26" ht="15.75" customHeight="1">
      <c r="A5" s="119"/>
      <c r="B5" s="122" t="s">
        <v>405</v>
      </c>
      <c r="C5" s="122" t="s">
        <v>406</v>
      </c>
      <c r="D5" s="122" t="s">
        <v>407</v>
      </c>
      <c r="E5" s="122" t="s">
        <v>408</v>
      </c>
      <c r="F5" s="122" t="s">
        <v>409</v>
      </c>
      <c r="G5" s="122" t="s">
        <v>410</v>
      </c>
      <c r="H5" s="122" t="s">
        <v>411</v>
      </c>
      <c r="I5" s="120" t="s">
        <v>412</v>
      </c>
      <c r="J5" s="8"/>
      <c r="K5" s="8"/>
      <c r="L5" s="8"/>
      <c r="M5" s="8"/>
      <c r="N5" s="8"/>
      <c r="O5" s="8"/>
      <c r="P5" s="8"/>
      <c r="Q5" s="8"/>
      <c r="R5" s="8"/>
      <c r="S5" s="8"/>
      <c r="T5" s="8"/>
      <c r="U5" s="8"/>
      <c r="V5" s="8"/>
      <c r="W5" s="8"/>
      <c r="X5" s="8"/>
      <c r="Y5" s="8"/>
      <c r="Z5" s="8"/>
    </row>
    <row r="6" spans="1:26" ht="15.75" customHeight="1">
      <c r="A6" s="119"/>
      <c r="B6" s="124">
        <v>1</v>
      </c>
      <c r="C6" s="137" t="s">
        <v>391</v>
      </c>
      <c r="D6" s="145" t="s">
        <v>391</v>
      </c>
      <c r="E6" s="137" t="s">
        <v>414</v>
      </c>
      <c r="F6" s="128"/>
      <c r="G6" s="126"/>
      <c r="H6" s="137"/>
      <c r="I6" s="129"/>
      <c r="J6" s="8"/>
      <c r="K6" s="8"/>
      <c r="L6" s="8"/>
      <c r="M6" s="8"/>
      <c r="N6" s="8"/>
      <c r="O6" s="8"/>
      <c r="P6" s="8"/>
      <c r="Q6" s="8"/>
      <c r="R6" s="8"/>
      <c r="S6" s="8"/>
      <c r="T6" s="8"/>
      <c r="U6" s="8"/>
      <c r="V6" s="8"/>
      <c r="W6" s="8"/>
      <c r="X6" s="8"/>
      <c r="Y6" s="8"/>
      <c r="Z6" s="8"/>
    </row>
    <row r="7" spans="1:26" ht="15.75" customHeight="1">
      <c r="A7" s="119"/>
      <c r="B7" s="124">
        <v>2</v>
      </c>
      <c r="C7" s="125" t="s">
        <v>278</v>
      </c>
      <c r="D7" s="126" t="s">
        <v>450</v>
      </c>
      <c r="E7" s="125" t="s">
        <v>414</v>
      </c>
      <c r="F7" s="125"/>
      <c r="G7" s="131"/>
      <c r="H7" s="127"/>
      <c r="I7" s="131"/>
      <c r="J7" s="8"/>
      <c r="K7" s="8"/>
      <c r="L7" s="8"/>
      <c r="M7" s="8"/>
      <c r="N7" s="8"/>
      <c r="O7" s="8"/>
      <c r="P7" s="8"/>
      <c r="Q7" s="8"/>
      <c r="R7" s="8"/>
      <c r="S7" s="8"/>
      <c r="T7" s="8"/>
      <c r="U7" s="8"/>
      <c r="V7" s="8"/>
      <c r="W7" s="8"/>
      <c r="X7" s="8"/>
      <c r="Y7" s="8"/>
      <c r="Z7" s="8"/>
    </row>
    <row r="8" spans="1:26" ht="15.75" customHeight="1">
      <c r="A8" s="119"/>
      <c r="B8" s="124">
        <v>3</v>
      </c>
      <c r="C8" s="130" t="s">
        <v>451</v>
      </c>
      <c r="D8" s="126"/>
      <c r="E8" s="130" t="s">
        <v>452</v>
      </c>
      <c r="F8" s="130"/>
      <c r="G8" s="131"/>
      <c r="H8" s="136"/>
      <c r="I8" s="131"/>
      <c r="J8" s="8"/>
      <c r="K8" s="8"/>
      <c r="L8" s="8"/>
      <c r="M8" s="8"/>
      <c r="N8" s="8"/>
      <c r="O8" s="8"/>
      <c r="P8" s="8"/>
      <c r="Q8" s="8"/>
      <c r="R8" s="8"/>
      <c r="S8" s="8"/>
      <c r="T8" s="8"/>
      <c r="U8" s="8"/>
      <c r="V8" s="8"/>
      <c r="W8" s="8"/>
      <c r="X8" s="8"/>
      <c r="Y8" s="8"/>
      <c r="Z8" s="8"/>
    </row>
    <row r="9" spans="1:26" ht="15.75" customHeight="1">
      <c r="A9" s="119"/>
      <c r="B9" s="124">
        <v>4</v>
      </c>
      <c r="C9" s="130" t="s">
        <v>453</v>
      </c>
      <c r="D9" s="126" t="s">
        <v>454</v>
      </c>
      <c r="E9" s="130" t="s">
        <v>455</v>
      </c>
      <c r="F9" s="130"/>
      <c r="G9" s="131"/>
      <c r="H9" s="136"/>
      <c r="I9" s="131"/>
      <c r="J9" s="8"/>
      <c r="K9" s="8"/>
      <c r="L9" s="8"/>
      <c r="M9" s="8"/>
      <c r="N9" s="8"/>
      <c r="O9" s="8"/>
      <c r="P9" s="8"/>
      <c r="Q9" s="8"/>
      <c r="R9" s="8"/>
      <c r="S9" s="8"/>
      <c r="T9" s="8"/>
      <c r="U9" s="8"/>
      <c r="V9" s="8"/>
      <c r="W9" s="8"/>
      <c r="X9" s="8"/>
      <c r="Y9" s="8"/>
      <c r="Z9" s="8"/>
    </row>
    <row r="10" spans="1:26" ht="15.75" customHeight="1">
      <c r="A10" s="119"/>
      <c r="B10" s="124">
        <v>5</v>
      </c>
      <c r="C10" s="130" t="s">
        <v>456</v>
      </c>
      <c r="D10" s="126"/>
      <c r="E10" s="130" t="s">
        <v>455</v>
      </c>
      <c r="F10" s="130"/>
      <c r="G10" s="131"/>
      <c r="H10" s="136"/>
      <c r="I10" s="131"/>
      <c r="J10" s="8"/>
      <c r="K10" s="8"/>
      <c r="L10" s="8"/>
      <c r="M10" s="8"/>
      <c r="N10" s="8"/>
      <c r="O10" s="8"/>
      <c r="P10" s="8"/>
      <c r="Q10" s="8"/>
      <c r="R10" s="8"/>
      <c r="S10" s="8"/>
      <c r="T10" s="8"/>
      <c r="U10" s="8"/>
      <c r="V10" s="8"/>
      <c r="W10" s="8"/>
      <c r="X10" s="8"/>
      <c r="Y10" s="8"/>
      <c r="Z10" s="8"/>
    </row>
    <row r="11" spans="1:26" ht="15.75" customHeight="1">
      <c r="A11" s="119"/>
      <c r="B11" s="124">
        <v>6</v>
      </c>
      <c r="C11" s="130" t="s">
        <v>457</v>
      </c>
      <c r="D11" s="126"/>
      <c r="E11" s="130" t="s">
        <v>414</v>
      </c>
      <c r="F11" s="130"/>
      <c r="G11" s="131"/>
      <c r="H11" s="136"/>
      <c r="I11" s="131"/>
      <c r="J11" s="8"/>
      <c r="K11" s="8"/>
      <c r="L11" s="8"/>
      <c r="M11" s="8"/>
      <c r="N11" s="8"/>
      <c r="O11" s="8"/>
      <c r="P11" s="8"/>
      <c r="Q11" s="8"/>
      <c r="R11" s="8"/>
      <c r="S11" s="8"/>
      <c r="T11" s="8"/>
      <c r="U11" s="8"/>
      <c r="V11" s="8"/>
      <c r="W11" s="8"/>
      <c r="X11" s="8"/>
      <c r="Y11" s="8"/>
      <c r="Z11" s="8"/>
    </row>
    <row r="12" spans="1:26" ht="15.75" customHeight="1">
      <c r="A12" s="119"/>
      <c r="B12" s="124">
        <v>7</v>
      </c>
      <c r="C12" s="130" t="s">
        <v>458</v>
      </c>
      <c r="D12" s="126" t="s">
        <v>459</v>
      </c>
      <c r="E12" s="130" t="s">
        <v>414</v>
      </c>
      <c r="F12" s="130"/>
      <c r="G12" s="131"/>
      <c r="H12" s="136"/>
      <c r="I12" s="131"/>
      <c r="J12" s="8"/>
      <c r="K12" s="8"/>
      <c r="L12" s="8"/>
      <c r="M12" s="8"/>
      <c r="N12" s="8"/>
      <c r="O12" s="8"/>
      <c r="P12" s="8"/>
      <c r="Q12" s="8"/>
      <c r="R12" s="8"/>
      <c r="S12" s="8"/>
      <c r="T12" s="8"/>
      <c r="U12" s="8"/>
      <c r="V12" s="8"/>
      <c r="W12" s="8"/>
      <c r="X12" s="8"/>
      <c r="Y12" s="8"/>
      <c r="Z12" s="8"/>
    </row>
    <row r="13" spans="1:26" ht="15.75" customHeight="1">
      <c r="A13" s="119"/>
      <c r="B13" s="124">
        <v>8</v>
      </c>
      <c r="C13" s="130" t="s">
        <v>460</v>
      </c>
      <c r="D13" s="130"/>
      <c r="E13" s="130" t="s">
        <v>414</v>
      </c>
      <c r="F13" s="130"/>
      <c r="G13" s="131"/>
      <c r="H13" s="136"/>
      <c r="I13" s="131"/>
      <c r="J13" s="8"/>
      <c r="K13" s="8"/>
      <c r="L13" s="8"/>
      <c r="M13" s="8"/>
      <c r="N13" s="8"/>
      <c r="O13" s="8"/>
      <c r="P13" s="8"/>
      <c r="Q13" s="8"/>
      <c r="R13" s="8"/>
      <c r="S13" s="8"/>
      <c r="T13" s="8"/>
      <c r="U13" s="8"/>
      <c r="V13" s="8"/>
      <c r="W13" s="8"/>
      <c r="X13" s="8"/>
      <c r="Y13" s="8"/>
      <c r="Z13" s="8"/>
    </row>
    <row r="14" spans="1:26" ht="15.75" customHeight="1">
      <c r="A14" s="119"/>
      <c r="B14" s="124">
        <v>9</v>
      </c>
      <c r="C14" s="130" t="s">
        <v>461</v>
      </c>
      <c r="D14" s="130"/>
      <c r="E14" s="130" t="s">
        <v>414</v>
      </c>
      <c r="F14" s="130"/>
      <c r="G14" s="131"/>
      <c r="H14" s="136"/>
      <c r="I14" s="131"/>
      <c r="J14" s="8"/>
      <c r="K14" s="8"/>
      <c r="L14" s="8"/>
      <c r="M14" s="8"/>
      <c r="N14" s="8"/>
      <c r="O14" s="8"/>
      <c r="P14" s="8"/>
      <c r="Q14" s="8"/>
      <c r="R14" s="8"/>
      <c r="S14" s="8"/>
      <c r="T14" s="8"/>
      <c r="U14" s="8"/>
      <c r="V14" s="8"/>
      <c r="W14" s="8"/>
      <c r="X14" s="8"/>
      <c r="Y14" s="8"/>
      <c r="Z14" s="8"/>
    </row>
    <row r="15" spans="1:26" ht="15.75" customHeight="1">
      <c r="A15" s="119"/>
      <c r="B15" s="124">
        <v>10</v>
      </c>
      <c r="C15" s="130" t="s">
        <v>462</v>
      </c>
      <c r="D15" s="130" t="s">
        <v>463</v>
      </c>
      <c r="E15" s="130" t="s">
        <v>414</v>
      </c>
      <c r="F15" s="130"/>
      <c r="G15" s="131"/>
      <c r="H15" s="136"/>
      <c r="I15" s="131"/>
      <c r="J15" s="8"/>
      <c r="K15" s="8"/>
      <c r="L15" s="8"/>
      <c r="M15" s="8"/>
      <c r="N15" s="8"/>
      <c r="O15" s="8"/>
      <c r="P15" s="8"/>
      <c r="Q15" s="8"/>
      <c r="R15" s="8"/>
      <c r="S15" s="8"/>
      <c r="T15" s="8"/>
      <c r="U15" s="8"/>
      <c r="V15" s="8"/>
      <c r="W15" s="8"/>
      <c r="X15" s="8"/>
      <c r="Y15" s="8"/>
      <c r="Z15" s="8"/>
    </row>
    <row r="16" spans="1:26" ht="15.75" customHeight="1">
      <c r="A16" s="119"/>
      <c r="B16" s="124">
        <v>11</v>
      </c>
      <c r="C16" s="130" t="s">
        <v>464</v>
      </c>
      <c r="D16" s="130"/>
      <c r="E16" s="130" t="s">
        <v>414</v>
      </c>
      <c r="F16" s="130"/>
      <c r="G16" s="131"/>
      <c r="H16" s="136"/>
      <c r="I16" s="131"/>
      <c r="J16" s="8"/>
      <c r="K16" s="8"/>
      <c r="L16" s="8"/>
      <c r="M16" s="8"/>
      <c r="N16" s="8"/>
      <c r="O16" s="8"/>
      <c r="P16" s="8"/>
      <c r="Q16" s="8"/>
      <c r="R16" s="8"/>
      <c r="S16" s="8"/>
      <c r="T16" s="8"/>
      <c r="U16" s="8"/>
      <c r="V16" s="8"/>
      <c r="W16" s="8"/>
      <c r="X16" s="8"/>
      <c r="Y16" s="8"/>
      <c r="Z16" s="8"/>
    </row>
    <row r="17" spans="1:26" ht="15.75" customHeight="1">
      <c r="A17" s="119"/>
      <c r="B17" s="124">
        <v>12</v>
      </c>
      <c r="C17" s="130" t="s">
        <v>465</v>
      </c>
      <c r="D17" s="130"/>
      <c r="E17" s="130" t="s">
        <v>414</v>
      </c>
      <c r="F17" s="130"/>
      <c r="G17" s="131"/>
      <c r="H17" s="136"/>
      <c r="I17" s="131"/>
      <c r="J17" s="8"/>
      <c r="K17" s="8"/>
      <c r="L17" s="8"/>
      <c r="M17" s="8"/>
      <c r="N17" s="8"/>
      <c r="O17" s="8"/>
      <c r="P17" s="8"/>
      <c r="Q17" s="8"/>
      <c r="R17" s="8"/>
      <c r="S17" s="8"/>
      <c r="T17" s="8"/>
      <c r="U17" s="8"/>
      <c r="V17" s="8"/>
      <c r="W17" s="8"/>
      <c r="X17" s="8"/>
      <c r="Y17" s="8"/>
      <c r="Z17" s="8"/>
    </row>
    <row r="18" spans="1:26" ht="15.75" customHeight="1">
      <c r="A18" s="119"/>
      <c r="B18" s="124">
        <v>13</v>
      </c>
      <c r="C18" s="130" t="s">
        <v>466</v>
      </c>
      <c r="D18" s="130" t="s">
        <v>467</v>
      </c>
      <c r="E18" s="130" t="s">
        <v>414</v>
      </c>
      <c r="F18" s="130"/>
      <c r="G18" s="131"/>
      <c r="H18" s="136"/>
      <c r="I18" s="131"/>
      <c r="J18" s="8"/>
      <c r="K18" s="8"/>
      <c r="L18" s="8"/>
      <c r="M18" s="8"/>
      <c r="N18" s="8"/>
      <c r="O18" s="8"/>
      <c r="P18" s="8"/>
      <c r="Q18" s="8"/>
      <c r="R18" s="8"/>
      <c r="S18" s="8"/>
      <c r="T18" s="8"/>
      <c r="U18" s="8"/>
      <c r="V18" s="8"/>
      <c r="W18" s="8"/>
      <c r="X18" s="8"/>
      <c r="Y18" s="8"/>
      <c r="Z18" s="8"/>
    </row>
    <row r="19" spans="1:26" ht="15.75" customHeight="1">
      <c r="A19" s="119"/>
      <c r="B19" s="124">
        <v>14</v>
      </c>
      <c r="C19" s="130" t="s">
        <v>468</v>
      </c>
      <c r="D19" s="130"/>
      <c r="E19" s="130" t="s">
        <v>414</v>
      </c>
      <c r="F19" s="130"/>
      <c r="G19" s="131"/>
      <c r="H19" s="136"/>
      <c r="I19" s="131"/>
      <c r="J19" s="8"/>
      <c r="K19" s="8"/>
      <c r="L19" s="8"/>
      <c r="M19" s="8"/>
      <c r="N19" s="8"/>
      <c r="O19" s="8"/>
      <c r="P19" s="8"/>
      <c r="Q19" s="8"/>
      <c r="R19" s="8"/>
      <c r="S19" s="8"/>
      <c r="T19" s="8"/>
      <c r="U19" s="8"/>
      <c r="V19" s="8"/>
      <c r="W19" s="8"/>
      <c r="X19" s="8"/>
      <c r="Y19" s="8"/>
      <c r="Z19" s="8"/>
    </row>
    <row r="20" spans="1:26" ht="15.75" customHeight="1">
      <c r="A20" s="119"/>
      <c r="B20" s="124">
        <v>15</v>
      </c>
      <c r="C20" s="130" t="s">
        <v>469</v>
      </c>
      <c r="D20" s="130"/>
      <c r="E20" s="130" t="s">
        <v>414</v>
      </c>
      <c r="F20" s="130"/>
      <c r="G20" s="131"/>
      <c r="H20" s="136"/>
      <c r="I20" s="131"/>
      <c r="J20" s="8"/>
      <c r="K20" s="8"/>
      <c r="L20" s="8"/>
      <c r="M20" s="8"/>
      <c r="N20" s="8"/>
      <c r="O20" s="8"/>
      <c r="P20" s="8"/>
      <c r="Q20" s="8"/>
      <c r="R20" s="8"/>
      <c r="S20" s="8"/>
      <c r="T20" s="8"/>
      <c r="U20" s="8"/>
      <c r="V20" s="8"/>
      <c r="W20" s="8"/>
      <c r="X20" s="8"/>
      <c r="Y20" s="8"/>
      <c r="Z20" s="8"/>
    </row>
    <row r="21" spans="1:26" ht="15.75" customHeight="1">
      <c r="A21" s="119"/>
      <c r="B21" s="124">
        <v>16</v>
      </c>
      <c r="C21" s="130" t="s">
        <v>470</v>
      </c>
      <c r="D21" s="130" t="s">
        <v>471</v>
      </c>
      <c r="E21" s="130" t="s">
        <v>414</v>
      </c>
      <c r="F21" s="130"/>
      <c r="G21" s="131"/>
      <c r="H21" s="136"/>
      <c r="I21" s="131"/>
      <c r="J21" s="8"/>
      <c r="K21" s="8"/>
      <c r="L21" s="8"/>
      <c r="M21" s="8"/>
      <c r="N21" s="8"/>
      <c r="O21" s="8"/>
      <c r="P21" s="8"/>
      <c r="Q21" s="8"/>
      <c r="R21" s="8"/>
      <c r="S21" s="8"/>
      <c r="T21" s="8"/>
      <c r="U21" s="8"/>
      <c r="V21" s="8"/>
      <c r="W21" s="8"/>
      <c r="X21" s="8"/>
      <c r="Y21" s="8"/>
      <c r="Z21" s="8"/>
    </row>
    <row r="22" spans="1:26" ht="15.75" customHeight="1">
      <c r="A22" s="119"/>
      <c r="B22" s="124">
        <v>17</v>
      </c>
      <c r="C22" s="130" t="s">
        <v>472</v>
      </c>
      <c r="D22" s="130"/>
      <c r="E22" s="130" t="s">
        <v>414</v>
      </c>
      <c r="F22" s="130"/>
      <c r="G22" s="131"/>
      <c r="H22" s="136"/>
      <c r="I22" s="131"/>
      <c r="J22" s="8"/>
      <c r="K22" s="8"/>
      <c r="L22" s="8"/>
      <c r="M22" s="8"/>
      <c r="N22" s="8"/>
      <c r="O22" s="8"/>
      <c r="P22" s="8"/>
      <c r="Q22" s="8"/>
      <c r="R22" s="8"/>
      <c r="S22" s="8"/>
      <c r="T22" s="8"/>
      <c r="U22" s="8"/>
      <c r="V22" s="8"/>
      <c r="W22" s="8"/>
      <c r="X22" s="8"/>
      <c r="Y22" s="8"/>
      <c r="Z22" s="8"/>
    </row>
    <row r="23" spans="1:26" ht="15.75" customHeight="1">
      <c r="A23" s="119"/>
      <c r="B23" s="124">
        <v>18</v>
      </c>
      <c r="C23" s="130" t="s">
        <v>473</v>
      </c>
      <c r="D23" s="130"/>
      <c r="E23" s="130" t="s">
        <v>414</v>
      </c>
      <c r="F23" s="130"/>
      <c r="G23" s="131"/>
      <c r="H23" s="136"/>
      <c r="I23" s="131"/>
      <c r="J23" s="8"/>
      <c r="K23" s="8"/>
      <c r="L23" s="8"/>
      <c r="M23" s="8"/>
      <c r="N23" s="8"/>
      <c r="O23" s="8"/>
      <c r="P23" s="8"/>
      <c r="Q23" s="8"/>
      <c r="R23" s="8"/>
      <c r="S23" s="8"/>
      <c r="T23" s="8"/>
      <c r="U23" s="8"/>
      <c r="V23" s="8"/>
      <c r="W23" s="8"/>
      <c r="X23" s="8"/>
      <c r="Y23" s="8"/>
      <c r="Z23" s="8"/>
    </row>
    <row r="24" spans="1:26" ht="15.75" customHeight="1">
      <c r="A24" s="119"/>
      <c r="B24" s="124">
        <v>19</v>
      </c>
      <c r="C24" s="130" t="s">
        <v>474</v>
      </c>
      <c r="D24" s="130"/>
      <c r="E24" s="130" t="s">
        <v>414</v>
      </c>
      <c r="F24" s="130"/>
      <c r="G24" s="131"/>
      <c r="H24" s="136"/>
      <c r="I24" s="131"/>
      <c r="J24" s="8"/>
      <c r="K24" s="8"/>
      <c r="L24" s="8"/>
      <c r="M24" s="8"/>
      <c r="N24" s="8"/>
      <c r="O24" s="8"/>
      <c r="P24" s="8"/>
      <c r="Q24" s="8"/>
      <c r="R24" s="8"/>
      <c r="S24" s="8"/>
      <c r="T24" s="8"/>
      <c r="U24" s="8"/>
      <c r="V24" s="8"/>
      <c r="W24" s="8"/>
      <c r="X24" s="8"/>
      <c r="Y24" s="8"/>
      <c r="Z24" s="8"/>
    </row>
    <row r="25" spans="1:26" ht="15.75" customHeight="1">
      <c r="A25" s="119"/>
      <c r="B25" s="124">
        <v>20</v>
      </c>
      <c r="C25" s="130" t="s">
        <v>475</v>
      </c>
      <c r="D25" s="130"/>
      <c r="E25" s="130" t="s">
        <v>414</v>
      </c>
      <c r="F25" s="130"/>
      <c r="G25" s="131"/>
      <c r="H25" s="136"/>
      <c r="I25" s="131"/>
      <c r="J25" s="8"/>
      <c r="K25" s="8"/>
      <c r="L25" s="8"/>
      <c r="M25" s="8"/>
      <c r="N25" s="8"/>
      <c r="O25" s="8"/>
      <c r="P25" s="8"/>
      <c r="Q25" s="8"/>
      <c r="R25" s="8"/>
      <c r="S25" s="8"/>
      <c r="T25" s="8"/>
      <c r="U25" s="8"/>
      <c r="V25" s="8"/>
      <c r="W25" s="8"/>
      <c r="X25" s="8"/>
      <c r="Y25" s="8"/>
      <c r="Z25" s="8"/>
    </row>
    <row r="26" spans="1:26" ht="15.75" customHeight="1">
      <c r="A26" s="119"/>
      <c r="B26" s="124">
        <v>21</v>
      </c>
      <c r="C26" s="130" t="s">
        <v>476</v>
      </c>
      <c r="D26" s="130"/>
      <c r="E26" s="130" t="s">
        <v>414</v>
      </c>
      <c r="F26" s="130"/>
      <c r="G26" s="131"/>
      <c r="H26" s="136"/>
      <c r="I26" s="131"/>
      <c r="J26" s="8"/>
      <c r="K26" s="8"/>
      <c r="L26" s="8"/>
      <c r="M26" s="8"/>
      <c r="N26" s="8"/>
      <c r="O26" s="8"/>
      <c r="P26" s="8"/>
      <c r="Q26" s="8"/>
      <c r="R26" s="8"/>
      <c r="S26" s="8"/>
      <c r="T26" s="8"/>
      <c r="U26" s="8"/>
      <c r="V26" s="8"/>
      <c r="W26" s="8"/>
      <c r="X26" s="8"/>
      <c r="Y26" s="8"/>
      <c r="Z26" s="8"/>
    </row>
    <row r="27" spans="1:26" ht="15.75" customHeight="1">
      <c r="A27" s="119"/>
      <c r="B27" s="124">
        <v>22</v>
      </c>
      <c r="C27" s="130" t="s">
        <v>477</v>
      </c>
      <c r="D27" s="130"/>
      <c r="E27" s="130" t="s">
        <v>414</v>
      </c>
      <c r="F27" s="130"/>
      <c r="G27" s="131"/>
      <c r="H27" s="136"/>
      <c r="I27" s="131"/>
      <c r="J27" s="8"/>
      <c r="K27" s="8"/>
      <c r="L27" s="8"/>
      <c r="M27" s="8"/>
      <c r="N27" s="8"/>
      <c r="O27" s="8"/>
      <c r="P27" s="8"/>
      <c r="Q27" s="8"/>
      <c r="R27" s="8"/>
      <c r="S27" s="8"/>
      <c r="T27" s="8"/>
      <c r="U27" s="8"/>
      <c r="V27" s="8"/>
      <c r="W27" s="8"/>
      <c r="X27" s="8"/>
      <c r="Y27" s="8"/>
      <c r="Z27" s="8"/>
    </row>
    <row r="28" spans="1:26" ht="15.75" customHeight="1">
      <c r="A28" s="119"/>
      <c r="B28" s="124">
        <v>23</v>
      </c>
      <c r="C28" s="130" t="s">
        <v>478</v>
      </c>
      <c r="D28" s="130"/>
      <c r="E28" s="130" t="s">
        <v>414</v>
      </c>
      <c r="F28" s="130"/>
      <c r="G28" s="131"/>
      <c r="H28" s="136"/>
      <c r="I28" s="131"/>
      <c r="J28" s="8"/>
      <c r="K28" s="8"/>
      <c r="L28" s="8"/>
      <c r="M28" s="8"/>
      <c r="N28" s="8"/>
      <c r="O28" s="8"/>
      <c r="P28" s="8"/>
      <c r="Q28" s="8"/>
      <c r="R28" s="8"/>
      <c r="S28" s="8"/>
      <c r="T28" s="8"/>
      <c r="U28" s="8"/>
      <c r="V28" s="8"/>
      <c r="W28" s="8"/>
      <c r="X28" s="8"/>
      <c r="Y28" s="8"/>
      <c r="Z28" s="8"/>
    </row>
    <row r="29" spans="1:26" ht="15.75" customHeight="1">
      <c r="A29" s="119"/>
      <c r="B29" s="124">
        <v>24</v>
      </c>
      <c r="C29" s="130" t="s">
        <v>479</v>
      </c>
      <c r="D29" s="130"/>
      <c r="E29" s="130" t="s">
        <v>414</v>
      </c>
      <c r="F29" s="130"/>
      <c r="G29" s="131"/>
      <c r="H29" s="136"/>
      <c r="I29" s="131"/>
      <c r="J29" s="8"/>
      <c r="K29" s="8"/>
      <c r="L29" s="8"/>
      <c r="M29" s="8"/>
      <c r="N29" s="8"/>
      <c r="O29" s="8"/>
      <c r="P29" s="8"/>
      <c r="Q29" s="8"/>
      <c r="R29" s="8"/>
      <c r="S29" s="8"/>
      <c r="T29" s="8"/>
      <c r="U29" s="8"/>
      <c r="V29" s="8"/>
      <c r="W29" s="8"/>
      <c r="X29" s="8"/>
      <c r="Y29" s="8"/>
      <c r="Z29" s="8"/>
    </row>
    <row r="30" spans="1:26" ht="15.75" customHeight="1">
      <c r="A30" s="119"/>
      <c r="B30" s="124">
        <v>25</v>
      </c>
      <c r="C30" s="130" t="s">
        <v>480</v>
      </c>
      <c r="D30" s="130"/>
      <c r="E30" s="130" t="s">
        <v>414</v>
      </c>
      <c r="F30" s="130"/>
      <c r="G30" s="131"/>
      <c r="H30" s="136"/>
      <c r="I30" s="131"/>
      <c r="J30" s="8"/>
      <c r="K30" s="8"/>
      <c r="L30" s="8"/>
      <c r="M30" s="8"/>
      <c r="N30" s="8"/>
      <c r="O30" s="8"/>
      <c r="P30" s="8"/>
      <c r="Q30" s="8"/>
      <c r="R30" s="8"/>
      <c r="S30" s="8"/>
      <c r="T30" s="8"/>
      <c r="U30" s="8"/>
      <c r="V30" s="8"/>
      <c r="W30" s="8"/>
      <c r="X30" s="8"/>
      <c r="Y30" s="8"/>
      <c r="Z30" s="8"/>
    </row>
    <row r="31" spans="1:26" ht="15.75" customHeight="1">
      <c r="A31" s="119"/>
      <c r="B31" s="124">
        <v>26</v>
      </c>
      <c r="C31" s="130" t="s">
        <v>447</v>
      </c>
      <c r="D31" s="130"/>
      <c r="E31" s="130" t="s">
        <v>434</v>
      </c>
      <c r="F31" s="130"/>
      <c r="G31" s="131"/>
      <c r="H31" s="136"/>
      <c r="I31" s="137"/>
      <c r="J31" s="8"/>
      <c r="K31" s="8"/>
      <c r="L31" s="8"/>
      <c r="M31" s="8"/>
      <c r="N31" s="8"/>
      <c r="O31" s="8"/>
      <c r="P31" s="8"/>
      <c r="Q31" s="8"/>
      <c r="R31" s="8"/>
      <c r="S31" s="8"/>
      <c r="T31" s="8"/>
      <c r="U31" s="8"/>
      <c r="V31" s="8"/>
      <c r="W31" s="8"/>
      <c r="X31" s="8"/>
      <c r="Y31" s="8"/>
      <c r="Z31" s="8"/>
    </row>
    <row r="32" spans="1:26" ht="15.75" customHeight="1">
      <c r="A32" s="119"/>
      <c r="B32" s="124">
        <v>21</v>
      </c>
      <c r="C32" s="130" t="s">
        <v>432</v>
      </c>
      <c r="D32" s="130" t="s">
        <v>433</v>
      </c>
      <c r="E32" s="130" t="s">
        <v>434</v>
      </c>
      <c r="F32" s="130"/>
      <c r="G32" s="131"/>
      <c r="H32" s="136"/>
      <c r="I32" s="137"/>
      <c r="J32" s="8"/>
      <c r="K32" s="8"/>
      <c r="L32" s="8"/>
      <c r="M32" s="8"/>
      <c r="N32" s="8"/>
      <c r="O32" s="8"/>
      <c r="P32" s="8"/>
      <c r="Q32" s="8"/>
      <c r="R32" s="8"/>
      <c r="S32" s="8"/>
      <c r="T32" s="8"/>
      <c r="U32" s="8"/>
      <c r="V32" s="8"/>
      <c r="W32" s="8"/>
      <c r="X32" s="8"/>
      <c r="Y32" s="8"/>
      <c r="Z32" s="8"/>
    </row>
    <row r="33" spans="1:26" ht="15.75" customHeight="1">
      <c r="A33" s="119"/>
      <c r="B33" s="124">
        <v>22</v>
      </c>
      <c r="C33" s="130"/>
      <c r="D33" s="130"/>
      <c r="E33" s="130"/>
      <c r="F33" s="130"/>
      <c r="G33" s="131"/>
      <c r="H33" s="136"/>
      <c r="I33" s="131"/>
      <c r="J33" s="8"/>
      <c r="K33" s="8"/>
      <c r="L33" s="8"/>
      <c r="M33" s="8"/>
      <c r="N33" s="8"/>
      <c r="O33" s="8"/>
      <c r="P33" s="8"/>
      <c r="Q33" s="8"/>
      <c r="R33" s="8"/>
      <c r="S33" s="8"/>
      <c r="T33" s="8"/>
      <c r="U33" s="8"/>
      <c r="V33" s="8"/>
      <c r="W33" s="8"/>
      <c r="X33" s="8"/>
      <c r="Y33" s="8"/>
      <c r="Z33" s="8"/>
    </row>
    <row r="34" spans="1:26" ht="15.75" customHeight="1">
      <c r="A34" s="119"/>
      <c r="B34" s="124">
        <v>23</v>
      </c>
      <c r="C34" s="130"/>
      <c r="D34" s="130"/>
      <c r="E34" s="130"/>
      <c r="F34" s="130"/>
      <c r="G34" s="131"/>
      <c r="H34" s="136"/>
      <c r="I34" s="131"/>
      <c r="J34" s="8"/>
      <c r="K34" s="8"/>
      <c r="L34" s="8"/>
      <c r="M34" s="8"/>
      <c r="N34" s="8"/>
      <c r="O34" s="8"/>
      <c r="P34" s="8"/>
      <c r="Q34" s="8"/>
      <c r="R34" s="8"/>
      <c r="S34" s="8"/>
      <c r="T34" s="8"/>
      <c r="U34" s="8"/>
      <c r="V34" s="8"/>
      <c r="W34" s="8"/>
      <c r="X34" s="8"/>
      <c r="Y34" s="8"/>
      <c r="Z34" s="8"/>
    </row>
    <row r="35" spans="1:26" ht="15.75" customHeight="1">
      <c r="A35" s="119"/>
      <c r="B35" s="124">
        <v>24</v>
      </c>
      <c r="C35" s="130"/>
      <c r="D35" s="130"/>
      <c r="E35" s="130"/>
      <c r="F35" s="130"/>
      <c r="G35" s="126"/>
      <c r="H35" s="137"/>
      <c r="I35" s="129"/>
      <c r="J35" s="8"/>
      <c r="K35" s="8"/>
      <c r="L35" s="8"/>
      <c r="M35" s="8"/>
      <c r="N35" s="8"/>
      <c r="O35" s="8"/>
      <c r="P35" s="8"/>
      <c r="Q35" s="8"/>
      <c r="R35" s="8"/>
      <c r="S35" s="8"/>
      <c r="T35" s="8"/>
      <c r="U35" s="8"/>
      <c r="V35" s="8"/>
      <c r="W35" s="8"/>
      <c r="X35" s="8"/>
      <c r="Y35" s="8"/>
      <c r="Z35" s="8"/>
    </row>
    <row r="36" spans="1:26" ht="15.75" customHeight="1">
      <c r="A36" s="119"/>
      <c r="B36" s="124">
        <v>25</v>
      </c>
      <c r="C36" s="130"/>
      <c r="D36" s="126"/>
      <c r="E36" s="126"/>
      <c r="F36" s="130"/>
      <c r="G36" s="126"/>
      <c r="H36" s="138"/>
      <c r="I36" s="21"/>
      <c r="J36" s="8"/>
      <c r="K36" s="8"/>
      <c r="L36" s="8"/>
      <c r="M36" s="8"/>
      <c r="N36" s="8"/>
      <c r="O36" s="8"/>
      <c r="P36" s="8"/>
      <c r="Q36" s="8"/>
      <c r="R36" s="8"/>
      <c r="S36" s="8"/>
      <c r="T36" s="8"/>
      <c r="U36" s="8"/>
      <c r="V36" s="8"/>
      <c r="W36" s="8"/>
      <c r="X36" s="8"/>
      <c r="Y36" s="8"/>
      <c r="Z36" s="8"/>
    </row>
    <row r="37" spans="1:26" ht="15.75" customHeight="1">
      <c r="A37" s="119"/>
      <c r="B37" s="122" t="s">
        <v>435</v>
      </c>
      <c r="C37" s="212"/>
      <c r="D37" s="213"/>
      <c r="E37" s="213"/>
      <c r="F37" s="213"/>
      <c r="G37" s="213"/>
      <c r="H37" s="213"/>
      <c r="I37" s="213"/>
      <c r="J37" s="8"/>
      <c r="K37" s="8"/>
      <c r="L37" s="8"/>
      <c r="M37" s="8"/>
      <c r="N37" s="8"/>
      <c r="O37" s="8"/>
      <c r="P37" s="8"/>
      <c r="Q37" s="8"/>
      <c r="R37" s="8"/>
      <c r="S37" s="8"/>
      <c r="T37" s="8"/>
      <c r="U37" s="8"/>
      <c r="V37" s="8"/>
      <c r="W37" s="8"/>
      <c r="X37" s="8"/>
      <c r="Y37" s="8"/>
      <c r="Z37" s="8"/>
    </row>
    <row r="38" spans="1:26" ht="15.75" customHeight="1">
      <c r="A38" s="119"/>
      <c r="B38" s="124">
        <v>1</v>
      </c>
      <c r="C38" s="214" t="s">
        <v>436</v>
      </c>
      <c r="D38" s="213"/>
      <c r="E38" s="213"/>
      <c r="F38" s="213"/>
      <c r="G38" s="213"/>
      <c r="H38" s="213"/>
      <c r="I38" s="215"/>
      <c r="J38" s="8"/>
      <c r="K38" s="8"/>
      <c r="L38" s="8"/>
      <c r="M38" s="8"/>
      <c r="N38" s="8"/>
      <c r="O38" s="8"/>
      <c r="P38" s="8"/>
      <c r="Q38" s="8"/>
      <c r="R38" s="8"/>
      <c r="S38" s="8"/>
      <c r="T38" s="8"/>
      <c r="U38" s="8"/>
      <c r="V38" s="8"/>
      <c r="W38" s="8"/>
      <c r="X38" s="8"/>
      <c r="Y38" s="8"/>
      <c r="Z38" s="8"/>
    </row>
    <row r="39" spans="1:26" ht="15.75" customHeight="1">
      <c r="A39" s="139"/>
      <c r="B39" s="227">
        <v>2</v>
      </c>
      <c r="C39" s="140"/>
      <c r="D39" s="140"/>
      <c r="E39" s="139"/>
      <c r="F39" s="118"/>
      <c r="G39" s="118"/>
      <c r="H39" s="118"/>
      <c r="I39" s="119"/>
      <c r="J39" s="8"/>
      <c r="K39" s="8"/>
      <c r="L39" s="8"/>
      <c r="M39" s="8"/>
      <c r="N39" s="8"/>
      <c r="O39" s="8"/>
      <c r="P39" s="8"/>
      <c r="Q39" s="8"/>
      <c r="R39" s="8"/>
      <c r="S39" s="8"/>
      <c r="T39" s="8"/>
      <c r="U39" s="8"/>
      <c r="V39" s="8"/>
      <c r="W39" s="8"/>
      <c r="X39" s="8"/>
      <c r="Y39" s="8"/>
      <c r="Z39" s="8"/>
    </row>
    <row r="40" spans="1:26" ht="15.75" customHeight="1">
      <c r="A40" s="141"/>
      <c r="B40" s="217"/>
      <c r="C40" s="142"/>
      <c r="D40" s="130"/>
      <c r="E40" s="139"/>
      <c r="F40" s="118"/>
      <c r="G40" s="118"/>
      <c r="H40" s="118"/>
      <c r="I40" s="119"/>
      <c r="J40" s="8"/>
      <c r="K40" s="8"/>
      <c r="L40" s="8"/>
      <c r="M40" s="8"/>
      <c r="N40" s="8"/>
      <c r="O40" s="8"/>
      <c r="P40" s="8"/>
      <c r="Q40" s="8"/>
      <c r="R40" s="8"/>
      <c r="S40" s="8"/>
      <c r="T40" s="8"/>
      <c r="U40" s="8"/>
      <c r="V40" s="8"/>
      <c r="W40" s="8"/>
      <c r="X40" s="8"/>
      <c r="Y40" s="8"/>
      <c r="Z40" s="8"/>
    </row>
    <row r="41" spans="1:26" ht="15.75" customHeight="1">
      <c r="A41" s="141"/>
      <c r="B41" s="217"/>
      <c r="C41" s="142"/>
      <c r="D41" s="130"/>
      <c r="E41" s="139"/>
      <c r="F41" s="118"/>
      <c r="G41" s="118"/>
      <c r="H41" s="118"/>
      <c r="I41" s="119"/>
      <c r="J41" s="8"/>
      <c r="K41" s="8"/>
      <c r="L41" s="8"/>
      <c r="M41" s="8"/>
      <c r="N41" s="8"/>
      <c r="O41" s="8"/>
      <c r="P41" s="8"/>
      <c r="Q41" s="8"/>
      <c r="R41" s="8"/>
      <c r="S41" s="8"/>
      <c r="T41" s="8"/>
      <c r="U41" s="8"/>
      <c r="V41" s="8"/>
      <c r="W41" s="8"/>
      <c r="X41" s="8"/>
      <c r="Y41" s="8"/>
      <c r="Z41" s="8"/>
    </row>
    <row r="42" spans="1:26" ht="15.75" customHeight="1">
      <c r="A42" s="141"/>
      <c r="B42" s="217"/>
      <c r="C42" s="142"/>
      <c r="D42" s="130"/>
      <c r="E42" s="139"/>
      <c r="F42" s="118"/>
      <c r="G42" s="118"/>
      <c r="H42" s="118"/>
      <c r="I42" s="119"/>
      <c r="J42" s="8"/>
      <c r="K42" s="8"/>
      <c r="L42" s="8"/>
      <c r="M42" s="8"/>
      <c r="N42" s="8"/>
      <c r="O42" s="8"/>
      <c r="P42" s="8"/>
      <c r="Q42" s="8"/>
      <c r="R42" s="8"/>
      <c r="S42" s="8"/>
      <c r="T42" s="8"/>
      <c r="U42" s="8"/>
      <c r="V42" s="8"/>
      <c r="W42" s="8"/>
      <c r="X42" s="8"/>
      <c r="Y42" s="8"/>
      <c r="Z42" s="8"/>
    </row>
    <row r="43" spans="1:26" ht="15.75" customHeight="1">
      <c r="A43" s="141"/>
      <c r="B43" s="217"/>
      <c r="C43" s="142"/>
      <c r="D43" s="130"/>
      <c r="E43" s="139"/>
      <c r="F43" s="118"/>
      <c r="G43" s="118"/>
      <c r="H43" s="118"/>
      <c r="I43" s="119"/>
      <c r="J43" s="8"/>
      <c r="K43" s="8"/>
      <c r="L43" s="8"/>
      <c r="M43" s="8"/>
      <c r="N43" s="8"/>
      <c r="O43" s="8"/>
      <c r="P43" s="8"/>
      <c r="Q43" s="8"/>
      <c r="R43" s="8"/>
      <c r="S43" s="8"/>
      <c r="T43" s="8"/>
      <c r="U43" s="8"/>
      <c r="V43" s="8"/>
      <c r="W43" s="8"/>
      <c r="X43" s="8"/>
      <c r="Y43" s="8"/>
      <c r="Z43" s="8"/>
    </row>
    <row r="44" spans="1:26" ht="15.75" customHeight="1">
      <c r="A44" s="141"/>
      <c r="B44" s="215"/>
      <c r="C44" s="142"/>
      <c r="D44" s="130"/>
      <c r="E44" s="143"/>
      <c r="F44" s="143"/>
      <c r="G44" s="143"/>
      <c r="H44" s="143"/>
      <c r="I44" s="144"/>
      <c r="J44" s="8"/>
      <c r="K44" s="8"/>
      <c r="L44" s="8"/>
      <c r="M44" s="8"/>
      <c r="N44" s="8"/>
      <c r="O44" s="8"/>
      <c r="P44" s="8"/>
      <c r="Q44" s="8"/>
      <c r="R44" s="8"/>
      <c r="S44" s="8"/>
      <c r="T44" s="8"/>
      <c r="U44" s="8"/>
      <c r="V44" s="8"/>
      <c r="W44" s="8"/>
      <c r="X44" s="8"/>
      <c r="Y44" s="8"/>
      <c r="Z44" s="8"/>
    </row>
    <row r="45" spans="1:26"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3">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3">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3">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3">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3">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3">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3">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3">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3">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3">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3">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3">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3">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3">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3">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3">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3">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3">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3">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3">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3">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3">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3">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3">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3">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3">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1">
    <mergeCell ref="D4:I4"/>
    <mergeCell ref="C37:I37"/>
    <mergeCell ref="C38:I38"/>
    <mergeCell ref="B39:B44"/>
    <mergeCell ref="B1:I1"/>
    <mergeCell ref="B2:C2"/>
    <mergeCell ref="D2:F2"/>
    <mergeCell ref="H2:I2"/>
    <mergeCell ref="B3:C3"/>
    <mergeCell ref="D3:F3"/>
    <mergeCell ref="B4:C4"/>
  </mergeCells>
  <hyperlinks>
    <hyperlink ref="H2" location="'테이블목록_ODS'!A1" display="Table List"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showGridLines="0" workbookViewId="0"/>
  </sheetViews>
  <sheetFormatPr baseColWidth="10" defaultColWidth="12.6640625" defaultRowHeight="15.75" customHeight="1"/>
  <cols>
    <col min="1" max="1" width="6.5" customWidth="1"/>
    <col min="2" max="2" width="6.1640625" customWidth="1"/>
    <col min="3" max="3" width="17" customWidth="1"/>
    <col min="4" max="4" width="21.6640625" customWidth="1"/>
    <col min="8" max="8" width="22.6640625" customWidth="1"/>
  </cols>
  <sheetData>
    <row r="1" spans="1:26" ht="15.75" customHeight="1">
      <c r="A1" s="118"/>
      <c r="B1" s="210"/>
      <c r="C1" s="211"/>
      <c r="D1" s="211"/>
      <c r="E1" s="211"/>
      <c r="F1" s="211"/>
      <c r="G1" s="211"/>
      <c r="H1" s="211"/>
      <c r="I1" s="219"/>
      <c r="J1" s="8"/>
      <c r="K1" s="8"/>
      <c r="L1" s="8"/>
      <c r="M1" s="8"/>
      <c r="N1" s="8"/>
      <c r="O1" s="8"/>
      <c r="P1" s="8"/>
      <c r="Q1" s="8"/>
      <c r="R1" s="8"/>
      <c r="S1" s="8"/>
      <c r="T1" s="8"/>
      <c r="U1" s="8"/>
      <c r="V1" s="8"/>
      <c r="W1" s="8"/>
      <c r="X1" s="8"/>
      <c r="Y1" s="8"/>
      <c r="Z1" s="8"/>
    </row>
    <row r="2" spans="1:26" ht="15.75" customHeight="1">
      <c r="A2" s="119"/>
      <c r="B2" s="220" t="s">
        <v>399</v>
      </c>
      <c r="C2" s="221"/>
      <c r="D2" s="222" t="s">
        <v>62</v>
      </c>
      <c r="E2" s="223"/>
      <c r="F2" s="221"/>
      <c r="G2" s="121" t="s">
        <v>400</v>
      </c>
      <c r="H2" s="224" t="s">
        <v>401</v>
      </c>
      <c r="I2" s="223"/>
      <c r="J2" s="8"/>
      <c r="K2" s="8"/>
      <c r="L2" s="8"/>
      <c r="M2" s="8"/>
      <c r="N2" s="8"/>
      <c r="O2" s="8"/>
      <c r="P2" s="8"/>
      <c r="Q2" s="8"/>
      <c r="R2" s="8"/>
      <c r="S2" s="8"/>
      <c r="T2" s="8"/>
      <c r="U2" s="8"/>
      <c r="V2" s="8"/>
      <c r="W2" s="8"/>
      <c r="X2" s="8"/>
      <c r="Y2" s="8"/>
      <c r="Z2" s="8"/>
    </row>
    <row r="3" spans="1:26" ht="15.75" customHeight="1">
      <c r="A3" s="119"/>
      <c r="B3" s="220" t="s">
        <v>276</v>
      </c>
      <c r="C3" s="221"/>
      <c r="D3" s="222" t="s">
        <v>481</v>
      </c>
      <c r="E3" s="223"/>
      <c r="F3" s="221"/>
      <c r="G3" s="122" t="s">
        <v>403</v>
      </c>
      <c r="H3" s="123"/>
      <c r="I3" s="123"/>
      <c r="J3" s="8"/>
      <c r="K3" s="8"/>
      <c r="L3" s="8"/>
      <c r="M3" s="8"/>
      <c r="N3" s="8"/>
      <c r="O3" s="8"/>
      <c r="P3" s="8"/>
      <c r="Q3" s="8"/>
      <c r="R3" s="8"/>
      <c r="S3" s="8"/>
      <c r="T3" s="8"/>
      <c r="U3" s="8"/>
      <c r="V3" s="8"/>
      <c r="W3" s="8"/>
      <c r="X3" s="8"/>
      <c r="Y3" s="8"/>
      <c r="Z3" s="8"/>
    </row>
    <row r="4" spans="1:26" ht="15.75" customHeight="1">
      <c r="A4" s="119"/>
      <c r="B4" s="225" t="s">
        <v>404</v>
      </c>
      <c r="C4" s="226"/>
      <c r="D4" s="210"/>
      <c r="E4" s="211"/>
      <c r="F4" s="211"/>
      <c r="G4" s="211"/>
      <c r="H4" s="211"/>
      <c r="I4" s="211"/>
      <c r="J4" s="8"/>
      <c r="K4" s="8"/>
      <c r="L4" s="8"/>
      <c r="M4" s="8"/>
      <c r="N4" s="8"/>
      <c r="O4" s="8"/>
      <c r="P4" s="8"/>
      <c r="Q4" s="8"/>
      <c r="R4" s="8"/>
      <c r="S4" s="8"/>
      <c r="T4" s="8"/>
      <c r="U4" s="8"/>
      <c r="V4" s="8"/>
      <c r="W4" s="8"/>
      <c r="X4" s="8"/>
      <c r="Y4" s="8"/>
      <c r="Z4" s="8"/>
    </row>
    <row r="5" spans="1:26" ht="15.75" customHeight="1">
      <c r="A5" s="119"/>
      <c r="B5" s="122" t="s">
        <v>405</v>
      </c>
      <c r="C5" s="122" t="s">
        <v>406</v>
      </c>
      <c r="D5" s="122" t="s">
        <v>407</v>
      </c>
      <c r="E5" s="122" t="s">
        <v>408</v>
      </c>
      <c r="F5" s="122" t="s">
        <v>409</v>
      </c>
      <c r="G5" s="122" t="s">
        <v>410</v>
      </c>
      <c r="H5" s="122" t="s">
        <v>411</v>
      </c>
      <c r="I5" s="120" t="s">
        <v>412</v>
      </c>
      <c r="J5" s="8"/>
      <c r="K5" s="8"/>
      <c r="L5" s="8"/>
      <c r="M5" s="8"/>
      <c r="N5" s="8"/>
      <c r="O5" s="8"/>
      <c r="P5" s="8"/>
      <c r="Q5" s="8"/>
      <c r="R5" s="8"/>
      <c r="S5" s="8"/>
      <c r="T5" s="8"/>
      <c r="U5" s="8"/>
      <c r="V5" s="8"/>
      <c r="W5" s="8"/>
      <c r="X5" s="8"/>
      <c r="Y5" s="8"/>
      <c r="Z5" s="8"/>
    </row>
    <row r="6" spans="1:26" ht="15.75" customHeight="1">
      <c r="A6" s="119"/>
      <c r="B6" s="124">
        <v>1</v>
      </c>
      <c r="C6" s="137" t="s">
        <v>391</v>
      </c>
      <c r="D6" s="145"/>
      <c r="E6" s="137" t="s">
        <v>414</v>
      </c>
      <c r="F6" s="128"/>
      <c r="G6" s="126"/>
      <c r="H6" s="137"/>
      <c r="I6" s="129"/>
      <c r="J6" s="8"/>
      <c r="K6" s="8"/>
      <c r="L6" s="8"/>
      <c r="M6" s="8"/>
      <c r="N6" s="8"/>
      <c r="O6" s="8"/>
      <c r="P6" s="8"/>
      <c r="Q6" s="8"/>
      <c r="R6" s="8"/>
      <c r="S6" s="8"/>
      <c r="T6" s="8"/>
      <c r="U6" s="8"/>
      <c r="V6" s="8"/>
      <c r="W6" s="8"/>
      <c r="X6" s="8"/>
      <c r="Y6" s="8"/>
      <c r="Z6" s="8"/>
    </row>
    <row r="7" spans="1:26" ht="15.75" customHeight="1">
      <c r="A7" s="119"/>
      <c r="B7" s="124">
        <v>2</v>
      </c>
      <c r="C7" s="125" t="s">
        <v>278</v>
      </c>
      <c r="D7" s="126" t="s">
        <v>450</v>
      </c>
      <c r="E7" s="125" t="s">
        <v>414</v>
      </c>
      <c r="F7" s="125"/>
      <c r="G7" s="131"/>
      <c r="H7" s="127"/>
      <c r="I7" s="131"/>
      <c r="J7" s="8"/>
      <c r="K7" s="8"/>
      <c r="L7" s="8"/>
      <c r="M7" s="8"/>
      <c r="N7" s="8"/>
      <c r="O7" s="8"/>
      <c r="P7" s="8"/>
      <c r="Q7" s="8"/>
      <c r="R7" s="8"/>
      <c r="S7" s="8"/>
      <c r="T7" s="8"/>
      <c r="U7" s="8"/>
      <c r="V7" s="8"/>
      <c r="W7" s="8"/>
      <c r="X7" s="8"/>
      <c r="Y7" s="8"/>
      <c r="Z7" s="8"/>
    </row>
    <row r="8" spans="1:26" ht="15.75" customHeight="1">
      <c r="A8" s="119"/>
      <c r="B8" s="124">
        <v>3</v>
      </c>
      <c r="C8" s="130" t="s">
        <v>375</v>
      </c>
      <c r="D8" s="126" t="s">
        <v>482</v>
      </c>
      <c r="E8" s="130" t="s">
        <v>434</v>
      </c>
      <c r="F8" s="130"/>
      <c r="G8" s="131"/>
      <c r="H8" s="145"/>
      <c r="I8" s="131"/>
      <c r="J8" s="8"/>
      <c r="K8" s="8"/>
      <c r="L8" s="8"/>
      <c r="M8" s="8"/>
      <c r="N8" s="8"/>
      <c r="O8" s="8"/>
      <c r="P8" s="8"/>
      <c r="Q8" s="8"/>
      <c r="R8" s="8"/>
      <c r="S8" s="8"/>
      <c r="T8" s="8"/>
      <c r="U8" s="8"/>
      <c r="V8" s="8"/>
      <c r="W8" s="8"/>
      <c r="X8" s="8"/>
      <c r="Y8" s="8"/>
      <c r="Z8" s="8"/>
    </row>
    <row r="9" spans="1:26" ht="15.75" customHeight="1">
      <c r="A9" s="119"/>
      <c r="B9" s="124">
        <v>4</v>
      </c>
      <c r="C9" s="130" t="s">
        <v>376</v>
      </c>
      <c r="D9" s="126" t="s">
        <v>483</v>
      </c>
      <c r="E9" s="130" t="s">
        <v>434</v>
      </c>
      <c r="F9" s="130"/>
      <c r="G9" s="131"/>
      <c r="H9" s="145"/>
      <c r="I9" s="131"/>
      <c r="J9" s="8"/>
      <c r="K9" s="8"/>
      <c r="L9" s="8"/>
      <c r="M9" s="8"/>
      <c r="N9" s="8"/>
      <c r="O9" s="8"/>
      <c r="P9" s="8"/>
      <c r="Q9" s="8"/>
      <c r="R9" s="8"/>
      <c r="S9" s="8"/>
      <c r="T9" s="8"/>
      <c r="U9" s="8"/>
      <c r="V9" s="8"/>
      <c r="W9" s="8"/>
      <c r="X9" s="8"/>
      <c r="Y9" s="8"/>
      <c r="Z9" s="8"/>
    </row>
    <row r="10" spans="1:26" ht="15.75" customHeight="1">
      <c r="A10" s="119"/>
      <c r="B10" s="124">
        <v>5</v>
      </c>
      <c r="C10" s="130" t="s">
        <v>484</v>
      </c>
      <c r="D10" s="126"/>
      <c r="E10" s="130" t="s">
        <v>414</v>
      </c>
      <c r="F10" s="130"/>
      <c r="G10" s="131"/>
      <c r="H10" s="145"/>
      <c r="I10" s="131"/>
      <c r="J10" s="8"/>
      <c r="K10" s="8"/>
      <c r="L10" s="8"/>
      <c r="M10" s="8"/>
      <c r="N10" s="8"/>
      <c r="O10" s="8"/>
      <c r="P10" s="8"/>
      <c r="Q10" s="8"/>
      <c r="R10" s="8"/>
      <c r="S10" s="8"/>
      <c r="T10" s="8"/>
      <c r="U10" s="8"/>
      <c r="V10" s="8"/>
      <c r="W10" s="8"/>
      <c r="X10" s="8"/>
      <c r="Y10" s="8"/>
      <c r="Z10" s="8"/>
    </row>
    <row r="11" spans="1:26" ht="15.75" customHeight="1">
      <c r="A11" s="119"/>
      <c r="B11" s="124">
        <v>6</v>
      </c>
      <c r="C11" s="130" t="s">
        <v>485</v>
      </c>
      <c r="D11" s="126" t="s">
        <v>486</v>
      </c>
      <c r="E11" s="130" t="s">
        <v>414</v>
      </c>
      <c r="F11" s="130"/>
      <c r="G11" s="131"/>
      <c r="H11" s="145" t="s">
        <v>487</v>
      </c>
      <c r="I11" s="131"/>
      <c r="J11" s="8"/>
      <c r="K11" s="148" t="s">
        <v>488</v>
      </c>
      <c r="L11" s="149" t="s">
        <v>489</v>
      </c>
      <c r="M11" s="8"/>
      <c r="N11" s="8"/>
      <c r="O11" s="8"/>
      <c r="P11" s="8"/>
      <c r="Q11" s="8"/>
      <c r="R11" s="8"/>
      <c r="S11" s="8"/>
      <c r="T11" s="8"/>
      <c r="U11" s="8"/>
      <c r="V11" s="8"/>
      <c r="W11" s="8"/>
      <c r="X11" s="8"/>
      <c r="Y11" s="8"/>
      <c r="Z11" s="8"/>
    </row>
    <row r="12" spans="1:26" ht="15.75" customHeight="1">
      <c r="A12" s="119"/>
      <c r="B12" s="124">
        <v>7</v>
      </c>
      <c r="C12" s="130" t="s">
        <v>490</v>
      </c>
      <c r="D12" s="126" t="s">
        <v>491</v>
      </c>
      <c r="E12" s="130" t="s">
        <v>414</v>
      </c>
      <c r="F12" s="130"/>
      <c r="G12" s="131"/>
      <c r="H12" s="145"/>
      <c r="I12" s="131"/>
      <c r="J12" s="8"/>
      <c r="K12" s="150">
        <v>0</v>
      </c>
      <c r="L12" s="151" t="s">
        <v>492</v>
      </c>
      <c r="M12" s="8"/>
      <c r="N12" s="8"/>
      <c r="O12" s="8"/>
      <c r="P12" s="8"/>
      <c r="Q12" s="8"/>
      <c r="R12" s="8"/>
      <c r="S12" s="8"/>
      <c r="T12" s="8"/>
      <c r="U12" s="8"/>
      <c r="V12" s="8"/>
      <c r="W12" s="8"/>
      <c r="X12" s="8"/>
      <c r="Y12" s="8"/>
      <c r="Z12" s="8"/>
    </row>
    <row r="13" spans="1:26" ht="15.75" customHeight="1">
      <c r="A13" s="119"/>
      <c r="B13" s="124">
        <v>8</v>
      </c>
      <c r="C13" s="130" t="s">
        <v>493</v>
      </c>
      <c r="D13" s="126" t="s">
        <v>494</v>
      </c>
      <c r="E13" s="130" t="s">
        <v>414</v>
      </c>
      <c r="F13" s="130"/>
      <c r="G13" s="131"/>
      <c r="H13" s="145" t="s">
        <v>495</v>
      </c>
      <c r="I13" s="131"/>
      <c r="J13" s="8"/>
      <c r="K13" s="150">
        <v>1</v>
      </c>
      <c r="L13" s="151" t="s">
        <v>496</v>
      </c>
      <c r="M13" s="8"/>
      <c r="N13" s="8"/>
      <c r="O13" s="8"/>
      <c r="P13" s="8"/>
      <c r="Q13" s="8"/>
      <c r="R13" s="8"/>
      <c r="S13" s="8"/>
      <c r="T13" s="8"/>
      <c r="U13" s="8"/>
      <c r="V13" s="8"/>
      <c r="W13" s="8"/>
      <c r="X13" s="8"/>
      <c r="Y13" s="8"/>
      <c r="Z13" s="8"/>
    </row>
    <row r="14" spans="1:26" ht="15.75" customHeight="1">
      <c r="A14" s="119"/>
      <c r="B14" s="124">
        <v>9</v>
      </c>
      <c r="C14" s="130" t="s">
        <v>497</v>
      </c>
      <c r="D14" s="130" t="s">
        <v>498</v>
      </c>
      <c r="E14" s="130" t="s">
        <v>414</v>
      </c>
      <c r="F14" s="130"/>
      <c r="G14" s="131"/>
      <c r="H14" s="145"/>
      <c r="I14" s="131"/>
      <c r="J14" s="8"/>
      <c r="K14" s="150">
        <v>2</v>
      </c>
      <c r="L14" s="151" t="s">
        <v>499</v>
      </c>
      <c r="M14" s="8"/>
      <c r="N14" s="8"/>
      <c r="O14" s="8"/>
      <c r="P14" s="8"/>
      <c r="Q14" s="8"/>
      <c r="R14" s="8"/>
      <c r="S14" s="8"/>
      <c r="T14" s="8"/>
      <c r="U14" s="8"/>
      <c r="V14" s="8"/>
      <c r="W14" s="8"/>
      <c r="X14" s="8"/>
      <c r="Y14" s="8"/>
      <c r="Z14" s="8"/>
    </row>
    <row r="15" spans="1:26" ht="15.75" customHeight="1">
      <c r="A15" s="119"/>
      <c r="B15" s="124">
        <v>10</v>
      </c>
      <c r="C15" s="130" t="s">
        <v>500</v>
      </c>
      <c r="D15" s="130" t="s">
        <v>501</v>
      </c>
      <c r="E15" s="130" t="s">
        <v>414</v>
      </c>
      <c r="F15" s="130"/>
      <c r="G15" s="131"/>
      <c r="H15" s="145"/>
      <c r="I15" s="131"/>
      <c r="J15" s="8"/>
      <c r="K15" s="150">
        <v>3</v>
      </c>
      <c r="L15" s="151" t="s">
        <v>502</v>
      </c>
      <c r="M15" s="8"/>
      <c r="N15" s="8"/>
      <c r="O15" s="8"/>
      <c r="P15" s="8"/>
      <c r="Q15" s="8"/>
      <c r="R15" s="8"/>
      <c r="S15" s="8"/>
      <c r="T15" s="8"/>
      <c r="U15" s="8"/>
      <c r="V15" s="8"/>
      <c r="W15" s="8"/>
      <c r="X15" s="8"/>
      <c r="Y15" s="8"/>
      <c r="Z15" s="8"/>
    </row>
    <row r="16" spans="1:26" ht="15.75" customHeight="1">
      <c r="A16" s="119"/>
      <c r="B16" s="124">
        <v>11</v>
      </c>
      <c r="C16" s="130" t="s">
        <v>503</v>
      </c>
      <c r="D16" s="130" t="s">
        <v>504</v>
      </c>
      <c r="E16" s="130" t="s">
        <v>414</v>
      </c>
      <c r="F16" s="130"/>
      <c r="G16" s="131"/>
      <c r="H16" s="145"/>
      <c r="I16" s="131"/>
      <c r="J16" s="8"/>
      <c r="K16" s="150">
        <v>4</v>
      </c>
      <c r="L16" s="151" t="s">
        <v>505</v>
      </c>
      <c r="M16" s="8"/>
      <c r="N16" s="8"/>
      <c r="O16" s="8"/>
      <c r="P16" s="8"/>
      <c r="Q16" s="8"/>
      <c r="R16" s="8"/>
      <c r="S16" s="8"/>
      <c r="T16" s="8"/>
      <c r="U16" s="8"/>
      <c r="V16" s="8"/>
      <c r="W16" s="8"/>
      <c r="X16" s="8"/>
      <c r="Y16" s="8"/>
      <c r="Z16" s="8"/>
    </row>
    <row r="17" spans="1:26" ht="15.75" customHeight="1">
      <c r="A17" s="119"/>
      <c r="B17" s="124">
        <v>12</v>
      </c>
      <c r="C17" s="130" t="s">
        <v>334</v>
      </c>
      <c r="D17" s="130" t="s">
        <v>506</v>
      </c>
      <c r="E17" s="130" t="s">
        <v>414</v>
      </c>
      <c r="F17" s="130"/>
      <c r="G17" s="131"/>
      <c r="H17" s="145"/>
      <c r="I17" s="131"/>
      <c r="J17" s="8"/>
      <c r="K17" s="150">
        <v>5</v>
      </c>
      <c r="L17" s="151" t="s">
        <v>507</v>
      </c>
      <c r="M17" s="8"/>
      <c r="N17" s="8"/>
      <c r="O17" s="8"/>
      <c r="P17" s="8"/>
      <c r="Q17" s="8"/>
      <c r="R17" s="8"/>
      <c r="S17" s="8"/>
      <c r="T17" s="8"/>
      <c r="U17" s="8"/>
      <c r="V17" s="8"/>
      <c r="W17" s="8"/>
      <c r="X17" s="8"/>
      <c r="Y17" s="8"/>
      <c r="Z17" s="8"/>
    </row>
    <row r="18" spans="1:26" ht="15.75" customHeight="1">
      <c r="A18" s="119"/>
      <c r="B18" s="124">
        <v>13</v>
      </c>
      <c r="C18" s="130" t="s">
        <v>508</v>
      </c>
      <c r="D18" s="130" t="s">
        <v>509</v>
      </c>
      <c r="E18" s="130" t="s">
        <v>414</v>
      </c>
      <c r="F18" s="130"/>
      <c r="G18" s="131"/>
      <c r="H18" s="145"/>
      <c r="I18" s="131"/>
      <c r="J18" s="8"/>
      <c r="K18" s="150">
        <v>6</v>
      </c>
      <c r="L18" s="151" t="s">
        <v>510</v>
      </c>
      <c r="M18" s="8"/>
      <c r="N18" s="8"/>
      <c r="O18" s="8"/>
      <c r="P18" s="8"/>
      <c r="Q18" s="8"/>
      <c r="R18" s="8"/>
      <c r="S18" s="8"/>
      <c r="T18" s="8"/>
      <c r="U18" s="8"/>
      <c r="V18" s="8"/>
      <c r="W18" s="8"/>
      <c r="X18" s="8"/>
      <c r="Y18" s="8"/>
      <c r="Z18" s="8"/>
    </row>
    <row r="19" spans="1:26" ht="15.75" customHeight="1">
      <c r="A19" s="119"/>
      <c r="B19" s="124">
        <v>14</v>
      </c>
      <c r="C19" s="130" t="s">
        <v>511</v>
      </c>
      <c r="D19" s="130"/>
      <c r="E19" s="130" t="s">
        <v>414</v>
      </c>
      <c r="F19" s="130"/>
      <c r="G19" s="131"/>
      <c r="H19" s="136"/>
      <c r="I19" s="131"/>
      <c r="J19" s="8"/>
      <c r="K19" s="150">
        <v>7</v>
      </c>
      <c r="L19" s="151" t="s">
        <v>512</v>
      </c>
      <c r="M19" s="8"/>
      <c r="N19" s="8"/>
      <c r="O19" s="8"/>
      <c r="P19" s="8"/>
      <c r="Q19" s="8"/>
      <c r="R19" s="8"/>
      <c r="S19" s="8"/>
      <c r="T19" s="8"/>
      <c r="U19" s="8"/>
      <c r="V19" s="8"/>
      <c r="W19" s="8"/>
      <c r="X19" s="8"/>
      <c r="Y19" s="8"/>
      <c r="Z19" s="8"/>
    </row>
    <row r="20" spans="1:26" ht="15.75" customHeight="1">
      <c r="A20" s="119"/>
      <c r="B20" s="124">
        <v>15</v>
      </c>
      <c r="C20" s="130" t="s">
        <v>513</v>
      </c>
      <c r="D20" s="130"/>
      <c r="E20" s="130" t="s">
        <v>414</v>
      </c>
      <c r="F20" s="130"/>
      <c r="G20" s="131"/>
      <c r="H20" s="136"/>
      <c r="I20" s="131"/>
      <c r="J20" s="8"/>
      <c r="K20" s="150">
        <v>8</v>
      </c>
      <c r="L20" s="151" t="s">
        <v>514</v>
      </c>
      <c r="M20" s="8"/>
      <c r="N20" s="8"/>
      <c r="O20" s="8"/>
      <c r="P20" s="8"/>
      <c r="Q20" s="8"/>
      <c r="R20" s="8"/>
      <c r="S20" s="8"/>
      <c r="T20" s="8"/>
      <c r="U20" s="8"/>
      <c r="V20" s="8"/>
      <c r="W20" s="8"/>
      <c r="X20" s="8"/>
      <c r="Y20" s="8"/>
      <c r="Z20" s="8"/>
    </row>
    <row r="21" spans="1:26" ht="15.75" customHeight="1">
      <c r="A21" s="119"/>
      <c r="B21" s="124">
        <v>16</v>
      </c>
      <c r="C21" s="130" t="s">
        <v>515</v>
      </c>
      <c r="D21" s="130"/>
      <c r="E21" s="130" t="s">
        <v>414</v>
      </c>
      <c r="F21" s="130"/>
      <c r="G21" s="131"/>
      <c r="H21" s="136"/>
      <c r="I21" s="131"/>
      <c r="J21" s="8"/>
      <c r="K21" s="150">
        <v>9</v>
      </c>
      <c r="L21" s="151" t="s">
        <v>516</v>
      </c>
      <c r="M21" s="8"/>
      <c r="N21" s="8"/>
      <c r="O21" s="8"/>
      <c r="P21" s="8"/>
      <c r="Q21" s="8"/>
      <c r="R21" s="8"/>
      <c r="S21" s="8"/>
      <c r="T21" s="8"/>
      <c r="U21" s="8"/>
      <c r="V21" s="8"/>
      <c r="W21" s="8"/>
      <c r="X21" s="8"/>
      <c r="Y21" s="8"/>
      <c r="Z21" s="8"/>
    </row>
    <row r="22" spans="1:26" ht="15.75" customHeight="1">
      <c r="A22" s="119"/>
      <c r="B22" s="124">
        <v>17</v>
      </c>
      <c r="C22" s="130" t="s">
        <v>517</v>
      </c>
      <c r="D22" s="130"/>
      <c r="E22" s="130" t="s">
        <v>414</v>
      </c>
      <c r="F22" s="130"/>
      <c r="G22" s="131"/>
      <c r="H22" s="136"/>
      <c r="I22" s="131"/>
      <c r="J22" s="8"/>
      <c r="K22" s="8"/>
      <c r="L22" s="8"/>
      <c r="M22" s="8"/>
      <c r="N22" s="8"/>
      <c r="O22" s="8"/>
      <c r="P22" s="8"/>
      <c r="Q22" s="8"/>
      <c r="R22" s="8"/>
      <c r="S22" s="8"/>
      <c r="T22" s="8"/>
      <c r="U22" s="8"/>
      <c r="V22" s="8"/>
      <c r="W22" s="8"/>
      <c r="X22" s="8"/>
      <c r="Y22" s="8"/>
      <c r="Z22" s="8"/>
    </row>
    <row r="23" spans="1:26" ht="15.75" customHeight="1">
      <c r="A23" s="119"/>
      <c r="B23" s="124">
        <v>18</v>
      </c>
      <c r="C23" s="130" t="s">
        <v>488</v>
      </c>
      <c r="D23" s="130" t="s">
        <v>518</v>
      </c>
      <c r="E23" s="130" t="s">
        <v>414</v>
      </c>
      <c r="F23" s="130"/>
      <c r="G23" s="131"/>
      <c r="H23" s="136" t="s">
        <v>519</v>
      </c>
      <c r="I23" s="131"/>
      <c r="J23" s="8"/>
      <c r="K23" s="80" t="s">
        <v>488</v>
      </c>
      <c r="L23" s="80" t="s">
        <v>276</v>
      </c>
      <c r="M23" s="8" t="s">
        <v>517</v>
      </c>
      <c r="N23" s="8"/>
      <c r="O23" s="8"/>
      <c r="P23" s="8"/>
      <c r="Q23" s="8"/>
      <c r="R23" s="8"/>
      <c r="S23" s="8"/>
      <c r="T23" s="8"/>
      <c r="U23" s="8"/>
      <c r="V23" s="8"/>
      <c r="W23" s="8"/>
      <c r="X23" s="8"/>
      <c r="Y23" s="8"/>
      <c r="Z23" s="8"/>
    </row>
    <row r="24" spans="1:26" ht="15.75" customHeight="1">
      <c r="A24" s="119"/>
      <c r="B24" s="124">
        <v>19</v>
      </c>
      <c r="C24" s="130" t="s">
        <v>520</v>
      </c>
      <c r="D24" s="130" t="s">
        <v>521</v>
      </c>
      <c r="E24" s="130" t="s">
        <v>414</v>
      </c>
      <c r="F24" s="130"/>
      <c r="G24" s="131"/>
      <c r="H24" s="136" t="s">
        <v>522</v>
      </c>
      <c r="I24" s="131"/>
      <c r="J24" s="8"/>
      <c r="K24" s="81">
        <v>0</v>
      </c>
      <c r="L24" s="80"/>
      <c r="M24" s="8">
        <v>0</v>
      </c>
      <c r="N24" s="8"/>
      <c r="O24" s="8"/>
      <c r="P24" s="8"/>
      <c r="Q24" s="8"/>
      <c r="R24" s="8"/>
      <c r="S24" s="8"/>
      <c r="T24" s="8"/>
      <c r="U24" s="8"/>
      <c r="V24" s="8"/>
      <c r="W24" s="8"/>
      <c r="X24" s="8"/>
      <c r="Y24" s="8"/>
      <c r="Z24" s="8"/>
    </row>
    <row r="25" spans="1:26" ht="15.75" customHeight="1">
      <c r="A25" s="119"/>
      <c r="B25" s="124">
        <v>20</v>
      </c>
      <c r="C25" s="130" t="s">
        <v>492</v>
      </c>
      <c r="D25" s="130" t="s">
        <v>523</v>
      </c>
      <c r="E25" s="130" t="s">
        <v>414</v>
      </c>
      <c r="F25" s="130"/>
      <c r="G25" s="131"/>
      <c r="H25" s="136"/>
      <c r="I25" s="131"/>
      <c r="J25" s="8"/>
      <c r="K25" s="81">
        <v>1</v>
      </c>
      <c r="L25" s="80"/>
      <c r="M25" s="8">
        <v>3</v>
      </c>
      <c r="N25" s="8"/>
      <c r="O25" s="8"/>
      <c r="P25" s="8"/>
      <c r="Q25" s="8"/>
      <c r="R25" s="8"/>
      <c r="S25" s="8"/>
      <c r="T25" s="8"/>
      <c r="U25" s="8"/>
      <c r="V25" s="8"/>
      <c r="W25" s="8"/>
      <c r="X25" s="8"/>
      <c r="Y25" s="8"/>
      <c r="Z25" s="8"/>
    </row>
    <row r="26" spans="1:26" ht="15.75" customHeight="1">
      <c r="A26" s="119"/>
      <c r="B26" s="124">
        <v>21</v>
      </c>
      <c r="C26" s="130" t="s">
        <v>524</v>
      </c>
      <c r="D26" s="130"/>
      <c r="E26" s="130" t="s">
        <v>414</v>
      </c>
      <c r="F26" s="130"/>
      <c r="G26" s="131"/>
      <c r="H26" s="136"/>
      <c r="I26" s="131"/>
      <c r="J26" s="8"/>
      <c r="K26" s="81">
        <v>2</v>
      </c>
      <c r="L26" s="80"/>
      <c r="M26" s="8">
        <v>4</v>
      </c>
      <c r="N26" s="8"/>
      <c r="O26" s="8"/>
      <c r="P26" s="8"/>
      <c r="Q26" s="8"/>
      <c r="R26" s="8"/>
      <c r="S26" s="8"/>
      <c r="T26" s="8"/>
      <c r="U26" s="8"/>
      <c r="V26" s="8"/>
      <c r="W26" s="8"/>
      <c r="X26" s="8"/>
      <c r="Y26" s="8"/>
      <c r="Z26" s="8"/>
    </row>
    <row r="27" spans="1:26" ht="15.75" customHeight="1">
      <c r="A27" s="119"/>
      <c r="B27" s="124">
        <v>22</v>
      </c>
      <c r="C27" s="130" t="s">
        <v>525</v>
      </c>
      <c r="D27" s="130"/>
      <c r="E27" s="130" t="s">
        <v>414</v>
      </c>
      <c r="F27" s="130"/>
      <c r="G27" s="131"/>
      <c r="H27" s="136"/>
      <c r="I27" s="131"/>
      <c r="J27" s="8"/>
      <c r="K27" s="81">
        <v>3</v>
      </c>
      <c r="L27" s="80"/>
      <c r="M27" s="8">
        <v>5</v>
      </c>
      <c r="N27" s="8"/>
      <c r="O27" s="8"/>
      <c r="P27" s="8"/>
      <c r="Q27" s="8"/>
      <c r="R27" s="8"/>
      <c r="S27" s="8"/>
      <c r="T27" s="8"/>
      <c r="U27" s="8"/>
      <c r="V27" s="8"/>
      <c r="W27" s="8"/>
      <c r="X27" s="8"/>
      <c r="Y27" s="8"/>
      <c r="Z27" s="8"/>
    </row>
    <row r="28" spans="1:26" ht="15.75" customHeight="1">
      <c r="A28" s="119"/>
      <c r="B28" s="124">
        <v>23</v>
      </c>
      <c r="C28" s="130" t="s">
        <v>526</v>
      </c>
      <c r="D28" s="130"/>
      <c r="E28" s="130" t="s">
        <v>414</v>
      </c>
      <c r="F28" s="130"/>
      <c r="G28" s="131"/>
      <c r="H28" s="136"/>
      <c r="I28" s="131"/>
      <c r="J28" s="8"/>
      <c r="K28" s="81">
        <v>4</v>
      </c>
      <c r="L28" s="80"/>
      <c r="M28" s="8">
        <v>6</v>
      </c>
      <c r="N28" s="8" t="s">
        <v>527</v>
      </c>
      <c r="O28" s="8"/>
      <c r="P28" s="8"/>
      <c r="Q28" s="8"/>
      <c r="R28" s="8"/>
      <c r="S28" s="8"/>
      <c r="T28" s="8"/>
      <c r="U28" s="8"/>
      <c r="V28" s="8"/>
      <c r="W28" s="8"/>
      <c r="X28" s="8"/>
      <c r="Y28" s="8"/>
      <c r="Z28" s="8"/>
    </row>
    <row r="29" spans="1:26" ht="15.75" customHeight="1">
      <c r="A29" s="119"/>
      <c r="B29" s="124">
        <v>24</v>
      </c>
      <c r="C29" s="130" t="s">
        <v>528</v>
      </c>
      <c r="D29" s="130"/>
      <c r="E29" s="130" t="s">
        <v>414</v>
      </c>
      <c r="F29" s="130"/>
      <c r="G29" s="131"/>
      <c r="H29" s="136"/>
      <c r="I29" s="131"/>
      <c r="J29" s="8"/>
      <c r="K29" s="81">
        <v>5</v>
      </c>
      <c r="L29" s="80"/>
      <c r="M29" s="8">
        <v>7</v>
      </c>
      <c r="N29" s="8"/>
      <c r="O29" s="8"/>
      <c r="P29" s="8"/>
      <c r="Q29" s="8"/>
      <c r="R29" s="8"/>
      <c r="S29" s="8"/>
      <c r="T29" s="8"/>
      <c r="U29" s="8"/>
      <c r="V29" s="8"/>
      <c r="W29" s="8"/>
      <c r="X29" s="8"/>
      <c r="Y29" s="8"/>
      <c r="Z29" s="8"/>
    </row>
    <row r="30" spans="1:26" ht="15.75" customHeight="1">
      <c r="A30" s="119"/>
      <c r="B30" s="124">
        <v>25</v>
      </c>
      <c r="C30" s="130" t="s">
        <v>529</v>
      </c>
      <c r="D30" s="130"/>
      <c r="E30" s="130" t="s">
        <v>414</v>
      </c>
      <c r="F30" s="130"/>
      <c r="G30" s="131"/>
      <c r="H30" s="136"/>
      <c r="I30" s="131"/>
      <c r="J30" s="8"/>
      <c r="K30" s="81">
        <v>6</v>
      </c>
      <c r="L30" s="80"/>
      <c r="M30" s="8"/>
      <c r="N30" s="8"/>
      <c r="O30" s="8"/>
      <c r="P30" s="8"/>
      <c r="Q30" s="8"/>
      <c r="R30" s="8"/>
      <c r="S30" s="8"/>
      <c r="T30" s="8"/>
      <c r="U30" s="8"/>
      <c r="V30" s="8"/>
      <c r="W30" s="8"/>
      <c r="X30" s="8"/>
      <c r="Y30" s="8"/>
      <c r="Z30" s="8"/>
    </row>
    <row r="31" spans="1:26" ht="15.75" customHeight="1">
      <c r="A31" s="119"/>
      <c r="B31" s="124">
        <v>26</v>
      </c>
      <c r="C31" s="130" t="s">
        <v>530</v>
      </c>
      <c r="D31" s="130"/>
      <c r="E31" s="130" t="s">
        <v>414</v>
      </c>
      <c r="F31" s="130"/>
      <c r="G31" s="131"/>
      <c r="H31" s="136"/>
      <c r="I31" s="131"/>
      <c r="J31" s="8"/>
      <c r="K31" s="81">
        <v>7</v>
      </c>
      <c r="L31" s="80"/>
      <c r="M31" s="8"/>
      <c r="N31" s="8"/>
      <c r="O31" s="8"/>
      <c r="P31" s="8"/>
      <c r="Q31" s="8"/>
      <c r="R31" s="8"/>
      <c r="S31" s="8"/>
      <c r="T31" s="8"/>
      <c r="U31" s="8"/>
      <c r="V31" s="8"/>
      <c r="W31" s="8"/>
      <c r="X31" s="8"/>
      <c r="Y31" s="8"/>
      <c r="Z31" s="8"/>
    </row>
    <row r="32" spans="1:26" ht="15.75" customHeight="1">
      <c r="A32" s="119"/>
      <c r="B32" s="124">
        <v>27</v>
      </c>
      <c r="C32" s="130" t="s">
        <v>531</v>
      </c>
      <c r="D32" s="130"/>
      <c r="E32" s="130" t="s">
        <v>414</v>
      </c>
      <c r="F32" s="130"/>
      <c r="G32" s="131"/>
      <c r="H32" s="136"/>
      <c r="I32" s="131"/>
      <c r="J32" s="8"/>
      <c r="K32" s="81">
        <v>8</v>
      </c>
      <c r="L32" s="80"/>
      <c r="M32" s="8"/>
      <c r="N32" s="8"/>
      <c r="O32" s="8"/>
      <c r="P32" s="8"/>
      <c r="Q32" s="8"/>
      <c r="R32" s="8"/>
      <c r="S32" s="8"/>
      <c r="T32" s="8"/>
      <c r="U32" s="8"/>
      <c r="V32" s="8"/>
      <c r="W32" s="8"/>
      <c r="X32" s="8"/>
      <c r="Y32" s="8"/>
      <c r="Z32" s="8"/>
    </row>
    <row r="33" spans="1:26" ht="15.75" customHeight="1">
      <c r="A33" s="119"/>
      <c r="B33" s="124">
        <v>28</v>
      </c>
      <c r="C33" s="130" t="s">
        <v>532</v>
      </c>
      <c r="D33" s="130"/>
      <c r="E33" s="130" t="s">
        <v>414</v>
      </c>
      <c r="F33" s="130"/>
      <c r="G33" s="131"/>
      <c r="H33" s="136"/>
      <c r="I33" s="131"/>
      <c r="J33" s="8"/>
      <c r="K33" s="81">
        <v>9</v>
      </c>
      <c r="L33" s="80"/>
      <c r="M33" s="8"/>
      <c r="N33" s="8"/>
      <c r="O33" s="8"/>
      <c r="P33" s="8"/>
      <c r="Q33" s="8"/>
      <c r="R33" s="8"/>
      <c r="S33" s="8"/>
      <c r="T33" s="8"/>
      <c r="U33" s="8"/>
      <c r="V33" s="8"/>
      <c r="W33" s="8"/>
      <c r="X33" s="8"/>
      <c r="Y33" s="8"/>
      <c r="Z33" s="8"/>
    </row>
    <row r="34" spans="1:26" ht="15.75" customHeight="1">
      <c r="A34" s="119"/>
      <c r="B34" s="124">
        <v>29</v>
      </c>
      <c r="C34" s="130" t="s">
        <v>533</v>
      </c>
      <c r="D34" s="130"/>
      <c r="E34" s="130" t="s">
        <v>414</v>
      </c>
      <c r="F34" s="130"/>
      <c r="G34" s="131"/>
      <c r="H34" s="136"/>
      <c r="I34" s="131"/>
      <c r="J34" s="8"/>
      <c r="K34" s="8"/>
      <c r="L34" s="8"/>
      <c r="M34" s="8"/>
      <c r="N34" s="8"/>
      <c r="O34" s="8"/>
      <c r="P34" s="8"/>
      <c r="Q34" s="8"/>
      <c r="R34" s="8"/>
      <c r="S34" s="8"/>
      <c r="T34" s="8"/>
      <c r="U34" s="8"/>
      <c r="V34" s="8"/>
      <c r="W34" s="8"/>
      <c r="X34" s="8"/>
      <c r="Y34" s="8"/>
      <c r="Z34" s="8"/>
    </row>
    <row r="35" spans="1:26" ht="15.75" customHeight="1">
      <c r="A35" s="119"/>
      <c r="B35" s="124">
        <v>30</v>
      </c>
      <c r="C35" s="130" t="s">
        <v>534</v>
      </c>
      <c r="D35" s="130"/>
      <c r="E35" s="130" t="s">
        <v>414</v>
      </c>
      <c r="F35" s="130"/>
      <c r="G35" s="131"/>
      <c r="H35" s="136"/>
      <c r="I35" s="131"/>
      <c r="J35" s="8"/>
      <c r="K35" s="8" t="s">
        <v>535</v>
      </c>
      <c r="L35" s="8"/>
      <c r="M35" s="8"/>
      <c r="N35" s="8"/>
      <c r="O35" s="8"/>
      <c r="P35" s="8"/>
      <c r="Q35" s="8"/>
      <c r="R35" s="8"/>
      <c r="S35" s="8"/>
      <c r="T35" s="8"/>
      <c r="U35" s="8"/>
      <c r="V35" s="8"/>
      <c r="W35" s="8"/>
      <c r="X35" s="8"/>
      <c r="Y35" s="8"/>
      <c r="Z35" s="8"/>
    </row>
    <row r="36" spans="1:26" ht="15.75" customHeight="1">
      <c r="A36" s="119"/>
      <c r="B36" s="124">
        <v>31</v>
      </c>
      <c r="C36" s="130" t="s">
        <v>536</v>
      </c>
      <c r="D36" s="130"/>
      <c r="E36" s="130" t="s">
        <v>414</v>
      </c>
      <c r="F36" s="130"/>
      <c r="G36" s="131"/>
      <c r="H36" s="136"/>
      <c r="I36" s="131"/>
      <c r="J36" s="8"/>
      <c r="K36" s="152">
        <v>44937</v>
      </c>
      <c r="L36" s="8" t="s">
        <v>537</v>
      </c>
      <c r="M36" s="8"/>
      <c r="N36" s="8"/>
      <c r="O36" s="8"/>
      <c r="P36" s="8"/>
      <c r="Q36" s="8"/>
      <c r="R36" s="8"/>
      <c r="S36" s="8"/>
      <c r="T36" s="8"/>
      <c r="U36" s="8"/>
      <c r="V36" s="8"/>
      <c r="W36" s="8"/>
      <c r="X36" s="8"/>
      <c r="Y36" s="8"/>
      <c r="Z36" s="8"/>
    </row>
    <row r="37" spans="1:26" ht="15.75" customHeight="1">
      <c r="A37" s="119"/>
      <c r="B37" s="124">
        <v>32</v>
      </c>
      <c r="C37" s="130" t="s">
        <v>538</v>
      </c>
      <c r="D37" s="130"/>
      <c r="E37" s="130" t="s">
        <v>539</v>
      </c>
      <c r="F37" s="130"/>
      <c r="G37" s="131"/>
      <c r="H37" s="136"/>
      <c r="I37" s="131"/>
      <c r="J37" s="8"/>
      <c r="K37" s="8" t="s">
        <v>540</v>
      </c>
      <c r="L37" s="8" t="s">
        <v>541</v>
      </c>
      <c r="M37" s="8" t="s">
        <v>542</v>
      </c>
      <c r="N37" s="8"/>
      <c r="O37" s="8"/>
      <c r="P37" s="8"/>
      <c r="Q37" s="8"/>
      <c r="R37" s="8"/>
      <c r="S37" s="8"/>
      <c r="T37" s="8"/>
      <c r="U37" s="8"/>
      <c r="V37" s="8"/>
      <c r="W37" s="8"/>
      <c r="X37" s="8"/>
      <c r="Y37" s="8"/>
      <c r="Z37" s="8"/>
    </row>
    <row r="38" spans="1:26" ht="15.75" customHeight="1">
      <c r="A38" s="119"/>
      <c r="B38" s="124">
        <v>33</v>
      </c>
      <c r="C38" s="130" t="s">
        <v>543</v>
      </c>
      <c r="D38" s="130"/>
      <c r="E38" s="130" t="s">
        <v>539</v>
      </c>
      <c r="F38" s="130"/>
      <c r="G38" s="131"/>
      <c r="H38" s="136"/>
      <c r="I38" s="131"/>
      <c r="J38" s="8"/>
      <c r="K38" s="8" t="s">
        <v>544</v>
      </c>
      <c r="L38" s="8" t="s">
        <v>503</v>
      </c>
      <c r="M38" s="8" t="s">
        <v>545</v>
      </c>
      <c r="N38" s="8"/>
      <c r="O38" s="8"/>
      <c r="P38" s="8"/>
      <c r="Q38" s="8"/>
      <c r="R38" s="8"/>
      <c r="S38" s="8"/>
      <c r="T38" s="8"/>
      <c r="U38" s="8"/>
      <c r="V38" s="8"/>
      <c r="W38" s="8"/>
      <c r="X38" s="8"/>
      <c r="Y38" s="8"/>
      <c r="Z38" s="8"/>
    </row>
    <row r="39" spans="1:26" ht="15.75" customHeight="1">
      <c r="A39" s="119"/>
      <c r="B39" s="124">
        <v>34</v>
      </c>
      <c r="C39" s="130" t="s">
        <v>546</v>
      </c>
      <c r="D39" s="130"/>
      <c r="E39" s="130" t="s">
        <v>414</v>
      </c>
      <c r="F39" s="130"/>
      <c r="G39" s="131"/>
      <c r="H39" s="136"/>
      <c r="I39" s="131"/>
      <c r="J39" s="8"/>
      <c r="K39" s="8"/>
      <c r="L39" s="8"/>
      <c r="M39" s="8"/>
      <c r="N39" s="8"/>
      <c r="O39" s="8"/>
      <c r="P39" s="8"/>
      <c r="Q39" s="8"/>
      <c r="R39" s="8"/>
      <c r="S39" s="8"/>
      <c r="T39" s="8"/>
      <c r="U39" s="8"/>
      <c r="V39" s="8"/>
      <c r="W39" s="8"/>
      <c r="X39" s="8"/>
      <c r="Y39" s="8"/>
      <c r="Z39" s="8"/>
    </row>
    <row r="40" spans="1:26" ht="15.75" customHeight="1">
      <c r="A40" s="119"/>
      <c r="B40" s="124">
        <v>35</v>
      </c>
      <c r="C40" s="130" t="s">
        <v>547</v>
      </c>
      <c r="D40" s="130"/>
      <c r="E40" s="130" t="s">
        <v>414</v>
      </c>
      <c r="F40" s="130"/>
      <c r="G40" s="131"/>
      <c r="H40" s="136"/>
      <c r="I40" s="131"/>
      <c r="J40" s="8"/>
      <c r="K40" s="8"/>
      <c r="L40" s="8"/>
      <c r="M40" s="8"/>
      <c r="N40" s="8"/>
      <c r="O40" s="8"/>
      <c r="P40" s="8"/>
      <c r="Q40" s="8"/>
      <c r="R40" s="8"/>
      <c r="S40" s="8"/>
      <c r="T40" s="8"/>
      <c r="U40" s="8"/>
      <c r="V40" s="8"/>
      <c r="W40" s="8"/>
      <c r="X40" s="8"/>
      <c r="Y40" s="8"/>
      <c r="Z40" s="8"/>
    </row>
    <row r="41" spans="1:26" ht="15.75" customHeight="1">
      <c r="A41" s="119"/>
      <c r="B41" s="124">
        <v>36</v>
      </c>
      <c r="C41" s="130" t="s">
        <v>548</v>
      </c>
      <c r="D41" s="130"/>
      <c r="E41" s="130" t="s">
        <v>414</v>
      </c>
      <c r="F41" s="130"/>
      <c r="G41" s="131"/>
      <c r="H41" s="136"/>
      <c r="I41" s="131"/>
      <c r="J41" s="8"/>
      <c r="K41" s="8"/>
      <c r="L41" s="8"/>
      <c r="M41" s="8"/>
      <c r="N41" s="8"/>
      <c r="O41" s="8"/>
      <c r="P41" s="8"/>
      <c r="Q41" s="8"/>
      <c r="R41" s="8"/>
      <c r="S41" s="8"/>
      <c r="T41" s="8"/>
      <c r="U41" s="8"/>
      <c r="V41" s="8"/>
      <c r="W41" s="8"/>
      <c r="X41" s="8"/>
      <c r="Y41" s="8"/>
      <c r="Z41" s="8"/>
    </row>
    <row r="42" spans="1:26" ht="15.75" customHeight="1">
      <c r="A42" s="119"/>
      <c r="B42" s="124">
        <v>37</v>
      </c>
      <c r="C42" s="130" t="s">
        <v>549</v>
      </c>
      <c r="D42" s="130"/>
      <c r="E42" s="130" t="s">
        <v>414</v>
      </c>
      <c r="F42" s="130"/>
      <c r="G42" s="131"/>
      <c r="H42" s="136"/>
      <c r="I42" s="131"/>
      <c r="J42" s="8"/>
      <c r="K42" s="8" t="s">
        <v>550</v>
      </c>
      <c r="L42" s="8"/>
      <c r="M42" s="8"/>
      <c r="N42" s="8"/>
      <c r="O42" s="8"/>
      <c r="P42" s="8"/>
      <c r="Q42" s="8"/>
      <c r="R42" s="8"/>
      <c r="S42" s="8"/>
      <c r="T42" s="8"/>
      <c r="U42" s="8"/>
      <c r="V42" s="8"/>
      <c r="W42" s="8"/>
      <c r="X42" s="8"/>
      <c r="Y42" s="8"/>
      <c r="Z42" s="8"/>
    </row>
    <row r="43" spans="1:26" ht="15.75" customHeight="1">
      <c r="A43" s="119"/>
      <c r="B43" s="124">
        <v>38</v>
      </c>
      <c r="C43" s="130" t="s">
        <v>551</v>
      </c>
      <c r="D43" s="130"/>
      <c r="E43" s="130" t="s">
        <v>414</v>
      </c>
      <c r="F43" s="130"/>
      <c r="G43" s="131"/>
      <c r="H43" s="136"/>
      <c r="I43" s="131"/>
      <c r="J43" s="8"/>
      <c r="K43" s="8" t="s">
        <v>552</v>
      </c>
      <c r="L43" s="8" t="s">
        <v>553</v>
      </c>
      <c r="M43" s="8" t="s">
        <v>554</v>
      </c>
      <c r="N43" s="8"/>
      <c r="O43" s="8"/>
      <c r="P43" s="8"/>
      <c r="Q43" s="8"/>
      <c r="R43" s="8"/>
      <c r="S43" s="8"/>
      <c r="T43" s="8"/>
      <c r="U43" s="8"/>
      <c r="V43" s="8"/>
      <c r="W43" s="8"/>
      <c r="X43" s="8"/>
      <c r="Y43" s="8"/>
      <c r="Z43" s="8"/>
    </row>
    <row r="44" spans="1:26" ht="15.75" customHeight="1">
      <c r="A44" s="119"/>
      <c r="B44" s="124">
        <v>39</v>
      </c>
      <c r="C44" s="130" t="s">
        <v>555</v>
      </c>
      <c r="D44" s="130"/>
      <c r="E44" s="130" t="s">
        <v>414</v>
      </c>
      <c r="F44" s="130"/>
      <c r="G44" s="131"/>
      <c r="H44" s="136"/>
      <c r="I44" s="131"/>
      <c r="J44" s="8"/>
      <c r="K44" s="8">
        <v>0</v>
      </c>
      <c r="L44" s="8" t="s">
        <v>556</v>
      </c>
      <c r="M44" s="8"/>
      <c r="N44" s="8"/>
      <c r="O44" s="8"/>
      <c r="P44" s="8"/>
      <c r="Q44" s="8"/>
      <c r="R44" s="8"/>
      <c r="S44" s="8"/>
      <c r="T44" s="8"/>
      <c r="U44" s="8"/>
      <c r="V44" s="8"/>
      <c r="W44" s="8"/>
      <c r="X44" s="8"/>
      <c r="Y44" s="8"/>
      <c r="Z44" s="8"/>
    </row>
    <row r="45" spans="1:26" ht="15.75" customHeight="1">
      <c r="A45" s="119"/>
      <c r="B45" s="124">
        <v>40</v>
      </c>
      <c r="C45" s="130" t="s">
        <v>557</v>
      </c>
      <c r="D45" s="130"/>
      <c r="E45" s="130" t="s">
        <v>414</v>
      </c>
      <c r="F45" s="130"/>
      <c r="G45" s="131"/>
      <c r="H45" s="136"/>
      <c r="I45" s="131"/>
      <c r="J45" s="8"/>
      <c r="K45" s="8">
        <v>2</v>
      </c>
      <c r="L45" s="8" t="s">
        <v>558</v>
      </c>
      <c r="M45" s="8"/>
      <c r="N45" s="8"/>
      <c r="O45" s="8"/>
      <c r="P45" s="8"/>
      <c r="Q45" s="8"/>
      <c r="R45" s="8"/>
      <c r="S45" s="8"/>
      <c r="T45" s="8"/>
      <c r="U45" s="8"/>
      <c r="V45" s="8"/>
      <c r="W45" s="8"/>
      <c r="X45" s="8"/>
      <c r="Y45" s="8"/>
      <c r="Z45" s="8"/>
    </row>
    <row r="46" spans="1:26" ht="15.75" customHeight="1">
      <c r="A46" s="119"/>
      <c r="B46" s="124">
        <v>41</v>
      </c>
      <c r="C46" s="130" t="s">
        <v>559</v>
      </c>
      <c r="D46" s="130"/>
      <c r="E46" s="130" t="s">
        <v>414</v>
      </c>
      <c r="F46" s="130"/>
      <c r="G46" s="131"/>
      <c r="H46" s="136"/>
      <c r="I46" s="131"/>
      <c r="J46" s="8"/>
      <c r="K46" s="8">
        <v>3</v>
      </c>
      <c r="L46" s="8" t="s">
        <v>560</v>
      </c>
      <c r="M46" s="8" t="s">
        <v>561</v>
      </c>
      <c r="N46" s="8"/>
      <c r="O46" s="8"/>
      <c r="P46" s="8"/>
      <c r="Q46" s="8"/>
      <c r="R46" s="8"/>
      <c r="S46" s="8"/>
      <c r="T46" s="8"/>
      <c r="U46" s="8"/>
      <c r="V46" s="8"/>
      <c r="W46" s="8"/>
      <c r="X46" s="8"/>
      <c r="Y46" s="8"/>
      <c r="Z46" s="8"/>
    </row>
    <row r="47" spans="1:26" ht="15.75" customHeight="1">
      <c r="A47" s="119"/>
      <c r="B47" s="124">
        <v>42</v>
      </c>
      <c r="C47" s="130" t="s">
        <v>562</v>
      </c>
      <c r="D47" s="130"/>
      <c r="E47" s="130" t="s">
        <v>539</v>
      </c>
      <c r="F47" s="130"/>
      <c r="G47" s="131"/>
      <c r="H47" s="136"/>
      <c r="I47" s="131"/>
      <c r="J47" s="8"/>
      <c r="K47" s="8">
        <v>4</v>
      </c>
      <c r="L47" s="8" t="s">
        <v>563</v>
      </c>
      <c r="M47" s="8" t="s">
        <v>564</v>
      </c>
      <c r="N47" s="8"/>
      <c r="O47" s="8"/>
      <c r="P47" s="8"/>
      <c r="Q47" s="8"/>
      <c r="R47" s="8"/>
      <c r="S47" s="8"/>
      <c r="T47" s="8"/>
      <c r="U47" s="8"/>
      <c r="V47" s="8"/>
      <c r="W47" s="8"/>
      <c r="X47" s="8"/>
      <c r="Y47" s="8"/>
      <c r="Z47" s="8"/>
    </row>
    <row r="48" spans="1:26" ht="15.75" customHeight="1">
      <c r="A48" s="119"/>
      <c r="B48" s="124">
        <v>43</v>
      </c>
      <c r="C48" s="130" t="s">
        <v>565</v>
      </c>
      <c r="D48" s="130"/>
      <c r="E48" s="130" t="s">
        <v>539</v>
      </c>
      <c r="F48" s="130"/>
      <c r="G48" s="131"/>
      <c r="H48" s="136"/>
      <c r="I48" s="131"/>
      <c r="J48" s="8"/>
      <c r="K48" s="8">
        <v>5</v>
      </c>
      <c r="L48" s="8" t="s">
        <v>566</v>
      </c>
      <c r="M48" s="8" t="s">
        <v>567</v>
      </c>
      <c r="N48" s="8"/>
      <c r="O48" s="8"/>
      <c r="P48" s="8"/>
      <c r="Q48" s="8"/>
      <c r="R48" s="8"/>
      <c r="S48" s="8"/>
      <c r="T48" s="8"/>
      <c r="U48" s="8"/>
      <c r="V48" s="8"/>
      <c r="W48" s="8"/>
      <c r="X48" s="8"/>
      <c r="Y48" s="8"/>
      <c r="Z48" s="8"/>
    </row>
    <row r="49" spans="1:26" ht="15.75" customHeight="1">
      <c r="A49" s="119"/>
      <c r="B49" s="124">
        <v>44</v>
      </c>
      <c r="C49" s="130" t="s">
        <v>568</v>
      </c>
      <c r="D49" s="130"/>
      <c r="E49" s="130" t="s">
        <v>414</v>
      </c>
      <c r="F49" s="130"/>
      <c r="G49" s="131"/>
      <c r="H49" s="136"/>
      <c r="I49" s="131"/>
      <c r="J49" s="8"/>
      <c r="K49" s="8">
        <v>6</v>
      </c>
      <c r="L49" s="8" t="s">
        <v>569</v>
      </c>
      <c r="M49" s="8"/>
      <c r="N49" s="8"/>
      <c r="O49" s="8"/>
      <c r="P49" s="8"/>
      <c r="Q49" s="8"/>
      <c r="R49" s="8"/>
      <c r="S49" s="8"/>
      <c r="T49" s="8"/>
      <c r="U49" s="8"/>
      <c r="V49" s="8"/>
      <c r="W49" s="8"/>
      <c r="X49" s="8"/>
      <c r="Y49" s="8"/>
      <c r="Z49" s="8"/>
    </row>
    <row r="50" spans="1:26" ht="15.75" customHeight="1">
      <c r="A50" s="119"/>
      <c r="B50" s="124">
        <v>45</v>
      </c>
      <c r="C50" s="130" t="s">
        <v>570</v>
      </c>
      <c r="D50" s="130"/>
      <c r="E50" s="130" t="s">
        <v>414</v>
      </c>
      <c r="F50" s="130"/>
      <c r="G50" s="131"/>
      <c r="H50" s="136"/>
      <c r="I50" s="131"/>
      <c r="J50" s="8"/>
      <c r="K50" s="8">
        <v>14</v>
      </c>
      <c r="L50" s="8" t="s">
        <v>571</v>
      </c>
      <c r="M50" s="8" t="s">
        <v>572</v>
      </c>
      <c r="N50" s="8"/>
      <c r="O50" s="8"/>
      <c r="P50" s="8"/>
      <c r="Q50" s="8"/>
      <c r="R50" s="8"/>
      <c r="S50" s="8"/>
      <c r="T50" s="8"/>
      <c r="U50" s="8"/>
      <c r="V50" s="8"/>
      <c r="W50" s="8"/>
      <c r="X50" s="8"/>
      <c r="Y50" s="8"/>
      <c r="Z50" s="8"/>
    </row>
    <row r="51" spans="1:26" ht="15.75" customHeight="1">
      <c r="A51" s="119"/>
      <c r="B51" s="124">
        <v>46</v>
      </c>
      <c r="C51" s="130" t="s">
        <v>573</v>
      </c>
      <c r="D51" s="130"/>
      <c r="E51" s="130" t="s">
        <v>414</v>
      </c>
      <c r="F51" s="130"/>
      <c r="G51" s="131"/>
      <c r="H51" s="136"/>
      <c r="I51" s="131"/>
      <c r="J51" s="8"/>
      <c r="K51" s="8" t="s">
        <v>574</v>
      </c>
      <c r="L51" s="8" t="s">
        <v>575</v>
      </c>
      <c r="M51" s="8" t="s">
        <v>576</v>
      </c>
      <c r="N51" s="8"/>
      <c r="O51" s="8"/>
      <c r="P51" s="8"/>
      <c r="Q51" s="8"/>
      <c r="R51" s="8"/>
      <c r="S51" s="8"/>
      <c r="T51" s="8"/>
      <c r="U51" s="8"/>
      <c r="V51" s="8"/>
      <c r="W51" s="8"/>
      <c r="X51" s="8"/>
      <c r="Y51" s="8"/>
      <c r="Z51" s="8"/>
    </row>
    <row r="52" spans="1:26" ht="13">
      <c r="A52" s="119"/>
      <c r="B52" s="124">
        <v>47</v>
      </c>
      <c r="C52" s="130" t="s">
        <v>577</v>
      </c>
      <c r="D52" s="130"/>
      <c r="E52" s="130" t="s">
        <v>414</v>
      </c>
      <c r="F52" s="130"/>
      <c r="G52" s="131"/>
      <c r="H52" s="136"/>
      <c r="I52" s="131"/>
      <c r="J52" s="8"/>
      <c r="K52" s="8"/>
      <c r="L52" s="8"/>
      <c r="M52" s="8"/>
      <c r="N52" s="8"/>
      <c r="O52" s="8"/>
      <c r="P52" s="8"/>
      <c r="Q52" s="8"/>
      <c r="R52" s="8"/>
      <c r="S52" s="8"/>
      <c r="T52" s="8"/>
      <c r="U52" s="8"/>
      <c r="V52" s="8"/>
      <c r="W52" s="8"/>
      <c r="X52" s="8"/>
      <c r="Y52" s="8"/>
      <c r="Z52" s="8"/>
    </row>
    <row r="53" spans="1:26" ht="13">
      <c r="A53" s="119"/>
      <c r="B53" s="124">
        <v>48</v>
      </c>
      <c r="C53" s="130" t="s">
        <v>578</v>
      </c>
      <c r="D53" s="130"/>
      <c r="E53" s="130" t="s">
        <v>414</v>
      </c>
      <c r="F53" s="130"/>
      <c r="G53" s="131"/>
      <c r="H53" s="136"/>
      <c r="I53" s="131"/>
      <c r="J53" s="8"/>
      <c r="K53" s="8"/>
      <c r="L53" s="8" t="s">
        <v>579</v>
      </c>
      <c r="M53" s="8" t="s">
        <v>580</v>
      </c>
      <c r="N53" s="8">
        <v>0</v>
      </c>
      <c r="O53" s="8"/>
      <c r="P53" s="8"/>
      <c r="Q53" s="8"/>
      <c r="R53" s="8"/>
      <c r="S53" s="8"/>
      <c r="T53" s="8"/>
      <c r="U53" s="8"/>
      <c r="V53" s="8"/>
      <c r="W53" s="8"/>
      <c r="X53" s="8"/>
      <c r="Y53" s="8"/>
      <c r="Z53" s="8"/>
    </row>
    <row r="54" spans="1:26" ht="13">
      <c r="A54" s="119"/>
      <c r="B54" s="124">
        <v>49</v>
      </c>
      <c r="C54" s="130" t="s">
        <v>581</v>
      </c>
      <c r="D54" s="130"/>
      <c r="E54" s="130" t="s">
        <v>414</v>
      </c>
      <c r="F54" s="130"/>
      <c r="G54" s="131"/>
      <c r="H54" s="136"/>
      <c r="I54" s="131"/>
      <c r="J54" s="8"/>
      <c r="K54" s="8"/>
      <c r="L54" s="8" t="s">
        <v>554</v>
      </c>
      <c r="M54" s="8" t="s">
        <v>582</v>
      </c>
      <c r="N54" s="8">
        <v>1</v>
      </c>
      <c r="O54" s="8"/>
      <c r="P54" s="8"/>
      <c r="Q54" s="8"/>
      <c r="R54" s="8"/>
      <c r="S54" s="8"/>
      <c r="T54" s="8"/>
      <c r="U54" s="8"/>
      <c r="V54" s="8"/>
      <c r="W54" s="8"/>
      <c r="X54" s="8"/>
      <c r="Y54" s="8"/>
      <c r="Z54" s="8"/>
    </row>
    <row r="55" spans="1:26" ht="13">
      <c r="A55" s="119"/>
      <c r="B55" s="124">
        <v>50</v>
      </c>
      <c r="C55" s="130" t="s">
        <v>583</v>
      </c>
      <c r="D55" s="130"/>
      <c r="E55" s="130" t="s">
        <v>414</v>
      </c>
      <c r="F55" s="130"/>
      <c r="G55" s="131"/>
      <c r="H55" s="136"/>
      <c r="I55" s="131"/>
      <c r="J55" s="8"/>
      <c r="K55" s="8"/>
      <c r="L55" s="8"/>
      <c r="M55" s="8" t="s">
        <v>584</v>
      </c>
      <c r="N55" s="8">
        <v>2</v>
      </c>
      <c r="O55" s="8"/>
      <c r="P55" s="8"/>
      <c r="Q55" s="8"/>
      <c r="R55" s="8"/>
      <c r="S55" s="8"/>
      <c r="T55" s="8"/>
      <c r="U55" s="8"/>
      <c r="V55" s="8"/>
      <c r="W55" s="8"/>
      <c r="X55" s="8"/>
      <c r="Y55" s="8"/>
      <c r="Z55" s="8"/>
    </row>
    <row r="56" spans="1:26" ht="13">
      <c r="A56" s="119"/>
      <c r="B56" s="124">
        <v>51</v>
      </c>
      <c r="C56" s="130" t="s">
        <v>585</v>
      </c>
      <c r="D56" s="130"/>
      <c r="E56" s="130" t="s">
        <v>414</v>
      </c>
      <c r="F56" s="130"/>
      <c r="G56" s="131"/>
      <c r="H56" s="136"/>
      <c r="I56" s="131"/>
      <c r="J56" s="8"/>
      <c r="K56" s="8"/>
      <c r="L56" s="8"/>
      <c r="M56" s="8" t="s">
        <v>586</v>
      </c>
      <c r="N56" s="8">
        <v>3</v>
      </c>
      <c r="O56" s="8"/>
      <c r="P56" s="8"/>
      <c r="Q56" s="8"/>
      <c r="R56" s="8"/>
      <c r="S56" s="8"/>
      <c r="T56" s="8"/>
      <c r="U56" s="8"/>
      <c r="V56" s="8"/>
      <c r="W56" s="8"/>
      <c r="X56" s="8"/>
      <c r="Y56" s="8"/>
      <c r="Z56" s="8"/>
    </row>
    <row r="57" spans="1:26" ht="13">
      <c r="A57" s="119"/>
      <c r="B57" s="124">
        <v>52</v>
      </c>
      <c r="C57" s="130" t="s">
        <v>587</v>
      </c>
      <c r="D57" s="130"/>
      <c r="E57" s="130" t="s">
        <v>539</v>
      </c>
      <c r="F57" s="130"/>
      <c r="G57" s="131"/>
      <c r="H57" s="136"/>
      <c r="I57" s="131"/>
      <c r="J57" s="8"/>
      <c r="K57" s="8"/>
      <c r="L57" s="8"/>
      <c r="M57" s="8" t="s">
        <v>588</v>
      </c>
      <c r="N57" s="8">
        <v>4</v>
      </c>
      <c r="O57" s="8"/>
      <c r="P57" s="8"/>
      <c r="Q57" s="8"/>
      <c r="R57" s="8"/>
      <c r="S57" s="8"/>
      <c r="T57" s="8"/>
      <c r="U57" s="8"/>
      <c r="V57" s="8"/>
      <c r="W57" s="8"/>
      <c r="X57" s="8"/>
      <c r="Y57" s="8"/>
      <c r="Z57" s="8"/>
    </row>
    <row r="58" spans="1:26" ht="13">
      <c r="A58" s="119"/>
      <c r="B58" s="124">
        <v>53</v>
      </c>
      <c r="C58" s="130" t="s">
        <v>589</v>
      </c>
      <c r="D58" s="130"/>
      <c r="E58" s="130" t="s">
        <v>539</v>
      </c>
      <c r="F58" s="130"/>
      <c r="G58" s="131"/>
      <c r="H58" s="136"/>
      <c r="I58" s="131"/>
      <c r="J58" s="8"/>
      <c r="K58" s="8"/>
      <c r="L58" s="8"/>
      <c r="M58" s="8" t="s">
        <v>590</v>
      </c>
      <c r="N58" s="8">
        <v>5</v>
      </c>
      <c r="O58" s="8"/>
      <c r="P58" s="8"/>
      <c r="Q58" s="8"/>
      <c r="R58" s="8"/>
      <c r="S58" s="8"/>
      <c r="T58" s="8"/>
      <c r="U58" s="8"/>
      <c r="V58" s="8"/>
      <c r="W58" s="8"/>
      <c r="X58" s="8"/>
      <c r="Y58" s="8"/>
      <c r="Z58" s="8"/>
    </row>
    <row r="59" spans="1:26" ht="13">
      <c r="A59" s="119"/>
      <c r="B59" s="124">
        <v>54</v>
      </c>
      <c r="C59" s="130" t="s">
        <v>591</v>
      </c>
      <c r="D59" s="130"/>
      <c r="E59" s="130" t="s">
        <v>414</v>
      </c>
      <c r="F59" s="130"/>
      <c r="G59" s="131"/>
      <c r="H59" s="136"/>
      <c r="I59" s="131"/>
      <c r="J59" s="8"/>
      <c r="K59" s="8"/>
      <c r="L59" s="8"/>
      <c r="M59" s="8"/>
      <c r="N59" s="8"/>
      <c r="O59" s="8"/>
      <c r="P59" s="8"/>
      <c r="Q59" s="8"/>
      <c r="R59" s="8"/>
      <c r="S59" s="8"/>
      <c r="T59" s="8"/>
      <c r="U59" s="8"/>
      <c r="V59" s="8"/>
      <c r="W59" s="8"/>
      <c r="X59" s="8"/>
      <c r="Y59" s="8"/>
      <c r="Z59" s="8"/>
    </row>
    <row r="60" spans="1:26" ht="13">
      <c r="A60" s="119"/>
      <c r="B60" s="124">
        <v>55</v>
      </c>
      <c r="C60" s="130" t="s">
        <v>592</v>
      </c>
      <c r="D60" s="130"/>
      <c r="E60" s="130" t="s">
        <v>414</v>
      </c>
      <c r="F60" s="130"/>
      <c r="G60" s="131"/>
      <c r="H60" s="136"/>
      <c r="I60" s="131"/>
      <c r="J60" s="8"/>
      <c r="K60" s="8"/>
      <c r="L60" s="8"/>
      <c r="M60" s="8"/>
      <c r="N60" s="8"/>
      <c r="O60" s="8"/>
      <c r="P60" s="8"/>
      <c r="Q60" s="8"/>
      <c r="R60" s="8"/>
      <c r="S60" s="8"/>
      <c r="T60" s="8"/>
      <c r="U60" s="8"/>
      <c r="V60" s="8"/>
      <c r="W60" s="8"/>
      <c r="X60" s="8"/>
      <c r="Y60" s="8"/>
      <c r="Z60" s="8"/>
    </row>
    <row r="61" spans="1:26" ht="13">
      <c r="A61" s="119"/>
      <c r="B61" s="124">
        <v>56</v>
      </c>
      <c r="C61" s="130" t="s">
        <v>593</v>
      </c>
      <c r="D61" s="130"/>
      <c r="E61" s="130" t="s">
        <v>414</v>
      </c>
      <c r="F61" s="130"/>
      <c r="G61" s="131"/>
      <c r="H61" s="136"/>
      <c r="I61" s="131"/>
      <c r="J61" s="8"/>
      <c r="K61" s="8"/>
      <c r="L61" s="8"/>
      <c r="M61" s="8"/>
      <c r="N61" s="8"/>
      <c r="O61" s="8"/>
      <c r="P61" s="8"/>
      <c r="Q61" s="8"/>
      <c r="R61" s="8"/>
      <c r="S61" s="8"/>
      <c r="T61" s="8"/>
      <c r="U61" s="8"/>
      <c r="V61" s="8"/>
      <c r="W61" s="8"/>
      <c r="X61" s="8"/>
      <c r="Y61" s="8"/>
      <c r="Z61" s="8"/>
    </row>
    <row r="62" spans="1:26" ht="13">
      <c r="A62" s="119"/>
      <c r="B62" s="124">
        <v>57</v>
      </c>
      <c r="C62" s="130" t="s">
        <v>594</v>
      </c>
      <c r="D62" s="130"/>
      <c r="E62" s="130" t="s">
        <v>414</v>
      </c>
      <c r="F62" s="130"/>
      <c r="G62" s="131"/>
      <c r="H62" s="136"/>
      <c r="I62" s="131"/>
      <c r="J62" s="8"/>
      <c r="K62" s="8"/>
      <c r="L62" s="8"/>
      <c r="M62" s="8"/>
      <c r="N62" s="8"/>
      <c r="O62" s="8"/>
      <c r="P62" s="8"/>
      <c r="Q62" s="8"/>
      <c r="R62" s="8"/>
      <c r="S62" s="8"/>
      <c r="T62" s="8"/>
      <c r="U62" s="8"/>
      <c r="V62" s="8"/>
      <c r="W62" s="8"/>
      <c r="X62" s="8"/>
      <c r="Y62" s="8"/>
      <c r="Z62" s="8"/>
    </row>
    <row r="63" spans="1:26" ht="13">
      <c r="A63" s="119"/>
      <c r="B63" s="124">
        <v>58</v>
      </c>
      <c r="C63" s="130" t="s">
        <v>595</v>
      </c>
      <c r="D63" s="130"/>
      <c r="E63" s="130" t="s">
        <v>414</v>
      </c>
      <c r="F63" s="130"/>
      <c r="G63" s="131"/>
      <c r="H63" s="136"/>
      <c r="I63" s="131"/>
      <c r="J63" s="8"/>
      <c r="K63" s="8"/>
      <c r="L63" s="8"/>
      <c r="M63" s="8"/>
      <c r="N63" s="8"/>
      <c r="O63" s="8"/>
      <c r="P63" s="8"/>
      <c r="Q63" s="8"/>
      <c r="R63" s="8"/>
      <c r="S63" s="8"/>
      <c r="T63" s="8"/>
      <c r="U63" s="8"/>
      <c r="V63" s="8"/>
      <c r="W63" s="8"/>
      <c r="X63" s="8"/>
      <c r="Y63" s="8"/>
      <c r="Z63" s="8"/>
    </row>
    <row r="64" spans="1:26" ht="13">
      <c r="A64" s="119"/>
      <c r="B64" s="124">
        <v>59</v>
      </c>
      <c r="C64" s="130" t="s">
        <v>596</v>
      </c>
      <c r="D64" s="130"/>
      <c r="E64" s="130" t="s">
        <v>414</v>
      </c>
      <c r="F64" s="130"/>
      <c r="G64" s="131"/>
      <c r="H64" s="136"/>
      <c r="I64" s="131"/>
      <c r="J64" s="8"/>
      <c r="K64" s="8"/>
      <c r="L64" s="8"/>
      <c r="M64" s="8"/>
      <c r="N64" s="8"/>
      <c r="O64" s="8"/>
      <c r="P64" s="8"/>
      <c r="Q64" s="8"/>
      <c r="R64" s="8"/>
      <c r="S64" s="8"/>
      <c r="T64" s="8"/>
      <c r="U64" s="8"/>
      <c r="V64" s="8"/>
      <c r="W64" s="8"/>
      <c r="X64" s="8"/>
      <c r="Y64" s="8"/>
      <c r="Z64" s="8"/>
    </row>
    <row r="65" spans="1:26" ht="13">
      <c r="A65" s="119"/>
      <c r="B65" s="124">
        <v>60</v>
      </c>
      <c r="C65" s="130" t="s">
        <v>597</v>
      </c>
      <c r="D65" s="130"/>
      <c r="E65" s="130" t="s">
        <v>414</v>
      </c>
      <c r="F65" s="130"/>
      <c r="G65" s="131"/>
      <c r="H65" s="136"/>
      <c r="I65" s="131"/>
      <c r="J65" s="8"/>
      <c r="K65" s="8"/>
      <c r="L65" s="8"/>
      <c r="M65" s="8"/>
      <c r="N65" s="8"/>
      <c r="O65" s="8"/>
      <c r="P65" s="8"/>
      <c r="Q65" s="8"/>
      <c r="R65" s="8"/>
      <c r="S65" s="8"/>
      <c r="T65" s="8"/>
      <c r="U65" s="8"/>
      <c r="V65" s="8"/>
      <c r="W65" s="8"/>
      <c r="X65" s="8"/>
      <c r="Y65" s="8"/>
      <c r="Z65" s="8"/>
    </row>
    <row r="66" spans="1:26" ht="13">
      <c r="A66" s="119"/>
      <c r="B66" s="124">
        <v>61</v>
      </c>
      <c r="C66" s="130" t="s">
        <v>598</v>
      </c>
      <c r="D66" s="130"/>
      <c r="E66" s="130" t="s">
        <v>414</v>
      </c>
      <c r="F66" s="130"/>
      <c r="G66" s="131"/>
      <c r="H66" s="136"/>
      <c r="I66" s="131"/>
      <c r="J66" s="8"/>
      <c r="K66" s="8"/>
      <c r="L66" s="8"/>
      <c r="M66" s="8"/>
      <c r="N66" s="8"/>
      <c r="O66" s="8"/>
      <c r="P66" s="8"/>
      <c r="Q66" s="8"/>
      <c r="R66" s="8"/>
      <c r="S66" s="8"/>
      <c r="T66" s="8"/>
      <c r="U66" s="8"/>
      <c r="V66" s="8"/>
      <c r="W66" s="8"/>
      <c r="X66" s="8"/>
      <c r="Y66" s="8"/>
      <c r="Z66" s="8"/>
    </row>
    <row r="67" spans="1:26" ht="13">
      <c r="A67" s="119"/>
      <c r="B67" s="124">
        <v>62</v>
      </c>
      <c r="C67" s="130" t="s">
        <v>599</v>
      </c>
      <c r="D67" s="130"/>
      <c r="E67" s="130" t="s">
        <v>539</v>
      </c>
      <c r="F67" s="130"/>
      <c r="G67" s="131"/>
      <c r="H67" s="136"/>
      <c r="I67" s="131"/>
      <c r="J67" s="8"/>
      <c r="K67" s="8"/>
      <c r="L67" s="8"/>
      <c r="M67" s="8"/>
      <c r="N67" s="8"/>
      <c r="O67" s="8"/>
      <c r="P67" s="8"/>
      <c r="Q67" s="8"/>
      <c r="R67" s="8"/>
      <c r="S67" s="8"/>
      <c r="T67" s="8"/>
      <c r="U67" s="8"/>
      <c r="V67" s="8"/>
      <c r="W67" s="8"/>
      <c r="X67" s="8"/>
      <c r="Y67" s="8"/>
      <c r="Z67" s="8"/>
    </row>
    <row r="68" spans="1:26" ht="13">
      <c r="A68" s="119"/>
      <c r="B68" s="124">
        <v>63</v>
      </c>
      <c r="C68" s="130" t="s">
        <v>600</v>
      </c>
      <c r="D68" s="130"/>
      <c r="E68" s="130" t="s">
        <v>539</v>
      </c>
      <c r="F68" s="130"/>
      <c r="G68" s="131"/>
      <c r="H68" s="136"/>
      <c r="I68" s="131"/>
      <c r="J68" s="8"/>
      <c r="K68" s="8"/>
      <c r="L68" s="8"/>
      <c r="M68" s="8"/>
      <c r="N68" s="8"/>
      <c r="O68" s="8"/>
      <c r="P68" s="8"/>
      <c r="Q68" s="8"/>
      <c r="R68" s="8"/>
      <c r="S68" s="8"/>
      <c r="T68" s="8"/>
      <c r="U68" s="8"/>
      <c r="V68" s="8"/>
      <c r="W68" s="8"/>
      <c r="X68" s="8"/>
      <c r="Y68" s="8"/>
      <c r="Z68" s="8"/>
    </row>
    <row r="69" spans="1:26" ht="13">
      <c r="A69" s="119"/>
      <c r="B69" s="124">
        <v>64</v>
      </c>
      <c r="C69" s="130" t="s">
        <v>601</v>
      </c>
      <c r="D69" s="130"/>
      <c r="E69" s="130" t="s">
        <v>414</v>
      </c>
      <c r="F69" s="130"/>
      <c r="G69" s="131"/>
      <c r="H69" s="136"/>
      <c r="I69" s="131"/>
      <c r="J69" s="8"/>
      <c r="K69" s="8"/>
      <c r="L69" s="8"/>
      <c r="M69" s="8"/>
      <c r="N69" s="8"/>
      <c r="O69" s="8"/>
      <c r="P69" s="8"/>
      <c r="Q69" s="8"/>
      <c r="R69" s="8"/>
      <c r="S69" s="8"/>
      <c r="T69" s="8"/>
      <c r="U69" s="8"/>
      <c r="V69" s="8"/>
      <c r="W69" s="8"/>
      <c r="X69" s="8"/>
      <c r="Y69" s="8"/>
      <c r="Z69" s="8"/>
    </row>
    <row r="70" spans="1:26" ht="13">
      <c r="A70" s="119"/>
      <c r="B70" s="124">
        <v>65</v>
      </c>
      <c r="C70" s="130" t="s">
        <v>602</v>
      </c>
      <c r="D70" s="130"/>
      <c r="E70" s="130" t="s">
        <v>414</v>
      </c>
      <c r="F70" s="130"/>
      <c r="G70" s="131"/>
      <c r="H70" s="136"/>
      <c r="I70" s="131"/>
      <c r="J70" s="8"/>
      <c r="K70" s="8"/>
      <c r="L70" s="8"/>
      <c r="M70" s="8"/>
      <c r="N70" s="8"/>
      <c r="O70" s="8"/>
      <c r="P70" s="8"/>
      <c r="Q70" s="8"/>
      <c r="R70" s="8"/>
      <c r="S70" s="8"/>
      <c r="T70" s="8"/>
      <c r="U70" s="8"/>
      <c r="V70" s="8"/>
      <c r="W70" s="8"/>
      <c r="X70" s="8"/>
      <c r="Y70" s="8"/>
      <c r="Z70" s="8"/>
    </row>
    <row r="71" spans="1:26" ht="13">
      <c r="A71" s="119"/>
      <c r="B71" s="124">
        <v>66</v>
      </c>
      <c r="C71" s="130" t="s">
        <v>603</v>
      </c>
      <c r="D71" s="130"/>
      <c r="E71" s="130" t="s">
        <v>414</v>
      </c>
      <c r="F71" s="130"/>
      <c r="G71" s="131"/>
      <c r="H71" s="136"/>
      <c r="I71" s="131"/>
      <c r="J71" s="8"/>
      <c r="K71" s="8"/>
      <c r="L71" s="8"/>
      <c r="M71" s="8"/>
      <c r="N71" s="8"/>
      <c r="O71" s="8"/>
      <c r="P71" s="8"/>
      <c r="Q71" s="8"/>
      <c r="R71" s="8"/>
      <c r="S71" s="8"/>
      <c r="T71" s="8"/>
      <c r="U71" s="8"/>
      <c r="V71" s="8"/>
      <c r="W71" s="8"/>
      <c r="X71" s="8"/>
      <c r="Y71" s="8"/>
      <c r="Z71" s="8"/>
    </row>
    <row r="72" spans="1:26" ht="13">
      <c r="A72" s="119"/>
      <c r="B72" s="124">
        <v>67</v>
      </c>
      <c r="C72" s="130" t="s">
        <v>604</v>
      </c>
      <c r="D72" s="130"/>
      <c r="E72" s="130" t="s">
        <v>414</v>
      </c>
      <c r="F72" s="130"/>
      <c r="G72" s="131"/>
      <c r="H72" s="136"/>
      <c r="I72" s="131"/>
      <c r="J72" s="8"/>
      <c r="K72" s="8"/>
      <c r="L72" s="8"/>
      <c r="M72" s="8"/>
      <c r="N72" s="8"/>
      <c r="O72" s="8"/>
      <c r="P72" s="8"/>
      <c r="Q72" s="8"/>
      <c r="R72" s="8"/>
      <c r="S72" s="8"/>
      <c r="T72" s="8"/>
      <c r="U72" s="8"/>
      <c r="V72" s="8"/>
      <c r="W72" s="8"/>
      <c r="X72" s="8"/>
      <c r="Y72" s="8"/>
      <c r="Z72" s="8"/>
    </row>
    <row r="73" spans="1:26" ht="13">
      <c r="A73" s="119"/>
      <c r="B73" s="124">
        <v>68</v>
      </c>
      <c r="C73" s="130" t="s">
        <v>605</v>
      </c>
      <c r="D73" s="130"/>
      <c r="E73" s="130" t="s">
        <v>414</v>
      </c>
      <c r="F73" s="130"/>
      <c r="G73" s="131"/>
      <c r="H73" s="136"/>
      <c r="I73" s="131"/>
      <c r="J73" s="8"/>
      <c r="K73" s="8"/>
      <c r="L73" s="8"/>
      <c r="M73" s="8"/>
      <c r="N73" s="8"/>
      <c r="O73" s="8"/>
      <c r="P73" s="8"/>
      <c r="Q73" s="8"/>
      <c r="R73" s="8"/>
      <c r="S73" s="8"/>
      <c r="T73" s="8"/>
      <c r="U73" s="8"/>
      <c r="V73" s="8"/>
      <c r="W73" s="8"/>
      <c r="X73" s="8"/>
      <c r="Y73" s="8"/>
      <c r="Z73" s="8"/>
    </row>
    <row r="74" spans="1:26" ht="13">
      <c r="A74" s="119"/>
      <c r="B74" s="124">
        <v>69</v>
      </c>
      <c r="C74" s="130" t="s">
        <v>606</v>
      </c>
      <c r="D74" s="130"/>
      <c r="E74" s="130" t="s">
        <v>414</v>
      </c>
      <c r="F74" s="130"/>
      <c r="G74" s="131"/>
      <c r="H74" s="136"/>
      <c r="I74" s="131"/>
      <c r="J74" s="8"/>
      <c r="K74" s="8"/>
      <c r="L74" s="8"/>
      <c r="M74" s="8"/>
      <c r="N74" s="8"/>
      <c r="O74" s="8"/>
      <c r="P74" s="8"/>
      <c r="Q74" s="8"/>
      <c r="R74" s="8"/>
      <c r="S74" s="8"/>
      <c r="T74" s="8"/>
      <c r="U74" s="8"/>
      <c r="V74" s="8"/>
      <c r="W74" s="8"/>
      <c r="X74" s="8"/>
      <c r="Y74" s="8"/>
      <c r="Z74" s="8"/>
    </row>
    <row r="75" spans="1:26" ht="13">
      <c r="A75" s="119"/>
      <c r="B75" s="124">
        <v>70</v>
      </c>
      <c r="C75" s="130" t="s">
        <v>607</v>
      </c>
      <c r="D75" s="130"/>
      <c r="E75" s="130" t="s">
        <v>414</v>
      </c>
      <c r="F75" s="130"/>
      <c r="G75" s="131"/>
      <c r="H75" s="136"/>
      <c r="I75" s="131"/>
      <c r="J75" s="8"/>
      <c r="K75" s="8"/>
      <c r="L75" s="8"/>
      <c r="M75" s="8"/>
      <c r="N75" s="8"/>
      <c r="O75" s="8"/>
      <c r="P75" s="8"/>
      <c r="Q75" s="8"/>
      <c r="R75" s="8"/>
      <c r="S75" s="8"/>
      <c r="T75" s="8"/>
      <c r="U75" s="8"/>
      <c r="V75" s="8"/>
      <c r="W75" s="8"/>
      <c r="X75" s="8"/>
      <c r="Y75" s="8"/>
      <c r="Z75" s="8"/>
    </row>
    <row r="76" spans="1:26" ht="13">
      <c r="A76" s="119"/>
      <c r="B76" s="124">
        <v>71</v>
      </c>
      <c r="C76" s="130" t="s">
        <v>608</v>
      </c>
      <c r="D76" s="130"/>
      <c r="E76" s="130" t="s">
        <v>414</v>
      </c>
      <c r="F76" s="130"/>
      <c r="G76" s="131"/>
      <c r="H76" s="136"/>
      <c r="I76" s="131"/>
      <c r="J76" s="8"/>
      <c r="K76" s="8"/>
      <c r="L76" s="8"/>
      <c r="M76" s="8"/>
      <c r="N76" s="8"/>
      <c r="O76" s="8"/>
      <c r="P76" s="8"/>
      <c r="Q76" s="8"/>
      <c r="R76" s="8"/>
      <c r="S76" s="8"/>
      <c r="T76" s="8"/>
      <c r="U76" s="8"/>
      <c r="V76" s="8"/>
      <c r="W76" s="8"/>
      <c r="X76" s="8"/>
      <c r="Y76" s="8"/>
      <c r="Z76" s="8"/>
    </row>
    <row r="77" spans="1:26" ht="13">
      <c r="A77" s="119"/>
      <c r="B77" s="124">
        <v>72</v>
      </c>
      <c r="C77" s="130" t="s">
        <v>609</v>
      </c>
      <c r="D77" s="130"/>
      <c r="E77" s="130" t="s">
        <v>539</v>
      </c>
      <c r="F77" s="130"/>
      <c r="G77" s="131"/>
      <c r="H77" s="136"/>
      <c r="I77" s="131"/>
      <c r="J77" s="8"/>
      <c r="K77" s="8"/>
      <c r="L77" s="8"/>
      <c r="M77" s="8"/>
      <c r="N77" s="8"/>
      <c r="O77" s="8"/>
      <c r="P77" s="8"/>
      <c r="Q77" s="8"/>
      <c r="R77" s="8"/>
      <c r="S77" s="8"/>
      <c r="T77" s="8"/>
      <c r="U77" s="8"/>
      <c r="V77" s="8"/>
      <c r="W77" s="8"/>
      <c r="X77" s="8"/>
      <c r="Y77" s="8"/>
      <c r="Z77" s="8"/>
    </row>
    <row r="78" spans="1:26" ht="13">
      <c r="A78" s="119"/>
      <c r="B78" s="124">
        <v>73</v>
      </c>
      <c r="C78" s="130" t="s">
        <v>610</v>
      </c>
      <c r="D78" s="130"/>
      <c r="E78" s="130" t="s">
        <v>539</v>
      </c>
      <c r="F78" s="130"/>
      <c r="G78" s="131"/>
      <c r="H78" s="136"/>
      <c r="I78" s="131"/>
      <c r="J78" s="8"/>
      <c r="K78" s="8"/>
      <c r="L78" s="8"/>
      <c r="M78" s="8"/>
      <c r="N78" s="8"/>
      <c r="O78" s="8"/>
      <c r="P78" s="8"/>
      <c r="Q78" s="8"/>
      <c r="R78" s="8"/>
      <c r="S78" s="8"/>
      <c r="T78" s="8"/>
      <c r="U78" s="8"/>
      <c r="V78" s="8"/>
      <c r="W78" s="8"/>
      <c r="X78" s="8"/>
      <c r="Y78" s="8"/>
      <c r="Z78" s="8"/>
    </row>
    <row r="79" spans="1:26" ht="13">
      <c r="A79" s="119"/>
      <c r="B79" s="124">
        <v>74</v>
      </c>
      <c r="C79" s="130" t="s">
        <v>611</v>
      </c>
      <c r="D79" s="130"/>
      <c r="E79" s="130" t="s">
        <v>414</v>
      </c>
      <c r="F79" s="130"/>
      <c r="G79" s="131"/>
      <c r="H79" s="136"/>
      <c r="I79" s="131"/>
      <c r="J79" s="8"/>
      <c r="K79" s="8"/>
      <c r="L79" s="8"/>
      <c r="M79" s="8"/>
      <c r="N79" s="8"/>
      <c r="O79" s="8"/>
      <c r="P79" s="8"/>
      <c r="Q79" s="8"/>
      <c r="R79" s="8"/>
      <c r="S79" s="8"/>
      <c r="T79" s="8"/>
      <c r="U79" s="8"/>
      <c r="V79" s="8"/>
      <c r="W79" s="8"/>
      <c r="X79" s="8"/>
      <c r="Y79" s="8"/>
      <c r="Z79" s="8"/>
    </row>
    <row r="80" spans="1:26" ht="13">
      <c r="A80" s="119"/>
      <c r="B80" s="124">
        <v>75</v>
      </c>
      <c r="C80" s="130" t="s">
        <v>612</v>
      </c>
      <c r="D80" s="130"/>
      <c r="E80" s="130" t="s">
        <v>414</v>
      </c>
      <c r="F80" s="130"/>
      <c r="G80" s="131"/>
      <c r="H80" s="136"/>
      <c r="I80" s="131"/>
      <c r="J80" s="8"/>
      <c r="K80" s="8"/>
      <c r="L80" s="8"/>
      <c r="M80" s="8"/>
      <c r="N80" s="8"/>
      <c r="O80" s="8"/>
      <c r="P80" s="8"/>
      <c r="Q80" s="8"/>
      <c r="R80" s="8"/>
      <c r="S80" s="8"/>
      <c r="T80" s="8"/>
      <c r="U80" s="8"/>
      <c r="V80" s="8"/>
      <c r="W80" s="8"/>
      <c r="X80" s="8"/>
      <c r="Y80" s="8"/>
      <c r="Z80" s="8"/>
    </row>
    <row r="81" spans="1:26" ht="13">
      <c r="A81" s="119"/>
      <c r="B81" s="124">
        <v>76</v>
      </c>
      <c r="C81" s="130" t="s">
        <v>613</v>
      </c>
      <c r="D81" s="130"/>
      <c r="E81" s="130" t="s">
        <v>414</v>
      </c>
      <c r="F81" s="130"/>
      <c r="G81" s="131"/>
      <c r="H81" s="136"/>
      <c r="I81" s="131"/>
      <c r="J81" s="8"/>
      <c r="K81" s="8"/>
      <c r="L81" s="8"/>
      <c r="M81" s="8"/>
      <c r="N81" s="8"/>
      <c r="O81" s="8"/>
      <c r="P81" s="8"/>
      <c r="Q81" s="8"/>
      <c r="R81" s="8"/>
      <c r="S81" s="8"/>
      <c r="T81" s="8"/>
      <c r="U81" s="8"/>
      <c r="V81" s="8"/>
      <c r="W81" s="8"/>
      <c r="X81" s="8"/>
      <c r="Y81" s="8"/>
      <c r="Z81" s="8"/>
    </row>
    <row r="82" spans="1:26" ht="13">
      <c r="A82" s="119"/>
      <c r="B82" s="124">
        <v>77</v>
      </c>
      <c r="C82" s="130" t="s">
        <v>614</v>
      </c>
      <c r="D82" s="130"/>
      <c r="E82" s="130" t="s">
        <v>414</v>
      </c>
      <c r="F82" s="130"/>
      <c r="G82" s="131"/>
      <c r="H82" s="136"/>
      <c r="I82" s="131"/>
      <c r="J82" s="8"/>
      <c r="K82" s="8"/>
      <c r="L82" s="8"/>
      <c r="M82" s="8"/>
      <c r="N82" s="8"/>
      <c r="O82" s="8"/>
      <c r="P82" s="8"/>
      <c r="Q82" s="8"/>
      <c r="R82" s="8"/>
      <c r="S82" s="8"/>
      <c r="T82" s="8"/>
      <c r="U82" s="8"/>
      <c r="V82" s="8"/>
      <c r="W82" s="8"/>
      <c r="X82" s="8"/>
      <c r="Y82" s="8"/>
      <c r="Z82" s="8"/>
    </row>
    <row r="83" spans="1:26" ht="13">
      <c r="A83" s="119"/>
      <c r="B83" s="124">
        <v>78</v>
      </c>
      <c r="C83" s="130" t="s">
        <v>615</v>
      </c>
      <c r="D83" s="130"/>
      <c r="E83" s="130" t="s">
        <v>414</v>
      </c>
      <c r="F83" s="130"/>
      <c r="G83" s="131"/>
      <c r="H83" s="136"/>
      <c r="I83" s="131"/>
      <c r="J83" s="8"/>
      <c r="K83" s="8"/>
      <c r="L83" s="8"/>
      <c r="M83" s="8"/>
      <c r="N83" s="8"/>
      <c r="O83" s="8"/>
      <c r="P83" s="8"/>
      <c r="Q83" s="8"/>
      <c r="R83" s="8"/>
      <c r="S83" s="8"/>
      <c r="T83" s="8"/>
      <c r="U83" s="8"/>
      <c r="V83" s="8"/>
      <c r="W83" s="8"/>
      <c r="X83" s="8"/>
      <c r="Y83" s="8"/>
      <c r="Z83" s="8"/>
    </row>
    <row r="84" spans="1:26" ht="13">
      <c r="A84" s="119"/>
      <c r="B84" s="124">
        <v>79</v>
      </c>
      <c r="C84" s="130" t="s">
        <v>616</v>
      </c>
      <c r="D84" s="130"/>
      <c r="E84" s="130" t="s">
        <v>414</v>
      </c>
      <c r="F84" s="130"/>
      <c r="G84" s="131"/>
      <c r="H84" s="136"/>
      <c r="I84" s="131"/>
      <c r="J84" s="8"/>
      <c r="K84" s="8"/>
      <c r="L84" s="8"/>
      <c r="M84" s="8"/>
      <c r="N84" s="8"/>
      <c r="O84" s="8"/>
      <c r="P84" s="8"/>
      <c r="Q84" s="8"/>
      <c r="R84" s="8"/>
      <c r="S84" s="8"/>
      <c r="T84" s="8"/>
      <c r="U84" s="8"/>
      <c r="V84" s="8"/>
      <c r="W84" s="8"/>
      <c r="X84" s="8"/>
      <c r="Y84" s="8"/>
      <c r="Z84" s="8"/>
    </row>
    <row r="85" spans="1:26" ht="13">
      <c r="A85" s="119"/>
      <c r="B85" s="124">
        <v>80</v>
      </c>
      <c r="C85" s="130" t="s">
        <v>617</v>
      </c>
      <c r="D85" s="130"/>
      <c r="E85" s="130" t="s">
        <v>414</v>
      </c>
      <c r="F85" s="130"/>
      <c r="G85" s="131"/>
      <c r="H85" s="136"/>
      <c r="I85" s="131"/>
      <c r="J85" s="8"/>
      <c r="K85" s="8"/>
      <c r="L85" s="8"/>
      <c r="M85" s="8"/>
      <c r="N85" s="8"/>
      <c r="O85" s="8"/>
      <c r="P85" s="8"/>
      <c r="Q85" s="8"/>
      <c r="R85" s="8"/>
      <c r="S85" s="8"/>
      <c r="T85" s="8"/>
      <c r="U85" s="8"/>
      <c r="V85" s="8"/>
      <c r="W85" s="8"/>
      <c r="X85" s="8"/>
      <c r="Y85" s="8"/>
      <c r="Z85" s="8"/>
    </row>
    <row r="86" spans="1:26" ht="13">
      <c r="A86" s="119"/>
      <c r="B86" s="124">
        <v>81</v>
      </c>
      <c r="C86" s="130" t="s">
        <v>618</v>
      </c>
      <c r="D86" s="130"/>
      <c r="E86" s="130" t="s">
        <v>414</v>
      </c>
      <c r="F86" s="130"/>
      <c r="G86" s="131"/>
      <c r="H86" s="136"/>
      <c r="I86" s="131"/>
      <c r="J86" s="8"/>
      <c r="K86" s="8"/>
      <c r="L86" s="8"/>
      <c r="M86" s="8"/>
      <c r="N86" s="8"/>
      <c r="O86" s="8"/>
      <c r="P86" s="8"/>
      <c r="Q86" s="8"/>
      <c r="R86" s="8"/>
      <c r="S86" s="8"/>
      <c r="T86" s="8"/>
      <c r="U86" s="8"/>
      <c r="V86" s="8"/>
      <c r="W86" s="8"/>
      <c r="X86" s="8"/>
      <c r="Y86" s="8"/>
      <c r="Z86" s="8"/>
    </row>
    <row r="87" spans="1:26" ht="13">
      <c r="A87" s="119"/>
      <c r="B87" s="124">
        <v>82</v>
      </c>
      <c r="C87" s="130" t="s">
        <v>619</v>
      </c>
      <c r="D87" s="130"/>
      <c r="E87" s="130" t="s">
        <v>539</v>
      </c>
      <c r="F87" s="130"/>
      <c r="G87" s="131"/>
      <c r="H87" s="136"/>
      <c r="I87" s="131"/>
      <c r="J87" s="8"/>
      <c r="K87" s="8"/>
      <c r="L87" s="8"/>
      <c r="M87" s="8"/>
      <c r="N87" s="8"/>
      <c r="O87" s="8"/>
      <c r="P87" s="8"/>
      <c r="Q87" s="8"/>
      <c r="R87" s="8"/>
      <c r="S87" s="8"/>
      <c r="T87" s="8"/>
      <c r="U87" s="8"/>
      <c r="V87" s="8"/>
      <c r="W87" s="8"/>
      <c r="X87" s="8"/>
      <c r="Y87" s="8"/>
      <c r="Z87" s="8"/>
    </row>
    <row r="88" spans="1:26" ht="13">
      <c r="A88" s="119"/>
      <c r="B88" s="124">
        <v>83</v>
      </c>
      <c r="C88" s="130" t="s">
        <v>620</v>
      </c>
      <c r="D88" s="130"/>
      <c r="E88" s="130" t="s">
        <v>539</v>
      </c>
      <c r="F88" s="130"/>
      <c r="G88" s="131"/>
      <c r="H88" s="136"/>
      <c r="I88" s="131"/>
      <c r="J88" s="8"/>
      <c r="K88" s="8"/>
      <c r="L88" s="8"/>
      <c r="M88" s="8"/>
      <c r="N88" s="8"/>
      <c r="O88" s="8"/>
      <c r="P88" s="8"/>
      <c r="Q88" s="8"/>
      <c r="R88" s="8"/>
      <c r="S88" s="8"/>
      <c r="T88" s="8"/>
      <c r="U88" s="8"/>
      <c r="V88" s="8"/>
      <c r="W88" s="8"/>
      <c r="X88" s="8"/>
      <c r="Y88" s="8"/>
      <c r="Z88" s="8"/>
    </row>
    <row r="89" spans="1:26" ht="13">
      <c r="A89" s="119"/>
      <c r="B89" s="124">
        <v>84</v>
      </c>
      <c r="C89" s="130" t="s">
        <v>621</v>
      </c>
      <c r="D89" s="130"/>
      <c r="E89" s="130" t="s">
        <v>414</v>
      </c>
      <c r="F89" s="130"/>
      <c r="G89" s="131"/>
      <c r="H89" s="136"/>
      <c r="I89" s="131"/>
      <c r="J89" s="8"/>
      <c r="K89" s="8"/>
      <c r="L89" s="8"/>
      <c r="M89" s="8"/>
      <c r="N89" s="8"/>
      <c r="O89" s="8"/>
      <c r="P89" s="8"/>
      <c r="Q89" s="8"/>
      <c r="R89" s="8"/>
      <c r="S89" s="8"/>
      <c r="T89" s="8"/>
      <c r="U89" s="8"/>
      <c r="V89" s="8"/>
      <c r="W89" s="8"/>
      <c r="X89" s="8"/>
      <c r="Y89" s="8"/>
      <c r="Z89" s="8"/>
    </row>
    <row r="90" spans="1:26" ht="13">
      <c r="A90" s="119"/>
      <c r="B90" s="124">
        <v>85</v>
      </c>
      <c r="C90" s="130" t="s">
        <v>622</v>
      </c>
      <c r="D90" s="130"/>
      <c r="E90" s="130" t="s">
        <v>414</v>
      </c>
      <c r="F90" s="130"/>
      <c r="G90" s="131"/>
      <c r="H90" s="136"/>
      <c r="I90" s="131"/>
      <c r="J90" s="8"/>
      <c r="K90" s="8"/>
      <c r="L90" s="8"/>
      <c r="M90" s="8"/>
      <c r="N90" s="8"/>
      <c r="O90" s="8"/>
      <c r="P90" s="8"/>
      <c r="Q90" s="8"/>
      <c r="R90" s="8"/>
      <c r="S90" s="8"/>
      <c r="T90" s="8"/>
      <c r="U90" s="8"/>
      <c r="V90" s="8"/>
      <c r="W90" s="8"/>
      <c r="X90" s="8"/>
      <c r="Y90" s="8"/>
      <c r="Z90" s="8"/>
    </row>
    <row r="91" spans="1:26" ht="13">
      <c r="A91" s="119"/>
      <c r="B91" s="124">
        <v>86</v>
      </c>
      <c r="C91" s="130" t="s">
        <v>623</v>
      </c>
      <c r="D91" s="130"/>
      <c r="E91" s="130" t="s">
        <v>414</v>
      </c>
      <c r="F91" s="130"/>
      <c r="G91" s="131"/>
      <c r="H91" s="136"/>
      <c r="I91" s="131"/>
      <c r="J91" s="8"/>
      <c r="K91" s="8"/>
      <c r="L91" s="8"/>
      <c r="M91" s="8"/>
      <c r="N91" s="8"/>
      <c r="O91" s="8"/>
      <c r="P91" s="8"/>
      <c r="Q91" s="8"/>
      <c r="R91" s="8"/>
      <c r="S91" s="8"/>
      <c r="T91" s="8"/>
      <c r="U91" s="8"/>
      <c r="V91" s="8"/>
      <c r="W91" s="8"/>
      <c r="X91" s="8"/>
      <c r="Y91" s="8"/>
      <c r="Z91" s="8"/>
    </row>
    <row r="92" spans="1:26" ht="13">
      <c r="A92" s="119"/>
      <c r="B92" s="124">
        <v>87</v>
      </c>
      <c r="C92" s="130" t="s">
        <v>624</v>
      </c>
      <c r="D92" s="130"/>
      <c r="E92" s="130" t="s">
        <v>414</v>
      </c>
      <c r="F92" s="130"/>
      <c r="G92" s="131"/>
      <c r="H92" s="136"/>
      <c r="I92" s="131"/>
      <c r="J92" s="8"/>
      <c r="K92" s="8"/>
      <c r="L92" s="8"/>
      <c r="M92" s="8"/>
      <c r="N92" s="8"/>
      <c r="O92" s="8"/>
      <c r="P92" s="8"/>
      <c r="Q92" s="8"/>
      <c r="R92" s="8"/>
      <c r="S92" s="8"/>
      <c r="T92" s="8"/>
      <c r="U92" s="8"/>
      <c r="V92" s="8"/>
      <c r="W92" s="8"/>
      <c r="X92" s="8"/>
      <c r="Y92" s="8"/>
      <c r="Z92" s="8"/>
    </row>
    <row r="93" spans="1:26" ht="13">
      <c r="A93" s="119"/>
      <c r="B93" s="124">
        <v>88</v>
      </c>
      <c r="C93" s="130" t="s">
        <v>625</v>
      </c>
      <c r="D93" s="130"/>
      <c r="E93" s="130" t="s">
        <v>414</v>
      </c>
      <c r="F93" s="130"/>
      <c r="G93" s="131"/>
      <c r="H93" s="136"/>
      <c r="I93" s="131"/>
      <c r="J93" s="8"/>
      <c r="K93" s="8"/>
      <c r="L93" s="8"/>
      <c r="M93" s="8"/>
      <c r="N93" s="8"/>
      <c r="O93" s="8"/>
      <c r="P93" s="8"/>
      <c r="Q93" s="8"/>
      <c r="R93" s="8"/>
      <c r="S93" s="8"/>
      <c r="T93" s="8"/>
      <c r="U93" s="8"/>
      <c r="V93" s="8"/>
      <c r="W93" s="8"/>
      <c r="X93" s="8"/>
      <c r="Y93" s="8"/>
      <c r="Z93" s="8"/>
    </row>
    <row r="94" spans="1:26" ht="13">
      <c r="A94" s="119"/>
      <c r="B94" s="124">
        <v>89</v>
      </c>
      <c r="C94" s="130" t="s">
        <v>626</v>
      </c>
      <c r="D94" s="130"/>
      <c r="E94" s="130" t="s">
        <v>414</v>
      </c>
      <c r="F94" s="130"/>
      <c r="G94" s="131"/>
      <c r="H94" s="136"/>
      <c r="I94" s="131"/>
      <c r="J94" s="8"/>
      <c r="K94" s="8"/>
      <c r="L94" s="8"/>
      <c r="M94" s="8"/>
      <c r="N94" s="8"/>
      <c r="O94" s="8"/>
      <c r="P94" s="8"/>
      <c r="Q94" s="8"/>
      <c r="R94" s="8"/>
      <c r="S94" s="8"/>
      <c r="T94" s="8"/>
      <c r="U94" s="8"/>
      <c r="V94" s="8"/>
      <c r="W94" s="8"/>
      <c r="X94" s="8"/>
      <c r="Y94" s="8"/>
      <c r="Z94" s="8"/>
    </row>
    <row r="95" spans="1:26" ht="13">
      <c r="A95" s="119"/>
      <c r="B95" s="124">
        <v>90</v>
      </c>
      <c r="C95" s="130" t="s">
        <v>627</v>
      </c>
      <c r="D95" s="130"/>
      <c r="E95" s="130" t="s">
        <v>414</v>
      </c>
      <c r="F95" s="130"/>
      <c r="G95" s="131"/>
      <c r="H95" s="136"/>
      <c r="I95" s="131"/>
      <c r="J95" s="8"/>
      <c r="K95" s="8"/>
      <c r="L95" s="8"/>
      <c r="M95" s="8"/>
      <c r="N95" s="8"/>
      <c r="O95" s="8"/>
      <c r="P95" s="8"/>
      <c r="Q95" s="8"/>
      <c r="R95" s="8"/>
      <c r="S95" s="8"/>
      <c r="T95" s="8"/>
      <c r="U95" s="8"/>
      <c r="V95" s="8"/>
      <c r="W95" s="8"/>
      <c r="X95" s="8"/>
      <c r="Y95" s="8"/>
      <c r="Z95" s="8"/>
    </row>
    <row r="96" spans="1:26" ht="13">
      <c r="A96" s="119"/>
      <c r="B96" s="124">
        <v>91</v>
      </c>
      <c r="C96" s="130" t="s">
        <v>628</v>
      </c>
      <c r="D96" s="130"/>
      <c r="E96" s="130" t="s">
        <v>414</v>
      </c>
      <c r="F96" s="130"/>
      <c r="G96" s="131"/>
      <c r="H96" s="136"/>
      <c r="I96" s="131"/>
      <c r="J96" s="8"/>
      <c r="K96" s="8"/>
      <c r="L96" s="8"/>
      <c r="M96" s="8"/>
      <c r="N96" s="8"/>
      <c r="O96" s="8"/>
      <c r="P96" s="8"/>
      <c r="Q96" s="8"/>
      <c r="R96" s="8"/>
      <c r="S96" s="8"/>
      <c r="T96" s="8"/>
      <c r="U96" s="8"/>
      <c r="V96" s="8"/>
      <c r="W96" s="8"/>
      <c r="X96" s="8"/>
      <c r="Y96" s="8"/>
      <c r="Z96" s="8"/>
    </row>
    <row r="97" spans="1:26" ht="13">
      <c r="A97" s="119"/>
      <c r="B97" s="124">
        <v>92</v>
      </c>
      <c r="C97" s="130" t="s">
        <v>629</v>
      </c>
      <c r="D97" s="130"/>
      <c r="E97" s="130" t="s">
        <v>539</v>
      </c>
      <c r="F97" s="130"/>
      <c r="G97" s="131"/>
      <c r="H97" s="136"/>
      <c r="I97" s="131"/>
      <c r="J97" s="8"/>
      <c r="K97" s="8"/>
      <c r="L97" s="8"/>
      <c r="M97" s="8"/>
      <c r="N97" s="8"/>
      <c r="O97" s="8"/>
      <c r="P97" s="8"/>
      <c r="Q97" s="8"/>
      <c r="R97" s="8"/>
      <c r="S97" s="8"/>
      <c r="T97" s="8"/>
      <c r="U97" s="8"/>
      <c r="V97" s="8"/>
      <c r="W97" s="8"/>
      <c r="X97" s="8"/>
      <c r="Y97" s="8"/>
      <c r="Z97" s="8"/>
    </row>
    <row r="98" spans="1:26" ht="13">
      <c r="A98" s="119"/>
      <c r="B98" s="124">
        <v>93</v>
      </c>
      <c r="C98" s="130" t="s">
        <v>630</v>
      </c>
      <c r="D98" s="130"/>
      <c r="E98" s="130" t="s">
        <v>539</v>
      </c>
      <c r="F98" s="130"/>
      <c r="G98" s="131"/>
      <c r="H98" s="136"/>
      <c r="I98" s="131"/>
      <c r="J98" s="8"/>
      <c r="K98" s="8"/>
      <c r="L98" s="8"/>
      <c r="M98" s="8"/>
      <c r="N98" s="8"/>
      <c r="O98" s="8"/>
      <c r="P98" s="8"/>
      <c r="Q98" s="8"/>
      <c r="R98" s="8"/>
      <c r="S98" s="8"/>
      <c r="T98" s="8"/>
      <c r="U98" s="8"/>
      <c r="V98" s="8"/>
      <c r="W98" s="8"/>
      <c r="X98" s="8"/>
      <c r="Y98" s="8"/>
      <c r="Z98" s="8"/>
    </row>
    <row r="99" spans="1:26" ht="13">
      <c r="A99" s="119"/>
      <c r="B99" s="124">
        <v>94</v>
      </c>
      <c r="C99" s="130" t="s">
        <v>631</v>
      </c>
      <c r="D99" s="130"/>
      <c r="E99" s="130" t="s">
        <v>414</v>
      </c>
      <c r="F99" s="130"/>
      <c r="G99" s="131"/>
      <c r="H99" s="136"/>
      <c r="I99" s="131"/>
      <c r="J99" s="8"/>
      <c r="K99" s="8"/>
      <c r="L99" s="8"/>
      <c r="M99" s="8"/>
      <c r="N99" s="8"/>
      <c r="O99" s="8"/>
      <c r="P99" s="8"/>
      <c r="Q99" s="8"/>
      <c r="R99" s="8"/>
      <c r="S99" s="8"/>
      <c r="T99" s="8"/>
      <c r="U99" s="8"/>
      <c r="V99" s="8"/>
      <c r="W99" s="8"/>
      <c r="X99" s="8"/>
      <c r="Y99" s="8"/>
      <c r="Z99" s="8"/>
    </row>
    <row r="100" spans="1:26" ht="13">
      <c r="A100" s="119"/>
      <c r="B100" s="124">
        <v>95</v>
      </c>
      <c r="C100" s="130" t="s">
        <v>632</v>
      </c>
      <c r="D100" s="130"/>
      <c r="E100" s="130" t="s">
        <v>414</v>
      </c>
      <c r="F100" s="130"/>
      <c r="G100" s="131"/>
      <c r="H100" s="136"/>
      <c r="I100" s="131"/>
      <c r="J100" s="8"/>
      <c r="K100" s="8"/>
      <c r="L100" s="8"/>
      <c r="M100" s="8"/>
      <c r="N100" s="8"/>
      <c r="O100" s="8"/>
      <c r="P100" s="8"/>
      <c r="Q100" s="8"/>
      <c r="R100" s="8"/>
      <c r="S100" s="8"/>
      <c r="T100" s="8"/>
      <c r="U100" s="8"/>
      <c r="V100" s="8"/>
      <c r="W100" s="8"/>
      <c r="X100" s="8"/>
      <c r="Y100" s="8"/>
      <c r="Z100" s="8"/>
    </row>
    <row r="101" spans="1:26" ht="13">
      <c r="A101" s="119"/>
      <c r="B101" s="124">
        <v>96</v>
      </c>
      <c r="C101" s="130" t="s">
        <v>633</v>
      </c>
      <c r="D101" s="130"/>
      <c r="E101" s="130" t="s">
        <v>414</v>
      </c>
      <c r="F101" s="130"/>
      <c r="G101" s="131"/>
      <c r="H101" s="136"/>
      <c r="I101" s="131"/>
      <c r="J101" s="8"/>
      <c r="K101" s="8"/>
      <c r="L101" s="8"/>
      <c r="M101" s="8"/>
      <c r="N101" s="8"/>
      <c r="O101" s="8"/>
      <c r="P101" s="8"/>
      <c r="Q101" s="8"/>
      <c r="R101" s="8"/>
      <c r="S101" s="8"/>
      <c r="T101" s="8"/>
      <c r="U101" s="8"/>
      <c r="V101" s="8"/>
      <c r="W101" s="8"/>
      <c r="X101" s="8"/>
      <c r="Y101" s="8"/>
      <c r="Z101" s="8"/>
    </row>
    <row r="102" spans="1:26" ht="13">
      <c r="A102" s="119"/>
      <c r="B102" s="124">
        <v>97</v>
      </c>
      <c r="C102" s="130" t="s">
        <v>634</v>
      </c>
      <c r="D102" s="130"/>
      <c r="E102" s="130" t="s">
        <v>414</v>
      </c>
      <c r="F102" s="130"/>
      <c r="G102" s="131"/>
      <c r="H102" s="136"/>
      <c r="I102" s="131"/>
      <c r="J102" s="8"/>
      <c r="K102" s="8"/>
      <c r="L102" s="8"/>
      <c r="M102" s="8"/>
      <c r="N102" s="8"/>
      <c r="O102" s="8"/>
      <c r="P102" s="8"/>
      <c r="Q102" s="8"/>
      <c r="R102" s="8"/>
      <c r="S102" s="8"/>
      <c r="T102" s="8"/>
      <c r="U102" s="8"/>
      <c r="V102" s="8"/>
      <c r="W102" s="8"/>
      <c r="X102" s="8"/>
      <c r="Y102" s="8"/>
      <c r="Z102" s="8"/>
    </row>
    <row r="103" spans="1:26" ht="13">
      <c r="A103" s="119"/>
      <c r="B103" s="124">
        <v>98</v>
      </c>
      <c r="C103" s="130" t="s">
        <v>635</v>
      </c>
      <c r="D103" s="130"/>
      <c r="E103" s="130" t="s">
        <v>414</v>
      </c>
      <c r="F103" s="130"/>
      <c r="G103" s="131"/>
      <c r="H103" s="136"/>
      <c r="I103" s="131"/>
      <c r="J103" s="8"/>
      <c r="K103" s="8"/>
      <c r="L103" s="8"/>
      <c r="M103" s="8"/>
      <c r="N103" s="8"/>
      <c r="O103" s="8"/>
      <c r="P103" s="8"/>
      <c r="Q103" s="8"/>
      <c r="R103" s="8"/>
      <c r="S103" s="8"/>
      <c r="T103" s="8"/>
      <c r="U103" s="8"/>
      <c r="V103" s="8"/>
      <c r="W103" s="8"/>
      <c r="X103" s="8"/>
      <c r="Y103" s="8"/>
      <c r="Z103" s="8"/>
    </row>
    <row r="104" spans="1:26" ht="13">
      <c r="A104" s="119"/>
      <c r="B104" s="124">
        <v>99</v>
      </c>
      <c r="C104" s="130" t="s">
        <v>636</v>
      </c>
      <c r="D104" s="130"/>
      <c r="E104" s="130" t="s">
        <v>414</v>
      </c>
      <c r="F104" s="130"/>
      <c r="G104" s="131"/>
      <c r="H104" s="136"/>
      <c r="I104" s="131"/>
      <c r="J104" s="8"/>
      <c r="K104" s="8"/>
      <c r="L104" s="8"/>
      <c r="M104" s="8"/>
      <c r="N104" s="8"/>
      <c r="O104" s="8"/>
      <c r="P104" s="8"/>
      <c r="Q104" s="8"/>
      <c r="R104" s="8"/>
      <c r="S104" s="8"/>
      <c r="T104" s="8"/>
      <c r="U104" s="8"/>
      <c r="V104" s="8"/>
      <c r="W104" s="8"/>
      <c r="X104" s="8"/>
      <c r="Y104" s="8"/>
      <c r="Z104" s="8"/>
    </row>
    <row r="105" spans="1:26" ht="13">
      <c r="A105" s="119"/>
      <c r="B105" s="124">
        <v>100</v>
      </c>
      <c r="C105" s="130" t="s">
        <v>637</v>
      </c>
      <c r="D105" s="130"/>
      <c r="E105" s="130" t="s">
        <v>414</v>
      </c>
      <c r="F105" s="130"/>
      <c r="G105" s="131"/>
      <c r="H105" s="136"/>
      <c r="I105" s="131"/>
      <c r="J105" s="8"/>
      <c r="K105" s="8"/>
      <c r="L105" s="8"/>
      <c r="M105" s="8"/>
      <c r="N105" s="8"/>
      <c r="O105" s="8"/>
      <c r="P105" s="8"/>
      <c r="Q105" s="8"/>
      <c r="R105" s="8"/>
      <c r="S105" s="8"/>
      <c r="T105" s="8"/>
      <c r="U105" s="8"/>
      <c r="V105" s="8"/>
      <c r="W105" s="8"/>
      <c r="X105" s="8"/>
      <c r="Y105" s="8"/>
      <c r="Z105" s="8"/>
    </row>
    <row r="106" spans="1:26" ht="13">
      <c r="A106" s="119"/>
      <c r="B106" s="124">
        <v>101</v>
      </c>
      <c r="C106" s="130" t="s">
        <v>638</v>
      </c>
      <c r="D106" s="130"/>
      <c r="E106" s="130" t="s">
        <v>414</v>
      </c>
      <c r="F106" s="130"/>
      <c r="G106" s="131"/>
      <c r="H106" s="136"/>
      <c r="I106" s="131"/>
      <c r="J106" s="8"/>
      <c r="K106" s="8"/>
      <c r="L106" s="8"/>
      <c r="M106" s="8"/>
      <c r="N106" s="8"/>
      <c r="O106" s="8"/>
      <c r="P106" s="8"/>
      <c r="Q106" s="8"/>
      <c r="R106" s="8"/>
      <c r="S106" s="8"/>
      <c r="T106" s="8"/>
      <c r="U106" s="8"/>
      <c r="V106" s="8"/>
      <c r="W106" s="8"/>
      <c r="X106" s="8"/>
      <c r="Y106" s="8"/>
      <c r="Z106" s="8"/>
    </row>
    <row r="107" spans="1:26" ht="13">
      <c r="A107" s="119"/>
      <c r="B107" s="124">
        <v>102</v>
      </c>
      <c r="C107" s="130" t="s">
        <v>639</v>
      </c>
      <c r="D107" s="130"/>
      <c r="E107" s="130" t="s">
        <v>539</v>
      </c>
      <c r="F107" s="130"/>
      <c r="G107" s="131"/>
      <c r="H107" s="136"/>
      <c r="I107" s="131"/>
      <c r="J107" s="8"/>
      <c r="K107" s="8"/>
      <c r="L107" s="8"/>
      <c r="M107" s="8"/>
      <c r="N107" s="8"/>
      <c r="O107" s="8"/>
      <c r="P107" s="8"/>
      <c r="Q107" s="8"/>
      <c r="R107" s="8"/>
      <c r="S107" s="8"/>
      <c r="T107" s="8"/>
      <c r="U107" s="8"/>
      <c r="V107" s="8"/>
      <c r="W107" s="8"/>
      <c r="X107" s="8"/>
      <c r="Y107" s="8"/>
      <c r="Z107" s="8"/>
    </row>
    <row r="108" spans="1:26" ht="13">
      <c r="A108" s="119" t="s">
        <v>640</v>
      </c>
      <c r="B108" s="124">
        <v>103</v>
      </c>
      <c r="C108" s="130" t="s">
        <v>641</v>
      </c>
      <c r="D108" s="130"/>
      <c r="E108" s="130" t="s">
        <v>539</v>
      </c>
      <c r="F108" s="130"/>
      <c r="G108" s="131"/>
      <c r="H108" s="136"/>
      <c r="I108" s="131"/>
      <c r="J108" s="8"/>
      <c r="K108" s="8"/>
      <c r="L108" s="8"/>
      <c r="M108" s="8"/>
      <c r="N108" s="8"/>
      <c r="O108" s="8"/>
      <c r="P108" s="8"/>
      <c r="Q108" s="8"/>
      <c r="R108" s="8"/>
      <c r="S108" s="8"/>
      <c r="T108" s="8"/>
      <c r="U108" s="8"/>
      <c r="V108" s="8"/>
      <c r="W108" s="8"/>
      <c r="X108" s="8"/>
      <c r="Y108" s="8"/>
      <c r="Z108" s="8"/>
    </row>
    <row r="109" spans="1:26" ht="13">
      <c r="A109" s="119"/>
      <c r="B109" s="124">
        <v>104</v>
      </c>
      <c r="C109" s="130" t="s">
        <v>642</v>
      </c>
      <c r="D109" s="130"/>
      <c r="E109" s="130" t="s">
        <v>414</v>
      </c>
      <c r="F109" s="130"/>
      <c r="G109" s="131"/>
      <c r="H109" s="136"/>
      <c r="I109" s="131"/>
      <c r="J109" s="8"/>
      <c r="K109" s="8"/>
      <c r="L109" s="8"/>
      <c r="M109" s="8"/>
      <c r="N109" s="8"/>
      <c r="O109" s="8"/>
      <c r="P109" s="8"/>
      <c r="Q109" s="8"/>
      <c r="R109" s="8"/>
      <c r="S109" s="8"/>
      <c r="T109" s="8"/>
      <c r="U109" s="8"/>
      <c r="V109" s="8"/>
      <c r="W109" s="8"/>
      <c r="X109" s="8"/>
      <c r="Y109" s="8"/>
      <c r="Z109" s="8"/>
    </row>
    <row r="110" spans="1:26" ht="13">
      <c r="A110" s="119"/>
      <c r="B110" s="124">
        <v>105</v>
      </c>
      <c r="C110" s="130" t="s">
        <v>643</v>
      </c>
      <c r="D110" s="130"/>
      <c r="E110" s="130" t="s">
        <v>414</v>
      </c>
      <c r="F110" s="130"/>
      <c r="G110" s="131"/>
      <c r="H110" s="136"/>
      <c r="I110" s="131"/>
      <c r="J110" s="8"/>
      <c r="K110" s="8"/>
      <c r="L110" s="8"/>
      <c r="M110" s="8"/>
      <c r="N110" s="8"/>
      <c r="O110" s="8"/>
      <c r="P110" s="8"/>
      <c r="Q110" s="8"/>
      <c r="R110" s="8"/>
      <c r="S110" s="8"/>
      <c r="T110" s="8"/>
      <c r="U110" s="8"/>
      <c r="V110" s="8"/>
      <c r="W110" s="8"/>
      <c r="X110" s="8"/>
      <c r="Y110" s="8"/>
      <c r="Z110" s="8"/>
    </row>
    <row r="111" spans="1:26" ht="13">
      <c r="A111" s="119"/>
      <c r="B111" s="124">
        <v>106</v>
      </c>
      <c r="C111" s="130" t="s">
        <v>644</v>
      </c>
      <c r="D111" s="130"/>
      <c r="E111" s="130" t="s">
        <v>414</v>
      </c>
      <c r="F111" s="130"/>
      <c r="G111" s="131"/>
      <c r="H111" s="136"/>
      <c r="I111" s="131"/>
      <c r="J111" s="8"/>
      <c r="K111" s="8"/>
      <c r="L111" s="8"/>
      <c r="M111" s="8"/>
      <c r="N111" s="8"/>
      <c r="O111" s="8"/>
      <c r="P111" s="8"/>
      <c r="Q111" s="8"/>
      <c r="R111" s="8"/>
      <c r="S111" s="8"/>
      <c r="T111" s="8"/>
      <c r="U111" s="8"/>
      <c r="V111" s="8"/>
      <c r="W111" s="8"/>
      <c r="X111" s="8"/>
      <c r="Y111" s="8"/>
      <c r="Z111" s="8"/>
    </row>
    <row r="112" spans="1:26" ht="13">
      <c r="A112" s="119"/>
      <c r="B112" s="124">
        <v>107</v>
      </c>
      <c r="C112" s="130" t="s">
        <v>645</v>
      </c>
      <c r="D112" s="130"/>
      <c r="E112" s="130" t="s">
        <v>414</v>
      </c>
      <c r="F112" s="130"/>
      <c r="G112" s="131"/>
      <c r="H112" s="136"/>
      <c r="I112" s="131"/>
      <c r="J112" s="8"/>
      <c r="K112" s="8"/>
      <c r="L112" s="8"/>
      <c r="M112" s="8"/>
      <c r="N112" s="8"/>
      <c r="O112" s="8"/>
      <c r="P112" s="8"/>
      <c r="Q112" s="8"/>
      <c r="R112" s="8"/>
      <c r="S112" s="8"/>
      <c r="T112" s="8"/>
      <c r="U112" s="8"/>
      <c r="V112" s="8"/>
      <c r="W112" s="8"/>
      <c r="X112" s="8"/>
      <c r="Y112" s="8"/>
      <c r="Z112" s="8"/>
    </row>
    <row r="113" spans="1:26" ht="13">
      <c r="A113" s="119"/>
      <c r="B113" s="124">
        <v>108</v>
      </c>
      <c r="C113" s="130" t="s">
        <v>646</v>
      </c>
      <c r="D113" s="130"/>
      <c r="E113" s="130" t="s">
        <v>414</v>
      </c>
      <c r="F113" s="130"/>
      <c r="G113" s="131"/>
      <c r="H113" s="136"/>
      <c r="I113" s="131"/>
      <c r="J113" s="8"/>
      <c r="K113" s="8"/>
      <c r="L113" s="8"/>
      <c r="M113" s="8"/>
      <c r="N113" s="8"/>
      <c r="O113" s="8"/>
      <c r="P113" s="8"/>
      <c r="Q113" s="8"/>
      <c r="R113" s="8"/>
      <c r="S113" s="8"/>
      <c r="T113" s="8"/>
      <c r="U113" s="8"/>
      <c r="V113" s="8"/>
      <c r="W113" s="8"/>
      <c r="X113" s="8"/>
      <c r="Y113" s="8"/>
      <c r="Z113" s="8"/>
    </row>
    <row r="114" spans="1:26" ht="13">
      <c r="A114" s="119"/>
      <c r="B114" s="124">
        <v>109</v>
      </c>
      <c r="C114" s="130" t="s">
        <v>432</v>
      </c>
      <c r="D114" s="130" t="s">
        <v>433</v>
      </c>
      <c r="E114" s="130" t="s">
        <v>434</v>
      </c>
      <c r="F114" s="130"/>
      <c r="G114" s="131"/>
      <c r="H114" s="136"/>
      <c r="I114" s="131"/>
      <c r="J114" s="8"/>
      <c r="K114" s="8"/>
      <c r="L114" s="8"/>
      <c r="M114" s="8"/>
      <c r="N114" s="8"/>
      <c r="O114" s="8"/>
      <c r="P114" s="8"/>
      <c r="Q114" s="8"/>
      <c r="R114" s="8"/>
      <c r="S114" s="8"/>
      <c r="T114" s="8"/>
      <c r="U114" s="8"/>
      <c r="V114" s="8"/>
      <c r="W114" s="8"/>
      <c r="X114" s="8"/>
      <c r="Y114" s="8"/>
      <c r="Z114" s="8"/>
    </row>
    <row r="115" spans="1:26" ht="1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
      <c r="A116" s="8"/>
      <c r="B116" s="8"/>
      <c r="E116" s="8"/>
      <c r="F116" s="8"/>
      <c r="G116" s="8"/>
      <c r="H116" s="8"/>
      <c r="I116" s="8"/>
      <c r="J116" s="8"/>
      <c r="K116" s="8"/>
      <c r="L116" s="8"/>
      <c r="M116" s="8"/>
      <c r="N116" s="8"/>
      <c r="O116" s="8"/>
      <c r="P116" s="8"/>
      <c r="Q116" s="8"/>
      <c r="R116" s="8"/>
      <c r="S116" s="8"/>
      <c r="T116" s="8"/>
      <c r="U116" s="8"/>
      <c r="V116" s="8"/>
      <c r="W116" s="8"/>
      <c r="X116" s="8"/>
      <c r="Y116" s="8"/>
      <c r="Z116" s="8"/>
    </row>
    <row r="117" spans="1:26" ht="13">
      <c r="A117" s="8"/>
      <c r="B117" s="8"/>
      <c r="E117" s="8"/>
      <c r="F117" s="8"/>
      <c r="G117" s="8"/>
      <c r="H117" s="8"/>
      <c r="I117" s="8"/>
      <c r="J117" s="8"/>
      <c r="K117" s="8"/>
      <c r="L117" s="8"/>
      <c r="M117" s="8"/>
      <c r="N117" s="8"/>
      <c r="O117" s="8"/>
      <c r="P117" s="8"/>
      <c r="Q117" s="8"/>
      <c r="R117" s="8"/>
      <c r="S117" s="8"/>
      <c r="T117" s="8"/>
      <c r="U117" s="8"/>
      <c r="V117" s="8"/>
      <c r="W117" s="8"/>
      <c r="X117" s="8"/>
      <c r="Y117" s="8"/>
      <c r="Z117" s="8"/>
    </row>
    <row r="118" spans="1:26" ht="13">
      <c r="A118" s="8"/>
      <c r="B118" s="8"/>
      <c r="E118" s="8"/>
      <c r="F118" s="8"/>
      <c r="G118" s="8"/>
      <c r="H118" s="8"/>
      <c r="I118" s="8"/>
      <c r="J118" s="8"/>
      <c r="K118" s="8"/>
      <c r="L118" s="8"/>
      <c r="M118" s="8"/>
      <c r="N118" s="8"/>
      <c r="O118" s="8"/>
      <c r="P118" s="8"/>
      <c r="Q118" s="8"/>
      <c r="R118" s="8"/>
      <c r="S118" s="8"/>
      <c r="T118" s="8"/>
      <c r="U118" s="8"/>
      <c r="V118" s="8"/>
      <c r="W118" s="8"/>
      <c r="X118" s="8"/>
      <c r="Y118" s="8"/>
      <c r="Z118" s="8"/>
    </row>
    <row r="119" spans="1:26" ht="13">
      <c r="A119" s="8"/>
      <c r="B119" s="8"/>
      <c r="E119" s="8"/>
      <c r="F119" s="8"/>
      <c r="G119" s="8"/>
      <c r="H119" s="8"/>
      <c r="I119" s="8"/>
      <c r="J119" s="8"/>
      <c r="K119" s="8"/>
      <c r="L119" s="8"/>
      <c r="M119" s="8"/>
      <c r="N119" s="8"/>
      <c r="O119" s="8"/>
      <c r="P119" s="8"/>
      <c r="Q119" s="8"/>
      <c r="R119" s="8"/>
      <c r="S119" s="8"/>
      <c r="T119" s="8"/>
      <c r="U119" s="8"/>
      <c r="V119" s="8"/>
      <c r="W119" s="8"/>
      <c r="X119" s="8"/>
      <c r="Y119" s="8"/>
      <c r="Z119" s="8"/>
    </row>
    <row r="120" spans="1:26" ht="13">
      <c r="A120" s="8"/>
      <c r="B120" s="8"/>
      <c r="E120" s="8"/>
      <c r="F120" s="8"/>
      <c r="G120" s="8"/>
      <c r="H120" s="8"/>
      <c r="I120" s="8"/>
      <c r="J120" s="8"/>
      <c r="K120" s="8"/>
      <c r="L120" s="8"/>
      <c r="M120" s="8"/>
      <c r="N120" s="8"/>
      <c r="O120" s="8"/>
      <c r="P120" s="8"/>
      <c r="Q120" s="8"/>
      <c r="R120" s="8"/>
      <c r="S120" s="8"/>
      <c r="T120" s="8"/>
      <c r="U120" s="8"/>
      <c r="V120" s="8"/>
      <c r="W120" s="8"/>
      <c r="X120" s="8"/>
      <c r="Y120" s="8"/>
      <c r="Z120" s="8"/>
    </row>
    <row r="121" spans="1:26" ht="13">
      <c r="A121" s="8"/>
      <c r="B121" s="8"/>
      <c r="E121" s="8"/>
      <c r="F121" s="8"/>
      <c r="G121" s="8"/>
      <c r="H121" s="8"/>
      <c r="I121" s="8"/>
      <c r="J121" s="8"/>
      <c r="K121" s="8"/>
      <c r="L121" s="8"/>
      <c r="M121" s="8"/>
      <c r="N121" s="8"/>
      <c r="O121" s="8"/>
      <c r="P121" s="8"/>
      <c r="Q121" s="8"/>
      <c r="R121" s="8"/>
      <c r="S121" s="8"/>
      <c r="T121" s="8"/>
      <c r="U121" s="8"/>
      <c r="V121" s="8"/>
      <c r="W121" s="8"/>
      <c r="X121" s="8"/>
      <c r="Y121" s="8"/>
      <c r="Z121" s="8"/>
    </row>
    <row r="122" spans="1:26" ht="13">
      <c r="A122" s="8"/>
      <c r="B122" s="8"/>
      <c r="E122" s="8"/>
      <c r="F122" s="8"/>
      <c r="G122" s="8"/>
      <c r="H122" s="8"/>
      <c r="I122" s="8"/>
      <c r="J122" s="8"/>
      <c r="K122" s="8"/>
      <c r="L122" s="8"/>
      <c r="M122" s="8"/>
      <c r="N122" s="8"/>
      <c r="O122" s="8"/>
      <c r="P122" s="8"/>
      <c r="Q122" s="8"/>
      <c r="R122" s="8"/>
      <c r="S122" s="8"/>
      <c r="T122" s="8"/>
      <c r="U122" s="8"/>
      <c r="V122" s="8"/>
      <c r="W122" s="8"/>
      <c r="X122" s="8"/>
      <c r="Y122" s="8"/>
      <c r="Z122" s="8"/>
    </row>
    <row r="123" spans="1:26" ht="13">
      <c r="A123" s="8"/>
      <c r="B123" s="8"/>
      <c r="E123" s="8"/>
      <c r="F123" s="8"/>
      <c r="G123" s="8"/>
      <c r="H123" s="8"/>
      <c r="I123" s="8"/>
      <c r="J123" s="8"/>
      <c r="K123" s="8"/>
      <c r="L123" s="8"/>
      <c r="M123" s="8"/>
      <c r="N123" s="8"/>
      <c r="O123" s="8"/>
      <c r="P123" s="8"/>
      <c r="Q123" s="8"/>
      <c r="R123" s="8"/>
      <c r="S123" s="8"/>
      <c r="T123" s="8"/>
      <c r="U123" s="8"/>
      <c r="V123" s="8"/>
      <c r="W123" s="8"/>
      <c r="X123" s="8"/>
      <c r="Y123" s="8"/>
      <c r="Z123" s="8"/>
    </row>
    <row r="124" spans="1:26" ht="13">
      <c r="A124" s="8"/>
      <c r="B124" s="8"/>
      <c r="E124" s="8"/>
      <c r="F124" s="8"/>
      <c r="G124" s="8"/>
      <c r="H124" s="8"/>
      <c r="I124" s="8"/>
      <c r="J124" s="8"/>
      <c r="K124" s="8"/>
      <c r="L124" s="8"/>
      <c r="M124" s="8"/>
      <c r="N124" s="8"/>
      <c r="O124" s="8"/>
      <c r="P124" s="8"/>
      <c r="Q124" s="8"/>
      <c r="R124" s="8"/>
      <c r="S124" s="8"/>
      <c r="T124" s="8"/>
      <c r="U124" s="8"/>
      <c r="V124" s="8"/>
      <c r="W124" s="8"/>
      <c r="X124" s="8"/>
      <c r="Y124" s="8"/>
      <c r="Z124" s="8"/>
    </row>
    <row r="125" spans="1:26" ht="13">
      <c r="A125" s="8"/>
      <c r="B125" s="8"/>
      <c r="E125" s="8"/>
      <c r="F125" s="8"/>
      <c r="G125" s="8"/>
      <c r="H125" s="8"/>
      <c r="I125" s="8"/>
      <c r="J125" s="8"/>
      <c r="K125" s="8"/>
      <c r="L125" s="8"/>
      <c r="M125" s="8"/>
      <c r="N125" s="8"/>
      <c r="O125" s="8"/>
      <c r="P125" s="8"/>
      <c r="Q125" s="8"/>
      <c r="R125" s="8"/>
      <c r="S125" s="8"/>
      <c r="T125" s="8"/>
      <c r="U125" s="8"/>
      <c r="V125" s="8"/>
      <c r="W125" s="8"/>
      <c r="X125" s="8"/>
      <c r="Y125" s="8"/>
      <c r="Z125" s="8"/>
    </row>
    <row r="126" spans="1:26" ht="13">
      <c r="A126" s="8"/>
      <c r="B126" s="8"/>
      <c r="E126" s="8"/>
      <c r="F126" s="8"/>
      <c r="G126" s="8"/>
      <c r="H126" s="8"/>
      <c r="I126" s="8"/>
      <c r="J126" s="8"/>
      <c r="K126" s="8"/>
      <c r="L126" s="8"/>
      <c r="M126" s="8"/>
      <c r="N126" s="8"/>
      <c r="O126" s="8"/>
      <c r="P126" s="8"/>
      <c r="Q126" s="8"/>
      <c r="R126" s="8"/>
      <c r="S126" s="8"/>
      <c r="T126" s="8"/>
      <c r="U126" s="8"/>
      <c r="V126" s="8"/>
      <c r="W126" s="8"/>
      <c r="X126" s="8"/>
      <c r="Y126" s="8"/>
      <c r="Z126" s="8"/>
    </row>
    <row r="127" spans="1:26" ht="1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8">
    <mergeCell ref="B4:C4"/>
    <mergeCell ref="D4:I4"/>
    <mergeCell ref="B1:I1"/>
    <mergeCell ref="B2:C2"/>
    <mergeCell ref="D2:F2"/>
    <mergeCell ref="H2:I2"/>
    <mergeCell ref="B3:C3"/>
    <mergeCell ref="D3:F3"/>
  </mergeCells>
  <hyperlinks>
    <hyperlink ref="H2" location="'테이블목록_ODS'!A1" display="Table List"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41</vt:i4>
      </vt:variant>
    </vt:vector>
  </HeadingPairs>
  <TitlesOfParts>
    <vt:vector size="41" baseType="lpstr">
      <vt:lpstr>이력관리</vt:lpstr>
      <vt:lpstr>테이블목록_ODS</vt:lpstr>
      <vt:lpstr>쿼리문</vt:lpstr>
      <vt:lpstr>추가요청 Table 설명&amp;문의</vt:lpstr>
      <vt:lpstr>미연동Table데이터</vt:lpstr>
      <vt:lpstr>cgi_mgp_cross_user</vt:lpstr>
      <vt:lpstr>cgi_mgp_lt_withdrawal</vt:lpstr>
      <vt:lpstr>cgi_mgp_lt_start</vt:lpstr>
      <vt:lpstr>cgi_mgp_lt_match</vt:lpstr>
      <vt:lpstr>cgi_mgp_lt_mapbundle</vt:lpstr>
      <vt:lpstr>cgi_mgp_lt_ld</vt:lpstr>
      <vt:lpstr>cgi_mgp_lt_inventory</vt:lpstr>
      <vt:lpstr>d_cgi_crystal_act_type</vt:lpstr>
      <vt:lpstr>cgi_mgp_lt_golfclub</vt:lpstr>
      <vt:lpstr>cgi_mgp_lt_golfball</vt:lpstr>
      <vt:lpstr>cgi_mgp_lt_gem</vt:lpstr>
      <vt:lpstr>cgi_mgp_lt_dailytour</vt:lpstr>
      <vt:lpstr>cgi_mgp_lt_cow_tx_commit</vt:lpstr>
      <vt:lpstr>cgi_mgp_lt_coin</vt:lpstr>
      <vt:lpstr>cgi_mgp_gt_usertour</vt:lpstr>
      <vt:lpstr>cgi_mgp_gt_user</vt:lpstr>
      <vt:lpstr>cgi_mgp_gt_tourmission_spec</vt:lpstr>
      <vt:lpstr>cgi_mgp_gt_tourmission_config</vt:lpstr>
      <vt:lpstr>cgi_mgp_gt_tourmission</vt:lpstr>
      <vt:lpstr>cgi_mgp_gt_shop_crystal</vt:lpstr>
      <vt:lpstr>cgi_mgp_gt_inventory</vt:lpstr>
      <vt:lpstr>cgi_mgp_gt_dailymission_spec</vt:lpstr>
      <vt:lpstr>cgi_mgp_gt_dailymission</vt:lpstr>
      <vt:lpstr>cgi_mgp_gt_cow_exchange_record</vt:lpstr>
      <vt:lpstr>cgi_mgp_gt_commonspec</vt:lpstr>
      <vt:lpstr>cgi_tour_mission_meta</vt:lpstr>
      <vt:lpstr>d_cgi_act_type</vt:lpstr>
      <vt:lpstr>d_cgi_crystal_limit</vt:lpstr>
      <vt:lpstr>d_cgi_item</vt:lpstr>
      <vt:lpstr>d_cgi_kpi</vt:lpstr>
      <vt:lpstr>d_cgi_golfbag</vt:lpstr>
      <vt:lpstr>mgp_lt_iap</vt:lpstr>
      <vt:lpstr>item_grade_table</vt:lpstr>
      <vt:lpstr>item_club_master</vt:lpstr>
      <vt:lpstr>item_club_stats_sy</vt:lpstr>
      <vt:lpstr>ball_stats_sy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Sudhir, K</cp:lastModifiedBy>
  <dcterms:modified xsi:type="dcterms:W3CDTF">2024-10-04T18:22:13Z</dcterms:modified>
</cp:coreProperties>
</file>