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ns\Desktop\国际公司投资财务处理\"/>
    </mc:Choice>
  </mc:AlternateContent>
  <xr:revisionPtr revIDLastSave="0" documentId="13_ncr:1_{DB045900-735F-4B6C-80A7-9B26BEB7371E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G26" i="2"/>
  <c r="C13" i="2"/>
  <c r="F26" i="2" s="1"/>
  <c r="E26" i="2"/>
  <c r="B13" i="2"/>
  <c r="B25" i="2"/>
  <c r="B24" i="2"/>
  <c r="B23" i="2"/>
  <c r="B22" i="2"/>
  <c r="B21" i="2"/>
  <c r="B20" i="2"/>
  <c r="B19" i="2"/>
  <c r="B18" i="2"/>
  <c r="B17" i="2"/>
  <c r="D26" i="2"/>
  <c r="C27" i="1"/>
  <c r="G26" i="1"/>
  <c r="F26" i="1"/>
  <c r="E26" i="1"/>
  <c r="D26" i="1"/>
  <c r="B25" i="1"/>
  <c r="B23" i="1"/>
  <c r="B21" i="1"/>
  <c r="B19" i="1"/>
  <c r="B24" i="1"/>
  <c r="B22" i="1"/>
  <c r="B20" i="1"/>
  <c r="B18" i="1"/>
  <c r="B17" i="1"/>
  <c r="C13" i="1"/>
  <c r="B13" i="1"/>
  <c r="B26" i="2" l="1"/>
  <c r="B26" i="1"/>
</calcChain>
</file>

<file path=xl/sharedStrings.xml><?xml version="1.0" encoding="utf-8"?>
<sst xmlns="http://schemas.openxmlformats.org/spreadsheetml/2006/main" count="45" uniqueCount="30">
  <si>
    <t>乐学偶得 出品</t>
    <phoneticPr fontId="1" type="noConversion"/>
  </si>
  <si>
    <t>权益法</t>
    <phoneticPr fontId="1" type="noConversion"/>
  </si>
  <si>
    <t>Equity Method</t>
    <phoneticPr fontId="1" type="noConversion"/>
  </si>
  <si>
    <t>lexueoude Inc.</t>
    <phoneticPr fontId="1" type="noConversion"/>
  </si>
  <si>
    <t>William Inc.</t>
    <phoneticPr fontId="1" type="noConversion"/>
  </si>
  <si>
    <t>Income</t>
    <phoneticPr fontId="1" type="noConversion"/>
  </si>
  <si>
    <t>Dividends</t>
    <phoneticPr fontId="1" type="noConversion"/>
  </si>
  <si>
    <t>Initial cost</t>
    <phoneticPr fontId="1" type="noConversion"/>
  </si>
  <si>
    <t>2188 Equity Income</t>
    <phoneticPr fontId="1" type="noConversion"/>
  </si>
  <si>
    <t>2189 Equity Income</t>
    <phoneticPr fontId="1" type="noConversion"/>
  </si>
  <si>
    <t>2190 Equity Income</t>
    <phoneticPr fontId="1" type="noConversion"/>
  </si>
  <si>
    <t>2191 Equity Income</t>
    <phoneticPr fontId="1" type="noConversion"/>
  </si>
  <si>
    <t>2188 Dividends</t>
    <phoneticPr fontId="1" type="noConversion"/>
  </si>
  <si>
    <t>2189 Dividends</t>
    <phoneticPr fontId="1" type="noConversion"/>
  </si>
  <si>
    <t>2191 Dividends</t>
    <phoneticPr fontId="1" type="noConversion"/>
  </si>
  <si>
    <t>2190 Dividends</t>
    <phoneticPr fontId="1" type="noConversion"/>
  </si>
  <si>
    <t>check</t>
    <phoneticPr fontId="1" type="noConversion"/>
  </si>
  <si>
    <t>B</t>
    <phoneticPr fontId="1" type="noConversion"/>
  </si>
  <si>
    <t>A</t>
    <phoneticPr fontId="1" type="noConversion"/>
  </si>
  <si>
    <t>S</t>
    <phoneticPr fontId="1" type="noConversion"/>
  </si>
  <si>
    <t>E</t>
    <phoneticPr fontId="1" type="noConversion"/>
  </si>
  <si>
    <t>lexueoude.com</t>
    <phoneticPr fontId="1" type="noConversion"/>
  </si>
  <si>
    <t>2088 Equity Income</t>
    <phoneticPr fontId="1" type="noConversion"/>
  </si>
  <si>
    <t>2088 Dividends</t>
    <phoneticPr fontId="1" type="noConversion"/>
  </si>
  <si>
    <t>2089 Equity Income</t>
    <phoneticPr fontId="1" type="noConversion"/>
  </si>
  <si>
    <t>2089 Dividends</t>
    <phoneticPr fontId="1" type="noConversion"/>
  </si>
  <si>
    <t>2090 Equity Income</t>
    <phoneticPr fontId="1" type="noConversion"/>
  </si>
  <si>
    <t>2090 Dividends</t>
    <phoneticPr fontId="1" type="noConversion"/>
  </si>
  <si>
    <t>2091 Equity Income</t>
    <phoneticPr fontId="1" type="noConversion"/>
  </si>
  <si>
    <t>2091 Dividends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</si>
</sst>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9" fontId="0" fillId="0" borderId="0" xfId="0" applyNumberFormat="1"/>
    <xf numFmtId="0" fontId="0" fillId="0" borderId="1" xfId="0" applyBorder="1"/>
    <xf numFmtId="26" fontId="0" fillId="0" borderId="1" xfId="0" applyNumberFormat="1" applyBorder="1"/>
    <xf numFmtId="2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4438E9-42C5-4030-8FF5-C457F65F079C}">
  <we:reference id="wa104380862" version="1.5.0.0" store="zh-CN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2" zoomScale="150" zoomScaleNormal="150" workbookViewId="0">
      <selection activeCell="F17" sqref="A1:XFD1048576"/>
    </sheetView>
  </sheetViews>
  <sheetFormatPr defaultRowHeight="14.25" x14ac:dyDescent="0.2"/>
  <cols>
    <col min="1" max="1" width="27.25" customWidth="1"/>
    <col min="2" max="2" width="14.875" customWidth="1"/>
    <col min="3" max="5" width="11.875" bestFit="1" customWidth="1"/>
    <col min="6" max="6" width="10.875" bestFit="1" customWidth="1"/>
    <col min="7" max="7" width="11.875" bestFit="1" customWidth="1"/>
  </cols>
  <sheetData>
    <row r="1" spans="1:9" s="1" customForma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t="s">
        <v>1</v>
      </c>
      <c r="B2" t="s">
        <v>2</v>
      </c>
    </row>
    <row r="3" spans="1:9" x14ac:dyDescent="0.2">
      <c r="B3" s="4">
        <v>500000</v>
      </c>
      <c r="C3" s="2">
        <v>0.3</v>
      </c>
    </row>
    <row r="4" spans="1:9" x14ac:dyDescent="0.2">
      <c r="B4" t="s">
        <v>3</v>
      </c>
      <c r="C4" t="s">
        <v>4</v>
      </c>
    </row>
    <row r="7" spans="1:9" x14ac:dyDescent="0.2">
      <c r="B7" t="s">
        <v>4</v>
      </c>
    </row>
    <row r="8" spans="1:9" x14ac:dyDescent="0.2">
      <c r="B8" s="3" t="s">
        <v>5</v>
      </c>
      <c r="C8" t="s">
        <v>6</v>
      </c>
    </row>
    <row r="9" spans="1:9" x14ac:dyDescent="0.2">
      <c r="A9">
        <v>2188</v>
      </c>
      <c r="B9" s="4">
        <v>200000</v>
      </c>
      <c r="C9" s="5">
        <v>50000</v>
      </c>
    </row>
    <row r="10" spans="1:9" x14ac:dyDescent="0.2">
      <c r="A10">
        <v>2189</v>
      </c>
      <c r="B10" s="4">
        <v>300000</v>
      </c>
      <c r="C10" s="5">
        <v>60000</v>
      </c>
    </row>
    <row r="11" spans="1:9" x14ac:dyDescent="0.2">
      <c r="A11">
        <v>2190</v>
      </c>
      <c r="B11" s="4">
        <v>400000</v>
      </c>
      <c r="C11" s="5">
        <v>70000</v>
      </c>
    </row>
    <row r="12" spans="1:9" x14ac:dyDescent="0.2">
      <c r="A12">
        <v>2191</v>
      </c>
      <c r="B12" s="4">
        <v>500000</v>
      </c>
      <c r="C12" s="5">
        <v>80000</v>
      </c>
    </row>
    <row r="13" spans="1:9" x14ac:dyDescent="0.2">
      <c r="B13" s="5">
        <f>SUM(B9:B12)</f>
        <v>1400000</v>
      </c>
      <c r="C13" s="5">
        <f>SUM(C9:C12)</f>
        <v>260000</v>
      </c>
    </row>
    <row r="16" spans="1:9" x14ac:dyDescent="0.2">
      <c r="A16">
        <v>2191</v>
      </c>
      <c r="B16" t="s">
        <v>3</v>
      </c>
    </row>
    <row r="17" spans="1:7" x14ac:dyDescent="0.2">
      <c r="A17" t="s">
        <v>7</v>
      </c>
      <c r="B17" s="5">
        <f>B3</f>
        <v>500000</v>
      </c>
    </row>
    <row r="18" spans="1:7" x14ac:dyDescent="0.2">
      <c r="A18" t="s">
        <v>8</v>
      </c>
      <c r="B18" s="5">
        <f>B9*C3</f>
        <v>60000</v>
      </c>
    </row>
    <row r="19" spans="1:7" x14ac:dyDescent="0.2">
      <c r="A19" t="s">
        <v>12</v>
      </c>
      <c r="B19" s="5">
        <f>-C9*C3</f>
        <v>-15000</v>
      </c>
    </row>
    <row r="20" spans="1:7" x14ac:dyDescent="0.2">
      <c r="A20" t="s">
        <v>9</v>
      </c>
      <c r="B20" s="5">
        <f>B10*C3</f>
        <v>90000</v>
      </c>
    </row>
    <row r="21" spans="1:7" x14ac:dyDescent="0.2">
      <c r="A21" t="s">
        <v>13</v>
      </c>
      <c r="B21" s="5">
        <f>-C10*C3</f>
        <v>-18000</v>
      </c>
    </row>
    <row r="22" spans="1:7" x14ac:dyDescent="0.2">
      <c r="A22" t="s">
        <v>10</v>
      </c>
      <c r="B22" s="5">
        <f>B11*C3</f>
        <v>120000</v>
      </c>
    </row>
    <row r="23" spans="1:7" x14ac:dyDescent="0.2">
      <c r="A23" t="s">
        <v>15</v>
      </c>
      <c r="B23" s="5">
        <f>-C11*C3</f>
        <v>-21000</v>
      </c>
    </row>
    <row r="24" spans="1:7" x14ac:dyDescent="0.2">
      <c r="A24" t="s">
        <v>11</v>
      </c>
      <c r="B24" s="5">
        <f>B12*C3</f>
        <v>150000</v>
      </c>
    </row>
    <row r="25" spans="1:7" x14ac:dyDescent="0.2">
      <c r="A25" t="s">
        <v>14</v>
      </c>
      <c r="B25" s="5">
        <f>-C12*C3</f>
        <v>-24000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">
      <c r="B26" s="5">
        <f>SUM(B17:B25)</f>
        <v>842000</v>
      </c>
      <c r="C26" t="s">
        <v>16</v>
      </c>
      <c r="D26" s="5">
        <f>B17</f>
        <v>500000</v>
      </c>
      <c r="E26" s="5">
        <f>B13*C3</f>
        <v>420000</v>
      </c>
      <c r="F26" s="5">
        <f>C13*C3</f>
        <v>78000</v>
      </c>
      <c r="G26" s="5">
        <f>D26+E26-F26</f>
        <v>842000</v>
      </c>
    </row>
    <row r="27" spans="1:7" x14ac:dyDescent="0.2">
      <c r="C27" s="5">
        <f>B26-G26</f>
        <v>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headerFooter>
    <oddHeader>&amp;C乐学偶得 出品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E972-CCE6-4D79-A0D7-C79E4029B487}">
  <dimension ref="A1:I27"/>
  <sheetViews>
    <sheetView tabSelected="1" zoomScale="150" zoomScaleNormal="150" workbookViewId="0">
      <selection activeCell="B2" sqref="B2"/>
    </sheetView>
  </sheetViews>
  <sheetFormatPr defaultRowHeight="14.25" x14ac:dyDescent="0.2"/>
  <cols>
    <col min="1" max="1" width="27.25" customWidth="1"/>
    <col min="2" max="2" width="14.875" customWidth="1"/>
    <col min="3" max="5" width="11.875" bestFit="1" customWidth="1"/>
    <col min="6" max="6" width="10.875" bestFit="1" customWidth="1"/>
    <col min="7" max="7" width="11.875" bestFit="1" customWidth="1"/>
  </cols>
  <sheetData>
    <row r="1" spans="1:9" s="1" customFormat="1" x14ac:dyDescent="0.2">
      <c r="A1" s="6" t="s">
        <v>21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B2" t="s">
        <v>2</v>
      </c>
    </row>
    <row r="3" spans="1:9" x14ac:dyDescent="0.2">
      <c r="B3" s="4">
        <v>500000</v>
      </c>
      <c r="C3" s="2">
        <v>0.3</v>
      </c>
    </row>
    <row r="4" spans="1:9" x14ac:dyDescent="0.2">
      <c r="B4" t="s">
        <v>3</v>
      </c>
      <c r="C4" t="s">
        <v>4</v>
      </c>
    </row>
    <row r="7" spans="1:9" x14ac:dyDescent="0.2">
      <c r="B7" t="s">
        <v>4</v>
      </c>
    </row>
    <row r="8" spans="1:9" x14ac:dyDescent="0.2">
      <c r="B8" s="3" t="s">
        <v>5</v>
      </c>
      <c r="C8" t="s">
        <v>6</v>
      </c>
    </row>
    <row r="9" spans="1:9" x14ac:dyDescent="0.2">
      <c r="A9">
        <v>2088</v>
      </c>
      <c r="B9" s="4">
        <v>250000</v>
      </c>
      <c r="C9" s="5">
        <v>50000</v>
      </c>
    </row>
    <row r="10" spans="1:9" x14ac:dyDescent="0.2">
      <c r="A10">
        <v>2089</v>
      </c>
      <c r="B10" s="4">
        <v>300000</v>
      </c>
      <c r="C10" s="5">
        <v>60000</v>
      </c>
    </row>
    <row r="11" spans="1:9" x14ac:dyDescent="0.2">
      <c r="A11">
        <v>2090</v>
      </c>
      <c r="B11" s="4">
        <v>350000</v>
      </c>
      <c r="C11" s="5">
        <v>70000</v>
      </c>
    </row>
    <row r="12" spans="1:9" x14ac:dyDescent="0.2">
      <c r="A12">
        <v>2091</v>
      </c>
      <c r="B12" s="4">
        <v>400000</v>
      </c>
      <c r="C12" s="5">
        <v>80000</v>
      </c>
    </row>
    <row r="13" spans="1:9" x14ac:dyDescent="0.2">
      <c r="B13" s="5">
        <f>SUM(B9:B12)</f>
        <v>1300000</v>
      </c>
      <c r="C13" s="5">
        <f>SUM(C9:C12)</f>
        <v>260000</v>
      </c>
    </row>
    <row r="16" spans="1:9" x14ac:dyDescent="0.2">
      <c r="A16">
        <v>2091</v>
      </c>
      <c r="B16" t="s">
        <v>3</v>
      </c>
    </row>
    <row r="17" spans="1:7" x14ac:dyDescent="0.2">
      <c r="A17" t="s">
        <v>7</v>
      </c>
      <c r="B17" s="5">
        <f>B3</f>
        <v>500000</v>
      </c>
    </row>
    <row r="18" spans="1:7" x14ac:dyDescent="0.2">
      <c r="A18" t="s">
        <v>22</v>
      </c>
      <c r="B18" s="5">
        <f>B9*30%</f>
        <v>75000</v>
      </c>
    </row>
    <row r="19" spans="1:7" x14ac:dyDescent="0.2">
      <c r="A19" t="s">
        <v>23</v>
      </c>
      <c r="B19" s="5">
        <f>-C9*30%</f>
        <v>-15000</v>
      </c>
    </row>
    <row r="20" spans="1:7" x14ac:dyDescent="0.2">
      <c r="A20" t="s">
        <v>24</v>
      </c>
      <c r="B20" s="5">
        <f>B10*30%</f>
        <v>90000</v>
      </c>
    </row>
    <row r="21" spans="1:7" x14ac:dyDescent="0.2">
      <c r="A21" t="s">
        <v>25</v>
      </c>
      <c r="B21" s="5">
        <f>-C10*30%</f>
        <v>-18000</v>
      </c>
    </row>
    <row r="22" spans="1:7" x14ac:dyDescent="0.2">
      <c r="A22" t="s">
        <v>26</v>
      </c>
      <c r="B22" s="5">
        <f>B11*30%</f>
        <v>105000</v>
      </c>
    </row>
    <row r="23" spans="1:7" x14ac:dyDescent="0.2">
      <c r="A23" t="s">
        <v>27</v>
      </c>
      <c r="B23" s="5">
        <f>-C11*30%</f>
        <v>-21000</v>
      </c>
    </row>
    <row r="24" spans="1:7" x14ac:dyDescent="0.2">
      <c r="A24" t="s">
        <v>28</v>
      </c>
      <c r="B24" s="5">
        <f>B12*30%</f>
        <v>120000</v>
      </c>
    </row>
    <row r="25" spans="1:7" x14ac:dyDescent="0.2">
      <c r="A25" t="s">
        <v>29</v>
      </c>
      <c r="B25" s="5">
        <f>-C12*30%</f>
        <v>-24000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">
      <c r="B26" s="5">
        <f>SUM(B17:B25)</f>
        <v>812000</v>
      </c>
      <c r="C26" t="s">
        <v>16</v>
      </c>
      <c r="D26" s="5">
        <f>B17</f>
        <v>500000</v>
      </c>
      <c r="E26" s="5">
        <f>B13*C3</f>
        <v>390000</v>
      </c>
      <c r="F26" s="5">
        <f>C13*C3</f>
        <v>78000</v>
      </c>
      <c r="G26" s="5">
        <f>D26+E26-F26</f>
        <v>812000</v>
      </c>
    </row>
    <row r="27" spans="1:7" x14ac:dyDescent="0.2">
      <c r="C27" s="5">
        <f>B26-G26</f>
        <v>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2015-06-05T18:19:34Z</dcterms:created>
  <dcterms:modified xsi:type="dcterms:W3CDTF">2021-01-22T01:39:32Z</dcterms:modified>
</cp:coreProperties>
</file>