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房地产投资与估值\"/>
    </mc:Choice>
  </mc:AlternateContent>
  <xr:revisionPtr revIDLastSave="0" documentId="13_ncr:1_{D9F81D10-B1E7-4AF4-89AD-B175AC1A92E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5" i="1"/>
  <c r="G6" i="1" s="1"/>
  <c r="G10" i="1"/>
  <c r="G9" i="1"/>
  <c r="F9" i="1"/>
  <c r="F8" i="1"/>
  <c r="G8" i="1"/>
  <c r="G4" i="1"/>
  <c r="G3" i="1"/>
  <c r="F2" i="1"/>
  <c r="B5" i="1"/>
</calcChain>
</file>

<file path=xl/sharedStrings.xml><?xml version="1.0" encoding="utf-8"?>
<sst xmlns="http://schemas.openxmlformats.org/spreadsheetml/2006/main" count="30" uniqueCount="28">
  <si>
    <t>cap rate</t>
    <phoneticPr fontId="1" type="noConversion"/>
  </si>
  <si>
    <t>Effective Age</t>
    <phoneticPr fontId="1" type="noConversion"/>
  </si>
  <si>
    <t>Real Age</t>
    <phoneticPr fontId="1" type="noConversion"/>
  </si>
  <si>
    <t>Total Economic Life</t>
    <phoneticPr fontId="1" type="noConversion"/>
  </si>
  <si>
    <t>Remaining Economic Life</t>
    <phoneticPr fontId="1" type="noConversion"/>
  </si>
  <si>
    <t>Cost Approach</t>
    <phoneticPr fontId="1" type="noConversion"/>
  </si>
  <si>
    <t>replacement cost</t>
    <phoneticPr fontId="1" type="noConversion"/>
  </si>
  <si>
    <t>Super-adequacy</t>
    <phoneticPr fontId="1" type="noConversion"/>
  </si>
  <si>
    <t>air-conditioning</t>
    <phoneticPr fontId="1" type="noConversion"/>
  </si>
  <si>
    <t>cafeteria(functional obsolescence)</t>
    <phoneticPr fontId="1" type="noConversion"/>
  </si>
  <si>
    <t>roof replacement cost</t>
    <phoneticPr fontId="1" type="noConversion"/>
  </si>
  <si>
    <t>other repair cost</t>
    <phoneticPr fontId="1" type="noConversion"/>
  </si>
  <si>
    <t>(curable physical depreciation)</t>
    <phoneticPr fontId="1" type="noConversion"/>
  </si>
  <si>
    <t>road with fewer lanes</t>
    <phoneticPr fontId="1" type="noConversion"/>
  </si>
  <si>
    <t>(locational obsolescence)</t>
    <phoneticPr fontId="1" type="noConversion"/>
  </si>
  <si>
    <t>land</t>
    <phoneticPr fontId="1" type="noConversion"/>
  </si>
  <si>
    <t>5 mil</t>
    <phoneticPr fontId="1" type="noConversion"/>
  </si>
  <si>
    <t>27mil</t>
    <phoneticPr fontId="1" type="noConversion"/>
  </si>
  <si>
    <t>25mil</t>
    <phoneticPr fontId="1" type="noConversion"/>
  </si>
  <si>
    <t>Total curable physical depreciation</t>
    <phoneticPr fontId="1" type="noConversion"/>
  </si>
  <si>
    <t>结构性调整</t>
    <phoneticPr fontId="1" type="noConversion"/>
  </si>
  <si>
    <t>折旧</t>
    <phoneticPr fontId="1" type="noConversion"/>
  </si>
  <si>
    <t>Reduction for incurable deterioration</t>
    <phoneticPr fontId="1" type="noConversion"/>
  </si>
  <si>
    <t>Reduction for functional obsolescence</t>
    <phoneticPr fontId="1" type="noConversion"/>
  </si>
  <si>
    <t>(incurable)</t>
    <phoneticPr fontId="1" type="noConversion"/>
  </si>
  <si>
    <t>(curable)</t>
    <phoneticPr fontId="1" type="noConversion"/>
  </si>
  <si>
    <t>Reduction for locational obsolescence</t>
    <phoneticPr fontId="1" type="noConversion"/>
  </si>
  <si>
    <t>Land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</si>
</sst>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26" fontId="0" fillId="0" borderId="0" xfId="0" applyNumberFormat="1" applyAlignment="1">
      <alignment horizontal="center"/>
    </xf>
    <xf numFmtId="2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C1" zoomScale="235" zoomScaleNormal="235" workbookViewId="0">
      <selection activeCell="F6" sqref="F6"/>
    </sheetView>
  </sheetViews>
  <sheetFormatPr defaultRowHeight="14.25" x14ac:dyDescent="0.2"/>
  <cols>
    <col min="1" max="1" width="27.625" customWidth="1"/>
    <col min="2" max="2" width="13.5" customWidth="1"/>
    <col min="4" max="4" width="17.625" customWidth="1"/>
    <col min="5" max="5" width="13.75" customWidth="1"/>
    <col min="6" max="6" width="31.625" customWidth="1"/>
    <col min="7" max="7" width="15.625" style="10" bestFit="1" customWidth="1"/>
  </cols>
  <sheetData>
    <row r="1" spans="1:12" x14ac:dyDescent="0.2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2" t="s">
        <v>2</v>
      </c>
      <c r="B2" s="2">
        <v>5</v>
      </c>
      <c r="C2" s="2"/>
      <c r="D2" s="2"/>
      <c r="E2" s="2"/>
      <c r="F2" s="2" t="str">
        <f>A7</f>
        <v>replacement cost</v>
      </c>
      <c r="G2" s="9">
        <v>25000000</v>
      </c>
      <c r="H2" s="2"/>
      <c r="I2" s="2"/>
      <c r="J2" s="2"/>
      <c r="K2" s="2"/>
      <c r="L2" s="2"/>
    </row>
    <row r="3" spans="1:12" x14ac:dyDescent="0.2">
      <c r="A3" t="s">
        <v>1</v>
      </c>
      <c r="B3" s="3">
        <v>15</v>
      </c>
      <c r="E3" s="4" t="s">
        <v>20</v>
      </c>
      <c r="F3" s="8" t="s">
        <v>10</v>
      </c>
      <c r="G3" s="10">
        <f>-B10</f>
        <v>-250000</v>
      </c>
      <c r="H3" s="1"/>
      <c r="I3" s="1"/>
      <c r="J3" s="1"/>
      <c r="K3" s="1"/>
    </row>
    <row r="4" spans="1:12" x14ac:dyDescent="0.2">
      <c r="A4" t="s">
        <v>3</v>
      </c>
      <c r="B4">
        <v>75</v>
      </c>
      <c r="E4" s="4"/>
      <c r="F4" s="8" t="s">
        <v>11</v>
      </c>
      <c r="G4" s="10">
        <f>-B11</f>
        <v>-50000</v>
      </c>
      <c r="H4" s="1"/>
      <c r="I4" s="1"/>
      <c r="J4" s="1"/>
      <c r="K4" s="1"/>
    </row>
    <row r="5" spans="1:12" x14ac:dyDescent="0.2">
      <c r="A5" t="s">
        <v>4</v>
      </c>
      <c r="B5">
        <f>B4-B3</f>
        <v>60</v>
      </c>
      <c r="E5" s="4"/>
      <c r="F5" t="s">
        <v>19</v>
      </c>
      <c r="G5" s="10">
        <f>SUM(G2:G4)</f>
        <v>24700000</v>
      </c>
    </row>
    <row r="6" spans="1:12" x14ac:dyDescent="0.2">
      <c r="A6" s="5" t="s">
        <v>7</v>
      </c>
      <c r="B6" s="5" t="s">
        <v>17</v>
      </c>
      <c r="E6" s="8" t="s">
        <v>21</v>
      </c>
      <c r="F6" t="s">
        <v>22</v>
      </c>
      <c r="G6" s="10">
        <f>-G5*(B3/B4)</f>
        <v>-4940000</v>
      </c>
    </row>
    <row r="7" spans="1:12" x14ac:dyDescent="0.2">
      <c r="A7" s="6" t="s">
        <v>6</v>
      </c>
      <c r="B7" s="6" t="s">
        <v>18</v>
      </c>
      <c r="F7" s="1" t="s">
        <v>23</v>
      </c>
      <c r="G7" s="1"/>
      <c r="H7" s="1"/>
      <c r="I7" s="1"/>
      <c r="J7" s="1"/>
    </row>
    <row r="8" spans="1:12" x14ac:dyDescent="0.2">
      <c r="A8" t="s">
        <v>8</v>
      </c>
      <c r="B8">
        <v>50000</v>
      </c>
      <c r="C8" t="s">
        <v>0</v>
      </c>
      <c r="D8" s="7">
        <v>0.1</v>
      </c>
      <c r="E8" t="s">
        <v>24</v>
      </c>
      <c r="F8" t="str">
        <f>A8</f>
        <v>air-conditioning</v>
      </c>
      <c r="G8" s="10">
        <f>-B8/D8</f>
        <v>-500000</v>
      </c>
    </row>
    <row r="9" spans="1:12" x14ac:dyDescent="0.2">
      <c r="A9" t="s">
        <v>9</v>
      </c>
      <c r="B9">
        <v>25000</v>
      </c>
      <c r="E9" t="s">
        <v>25</v>
      </c>
      <c r="F9" t="str">
        <f>A9</f>
        <v>cafeteria(functional obsolescence)</v>
      </c>
      <c r="G9" s="10">
        <f>-B9</f>
        <v>-25000</v>
      </c>
    </row>
    <row r="10" spans="1:12" x14ac:dyDescent="0.2">
      <c r="A10" s="8" t="s">
        <v>10</v>
      </c>
      <c r="B10" s="8">
        <v>250000</v>
      </c>
      <c r="C10" s="4" t="s">
        <v>12</v>
      </c>
      <c r="D10" s="4"/>
      <c r="F10" t="s">
        <v>26</v>
      </c>
      <c r="G10" s="10">
        <f>-B12/D8</f>
        <v>-1000000</v>
      </c>
    </row>
    <row r="11" spans="1:12" x14ac:dyDescent="0.2">
      <c r="A11" s="8" t="s">
        <v>11</v>
      </c>
      <c r="B11" s="8">
        <v>50000</v>
      </c>
      <c r="C11" s="4"/>
      <c r="D11" s="4"/>
      <c r="F11" t="s">
        <v>27</v>
      </c>
      <c r="G11" s="10">
        <v>5000000</v>
      </c>
    </row>
    <row r="12" spans="1:12" x14ac:dyDescent="0.2">
      <c r="A12" t="s">
        <v>13</v>
      </c>
      <c r="B12">
        <v>100000</v>
      </c>
      <c r="C12" t="s">
        <v>14</v>
      </c>
      <c r="G12" s="10">
        <f>SUM(G2:G4,G6,G8:G11)</f>
        <v>23235000</v>
      </c>
    </row>
    <row r="13" spans="1:12" x14ac:dyDescent="0.2">
      <c r="A13" t="s">
        <v>15</v>
      </c>
      <c r="B13" t="s">
        <v>16</v>
      </c>
    </row>
  </sheetData>
  <mergeCells count="3">
    <mergeCell ref="A1:L1"/>
    <mergeCell ref="C10:D11"/>
    <mergeCell ref="E3:E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2021-05-19T16:18:39Z</dcterms:modified>
</cp:coreProperties>
</file>