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9c6d61bff336c5bc/Documents/Personal/Greyhound-Analytics/Betting History/"/>
    </mc:Choice>
  </mc:AlternateContent>
  <xr:revisionPtr revIDLastSave="810" documentId="11_F25DC773A252ABDACC104844811F43285BDE58F3" xr6:coauthVersionLast="44" xr6:coauthVersionMax="44" xr10:uidLastSave="{5FA8BE99-5AE5-440C-B118-BAC04F819031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8" i="1" l="1"/>
  <c r="AK4" i="1" l="1"/>
  <c r="AK6" i="1"/>
  <c r="AK8" i="1"/>
  <c r="AK9" i="1"/>
  <c r="AK10" i="1"/>
  <c r="AK13" i="1"/>
  <c r="AK3" i="1"/>
  <c r="AQ10" i="1"/>
  <c r="AQ11" i="1"/>
  <c r="AQ12" i="1"/>
  <c r="AQ13" i="1"/>
  <c r="AQ14" i="1"/>
  <c r="AQ3" i="1"/>
  <c r="AQ4" i="1"/>
  <c r="AP18" i="1" l="1"/>
  <c r="AQ5" i="1"/>
  <c r="AJ18" i="1"/>
  <c r="AK18" i="1"/>
  <c r="AK19" i="1" s="1"/>
  <c r="AQ19" i="1" l="1"/>
  <c r="AD18" i="1"/>
  <c r="AE12" i="1"/>
  <c r="AE9" i="1"/>
  <c r="AE8" i="1"/>
  <c r="AE5" i="1"/>
  <c r="X18" i="1"/>
  <c r="Y9" i="1"/>
  <c r="Y5" i="1"/>
  <c r="AE18" i="1" l="1"/>
  <c r="AE19" i="1" s="1"/>
  <c r="Y18" i="1"/>
  <c r="Y19" i="1" s="1"/>
  <c r="Y20" i="1" s="1"/>
  <c r="S5" i="1"/>
  <c r="S7" i="1"/>
  <c r="S8" i="1"/>
  <c r="S9" i="1"/>
  <c r="S10" i="1"/>
  <c r="S12" i="1"/>
  <c r="R18" i="1"/>
  <c r="AE20" i="1" l="1"/>
  <c r="AK20" i="1" s="1"/>
  <c r="AQ20" i="1" s="1"/>
  <c r="S18" i="1"/>
  <c r="S19" i="1" s="1"/>
  <c r="S20" i="1" s="1"/>
  <c r="M19" i="1"/>
  <c r="M18" i="1"/>
  <c r="L18" i="1"/>
  <c r="M8" i="1"/>
  <c r="M9" i="1"/>
  <c r="M10" i="1"/>
  <c r="M11" i="1"/>
  <c r="M12" i="1"/>
  <c r="M13" i="1"/>
  <c r="M14" i="1"/>
  <c r="M3" i="1"/>
  <c r="F18" i="1"/>
  <c r="G18" i="1"/>
  <c r="G19" i="1" s="1"/>
  <c r="G20" i="1" s="1"/>
  <c r="M20" i="1" s="1"/>
  <c r="G6" i="1"/>
  <c r="G8" i="1"/>
  <c r="G11" i="1"/>
</calcChain>
</file>

<file path=xl/sharedStrings.xml><?xml version="1.0" encoding="utf-8"?>
<sst xmlns="http://schemas.openxmlformats.org/spreadsheetml/2006/main" count="147" uniqueCount="107">
  <si>
    <t>M9 Addington 05/05/2020</t>
  </si>
  <si>
    <t>Race 1</t>
  </si>
  <si>
    <t>Race 2</t>
  </si>
  <si>
    <t>Race 3</t>
  </si>
  <si>
    <t>Race 4</t>
  </si>
  <si>
    <t>Race 5</t>
  </si>
  <si>
    <t>Race 6</t>
  </si>
  <si>
    <t>Race 7</t>
  </si>
  <si>
    <t>Race 8</t>
  </si>
  <si>
    <t>Race 9</t>
  </si>
  <si>
    <t>Race 10</t>
  </si>
  <si>
    <t>Race 11</t>
  </si>
  <si>
    <t>Race 12</t>
  </si>
  <si>
    <t>Race 13</t>
  </si>
  <si>
    <t>Race 14</t>
  </si>
  <si>
    <t>Race 15</t>
  </si>
  <si>
    <t>Name</t>
  </si>
  <si>
    <t>Number</t>
  </si>
  <si>
    <t>Program Odds</t>
  </si>
  <si>
    <t>TAB Odds</t>
  </si>
  <si>
    <t>Units</t>
  </si>
  <si>
    <t>Return</t>
  </si>
  <si>
    <t>M3 Wanganui 05/05/2020</t>
  </si>
  <si>
    <t>Moany Maloney</t>
  </si>
  <si>
    <t>Ghost Mode</t>
  </si>
  <si>
    <t>Ripslinger Roxy</t>
  </si>
  <si>
    <t>Leonard Bale</t>
  </si>
  <si>
    <t>Homebush Ariana</t>
  </si>
  <si>
    <t>Carlos</t>
  </si>
  <si>
    <t>Tabby</t>
  </si>
  <si>
    <t>Mr Muppet</t>
  </si>
  <si>
    <t>Stylish Stepper</t>
  </si>
  <si>
    <t>Dyna Trevor</t>
  </si>
  <si>
    <t>Mulberry Minx</t>
  </si>
  <si>
    <t xml:space="preserve">Total </t>
  </si>
  <si>
    <t>Idol Andy</t>
  </si>
  <si>
    <t>Big Time Amber</t>
  </si>
  <si>
    <t>Allegro Lexi</t>
  </si>
  <si>
    <t>Allegro Fern</t>
  </si>
  <si>
    <t>Big Time Jonie</t>
  </si>
  <si>
    <t>Allegro Curtis</t>
  </si>
  <si>
    <t>Allegro Will</t>
  </si>
  <si>
    <t>So Severe</t>
  </si>
  <si>
    <t>Trojan Hoarse</t>
  </si>
  <si>
    <t>Big Time Fairy</t>
  </si>
  <si>
    <t>Big Time Maple</t>
  </si>
  <si>
    <t>Allegro Kyle</t>
  </si>
  <si>
    <t>Horse Range Gold</t>
  </si>
  <si>
    <t>Wifi Robyn</t>
  </si>
  <si>
    <t>My Emmett</t>
  </si>
  <si>
    <t>Bigtime Hannah</t>
  </si>
  <si>
    <t>Big Time Benny</t>
  </si>
  <si>
    <t>Wifi Bolt</t>
  </si>
  <si>
    <t>Idol Meghan</t>
  </si>
  <si>
    <t>Bigtime Fred</t>
  </si>
  <si>
    <t>Big Time Frankie</t>
  </si>
  <si>
    <t>Bigtime Alfie</t>
  </si>
  <si>
    <t>Bombshell Blonde</t>
  </si>
  <si>
    <t>Eye Kno</t>
  </si>
  <si>
    <t>Stormy Jay</t>
  </si>
  <si>
    <t>M3 Cambridge 07/05/2020</t>
  </si>
  <si>
    <t>M3 Wanganui 06/05/2020</t>
  </si>
  <si>
    <t>Nana Molly</t>
  </si>
  <si>
    <t>Thrilling Izzy</t>
  </si>
  <si>
    <t>Dobby Who</t>
  </si>
  <si>
    <t>M9 Addington 07/05/2020</t>
  </si>
  <si>
    <t>Thrilling Dora</t>
  </si>
  <si>
    <t>Thea Who</t>
  </si>
  <si>
    <t>Jinja Jay</t>
  </si>
  <si>
    <t>Frosty Blaze</t>
  </si>
  <si>
    <t>Tres Vite</t>
  </si>
  <si>
    <t>Kapai Stewie</t>
  </si>
  <si>
    <t>Iron Eyes</t>
  </si>
  <si>
    <t>Tricky</t>
  </si>
  <si>
    <t>Homebush Stasser</t>
  </si>
  <si>
    <t>Opawa Cutie</t>
  </si>
  <si>
    <t>Mustang Tully</t>
  </si>
  <si>
    <t>Alotta Talk</t>
  </si>
  <si>
    <t>Oakmont</t>
  </si>
  <si>
    <t>Archie John Hill</t>
  </si>
  <si>
    <t>Vegan Express</t>
  </si>
  <si>
    <t>Seve</t>
  </si>
  <si>
    <t>Opawa Toddy</t>
  </si>
  <si>
    <t>Go Vegas</t>
  </si>
  <si>
    <t>Zipping Houdini</t>
  </si>
  <si>
    <t>M3 Addington 08/05/2020</t>
  </si>
  <si>
    <t>M9 Whanganui 08/05/2020</t>
  </si>
  <si>
    <t>Life Is Good</t>
  </si>
  <si>
    <t>Big Tim Odette</t>
  </si>
  <si>
    <t>Big Time Brie</t>
  </si>
  <si>
    <t>Allegro Lexxi</t>
  </si>
  <si>
    <t xml:space="preserve">Allegro Will </t>
  </si>
  <si>
    <t>Kamada Park</t>
  </si>
  <si>
    <t>Dino The Fox</t>
  </si>
  <si>
    <t>Allegro Ella</t>
  </si>
  <si>
    <t>Classic Rapper</t>
  </si>
  <si>
    <t>Making News</t>
  </si>
  <si>
    <t xml:space="preserve">Penny Jane </t>
  </si>
  <si>
    <t>Tremonti</t>
  </si>
  <si>
    <t>Viking Mafia</t>
  </si>
  <si>
    <t>Ezra Bluebood</t>
  </si>
  <si>
    <t xml:space="preserve">Tucker </t>
  </si>
  <si>
    <t>Miss Adobe</t>
  </si>
  <si>
    <t>Opa's Mate</t>
  </si>
  <si>
    <t>Gotcha Popeye</t>
  </si>
  <si>
    <t>N/A</t>
  </si>
  <si>
    <t>Pontiac 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</si>
</sst>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33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 applyAlignment="1">
      <alignment horizontal="center"/>
    </xf>
    <xf numFmtId="1" fontId="1" fillId="2" borderId="0" xfId="1" applyNumberFormat="1" applyAlignment="1">
      <alignment horizontal="center"/>
    </xf>
    <xf numFmtId="0" fontId="2" fillId="3" borderId="0" xfId="2"/>
    <xf numFmtId="1" fontId="2" fillId="3" borderId="0" xfId="2" applyNumberFormat="1" applyAlignment="1">
      <alignment horizontal="center"/>
    </xf>
    <xf numFmtId="2" fontId="2" fillId="3" borderId="0" xfId="2" applyNumberFormat="1" applyAlignment="1">
      <alignment horizontal="center"/>
    </xf>
    <xf numFmtId="0" fontId="3" fillId="4" borderId="0" xfId="3"/>
    <xf numFmtId="1" fontId="3" fillId="4" borderId="0" xfId="3" applyNumberFormat="1" applyAlignment="1">
      <alignment horizontal="center"/>
    </xf>
    <xf numFmtId="2" fontId="3" fillId="4" borderId="0" xfId="3" applyNumberFormat="1" applyAlignment="1">
      <alignment horizontal="center"/>
    </xf>
    <xf numFmtId="0" fontId="4" fillId="5" borderId="1" xfId="4"/>
    <xf numFmtId="0" fontId="4" fillId="5" borderId="1" xfId="4" applyAlignment="1">
      <alignment horizontal="center"/>
    </xf>
    <xf numFmtId="2" fontId="4" fillId="5" borderId="1" xfId="4" applyNumberFormat="1" applyAlignment="1">
      <alignment horizontal="center"/>
    </xf>
    <xf numFmtId="0" fontId="2" fillId="3" borderId="0" xfId="2" applyAlignment="1">
      <alignment horizontal="center"/>
    </xf>
    <xf numFmtId="0" fontId="3" fillId="4" borderId="0" xfId="3" applyAlignment="1">
      <alignment horizontal="center"/>
    </xf>
    <xf numFmtId="1" fontId="4" fillId="5" borderId="1" xfId="4" applyNumberFormat="1" applyAlignment="1">
      <alignment horizontal="center"/>
    </xf>
    <xf numFmtId="0" fontId="4" fillId="5" borderId="2" xfId="4" applyBorder="1"/>
    <xf numFmtId="1" fontId="4" fillId="5" borderId="2" xfId="4" applyNumberFormat="1" applyBorder="1" applyAlignment="1">
      <alignment horizontal="center"/>
    </xf>
    <xf numFmtId="2" fontId="4" fillId="5" borderId="2" xfId="4" applyNumberFormat="1" applyBorder="1" applyAlignment="1">
      <alignment horizontal="center"/>
    </xf>
    <xf numFmtId="0" fontId="3" fillId="4" borderId="0" xfId="3" applyBorder="1"/>
    <xf numFmtId="1" fontId="3" fillId="4" borderId="0" xfId="3" applyNumberFormat="1" applyBorder="1" applyAlignment="1">
      <alignment horizontal="center"/>
    </xf>
    <xf numFmtId="2" fontId="3" fillId="4" borderId="0" xfId="3" applyNumberFormat="1" applyBorder="1" applyAlignment="1">
      <alignment horizontal="center"/>
    </xf>
    <xf numFmtId="0" fontId="0" fillId="0" borderId="0" xfId="0" applyAlignment="1">
      <alignment horizontal="center"/>
    </xf>
    <xf numFmtId="2" fontId="4" fillId="5" borderId="3" xfId="4" applyNumberFormat="1" applyBorder="1" applyAlignment="1">
      <alignment horizontal="center"/>
    </xf>
    <xf numFmtId="2" fontId="4" fillId="5" borderId="4" xfId="4" applyNumberFormat="1" applyBorder="1" applyAlignment="1">
      <alignment horizontal="center"/>
    </xf>
    <xf numFmtId="0" fontId="3" fillId="4" borderId="0" xfId="3" applyBorder="1" applyAlignment="1">
      <alignment horizontal="center"/>
    </xf>
    <xf numFmtId="0" fontId="2" fillId="3" borderId="0" xfId="2" applyBorder="1"/>
    <xf numFmtId="0" fontId="2" fillId="3" borderId="0" xfId="2" applyBorder="1" applyAlignment="1">
      <alignment horizontal="center"/>
    </xf>
    <xf numFmtId="2" fontId="2" fillId="3" borderId="0" xfId="2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"/>
  <sheetViews>
    <sheetView tabSelected="1" workbookViewId="0">
      <pane xSplit="1" topLeftCell="U1" activePane="topRight" state="frozen"/>
      <selection pane="topRight" activeCell="AR26" sqref="AR26"/>
    </sheetView>
  </sheetViews>
  <sheetFormatPr defaultRowHeight="15" x14ac:dyDescent="0.25"/>
  <cols>
    <col min="2" max="2" width="16.85546875" bestFit="1" customWidth="1"/>
    <col min="3" max="3" width="8.28515625" bestFit="1" customWidth="1"/>
    <col min="4" max="4" width="13.5703125" bestFit="1" customWidth="1"/>
    <col min="5" max="5" width="9.42578125" bestFit="1" customWidth="1"/>
    <col min="6" max="6" width="5.5703125" bestFit="1" customWidth="1"/>
    <col min="7" max="7" width="7" bestFit="1" customWidth="1"/>
    <col min="8" max="8" width="15.140625" bestFit="1" customWidth="1"/>
    <col min="9" max="9" width="8.28515625" bestFit="1" customWidth="1"/>
    <col min="10" max="10" width="13.5703125" bestFit="1" customWidth="1"/>
    <col min="11" max="11" width="9.42578125" bestFit="1" customWidth="1"/>
    <col min="12" max="12" width="5.5703125" bestFit="1" customWidth="1"/>
    <col min="13" max="13" width="7" bestFit="1" customWidth="1"/>
    <col min="14" max="14" width="18.5703125" bestFit="1" customWidth="1"/>
    <col min="15" max="15" width="8.28515625" bestFit="1" customWidth="1"/>
    <col min="16" max="16" width="13.5703125" bestFit="1" customWidth="1"/>
    <col min="17" max="17" width="9.42578125" bestFit="1" customWidth="1"/>
    <col min="18" max="18" width="5.5703125" bestFit="1" customWidth="1"/>
    <col min="19" max="19" width="7" bestFit="1" customWidth="1"/>
    <col min="20" max="20" width="17.42578125" bestFit="1" customWidth="1"/>
    <col min="21" max="21" width="8.28515625" bestFit="1" customWidth="1"/>
    <col min="22" max="22" width="13.5703125" bestFit="1" customWidth="1"/>
    <col min="23" max="23" width="9.42578125" bestFit="1" customWidth="1"/>
    <col min="24" max="24" width="5.5703125" bestFit="1" customWidth="1"/>
    <col min="25" max="25" width="7" bestFit="1" customWidth="1"/>
    <col min="26" max="26" width="17.42578125" bestFit="1" customWidth="1"/>
    <col min="27" max="27" width="8.28515625" bestFit="1" customWidth="1"/>
    <col min="28" max="28" width="13.5703125" bestFit="1" customWidth="1"/>
    <col min="29" max="29" width="9.42578125" bestFit="1" customWidth="1"/>
    <col min="30" max="30" width="5.5703125" bestFit="1" customWidth="1"/>
    <col min="31" max="31" width="7" bestFit="1" customWidth="1"/>
    <col min="32" max="32" width="17.5703125" bestFit="1" customWidth="1"/>
    <col min="33" max="33" width="8.28515625" bestFit="1" customWidth="1"/>
    <col min="34" max="34" width="13.5703125" bestFit="1" customWidth="1"/>
    <col min="35" max="35" width="9.42578125" bestFit="1" customWidth="1"/>
    <col min="36" max="36" width="5.5703125" bestFit="1" customWidth="1"/>
    <col min="37" max="37" width="7" bestFit="1" customWidth="1"/>
    <col min="38" max="38" width="17.5703125" bestFit="1" customWidth="1"/>
    <col min="39" max="39" width="8.28515625" bestFit="1" customWidth="1"/>
    <col min="40" max="40" width="13.5703125" bestFit="1" customWidth="1"/>
    <col min="41" max="41" width="9.42578125" bestFit="1" customWidth="1"/>
    <col min="42" max="42" width="5.5703125" bestFit="1" customWidth="1"/>
    <col min="43" max="43" width="7" bestFit="1" customWidth="1"/>
  </cols>
  <sheetData>
    <row r="1" spans="1:43" x14ac:dyDescent="0.25">
      <c r="B1" s="32" t="s">
        <v>0</v>
      </c>
      <c r="C1" s="32"/>
      <c r="D1" s="32"/>
      <c r="E1" s="32"/>
      <c r="F1" s="32"/>
      <c r="G1" s="32"/>
      <c r="H1" s="32" t="s">
        <v>22</v>
      </c>
      <c r="I1" s="32"/>
      <c r="J1" s="32"/>
      <c r="K1" s="32"/>
      <c r="L1" s="32"/>
      <c r="M1" s="32"/>
      <c r="N1" s="32" t="s">
        <v>61</v>
      </c>
      <c r="O1" s="32"/>
      <c r="P1" s="32"/>
      <c r="Q1" s="32"/>
      <c r="R1" s="32"/>
      <c r="S1" s="32"/>
      <c r="T1" s="32" t="s">
        <v>60</v>
      </c>
      <c r="U1" s="32"/>
      <c r="V1" s="32"/>
      <c r="W1" s="32"/>
      <c r="X1" s="32"/>
      <c r="Y1" s="32"/>
      <c r="Z1" s="32" t="s">
        <v>65</v>
      </c>
      <c r="AA1" s="32"/>
      <c r="AB1" s="32"/>
      <c r="AC1" s="32"/>
      <c r="AD1" s="32"/>
      <c r="AE1" s="32"/>
      <c r="AF1" s="32" t="s">
        <v>85</v>
      </c>
      <c r="AG1" s="32"/>
      <c r="AH1" s="32"/>
      <c r="AI1" s="32"/>
      <c r="AJ1" s="32"/>
      <c r="AK1" s="32"/>
      <c r="AL1" s="32" t="s">
        <v>86</v>
      </c>
      <c r="AM1" s="32"/>
      <c r="AN1" s="32"/>
      <c r="AO1" s="32"/>
      <c r="AP1" s="32"/>
      <c r="AQ1" s="32"/>
    </row>
    <row r="2" spans="1:43" x14ac:dyDescent="0.25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16</v>
      </c>
      <c r="AA2" t="s">
        <v>17</v>
      </c>
      <c r="AB2" t="s">
        <v>18</v>
      </c>
      <c r="AC2" t="s">
        <v>19</v>
      </c>
      <c r="AD2" t="s">
        <v>20</v>
      </c>
      <c r="AE2" t="s">
        <v>21</v>
      </c>
      <c r="AF2" t="s">
        <v>16</v>
      </c>
      <c r="AG2" t="s">
        <v>17</v>
      </c>
      <c r="AH2" t="s">
        <v>18</v>
      </c>
      <c r="AI2" t="s">
        <v>19</v>
      </c>
      <c r="AJ2" t="s">
        <v>20</v>
      </c>
      <c r="AK2" t="s">
        <v>21</v>
      </c>
      <c r="AL2" t="s">
        <v>16</v>
      </c>
      <c r="AM2" t="s">
        <v>17</v>
      </c>
      <c r="AN2" t="s">
        <v>18</v>
      </c>
      <c r="AO2" t="s">
        <v>19</v>
      </c>
      <c r="AP2" t="s">
        <v>20</v>
      </c>
      <c r="AQ2" t="s">
        <v>21</v>
      </c>
    </row>
    <row r="3" spans="1:43" x14ac:dyDescent="0.25">
      <c r="A3" t="s">
        <v>1</v>
      </c>
      <c r="B3" s="5" t="s">
        <v>23</v>
      </c>
      <c r="C3" s="14">
        <v>2</v>
      </c>
      <c r="D3" s="7">
        <v>1.62</v>
      </c>
      <c r="E3" s="7">
        <v>2.4</v>
      </c>
      <c r="F3" s="7">
        <v>4.4400000000000004</v>
      </c>
      <c r="G3" s="7">
        <v>0</v>
      </c>
      <c r="H3" s="8" t="s">
        <v>35</v>
      </c>
      <c r="I3" s="9">
        <v>2</v>
      </c>
      <c r="J3" s="10">
        <v>3.65</v>
      </c>
      <c r="K3" s="10">
        <v>3.2</v>
      </c>
      <c r="L3" s="10">
        <v>0</v>
      </c>
      <c r="M3" s="10">
        <f>L3*K3</f>
        <v>0</v>
      </c>
      <c r="N3" s="27" t="s">
        <v>48</v>
      </c>
      <c r="O3" s="28">
        <v>4</v>
      </c>
      <c r="P3" s="29">
        <v>2.84</v>
      </c>
      <c r="Q3" s="29">
        <v>3.3</v>
      </c>
      <c r="R3" s="29">
        <v>2.3199999999999998</v>
      </c>
      <c r="S3" s="29">
        <v>0</v>
      </c>
      <c r="T3" s="8" t="s">
        <v>62</v>
      </c>
      <c r="U3" s="15">
        <v>2</v>
      </c>
      <c r="V3" s="10">
        <v>4.97</v>
      </c>
      <c r="W3" s="10">
        <v>2.2999999999999998</v>
      </c>
      <c r="X3" s="10">
        <v>0</v>
      </c>
      <c r="Y3" s="10">
        <v>0</v>
      </c>
      <c r="Z3" s="11" t="s">
        <v>73</v>
      </c>
      <c r="AA3" s="12">
        <v>8</v>
      </c>
      <c r="AB3" s="13">
        <v>1.79</v>
      </c>
      <c r="AC3" s="13">
        <v>1.55</v>
      </c>
      <c r="AD3" s="13">
        <v>0</v>
      </c>
      <c r="AE3" s="13">
        <v>0</v>
      </c>
      <c r="AF3" s="8" t="s">
        <v>96</v>
      </c>
      <c r="AG3" s="15">
        <v>2</v>
      </c>
      <c r="AH3" s="10">
        <v>5.44</v>
      </c>
      <c r="AI3" s="10">
        <v>2.1</v>
      </c>
      <c r="AJ3" s="10">
        <v>0</v>
      </c>
      <c r="AK3" s="10">
        <f>AI3*AJ3</f>
        <v>0</v>
      </c>
      <c r="AL3" s="2" t="s">
        <v>87</v>
      </c>
      <c r="AM3" s="31">
        <v>2</v>
      </c>
      <c r="AN3" s="3">
        <v>3.48</v>
      </c>
      <c r="AO3" s="3">
        <v>4.5999999999999996</v>
      </c>
      <c r="AP3" s="3">
        <v>2.64</v>
      </c>
      <c r="AQ3" s="3">
        <f t="shared" ref="AQ3:AQ14" si="0">AO3*AP3</f>
        <v>12.144</v>
      </c>
    </row>
    <row r="4" spans="1:43" x14ac:dyDescent="0.25">
      <c r="A4" t="s">
        <v>2</v>
      </c>
      <c r="B4" s="5" t="s">
        <v>24</v>
      </c>
      <c r="C4" s="14">
        <v>3</v>
      </c>
      <c r="D4" s="7">
        <v>1.75</v>
      </c>
      <c r="E4" s="7">
        <v>4.4000000000000004</v>
      </c>
      <c r="F4" s="7">
        <v>7.54</v>
      </c>
      <c r="G4" s="7">
        <v>0</v>
      </c>
      <c r="H4" s="5" t="s">
        <v>36</v>
      </c>
      <c r="I4" s="6">
        <v>7</v>
      </c>
      <c r="J4" s="7">
        <v>2.44</v>
      </c>
      <c r="K4" s="7">
        <v>2.9</v>
      </c>
      <c r="L4" s="7">
        <v>2.38</v>
      </c>
      <c r="M4" s="7">
        <v>0</v>
      </c>
      <c r="N4" s="27" t="s">
        <v>49</v>
      </c>
      <c r="O4" s="28">
        <v>1</v>
      </c>
      <c r="P4" s="29">
        <v>5.15</v>
      </c>
      <c r="Q4" s="29">
        <v>7.5</v>
      </c>
      <c r="R4" s="29">
        <v>4.46</v>
      </c>
      <c r="S4" s="29">
        <v>0</v>
      </c>
      <c r="T4" s="11" t="s">
        <v>63</v>
      </c>
      <c r="U4" s="12">
        <v>7</v>
      </c>
      <c r="V4" s="13">
        <v>1.48</v>
      </c>
      <c r="W4" s="13">
        <v>1.4</v>
      </c>
      <c r="X4" s="13">
        <v>0</v>
      </c>
      <c r="Y4" s="13">
        <v>0</v>
      </c>
      <c r="Z4" s="5" t="s">
        <v>74</v>
      </c>
      <c r="AA4" s="14">
        <v>1</v>
      </c>
      <c r="AB4" s="7">
        <v>5.76</v>
      </c>
      <c r="AC4" s="7">
        <v>7.5</v>
      </c>
      <c r="AD4" s="7">
        <v>1.3</v>
      </c>
      <c r="AE4" s="7">
        <v>0</v>
      </c>
      <c r="AF4" s="8" t="s">
        <v>105</v>
      </c>
      <c r="AG4" s="15">
        <v>0</v>
      </c>
      <c r="AH4" s="10">
        <v>0</v>
      </c>
      <c r="AI4" s="10">
        <v>0</v>
      </c>
      <c r="AJ4" s="10">
        <v>0</v>
      </c>
      <c r="AK4" s="10">
        <f t="shared" ref="AK4:AK13" si="1">AI4*AJ4</f>
        <v>0</v>
      </c>
      <c r="AL4" s="11" t="s">
        <v>95</v>
      </c>
      <c r="AM4" s="12">
        <v>1</v>
      </c>
      <c r="AN4" s="13">
        <v>5.45</v>
      </c>
      <c r="AO4" s="13">
        <v>4</v>
      </c>
      <c r="AP4" s="13">
        <v>0</v>
      </c>
      <c r="AQ4" s="13">
        <f t="shared" si="0"/>
        <v>0</v>
      </c>
    </row>
    <row r="5" spans="1:43" x14ac:dyDescent="0.25">
      <c r="A5" t="s">
        <v>3</v>
      </c>
      <c r="B5" s="5" t="s">
        <v>25</v>
      </c>
      <c r="C5" s="14">
        <v>5</v>
      </c>
      <c r="D5" s="7">
        <v>2.7</v>
      </c>
      <c r="E5" s="7">
        <v>4.2</v>
      </c>
      <c r="F5" s="7">
        <v>3.11</v>
      </c>
      <c r="G5" s="7">
        <v>0</v>
      </c>
      <c r="H5" s="5" t="s">
        <v>37</v>
      </c>
      <c r="I5" s="6">
        <v>5</v>
      </c>
      <c r="J5" s="7">
        <v>2.41</v>
      </c>
      <c r="K5" s="7">
        <v>5.5</v>
      </c>
      <c r="L5" s="7">
        <v>4.5599999999999996</v>
      </c>
      <c r="M5" s="7">
        <v>0</v>
      </c>
      <c r="N5" s="20" t="s">
        <v>57</v>
      </c>
      <c r="O5" s="26">
        <v>4</v>
      </c>
      <c r="P5" s="22">
        <v>3.91</v>
      </c>
      <c r="Q5" s="22">
        <v>3.8</v>
      </c>
      <c r="R5" s="22">
        <v>0</v>
      </c>
      <c r="S5" s="22">
        <f t="shared" ref="S5:S12" si="2">Q5*R5</f>
        <v>0</v>
      </c>
      <c r="T5" s="8" t="s">
        <v>64</v>
      </c>
      <c r="U5" s="15">
        <v>3</v>
      </c>
      <c r="V5" s="10">
        <v>3.45</v>
      </c>
      <c r="W5" s="10">
        <v>2.5</v>
      </c>
      <c r="X5" s="10">
        <v>0</v>
      </c>
      <c r="Y5" s="10">
        <f t="shared" ref="Y5" si="3">W5*X5</f>
        <v>0</v>
      </c>
      <c r="Z5" s="2" t="s">
        <v>75</v>
      </c>
      <c r="AA5" s="31">
        <v>8</v>
      </c>
      <c r="AB5" s="3">
        <v>2.46</v>
      </c>
      <c r="AC5" s="3">
        <v>3.2</v>
      </c>
      <c r="AD5" s="3">
        <v>2.6</v>
      </c>
      <c r="AE5" s="3">
        <f t="shared" ref="AE5" si="4">AC5*AD5</f>
        <v>8.32</v>
      </c>
      <c r="AF5" s="5" t="s">
        <v>104</v>
      </c>
      <c r="AG5" s="14">
        <v>5</v>
      </c>
      <c r="AH5" s="7">
        <v>3.68</v>
      </c>
      <c r="AI5" s="7">
        <v>7</v>
      </c>
      <c r="AJ5" s="7">
        <v>1.9</v>
      </c>
      <c r="AK5" s="7">
        <v>0</v>
      </c>
      <c r="AL5" s="2" t="s">
        <v>94</v>
      </c>
      <c r="AM5" s="31">
        <v>5</v>
      </c>
      <c r="AN5" s="3">
        <v>1.41</v>
      </c>
      <c r="AO5" s="3">
        <v>1.8</v>
      </c>
      <c r="AP5" s="3">
        <v>3.83</v>
      </c>
      <c r="AQ5" s="3">
        <f t="shared" si="0"/>
        <v>6.8940000000000001</v>
      </c>
    </row>
    <row r="6" spans="1:43" x14ac:dyDescent="0.25">
      <c r="A6" t="s">
        <v>4</v>
      </c>
      <c r="B6" s="11" t="s">
        <v>26</v>
      </c>
      <c r="C6" s="12">
        <v>7</v>
      </c>
      <c r="D6" s="13">
        <v>1.98</v>
      </c>
      <c r="E6" s="13">
        <v>1.55</v>
      </c>
      <c r="F6" s="13">
        <v>0</v>
      </c>
      <c r="G6" s="13">
        <f t="shared" ref="G6:G11" si="5">F6*E6</f>
        <v>0</v>
      </c>
      <c r="H6" s="5" t="s">
        <v>38</v>
      </c>
      <c r="I6" s="6">
        <v>4</v>
      </c>
      <c r="J6" s="7">
        <v>2.48</v>
      </c>
      <c r="K6" s="7">
        <v>4.4000000000000004</v>
      </c>
      <c r="L6" s="7">
        <v>3.55</v>
      </c>
      <c r="M6" s="7">
        <v>0</v>
      </c>
      <c r="N6" s="27" t="s">
        <v>50</v>
      </c>
      <c r="O6" s="28">
        <v>4</v>
      </c>
      <c r="P6" s="29">
        <v>5.49</v>
      </c>
      <c r="Q6" s="29">
        <v>5.5</v>
      </c>
      <c r="R6" s="29">
        <v>1.01</v>
      </c>
      <c r="S6" s="29">
        <v>0</v>
      </c>
      <c r="T6" s="11" t="s">
        <v>66</v>
      </c>
      <c r="U6" s="12">
        <v>2</v>
      </c>
      <c r="V6" s="13">
        <v>3.32</v>
      </c>
      <c r="W6" s="13">
        <v>1.55</v>
      </c>
      <c r="X6" s="13">
        <v>0</v>
      </c>
      <c r="Y6" s="13">
        <v>0</v>
      </c>
      <c r="Z6" s="5" t="s">
        <v>76</v>
      </c>
      <c r="AA6" s="14">
        <v>1</v>
      </c>
      <c r="AB6" s="7">
        <v>1.76</v>
      </c>
      <c r="AC6" s="7">
        <v>2</v>
      </c>
      <c r="AD6" s="7">
        <v>3.41</v>
      </c>
      <c r="AE6" s="7">
        <v>0</v>
      </c>
      <c r="AF6" s="8" t="s">
        <v>105</v>
      </c>
      <c r="AG6" s="15">
        <v>0</v>
      </c>
      <c r="AH6" s="10">
        <v>0</v>
      </c>
      <c r="AI6" s="10">
        <v>0</v>
      </c>
      <c r="AJ6" s="10">
        <v>0</v>
      </c>
      <c r="AK6" s="10">
        <f t="shared" si="1"/>
        <v>0</v>
      </c>
      <c r="AL6" s="5" t="s">
        <v>93</v>
      </c>
      <c r="AM6" s="14">
        <v>6</v>
      </c>
      <c r="AN6" s="7">
        <v>4.42</v>
      </c>
      <c r="AO6" s="7">
        <v>7.5</v>
      </c>
      <c r="AP6" s="7">
        <v>1.69</v>
      </c>
      <c r="AQ6" s="7">
        <v>0</v>
      </c>
    </row>
    <row r="7" spans="1:43" x14ac:dyDescent="0.25">
      <c r="A7" t="s">
        <v>5</v>
      </c>
      <c r="B7" s="5" t="s">
        <v>27</v>
      </c>
      <c r="C7" s="14">
        <v>6</v>
      </c>
      <c r="D7" s="7">
        <v>4.7300000000000004</v>
      </c>
      <c r="E7" s="7">
        <v>8.5</v>
      </c>
      <c r="F7" s="7">
        <v>1.8</v>
      </c>
      <c r="G7" s="7">
        <v>0</v>
      </c>
      <c r="H7" s="5" t="s">
        <v>39</v>
      </c>
      <c r="I7" s="6">
        <v>4</v>
      </c>
      <c r="J7" s="7">
        <v>3.47</v>
      </c>
      <c r="K7" s="7">
        <v>3.7</v>
      </c>
      <c r="L7" s="7">
        <v>2.13</v>
      </c>
      <c r="M7" s="7">
        <v>0</v>
      </c>
      <c r="N7" s="11" t="s">
        <v>58</v>
      </c>
      <c r="O7" s="12">
        <v>8</v>
      </c>
      <c r="P7" s="13">
        <v>4.05</v>
      </c>
      <c r="Q7" s="13">
        <v>2.8</v>
      </c>
      <c r="R7" s="13">
        <v>0</v>
      </c>
      <c r="S7" s="13">
        <f t="shared" si="2"/>
        <v>0</v>
      </c>
      <c r="T7" s="5" t="s">
        <v>67</v>
      </c>
      <c r="U7" s="14">
        <v>2</v>
      </c>
      <c r="V7" s="7">
        <v>3.54</v>
      </c>
      <c r="W7" s="7">
        <v>4.4000000000000004</v>
      </c>
      <c r="X7" s="7">
        <v>1.24</v>
      </c>
      <c r="Y7" s="7">
        <v>0</v>
      </c>
      <c r="Z7" s="5" t="s">
        <v>77</v>
      </c>
      <c r="AA7" s="14">
        <v>1</v>
      </c>
      <c r="AB7" s="7">
        <v>4.74</v>
      </c>
      <c r="AC7" s="7">
        <v>7.5</v>
      </c>
      <c r="AD7" s="7">
        <v>1.58</v>
      </c>
      <c r="AE7" s="7">
        <v>0</v>
      </c>
      <c r="AF7" s="5" t="s">
        <v>103</v>
      </c>
      <c r="AG7" s="14">
        <v>7</v>
      </c>
      <c r="AH7" s="7">
        <v>6.04</v>
      </c>
      <c r="AI7" s="7">
        <v>8</v>
      </c>
      <c r="AJ7" s="7">
        <v>1.32</v>
      </c>
      <c r="AK7" s="7">
        <v>0</v>
      </c>
      <c r="AL7" s="5" t="s">
        <v>92</v>
      </c>
      <c r="AM7" s="14">
        <v>2</v>
      </c>
      <c r="AN7" s="7">
        <v>4.3099999999999996</v>
      </c>
      <c r="AO7" s="7">
        <v>5.5</v>
      </c>
      <c r="AP7" s="7">
        <v>1.28</v>
      </c>
      <c r="AQ7" s="7">
        <v>0</v>
      </c>
    </row>
    <row r="8" spans="1:43" x14ac:dyDescent="0.25">
      <c r="A8" t="s">
        <v>6</v>
      </c>
      <c r="B8" s="11" t="s">
        <v>28</v>
      </c>
      <c r="C8" s="12">
        <v>8</v>
      </c>
      <c r="D8" s="13">
        <v>4.1100000000000003</v>
      </c>
      <c r="E8" s="13">
        <v>2.6</v>
      </c>
      <c r="F8" s="13">
        <v>0</v>
      </c>
      <c r="G8" s="13">
        <f t="shared" si="5"/>
        <v>0</v>
      </c>
      <c r="H8" s="2" t="s">
        <v>40</v>
      </c>
      <c r="I8" s="4">
        <v>7</v>
      </c>
      <c r="J8" s="3">
        <v>1.95</v>
      </c>
      <c r="K8" s="3">
        <v>2.7</v>
      </c>
      <c r="L8" s="3">
        <v>4.1500000000000004</v>
      </c>
      <c r="M8" s="3">
        <f t="shared" ref="M8:M14" si="6">L8*K8</f>
        <v>11.205000000000002</v>
      </c>
      <c r="N8" s="11" t="s">
        <v>51</v>
      </c>
      <c r="O8" s="12">
        <v>4</v>
      </c>
      <c r="P8" s="13">
        <v>5.27</v>
      </c>
      <c r="Q8" s="13">
        <v>2.2999999999999998</v>
      </c>
      <c r="R8" s="13">
        <v>0</v>
      </c>
      <c r="S8" s="13">
        <f t="shared" si="2"/>
        <v>0</v>
      </c>
      <c r="T8" s="5" t="s">
        <v>68</v>
      </c>
      <c r="U8" s="14">
        <v>4</v>
      </c>
      <c r="V8" s="7">
        <v>4.9000000000000004</v>
      </c>
      <c r="W8" s="7">
        <v>5</v>
      </c>
      <c r="X8" s="7">
        <v>1.02</v>
      </c>
      <c r="Y8" s="7">
        <v>0</v>
      </c>
      <c r="Z8" s="8" t="s">
        <v>78</v>
      </c>
      <c r="AA8" s="15">
        <v>3</v>
      </c>
      <c r="AB8" s="10">
        <v>2.97</v>
      </c>
      <c r="AC8" s="10">
        <v>2.1</v>
      </c>
      <c r="AD8" s="10">
        <v>0</v>
      </c>
      <c r="AE8" s="10">
        <f t="shared" ref="AE8:AE9" si="7">AC8*AD8</f>
        <v>0</v>
      </c>
      <c r="AF8" s="2" t="s">
        <v>102</v>
      </c>
      <c r="AG8" s="31">
        <v>2</v>
      </c>
      <c r="AH8" s="3">
        <v>3.1</v>
      </c>
      <c r="AI8" s="3">
        <v>5.5</v>
      </c>
      <c r="AJ8" s="3">
        <v>1.77</v>
      </c>
      <c r="AK8" s="3">
        <f t="shared" si="1"/>
        <v>9.7349999999999994</v>
      </c>
      <c r="AL8" s="5" t="s">
        <v>91</v>
      </c>
      <c r="AM8" s="14">
        <v>5</v>
      </c>
      <c r="AN8" s="7">
        <v>1.62</v>
      </c>
      <c r="AO8" s="7">
        <v>3</v>
      </c>
      <c r="AP8" s="7">
        <v>5.56</v>
      </c>
      <c r="AQ8" s="7">
        <v>0</v>
      </c>
    </row>
    <row r="9" spans="1:43" x14ac:dyDescent="0.25">
      <c r="A9" t="s">
        <v>7</v>
      </c>
      <c r="B9" s="5" t="s">
        <v>29</v>
      </c>
      <c r="C9" s="14">
        <v>8</v>
      </c>
      <c r="D9" s="7">
        <v>2.67</v>
      </c>
      <c r="E9" s="7">
        <v>3.4</v>
      </c>
      <c r="F9" s="7">
        <v>2.5499999999999998</v>
      </c>
      <c r="G9" s="7">
        <v>0</v>
      </c>
      <c r="H9" s="17" t="s">
        <v>41</v>
      </c>
      <c r="I9" s="18">
        <v>2</v>
      </c>
      <c r="J9" s="19">
        <v>3.95</v>
      </c>
      <c r="K9" s="19">
        <v>1.7</v>
      </c>
      <c r="L9" s="19">
        <v>0</v>
      </c>
      <c r="M9" s="24">
        <f t="shared" si="6"/>
        <v>0</v>
      </c>
      <c r="N9" s="20" t="s">
        <v>52</v>
      </c>
      <c r="O9" s="26">
        <v>3</v>
      </c>
      <c r="P9" s="22">
        <v>3.26</v>
      </c>
      <c r="Q9" s="22">
        <v>2.9</v>
      </c>
      <c r="R9" s="22">
        <v>0</v>
      </c>
      <c r="S9" s="22">
        <f t="shared" si="2"/>
        <v>0</v>
      </c>
      <c r="T9" s="8" t="s">
        <v>69</v>
      </c>
      <c r="U9" s="15">
        <v>8</v>
      </c>
      <c r="V9" s="10">
        <v>5.2</v>
      </c>
      <c r="W9" s="10">
        <v>4.2</v>
      </c>
      <c r="X9" s="10">
        <v>0</v>
      </c>
      <c r="Y9" s="10">
        <f t="shared" ref="Y9" si="8">W9*X9</f>
        <v>0</v>
      </c>
      <c r="Z9" s="8" t="s">
        <v>79</v>
      </c>
      <c r="AA9" s="15">
        <v>6</v>
      </c>
      <c r="AB9" s="10">
        <v>2.09</v>
      </c>
      <c r="AC9" s="10">
        <v>1.7</v>
      </c>
      <c r="AD9" s="10">
        <v>0</v>
      </c>
      <c r="AE9" s="10">
        <f t="shared" si="7"/>
        <v>0</v>
      </c>
      <c r="AF9" s="8" t="s">
        <v>101</v>
      </c>
      <c r="AG9" s="15">
        <v>6</v>
      </c>
      <c r="AH9" s="10">
        <v>4.68</v>
      </c>
      <c r="AI9" s="10">
        <v>1.6</v>
      </c>
      <c r="AJ9" s="10">
        <v>0</v>
      </c>
      <c r="AK9" s="10">
        <f t="shared" si="1"/>
        <v>0</v>
      </c>
      <c r="AL9" s="5" t="s">
        <v>90</v>
      </c>
      <c r="AM9" s="14">
        <v>5</v>
      </c>
      <c r="AN9" s="7">
        <v>2.52</v>
      </c>
      <c r="AO9" s="7">
        <v>3.3</v>
      </c>
      <c r="AP9" s="7">
        <v>2.62</v>
      </c>
      <c r="AQ9" s="7">
        <v>0</v>
      </c>
    </row>
    <row r="10" spans="1:43" x14ac:dyDescent="0.25">
      <c r="A10" t="s">
        <v>8</v>
      </c>
      <c r="B10" s="5" t="s">
        <v>47</v>
      </c>
      <c r="C10" s="14">
        <v>3</v>
      </c>
      <c r="D10" s="7">
        <v>5.45</v>
      </c>
      <c r="E10" s="7">
        <v>6</v>
      </c>
      <c r="F10" s="7">
        <v>1.1000000000000001</v>
      </c>
      <c r="G10" s="7">
        <v>0</v>
      </c>
      <c r="H10" s="20" t="s">
        <v>42</v>
      </c>
      <c r="I10" s="21">
        <v>1</v>
      </c>
      <c r="J10" s="22">
        <v>3.94</v>
      </c>
      <c r="K10" s="22">
        <v>3.5</v>
      </c>
      <c r="L10" s="22">
        <v>0</v>
      </c>
      <c r="M10" s="22">
        <f t="shared" si="6"/>
        <v>0</v>
      </c>
      <c r="N10" s="20" t="s">
        <v>53</v>
      </c>
      <c r="O10" s="26">
        <v>8</v>
      </c>
      <c r="P10" s="22">
        <v>3.3</v>
      </c>
      <c r="Q10" s="22">
        <v>2.5</v>
      </c>
      <c r="R10" s="22">
        <v>0</v>
      </c>
      <c r="S10" s="22">
        <f t="shared" si="2"/>
        <v>0</v>
      </c>
      <c r="T10" s="5" t="s">
        <v>70</v>
      </c>
      <c r="U10" s="14">
        <v>5</v>
      </c>
      <c r="V10" s="7">
        <v>3.86</v>
      </c>
      <c r="W10" s="7">
        <v>9</v>
      </c>
      <c r="X10" s="7">
        <v>2.33</v>
      </c>
      <c r="Y10" s="7">
        <v>0</v>
      </c>
      <c r="Z10" s="5" t="s">
        <v>80</v>
      </c>
      <c r="AA10" s="14">
        <v>5</v>
      </c>
      <c r="AB10" s="7">
        <v>2.74</v>
      </c>
      <c r="AC10" s="7">
        <v>6.5</v>
      </c>
      <c r="AD10" s="7">
        <v>4.74</v>
      </c>
      <c r="AE10" s="7">
        <v>0</v>
      </c>
      <c r="AF10" s="2" t="s">
        <v>100</v>
      </c>
      <c r="AG10" s="31">
        <v>1</v>
      </c>
      <c r="AH10" s="3">
        <v>3.41</v>
      </c>
      <c r="AI10" s="3">
        <v>3.9</v>
      </c>
      <c r="AJ10" s="3">
        <v>2.29</v>
      </c>
      <c r="AK10" s="3">
        <f t="shared" si="1"/>
        <v>8.9309999999999992</v>
      </c>
      <c r="AL10" s="11" t="s">
        <v>43</v>
      </c>
      <c r="AM10" s="12">
        <v>2</v>
      </c>
      <c r="AN10" s="13">
        <v>2.86</v>
      </c>
      <c r="AO10" s="13">
        <v>1.3</v>
      </c>
      <c r="AP10" s="13">
        <v>0</v>
      </c>
      <c r="AQ10" s="13">
        <f t="shared" si="0"/>
        <v>0</v>
      </c>
    </row>
    <row r="11" spans="1:43" x14ac:dyDescent="0.25">
      <c r="A11" t="s">
        <v>9</v>
      </c>
      <c r="B11" s="8" t="s">
        <v>30</v>
      </c>
      <c r="C11" s="15">
        <v>3</v>
      </c>
      <c r="D11" s="10">
        <v>2.21</v>
      </c>
      <c r="E11" s="10">
        <v>1.85</v>
      </c>
      <c r="F11" s="10">
        <v>0</v>
      </c>
      <c r="G11" s="10">
        <f t="shared" si="5"/>
        <v>0</v>
      </c>
      <c r="H11" s="11" t="s">
        <v>43</v>
      </c>
      <c r="I11" s="16">
        <v>3</v>
      </c>
      <c r="J11" s="13">
        <v>2.1800000000000002</v>
      </c>
      <c r="K11" s="13">
        <v>1.55</v>
      </c>
      <c r="L11" s="13">
        <v>0</v>
      </c>
      <c r="M11" s="25">
        <f t="shared" si="6"/>
        <v>0</v>
      </c>
      <c r="N11" s="27" t="s">
        <v>54</v>
      </c>
      <c r="O11" s="28">
        <v>8</v>
      </c>
      <c r="P11" s="29">
        <v>3.79</v>
      </c>
      <c r="Q11" s="29">
        <v>14</v>
      </c>
      <c r="R11" s="29">
        <v>3.69</v>
      </c>
      <c r="S11" s="29">
        <v>0</v>
      </c>
      <c r="T11" s="5" t="s">
        <v>71</v>
      </c>
      <c r="U11" s="14">
        <v>7</v>
      </c>
      <c r="V11" s="7">
        <v>4.62</v>
      </c>
      <c r="W11" s="7">
        <v>10</v>
      </c>
      <c r="X11" s="7">
        <v>2.16</v>
      </c>
      <c r="Y11" s="7">
        <v>0</v>
      </c>
      <c r="Z11" s="8" t="s">
        <v>81</v>
      </c>
      <c r="AA11" s="15">
        <v>2</v>
      </c>
      <c r="AB11" s="10">
        <v>4.25</v>
      </c>
      <c r="AC11" s="10">
        <v>2.1</v>
      </c>
      <c r="AD11" s="10">
        <v>0</v>
      </c>
      <c r="AE11" s="10">
        <v>0</v>
      </c>
      <c r="AF11" s="5" t="s">
        <v>106</v>
      </c>
      <c r="AG11" s="14">
        <v>4</v>
      </c>
      <c r="AH11" s="7">
        <v>4.37</v>
      </c>
      <c r="AI11" s="7">
        <v>9</v>
      </c>
      <c r="AJ11" s="7">
        <v>2.06</v>
      </c>
      <c r="AK11" s="7">
        <v>0</v>
      </c>
      <c r="AL11" s="8" t="s">
        <v>45</v>
      </c>
      <c r="AM11" s="15">
        <v>6</v>
      </c>
      <c r="AN11" s="10">
        <v>3.22</v>
      </c>
      <c r="AO11" s="10">
        <v>2.9</v>
      </c>
      <c r="AP11" s="10">
        <v>0</v>
      </c>
      <c r="AQ11" s="10">
        <f t="shared" si="0"/>
        <v>0</v>
      </c>
    </row>
    <row r="12" spans="1:43" x14ac:dyDescent="0.25">
      <c r="A12" t="s">
        <v>10</v>
      </c>
      <c r="B12" s="5" t="s">
        <v>31</v>
      </c>
      <c r="C12" s="14">
        <v>8</v>
      </c>
      <c r="D12" s="7">
        <v>3.61</v>
      </c>
      <c r="E12" s="7">
        <v>5.5</v>
      </c>
      <c r="F12" s="7">
        <v>1.52</v>
      </c>
      <c r="G12" s="7">
        <v>0</v>
      </c>
      <c r="H12" s="8" t="s">
        <v>44</v>
      </c>
      <c r="I12" s="9">
        <v>5</v>
      </c>
      <c r="J12" s="10">
        <v>3.97</v>
      </c>
      <c r="K12" s="10">
        <v>2.2999999999999998</v>
      </c>
      <c r="L12" s="10">
        <v>0</v>
      </c>
      <c r="M12" s="10">
        <f t="shared" si="6"/>
        <v>0</v>
      </c>
      <c r="N12" s="11" t="s">
        <v>55</v>
      </c>
      <c r="O12" s="12">
        <v>2</v>
      </c>
      <c r="P12" s="13">
        <v>4.0999999999999996</v>
      </c>
      <c r="Q12" s="13">
        <v>2.9</v>
      </c>
      <c r="R12" s="13">
        <v>0</v>
      </c>
      <c r="S12" s="13">
        <f t="shared" si="2"/>
        <v>0</v>
      </c>
      <c r="T12" s="5" t="s">
        <v>72</v>
      </c>
      <c r="U12" s="14">
        <v>5</v>
      </c>
      <c r="V12" s="7">
        <v>3.21</v>
      </c>
      <c r="W12" s="7">
        <v>4.8</v>
      </c>
      <c r="X12" s="7">
        <v>2.99</v>
      </c>
      <c r="Y12" s="7">
        <v>0</v>
      </c>
      <c r="Z12" s="8" t="s">
        <v>82</v>
      </c>
      <c r="AA12" s="15">
        <v>1</v>
      </c>
      <c r="AB12" s="10">
        <v>3.18</v>
      </c>
      <c r="AC12" s="10">
        <v>2.9</v>
      </c>
      <c r="AD12" s="10">
        <v>0</v>
      </c>
      <c r="AE12" s="10">
        <f t="shared" ref="AE12" si="9">AC12*AD12</f>
        <v>0</v>
      </c>
      <c r="AF12" s="5" t="s">
        <v>99</v>
      </c>
      <c r="AG12" s="14">
        <v>4</v>
      </c>
      <c r="AH12" s="7">
        <v>2.19</v>
      </c>
      <c r="AI12" s="7">
        <v>4</v>
      </c>
      <c r="AJ12" s="7">
        <v>3.65</v>
      </c>
      <c r="AK12" s="7">
        <v>0</v>
      </c>
      <c r="AL12" s="2" t="s">
        <v>89</v>
      </c>
      <c r="AM12" s="31">
        <v>8</v>
      </c>
      <c r="AN12" s="3">
        <v>1.23</v>
      </c>
      <c r="AO12" s="3">
        <v>2.1</v>
      </c>
      <c r="AP12" s="3">
        <v>5.12</v>
      </c>
      <c r="AQ12" s="3">
        <f t="shared" si="0"/>
        <v>10.752000000000001</v>
      </c>
    </row>
    <row r="13" spans="1:43" x14ac:dyDescent="0.25">
      <c r="A13" t="s">
        <v>11</v>
      </c>
      <c r="B13" s="5" t="s">
        <v>32</v>
      </c>
      <c r="C13" s="14">
        <v>3</v>
      </c>
      <c r="D13" s="7">
        <v>2.96</v>
      </c>
      <c r="E13" s="7">
        <v>5.5</v>
      </c>
      <c r="F13" s="7">
        <v>3.72</v>
      </c>
      <c r="G13" s="7">
        <v>0</v>
      </c>
      <c r="H13" s="8" t="s">
        <v>45</v>
      </c>
      <c r="I13" s="9">
        <v>1</v>
      </c>
      <c r="J13" s="10">
        <v>3.96</v>
      </c>
      <c r="K13" s="10">
        <v>2.9</v>
      </c>
      <c r="L13" s="10">
        <v>0</v>
      </c>
      <c r="M13" s="10">
        <f t="shared" si="6"/>
        <v>0</v>
      </c>
      <c r="N13" s="27" t="s">
        <v>56</v>
      </c>
      <c r="O13" s="28">
        <v>5</v>
      </c>
      <c r="P13" s="29">
        <v>2.27</v>
      </c>
      <c r="Q13" s="29">
        <v>3.9</v>
      </c>
      <c r="R13" s="29">
        <v>3.44</v>
      </c>
      <c r="S13" s="29">
        <v>0</v>
      </c>
      <c r="U13" s="23"/>
      <c r="V13" s="30"/>
      <c r="W13" s="30"/>
      <c r="X13" s="30"/>
      <c r="Y13" s="30"/>
      <c r="Z13" s="5" t="s">
        <v>83</v>
      </c>
      <c r="AA13" s="14">
        <v>3</v>
      </c>
      <c r="AB13" s="7">
        <v>3.98</v>
      </c>
      <c r="AC13" s="7">
        <v>7</v>
      </c>
      <c r="AD13" s="7">
        <v>1.76</v>
      </c>
      <c r="AE13" s="7"/>
      <c r="AF13" s="11" t="s">
        <v>98</v>
      </c>
      <c r="AG13" s="12">
        <v>2</v>
      </c>
      <c r="AH13" s="13">
        <v>4.5</v>
      </c>
      <c r="AI13" s="13">
        <v>2.6</v>
      </c>
      <c r="AJ13" s="13">
        <v>0</v>
      </c>
      <c r="AK13" s="13">
        <f t="shared" si="1"/>
        <v>0</v>
      </c>
      <c r="AL13" s="8" t="s">
        <v>88</v>
      </c>
      <c r="AM13" s="15">
        <v>6</v>
      </c>
      <c r="AN13" s="10">
        <v>2.86</v>
      </c>
      <c r="AO13" s="10">
        <v>2.6</v>
      </c>
      <c r="AP13" s="10">
        <v>0</v>
      </c>
      <c r="AQ13" s="10">
        <f t="shared" si="0"/>
        <v>0</v>
      </c>
    </row>
    <row r="14" spans="1:43" x14ac:dyDescent="0.25">
      <c r="A14" t="s">
        <v>12</v>
      </c>
      <c r="B14" s="5" t="s">
        <v>33</v>
      </c>
      <c r="C14" s="14">
        <v>4</v>
      </c>
      <c r="D14" s="7">
        <v>5.36</v>
      </c>
      <c r="E14" s="7">
        <v>9.5</v>
      </c>
      <c r="F14" s="7">
        <v>1.77</v>
      </c>
      <c r="G14" s="7">
        <v>0</v>
      </c>
      <c r="H14" s="8" t="s">
        <v>46</v>
      </c>
      <c r="I14" s="9">
        <v>1</v>
      </c>
      <c r="J14" s="10">
        <v>3.48</v>
      </c>
      <c r="K14" s="10">
        <v>2.1</v>
      </c>
      <c r="L14" s="10">
        <v>0</v>
      </c>
      <c r="M14" s="10">
        <f t="shared" si="6"/>
        <v>0</v>
      </c>
      <c r="N14" s="27" t="s">
        <v>59</v>
      </c>
      <c r="O14" s="28">
        <v>3</v>
      </c>
      <c r="P14" s="29">
        <v>3.81</v>
      </c>
      <c r="Q14" s="29">
        <v>4.4000000000000004</v>
      </c>
      <c r="R14" s="29">
        <v>1.1499999999999999</v>
      </c>
      <c r="S14" s="29">
        <v>0</v>
      </c>
      <c r="U14" s="23"/>
      <c r="V14" s="30"/>
      <c r="W14" s="30"/>
      <c r="X14" s="30"/>
      <c r="Y14" s="30"/>
      <c r="Z14" s="11" t="s">
        <v>84</v>
      </c>
      <c r="AA14" s="12">
        <v>4</v>
      </c>
      <c r="AB14" s="13">
        <v>2.99</v>
      </c>
      <c r="AC14" s="13">
        <v>2.7</v>
      </c>
      <c r="AD14" s="13">
        <v>0</v>
      </c>
      <c r="AE14" s="13">
        <v>0</v>
      </c>
      <c r="AF14" s="5" t="s">
        <v>97</v>
      </c>
      <c r="AG14" s="14">
        <v>8</v>
      </c>
      <c r="AH14" s="7">
        <v>2.52</v>
      </c>
      <c r="AI14" s="7">
        <v>3.5</v>
      </c>
      <c r="AJ14" s="7">
        <v>2.78</v>
      </c>
      <c r="AK14" s="7">
        <v>0</v>
      </c>
      <c r="AL14" s="11" t="s">
        <v>40</v>
      </c>
      <c r="AM14" s="12">
        <v>3</v>
      </c>
      <c r="AN14" s="13">
        <v>2.59</v>
      </c>
      <c r="AO14" s="13">
        <v>1.7</v>
      </c>
      <c r="AP14" s="13">
        <v>0</v>
      </c>
      <c r="AQ14" s="13">
        <f t="shared" si="0"/>
        <v>0</v>
      </c>
    </row>
    <row r="15" spans="1:43" x14ac:dyDescent="0.25">
      <c r="A15" t="s">
        <v>13</v>
      </c>
    </row>
    <row r="16" spans="1:43" x14ac:dyDescent="0.25">
      <c r="A16" t="s">
        <v>14</v>
      </c>
    </row>
    <row r="17" spans="1:43" x14ac:dyDescent="0.25">
      <c r="A17" t="s">
        <v>15</v>
      </c>
    </row>
    <row r="18" spans="1:43" x14ac:dyDescent="0.25">
      <c r="A18" t="s">
        <v>34</v>
      </c>
      <c r="F18" s="1">
        <f>SUM(F3:F14)</f>
        <v>27.55</v>
      </c>
      <c r="G18" s="1">
        <f>SUM(G3:G14)</f>
        <v>0</v>
      </c>
      <c r="L18" s="1">
        <f>SUM(L3:L14)</f>
        <v>16.769999999999996</v>
      </c>
      <c r="M18" s="1">
        <f>SUM(M3:M14)</f>
        <v>11.205000000000002</v>
      </c>
      <c r="R18" s="1">
        <f>SUM(R3:R14)</f>
        <v>16.069999999999997</v>
      </c>
      <c r="S18" s="1">
        <f>SUM(S3:S14)</f>
        <v>0</v>
      </c>
      <c r="X18" s="1">
        <f>SUM(X3:X14)</f>
        <v>9.74</v>
      </c>
      <c r="Y18" s="1">
        <f>SUM(Y3:Y14)</f>
        <v>0</v>
      </c>
      <c r="AD18" s="1">
        <f>SUM(AD3:AD14)</f>
        <v>15.39</v>
      </c>
      <c r="AE18" s="1">
        <f>SUM(AE3:AE14)</f>
        <v>8.32</v>
      </c>
      <c r="AJ18" s="1">
        <f>SUM(AJ3:AJ14)</f>
        <v>15.77</v>
      </c>
      <c r="AK18" s="1">
        <f>SUM(AK3:AK14)</f>
        <v>18.665999999999997</v>
      </c>
      <c r="AP18" s="1">
        <f>SUM(AP3:AP14)</f>
        <v>22.740000000000002</v>
      </c>
      <c r="AQ18" s="1">
        <f>SUM(AQ3:AQ14)</f>
        <v>29.79</v>
      </c>
    </row>
    <row r="19" spans="1:43" x14ac:dyDescent="0.25">
      <c r="G19" s="1">
        <f>G18-F18</f>
        <v>-27.55</v>
      </c>
      <c r="M19" s="1">
        <f>M18-L18</f>
        <v>-5.5649999999999942</v>
      </c>
      <c r="S19" s="1">
        <f>S18-R18</f>
        <v>-16.069999999999997</v>
      </c>
      <c r="Y19" s="1">
        <f>Y18-X18</f>
        <v>-9.74</v>
      </c>
      <c r="AE19" s="1">
        <f>AE18-AD18</f>
        <v>-7.07</v>
      </c>
      <c r="AK19" s="1">
        <f>AK18-AJ18</f>
        <v>2.8959999999999972</v>
      </c>
      <c r="AQ19" s="1">
        <f>AQ18-AP18</f>
        <v>7.0499999999999972</v>
      </c>
    </row>
    <row r="20" spans="1:43" x14ac:dyDescent="0.25">
      <c r="G20" s="1">
        <f>G19</f>
        <v>-27.55</v>
      </c>
      <c r="M20" s="1">
        <f>M19+G20</f>
        <v>-33.114999999999995</v>
      </c>
      <c r="S20" s="1">
        <f>S19+M20</f>
        <v>-49.184999999999988</v>
      </c>
      <c r="Y20" s="1">
        <f>Y19+S20</f>
        <v>-58.92499999999999</v>
      </c>
      <c r="AE20" s="1">
        <f>AE19+Y20</f>
        <v>-65.99499999999999</v>
      </c>
      <c r="AK20" s="1">
        <f>AK19+AE20</f>
        <v>-63.09899999999999</v>
      </c>
      <c r="AQ20" s="1">
        <f>AQ19+AK20</f>
        <v>-56.048999999999992</v>
      </c>
    </row>
  </sheetData>
  <mergeCells count="7">
    <mergeCell ref="AF1:AK1"/>
    <mergeCell ref="AL1:AQ1"/>
    <mergeCell ref="B1:G1"/>
    <mergeCell ref="H1:M1"/>
    <mergeCell ref="N1:S1"/>
    <mergeCell ref="T1:Y1"/>
    <mergeCell ref="Z1:AE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Johanson</dc:creator>
  <cp:lastModifiedBy>William Johanson</cp:lastModifiedBy>
  <dcterms:created xsi:type="dcterms:W3CDTF">2015-06-05T18:17:20Z</dcterms:created>
  <dcterms:modified xsi:type="dcterms:W3CDTF">2020-05-08T20:57:57Z</dcterms:modified>
</cp:coreProperties>
</file>