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<sst xmlns="http://schemas.openxmlformats.org/spreadsheetml/2006/main" count="23" uniqueCount="23">
  <si>
    <t>stn</t>
  </si>
  <si>
    <t>bs</t>
  </si>
  <si>
    <t>is</t>
  </si>
  <si>
    <t>f</t>
  </si>
  <si>
    <t>hi</t>
  </si>
  <si>
    <t>rl</t>
  </si>
  <si>
    <t>corr</t>
  </si>
  <si>
    <t>arl(m)</t>
  </si>
  <si>
    <t>a12</t>
  </si>
  <si>
    <t>停车场</t>
  </si>
  <si>
    <t>停车场钉</t>
  </si>
  <si>
    <t>a点</t>
  </si>
  <si>
    <t>b点</t>
  </si>
  <si>
    <t>c点</t>
  </si>
  <si>
    <t>d点</t>
  </si>
  <si>
    <t>e点</t>
  </si>
  <si>
    <t>d点</t>
  </si>
  <si>
    <t>c点</t>
  </si>
  <si>
    <t>b点</t>
  </si>
  <si>
    <t>a点</t>
  </si>
  <si>
    <t>天秤脚</t>
  </si>
  <si>
    <t>a12</t>
  </si>
  <si>
    <t>35镜</t>
  </si>
</sst>
</file>

<file path=xl/styles.xml><?xml version="1.0" encoding="utf-8"?>
<styleSheet xmlns="http://schemas.openxmlformats.org/spreadsheetml/2006/main">
  <numFmts count="66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0"/>
    <numFmt numFmtId="65" formatCode="0.000"/>
  </numFmts>
  <fonts count="40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173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008000"/>
      </patternFill>
    </fill>
    <fill>
      <patternFill patternType="solid">
        <fgColor rgb="FF333298"/>
      </patternFill>
    </fill>
    <fill>
      <patternFill patternType="solid">
        <fgColor rgb="FF000080"/>
      </patternFill>
    </fill>
    <fill>
      <patternFill patternType="solid">
        <fgColor rgb="FF0000FF"/>
      </patternFill>
    </fill>
    <fill>
      <patternFill patternType="solid">
        <fgColor rgb="FF808000"/>
      </patternFill>
    </fill>
  </fills>
  <borders count="16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7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35" fillId="162" borderId="162" xfId="0">
      <alignment horizontal="center" vertical="center"/>
    </xf>
    <xf numFmtId="0" fontId="35" fillId="162" borderId="162" xfId="0">
      <alignment horizontal="center" vertical="top"/>
    </xf>
    <xf numFmtId="0" fontId="35" fillId="147" borderId="147" xfId="0">
      <alignment horizontal="center" vertical="top"/>
    </xf>
    <xf numFmtId="0" fontId="35" fillId="162" borderId="162" xfId="0">
      <alignment horizontal="center" vertical="center"/>
    </xf>
    <xf numFmtId="0" fontId="35" fillId="147" borderId="147" xfId="0">
      <alignment horizontal="center" vertical="center"/>
    </xf>
    <xf numFmtId="0" fontId="30" fillId="141" borderId="141" xfId="0">
      <alignment horizontal="center" vertical="center"/>
    </xf>
    <xf numFmtId="0" fontId="35" fillId="162" borderId="162" xfId="0">
      <alignment horizontal="center" vertical="top"/>
    </xf>
    <xf numFmtId="0" fontId="35" fillId="147" borderId="147" xfId="0">
      <alignment horizontal="center" vertical="top"/>
    </xf>
    <xf numFmtId="0" fontId="30" fillId="141" borderId="141" xfId="0">
      <alignment horizontal="center" vertical="top"/>
    </xf>
    <xf numFmtId="64" fontId="35" fillId="162" borderId="162" xfId="0">
      <alignment horizontal="center" vertical="top"/>
    </xf>
    <xf numFmtId="64" fontId="35" fillId="147" borderId="147" xfId="0">
      <alignment horizontal="center" vertical="top"/>
    </xf>
    <xf numFmtId="0" fontId="35" fillId="162" borderId="162" xfId="0">
      <alignment horizontal="center" vertical="center"/>
    </xf>
    <xf numFmtId="0" fontId="35" fillId="126" borderId="126" xfId="0">
      <alignment vertical="center"/>
    </xf>
    <xf numFmtId="0" fontId="35" fillId="126" borderId="126" xfId="0">
      <alignment horizontal="center" vertical="center"/>
    </xf>
    <xf numFmtId="0" fontId="35" fillId="162" borderId="162" xfId="0">
      <alignment horizontal="center" vertical="top"/>
    </xf>
    <xf numFmtId="0" fontId="25" fillId="120" borderId="120" xfId="0">
      <alignment horizontal="center" vertical="center"/>
    </xf>
    <xf numFmtId="0" fontId="35" fillId="126" borderId="126" xfId="0">
      <alignment horizontal="center" vertical="top"/>
    </xf>
    <xf numFmtId="0" fontId="25" fillId="120" borderId="120" xfId="0">
      <alignment horizontal="center" vertical="top"/>
    </xf>
    <xf numFmtId="0" fontId="35" fillId="147" borderId="147" xfId="0">
      <alignment horizontal="center" vertical="center"/>
    </xf>
    <xf numFmtId="0" fontId="35" fillId="147" borderId="147" xfId="0">
      <alignment horizontal="center" vertical="top"/>
    </xf>
    <xf numFmtId="65" fontId="35" fillId="162" borderId="162" xfId="0">
      <alignment horizontal="center" vertical="top"/>
    </xf>
    <xf numFmtId="64" fontId="35" fillId="105" borderId="105" xfId="0">
      <alignment horizontal="center" vertical="top"/>
    </xf>
    <xf numFmtId="65" fontId="35" fillId="105" borderId="105" xfId="0">
      <alignment horizontal="center" vertical="top"/>
    </xf>
    <xf numFmtId="65" fontId="35" fillId="147" borderId="147" xfId="0">
      <alignment horizontal="center" vertical="top"/>
    </xf>
    <xf numFmtId="0" fontId="35" fillId="63" borderId="63" xfId="0">
      <alignment horizontal="center" vertical="top"/>
    </xf>
    <xf numFmtId="65" fontId="35" fillId="63" borderId="63" xfId="0">
      <alignment horizontal="center" vertical="top"/>
    </xf>
    <xf numFmtId="0" fontId="35" fillId="42" borderId="42" xfId="0">
      <alignment horizontal="center" vertical="top"/>
    </xf>
    <xf numFmtId="65" fontId="35" fillId="42" borderId="42" xfId="0">
      <alignment horizontal="center" vertical="top"/>
    </xf>
    <xf numFmtId="0" fontId="35" fillId="168" borderId="162" xfId="0" applyFill="1">
      <alignment horizontal="center" vertical="top"/>
    </xf>
    <xf numFmtId="0" fontId="35" fillId="21" borderId="21" xfId="0">
      <alignment horizontal="center" vertical="top"/>
    </xf>
    <xf numFmtId="0" fontId="35" fillId="168" borderId="21" xfId="0" applyFill="1">
      <alignment horizontal="center" vertical="top"/>
    </xf>
    <xf numFmtId="0" fontId="35" fillId="21" borderId="21" xfId="0" applyFill="1">
      <alignment horizontal="center" vertical="top"/>
    </xf>
    <xf numFmtId="0" fontId="35" fillId="168" borderId="147" xfId="0" applyFill="1">
      <alignment horizontal="center" vertical="top"/>
    </xf>
    <xf numFmtId="0" fontId="35" fillId="169" borderId="162" xfId="0" applyFill="1">
      <alignment horizontal="center" vertical="top"/>
    </xf>
    <xf numFmtId="0" fontId="35" fillId="169" borderId="21" xfId="0" applyFill="1">
      <alignment horizontal="center" vertical="top"/>
    </xf>
    <xf numFmtId="0" fontId="35" fillId="170" borderId="162" xfId="0" applyFill="1">
      <alignment horizontal="center" vertical="top"/>
    </xf>
    <xf numFmtId="0" fontId="35" fillId="170" borderId="21" xfId="0" applyFill="1">
      <alignment horizontal="center" vertical="top"/>
    </xf>
    <xf numFmtId="0" fontId="35" fillId="171" borderId="162" xfId="0" applyFill="1">
      <alignment horizontal="center" vertical="top"/>
    </xf>
    <xf numFmtId="0" fontId="35" fillId="171" borderId="21" xfId="0" applyFill="1">
      <alignment horizontal="center" vertical="top"/>
    </xf>
    <xf numFmtId="0" fontId="35" fillId="172" borderId="162" xfId="0" applyFill="1">
      <alignment horizontal="center" vertical="top"/>
    </xf>
    <xf numFmtId="0" fontId="35" fillId="172" borderId="21" xfId="0" applyFill="1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A8" tabSelected="1" workbookViewId="0">
      <selection activeCell="F16" sqref="F16"/>
    </sheetView>
  </sheetViews>
  <sheetFormatPr defaultRowHeight="15.000000"/>
  <cols>
    <col min="1" max="1" style="182" width="5.812500" customWidth="1"/>
    <col min="2" max="3" style="177" width="3.937500" customWidth="1"/>
    <col min="4" max="4" style="190" width="4.562500" customWidth="1"/>
    <col min="5" max="5" style="215" width="5.812500" customWidth="1"/>
    <col min="6" max="6" style="204" width="5.062500" customWidth="1"/>
    <col min="7" max="7" style="190" width="3.937500" customWidth="1"/>
    <col min="8" max="8" style="196" width="5.562500" customWidth="1"/>
  </cols>
  <sheetData>
    <row r="1" spans="1:9">
      <c r="A1" s="184" t="s">
        <v>0</v>
      </c>
      <c r="B1" s="177" t="s">
        <v>1</v>
      </c>
      <c r="C1" s="177" t="s">
        <v>2</v>
      </c>
      <c r="D1" s="190" t="s">
        <v>3</v>
      </c>
      <c r="E1" s="215" t="s">
        <v>4</v>
      </c>
      <c r="F1" s="204" t="s">
        <v>5</v>
      </c>
      <c r="G1" s="193" t="s">
        <v>6</v>
      </c>
      <c r="H1" s="196" t="s">
        <v>7</v>
      </c>
    </row>
    <row r="2" spans="1:9">
      <c r="A2" s="184" t="s">
        <v>8</v>
      </c>
      <c r="B2" s="177">
        <v>947</v>
      </c>
      <c r="E2" s="215">
        <f>B2+F2</f>
        <v>947</v>
      </c>
      <c r="F2" s="208">
        <v>0</v>
      </c>
      <c r="G2" s="195">
        <v>0</v>
      </c>
      <c r="H2" s="199">
        <f>F2/1000-G2</f>
        <v>0</v>
      </c>
    </row>
    <row r="3" spans="2:9">
      <c r="B3" s="177">
        <v>1949</v>
      </c>
      <c r="D3" s="193">
        <v>1145</v>
      </c>
      <c r="E3" s="215">
        <f>B3+F3</f>
        <v>1751</v>
      </c>
      <c r="F3" s="204">
        <f>E2-D3</f>
        <v>-198</v>
      </c>
      <c r="G3" s="195">
        <v>0.001</v>
      </c>
      <c r="H3" s="199">
        <f>F3/1000-G3</f>
        <v>-0.199</v>
      </c>
    </row>
    <row r="4" spans="1:9">
      <c r="A4" s="184" t="s">
        <v>9</v>
      </c>
      <c r="B4" s="177">
        <v>3210</v>
      </c>
      <c r="D4" s="193">
        <v>364</v>
      </c>
      <c r="E4" s="215">
        <f>B4+F4</f>
        <v>4597</v>
      </c>
      <c r="F4" s="204">
        <f>E3-D4</f>
        <v>1387</v>
      </c>
      <c r="G4" s="195">
        <v>0.001</v>
      </c>
      <c r="H4" s="199">
        <f>F4/1000-G4</f>
        <v>1.386</v>
      </c>
    </row>
    <row r="5" spans="1:9">
      <c r="A5" s="184" t="s">
        <v>10</v>
      </c>
      <c r="B5" s="177">
        <v>1626</v>
      </c>
      <c r="D5" s="193">
        <v>1029</v>
      </c>
      <c r="E5" s="215">
        <f>B5+F5</f>
        <v>5194</v>
      </c>
      <c r="F5" s="204">
        <f>E4-D5</f>
        <v>3568</v>
      </c>
      <c r="G5" s="195">
        <v>0.001</v>
      </c>
      <c r="H5" s="199">
        <f>F5/1000-G5</f>
        <v>3.567</v>
      </c>
    </row>
    <row r="6" spans="2:9">
      <c r="B6" s="177">
        <v>1595</v>
      </c>
      <c r="D6" s="193">
        <v>1383</v>
      </c>
      <c r="E6" s="215">
        <f>B6+F6</f>
        <v>5406</v>
      </c>
      <c r="F6" s="204">
        <f>E5-D6</f>
        <v>3811</v>
      </c>
      <c r="G6" s="195">
        <v>0.001</v>
      </c>
      <c r="H6" s="199">
        <f>F6/1000-G6</f>
        <v>3.81</v>
      </c>
    </row>
    <row r="7" spans="2:9">
      <c r="B7" s="177">
        <v>2430</v>
      </c>
      <c r="D7" s="193">
        <v>1255</v>
      </c>
      <c r="E7" s="215">
        <f>B7+F7</f>
        <v>6581</v>
      </c>
      <c r="F7" s="204">
        <f>E6-D7</f>
        <v>4151</v>
      </c>
      <c r="G7" s="195">
        <v>0.001</v>
      </c>
      <c r="H7" s="199">
        <f>F7/1000-G7</f>
        <v>4.15</v>
      </c>
    </row>
    <row r="8" spans="1:9">
      <c r="A8" s="184" t="s">
        <v>11</v>
      </c>
      <c r="B8" s="177">
        <v>2467</v>
      </c>
      <c r="D8" s="193">
        <v>283</v>
      </c>
      <c r="E8" s="215">
        <f>B8+F8</f>
        <v>8765</v>
      </c>
      <c r="F8" s="204">
        <f>E7-D8</f>
        <v>6298</v>
      </c>
      <c r="G8" s="195">
        <v>0.001</v>
      </c>
      <c r="H8" s="199">
        <f>F8/1000-G8</f>
        <v>6.297</v>
      </c>
    </row>
    <row r="9" spans="2:9">
      <c r="B9" s="177">
        <v>1696</v>
      </c>
      <c r="D9" s="193">
        <v>243</v>
      </c>
      <c r="E9" s="215">
        <f>B9+F9</f>
        <v>10218</v>
      </c>
      <c r="F9" s="204">
        <f>E8-D9</f>
        <v>8522</v>
      </c>
      <c r="G9" s="195">
        <v>0.001</v>
      </c>
      <c r="H9" s="199">
        <f>F9/1000-G9</f>
        <v>8.521</v>
      </c>
    </row>
    <row r="10" spans="1:9">
      <c r="A10" s="184" t="s">
        <v>12</v>
      </c>
      <c r="B10" s="177">
        <v>1707</v>
      </c>
      <c r="D10" s="193">
        <v>1058</v>
      </c>
      <c r="E10" s="215">
        <f>B10+F10</f>
        <v>10867</v>
      </c>
      <c r="F10" s="204">
        <f>E9-D10</f>
        <v>9160</v>
      </c>
      <c r="G10" s="195">
        <v>0.002</v>
      </c>
      <c r="H10" s="199">
        <f>F10/1000-G10</f>
        <v>9.158</v>
      </c>
    </row>
    <row r="11" spans="2:9">
      <c r="B11" s="177">
        <v>2027</v>
      </c>
      <c r="D11" s="193">
        <v>473</v>
      </c>
      <c r="E11" s="215">
        <f>B11+F11</f>
        <v>12421</v>
      </c>
      <c r="F11" s="204">
        <f>E10-D11</f>
        <v>10394</v>
      </c>
      <c r="G11" s="195">
        <v>0.002</v>
      </c>
      <c r="H11" s="199">
        <f>F11/1000-G11</f>
        <v>10.392</v>
      </c>
    </row>
    <row r="12" spans="1:9">
      <c r="A12" s="184" t="s">
        <v>13</v>
      </c>
      <c r="B12" s="177">
        <v>2197</v>
      </c>
      <c r="D12" s="193">
        <v>1033</v>
      </c>
      <c r="E12" s="215">
        <f>B12+F12</f>
        <v>13585</v>
      </c>
      <c r="F12" s="204">
        <f>E11-D12</f>
        <v>11388</v>
      </c>
      <c r="G12" s="195">
        <v>0.002</v>
      </c>
      <c r="H12" s="199">
        <f>F12/1000-G12</f>
        <v>11.386</v>
      </c>
    </row>
    <row r="13" spans="2:9">
      <c r="B13" s="177">
        <v>3141</v>
      </c>
      <c r="D13" s="193">
        <v>349</v>
      </c>
      <c r="E13" s="215">
        <f>B13+F13</f>
        <v>16377</v>
      </c>
      <c r="F13" s="204">
        <f>E12-D13</f>
        <v>13236</v>
      </c>
      <c r="G13" s="195">
        <v>0.002</v>
      </c>
      <c r="H13" s="199">
        <f>F13/1000-G13</f>
        <v>13.234</v>
      </c>
    </row>
    <row r="14" spans="2:9">
      <c r="B14" s="177">
        <v>3098</v>
      </c>
      <c r="D14" s="193">
        <v>450</v>
      </c>
      <c r="E14" s="215">
        <f>B14+F14</f>
        <v>19025</v>
      </c>
      <c r="F14" s="204">
        <f>E13-D14</f>
        <v>15927</v>
      </c>
      <c r="G14" s="195">
        <v>0.002</v>
      </c>
      <c r="H14" s="199">
        <f>F14/1000-G14</f>
        <v>15.925</v>
      </c>
    </row>
    <row r="15" spans="2:9">
      <c r="B15" s="177">
        <v>3538</v>
      </c>
      <c r="D15" s="193">
        <v>668</v>
      </c>
      <c r="E15" s="215">
        <f>B15+F15</f>
        <v>21895</v>
      </c>
      <c r="F15" s="204">
        <f>E14-D15</f>
        <v>18357</v>
      </c>
      <c r="G15" s="195">
        <v>0.002</v>
      </c>
      <c r="H15" s="199">
        <f>F15/1000-G15</f>
        <v>18.355</v>
      </c>
    </row>
    <row r="16" spans="1:9">
      <c r="A16" s="184" t="s">
        <v>14</v>
      </c>
      <c r="C16" s="177">
        <v>2859</v>
      </c>
      <c r="E16" s="215">
        <f>B15+F15</f>
        <v>21895</v>
      </c>
      <c r="F16" s="204">
        <f>E15-C16</f>
        <v>19036</v>
      </c>
      <c r="G16" s="195">
        <v>0.002</v>
      </c>
      <c r="H16" s="199">
        <f>F16/1000-G16</f>
        <v>19.034</v>
      </c>
    </row>
    <row r="17" spans="2:9">
      <c r="B17" s="177">
        <v>2075</v>
      </c>
      <c r="D17" s="193">
        <v>353</v>
      </c>
      <c r="E17" s="215">
        <f>B17+F17</f>
        <v>23617</v>
      </c>
      <c r="F17" s="204">
        <f>E16-D17</f>
        <v>21542</v>
      </c>
      <c r="G17" s="195">
        <v>0.002</v>
      </c>
      <c r="H17" s="199">
        <f>F17/1000-G17</f>
        <v>21.54</v>
      </c>
    </row>
    <row r="18" spans="1:9">
      <c r="A18" s="184" t="s">
        <v>15</v>
      </c>
      <c r="B18" s="177">
        <v>1331</v>
      </c>
      <c r="D18" s="193">
        <v>1345</v>
      </c>
      <c r="E18" s="215">
        <f>B18+F18</f>
        <v>23603</v>
      </c>
      <c r="F18" s="204">
        <f>E17-D18</f>
        <v>22272</v>
      </c>
      <c r="G18" s="195">
        <v>0.003</v>
      </c>
      <c r="H18" s="199">
        <f>F18/1000-G18</f>
        <v>22.269</v>
      </c>
    </row>
    <row r="19" spans="2:9">
      <c r="B19" s="177">
        <v>168</v>
      </c>
      <c r="D19" s="193">
        <v>2842</v>
      </c>
      <c r="E19" s="215">
        <f>B19+F19</f>
        <v>20929</v>
      </c>
      <c r="F19" s="204">
        <f>E18-D19</f>
        <v>20761</v>
      </c>
      <c r="G19" s="195">
        <v>0.003</v>
      </c>
      <c r="H19" s="199">
        <f>F19/1000-G19</f>
        <v>20.758</v>
      </c>
    </row>
    <row r="20" spans="1:9">
      <c r="A20" s="183" t="s">
        <v>16</v>
      </c>
      <c r="B20" s="202">
        <v>121</v>
      </c>
      <c r="C20" s="178"/>
      <c r="D20" s="178">
        <v>1893</v>
      </c>
      <c r="E20" s="215">
        <f>B20+F20</f>
        <v>19157</v>
      </c>
      <c r="F20" s="204">
        <f>E19-D20</f>
        <v>19036</v>
      </c>
      <c r="G20" s="195">
        <v>0.003</v>
      </c>
      <c r="H20" s="199">
        <f>F20/1000-G20</f>
        <v>19.033</v>
      </c>
    </row>
    <row r="21" spans="2:9">
      <c r="B21" s="177">
        <v>99</v>
      </c>
      <c r="D21" s="193">
        <v>2930</v>
      </c>
      <c r="E21" s="215">
        <f>B21+F21</f>
        <v>16326</v>
      </c>
      <c r="F21" s="204">
        <f>E20-D21</f>
        <v>16227</v>
      </c>
      <c r="G21" s="195">
        <v>0.003</v>
      </c>
      <c r="H21" s="199">
        <f>F21/1000-G21</f>
        <v>16.224</v>
      </c>
    </row>
    <row r="22" spans="2:9">
      <c r="B22" s="177">
        <v>493</v>
      </c>
      <c r="D22" s="193">
        <v>2823</v>
      </c>
      <c r="E22" s="215">
        <f>B22+F22</f>
        <v>13996</v>
      </c>
      <c r="F22" s="204">
        <f>E21-D22</f>
        <v>13503</v>
      </c>
      <c r="G22" s="195">
        <v>0.003</v>
      </c>
      <c r="H22" s="199">
        <f>F22/1000-G22</f>
        <v>13.5</v>
      </c>
    </row>
    <row r="23" spans="2:9">
      <c r="B23" s="190">
        <v>1201</v>
      </c>
      <c r="D23" s="193">
        <v>2198</v>
      </c>
      <c r="E23" s="215">
        <f>B23+F23</f>
        <v>12999</v>
      </c>
      <c r="F23" s="204">
        <f>E22-D23</f>
        <v>11798</v>
      </c>
      <c r="G23" s="195">
        <v>0.003</v>
      </c>
      <c r="H23" s="199">
        <f>F23/1000-G23</f>
        <v>11.795</v>
      </c>
    </row>
    <row r="24" spans="1:9">
      <c r="A24" s="184" t="s">
        <v>17</v>
      </c>
      <c r="B24" s="177">
        <v>892</v>
      </c>
      <c r="D24" s="193">
        <v>1604</v>
      </c>
      <c r="E24" s="215">
        <f>B24+F24</f>
        <v>12287</v>
      </c>
      <c r="F24" s="204">
        <f>E23-D24</f>
        <v>11395</v>
      </c>
      <c r="G24" s="195">
        <v>0.003</v>
      </c>
      <c r="H24" s="199">
        <f>F24/1000-G24</f>
        <v>11.392</v>
      </c>
    </row>
    <row r="25" spans="2:9">
      <c r="B25" s="177">
        <v>895</v>
      </c>
      <c r="D25" s="193">
        <v>2209</v>
      </c>
      <c r="E25" s="215">
        <f>B25+F25</f>
        <v>10973</v>
      </c>
      <c r="F25" s="204">
        <f>E24-D25</f>
        <v>10078</v>
      </c>
      <c r="G25" s="195">
        <v>0.004</v>
      </c>
      <c r="H25" s="199">
        <f>F25/1000-G25</f>
        <v>10.074</v>
      </c>
    </row>
    <row r="26" spans="2:9">
      <c r="B26" s="190">
        <v>1378</v>
      </c>
      <c r="D26" s="193">
        <v>1785</v>
      </c>
      <c r="E26" s="215">
        <f>B26+F26</f>
        <v>10566</v>
      </c>
      <c r="F26" s="204">
        <f>E25-D26</f>
        <v>9188</v>
      </c>
      <c r="G26" s="195">
        <v>0.004</v>
      </c>
      <c r="H26" s="199">
        <f>F26/1000-G26</f>
        <v>9.184</v>
      </c>
    </row>
    <row r="27" spans="1:9">
      <c r="A27" s="184" t="s">
        <v>18</v>
      </c>
      <c r="B27" s="177">
        <v>1111</v>
      </c>
      <c r="D27" s="193">
        <v>1401</v>
      </c>
      <c r="E27" s="215">
        <f>B27+F27</f>
        <v>10276</v>
      </c>
      <c r="F27" s="204">
        <f>E26-D27</f>
        <v>9165</v>
      </c>
      <c r="G27" s="195">
        <v>0.004</v>
      </c>
      <c r="H27" s="199">
        <f>F27/1000-G27</f>
        <v>9.161</v>
      </c>
    </row>
    <row r="28" spans="2:9">
      <c r="B28" s="177">
        <v>633</v>
      </c>
      <c r="D28" s="193">
        <v>2113</v>
      </c>
      <c r="E28" s="215">
        <f>B28+F28</f>
        <v>8796</v>
      </c>
      <c r="F28" s="204">
        <f>E27-D28</f>
        <v>8163</v>
      </c>
      <c r="G28" s="195">
        <v>0.004</v>
      </c>
      <c r="H28" s="199">
        <f>F28/1000-G28</f>
        <v>8.159</v>
      </c>
    </row>
    <row r="29" spans="1:9">
      <c r="A29" s="184" t="s">
        <v>19</v>
      </c>
      <c r="B29" s="177">
        <v>117</v>
      </c>
      <c r="D29" s="193">
        <v>2494</v>
      </c>
      <c r="E29" s="215">
        <f>B29+F29</f>
        <v>6419</v>
      </c>
      <c r="F29" s="204">
        <f>E28-D29</f>
        <v>6302</v>
      </c>
      <c r="G29" s="195">
        <v>0.004</v>
      </c>
      <c r="H29" s="199">
        <f>F29/1000-G29</f>
        <v>6.298</v>
      </c>
    </row>
    <row r="30" spans="1:9">
      <c r="A30" s="184"/>
      <c r="B30" s="190">
        <v>1498</v>
      </c>
      <c r="D30" s="193">
        <v>2465</v>
      </c>
      <c r="E30" s="215">
        <f>B30+F30</f>
        <v>5452</v>
      </c>
      <c r="F30" s="204">
        <f>E29-D30</f>
        <v>3954</v>
      </c>
      <c r="G30" s="195">
        <v>0.004</v>
      </c>
      <c r="H30" s="199">
        <f>F30/1000-G30</f>
        <v>3.95</v>
      </c>
    </row>
    <row r="31" spans="1:9">
      <c r="A31" s="184" t="s">
        <v>20</v>
      </c>
      <c r="B31" s="177"/>
      <c r="C31" s="200">
        <v>1421</v>
      </c>
      <c r="D31" s="193"/>
      <c r="E31" s="215">
        <f>B30+F30</f>
        <v>5452</v>
      </c>
      <c r="F31" s="204">
        <f>E30-C31</f>
        <v>4031</v>
      </c>
      <c r="G31" s="195">
        <v>0.004</v>
      </c>
      <c r="H31" s="199">
        <f>F31/1000-G31</f>
        <v>4.027</v>
      </c>
    </row>
    <row r="32" spans="1:9">
      <c r="A32" s="184"/>
      <c r="B32" s="190">
        <v>1500</v>
      </c>
      <c r="D32" s="193">
        <v>1600</v>
      </c>
      <c r="E32" s="215">
        <f>B32+F32</f>
        <v>5352</v>
      </c>
      <c r="F32" s="204">
        <f>E31-D32</f>
        <v>3852</v>
      </c>
      <c r="G32" s="195">
        <v>0.004</v>
      </c>
      <c r="H32" s="199">
        <f>F32/1000-G32</f>
        <v>3.848</v>
      </c>
    </row>
    <row r="33" spans="2:9">
      <c r="B33" s="177">
        <v>1541</v>
      </c>
      <c r="D33" s="193">
        <v>1607</v>
      </c>
      <c r="E33" s="215">
        <f>B33+F33</f>
        <v>5286</v>
      </c>
      <c r="F33" s="204">
        <f>E32-D33</f>
        <v>3745</v>
      </c>
      <c r="G33" s="195">
        <v>0.005</v>
      </c>
      <c r="H33" s="199">
        <f>F33/1000-G33</f>
        <v>3.74</v>
      </c>
    </row>
    <row r="34" spans="2:9">
      <c r="B34" s="177">
        <v>1601</v>
      </c>
      <c r="D34" s="193">
        <v>1901</v>
      </c>
      <c r="E34" s="215">
        <f>B34+F34</f>
        <v>4986</v>
      </c>
      <c r="F34" s="204">
        <f>E33-D34</f>
        <v>3385</v>
      </c>
      <c r="G34" s="195">
        <v>0.005</v>
      </c>
      <c r="H34" s="199">
        <f>F34/1000-G34</f>
        <v>3.38</v>
      </c>
    </row>
    <row r="35" spans="2:9">
      <c r="B35" s="190">
        <v>219</v>
      </c>
      <c r="D35" s="193">
        <v>2200</v>
      </c>
      <c r="E35" s="215">
        <f>B35+F35</f>
        <v>3005</v>
      </c>
      <c r="F35" s="204">
        <f>E34-D35</f>
        <v>2786</v>
      </c>
      <c r="G35" s="195">
        <v>0.005</v>
      </c>
      <c r="H35" s="199">
        <f>F35/1000-G35</f>
        <v>2.781</v>
      </c>
    </row>
    <row r="36" spans="2:9">
      <c r="B36" s="190">
        <v>796</v>
      </c>
      <c r="D36" s="193">
        <v>2366</v>
      </c>
      <c r="E36" s="215">
        <f>B36+F36</f>
        <v>1435</v>
      </c>
      <c r="F36" s="204">
        <f>E35-D36</f>
        <v>639</v>
      </c>
      <c r="G36" s="195">
        <v>0.005</v>
      </c>
      <c r="H36" s="199">
        <f>F36/1000-G36</f>
        <v>0.634</v>
      </c>
    </row>
    <row r="37" spans="2:9">
      <c r="B37" s="190">
        <v>1352</v>
      </c>
      <c r="D37" s="193">
        <v>1504</v>
      </c>
      <c r="E37" s="215">
        <f>B37+F37</f>
        <v>1283</v>
      </c>
      <c r="F37" s="204">
        <f>E36-D37</f>
        <v>-69</v>
      </c>
      <c r="G37" s="195">
        <v>0.005</v>
      </c>
      <c r="H37" s="199">
        <f>F37/1000-G37</f>
        <v>-0.074</v>
      </c>
    </row>
    <row r="38" spans="2:9">
      <c r="B38" s="190">
        <v>1347</v>
      </c>
      <c r="D38" s="193">
        <v>1443</v>
      </c>
      <c r="E38" s="215">
        <f>B38+F38</f>
        <v>1187</v>
      </c>
      <c r="F38" s="204">
        <f>E37-D38</f>
        <v>-160</v>
      </c>
      <c r="G38" s="195">
        <v>0.005</v>
      </c>
      <c r="H38" s="199">
        <f>F38/1000-G38</f>
        <v>-0.165</v>
      </c>
    </row>
    <row r="39" spans="1:9">
      <c r="A39" s="183" t="s">
        <v>21</v>
      </c>
      <c r="D39" s="193">
        <v>1182</v>
      </c>
      <c r="E39" s="215">
        <f>B39+F39</f>
        <v>5</v>
      </c>
      <c r="F39" s="204">
        <f>E38-D39</f>
        <v>5</v>
      </c>
      <c r="G39" s="195">
        <v>0.005</v>
      </c>
      <c r="H39" s="199">
        <f>F39/1000-G39</f>
        <v>0</v>
      </c>
    </row>
    <row r="40" spans="1:9">
      <c r="A40" s="195"/>
      <c r="D40" s="193"/>
      <c r="E40" s="215"/>
      <c r="F40" s="204"/>
      <c r="G40" s="195"/>
      <c r="H40" s="199"/>
    </row>
    <row r="41" spans="2:6">
      <c r="B41" s="177">
        <f>SUM(B2:B39)</f>
        <v>51996</v>
      </c>
      <c r="D41" s="190">
        <f>SUM(D2:D39)</f>
        <v>51991</v>
      </c>
      <c r="E41" s="215"/>
      <c r="F41" s="206"/>
    </row>
    <row r="42" spans="3:6">
      <c r="C42" s="177">
        <f>B41-D41</f>
        <v>5</v>
      </c>
      <c r="E42" s="216"/>
      <c r="F42" s="206"/>
    </row>
    <row r="43" spans="2:6">
      <c r="B43" s="177" t="s">
        <v>22</v>
      </c>
      <c r="E43" s="216"/>
      <c r="F43" s="20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