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<sst xmlns="http://schemas.openxmlformats.org/spreadsheetml/2006/main" count="22" uniqueCount="22">
  <si>
    <t>stn</t>
  </si>
  <si>
    <t>bs</t>
  </si>
  <si>
    <t>is</t>
  </si>
  <si>
    <t>f</t>
  </si>
  <si>
    <t>hi</t>
  </si>
  <si>
    <t>rl</t>
  </si>
  <si>
    <t>corr</t>
  </si>
  <si>
    <t>arl</t>
  </si>
  <si>
    <t>a12</t>
  </si>
  <si>
    <t>停车场</t>
  </si>
  <si>
    <t>停车场钉</t>
  </si>
  <si>
    <t>a点</t>
  </si>
  <si>
    <t>b点</t>
  </si>
  <si>
    <t>c点</t>
  </si>
  <si>
    <t>d点</t>
  </si>
  <si>
    <t>e点</t>
  </si>
  <si>
    <t>d点</t>
  </si>
  <si>
    <t>c点</t>
  </si>
  <si>
    <t>b点</t>
  </si>
  <si>
    <t>a点</t>
  </si>
  <si>
    <t>天秤脚</t>
  </si>
  <si>
    <t>a12</t>
  </si>
</sst>
</file>

<file path=xl/styles.xml><?xml version="1.0" encoding="utf-8"?>
<styleSheet xmlns="http://schemas.openxmlformats.org/spreadsheetml/2006/main">
  <numFmts count="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AM/PM\ h:mm"/>
    <numFmt numFmtId="19" formatCode="AM/PM\ h:mm:ss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AM/PM\ h:mm"/>
    <numFmt numFmtId="33" formatCode="AM/PM\ h:mm:ss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0.0000"/>
  </numFmts>
  <fonts count="10"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</fonts>
  <fills count="42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21" borderId="21" xfId="0">
      <alignment vertical="center"/>
    </xf>
    <xf numFmtId="0" fontId="6" fillId="22" borderId="22" xfId="0">
      <alignment vertical="center"/>
    </xf>
    <xf numFmtId="0" fontId="6" fillId="23" borderId="23" xfId="0">
      <alignment vertical="center"/>
    </xf>
    <xf numFmtId="0" fontId="7" fillId="24" borderId="24" xfId="0">
      <alignment vertical="center"/>
    </xf>
    <xf numFmtId="0" fontId="7" fillId="25" borderId="25" xfId="0">
      <alignment vertical="center"/>
    </xf>
    <xf numFmtId="0" fontId="5" fillId="26" borderId="26" xfId="0">
      <alignment vertical="center"/>
    </xf>
    <xf numFmtId="0" fontId="5" fillId="27" borderId="27" xfId="0">
      <alignment vertical="center"/>
    </xf>
    <xf numFmtId="0" fontId="5" fillId="28" borderId="28" xfId="0">
      <alignment vertical="center"/>
    </xf>
    <xf numFmtId="0" fontId="5" fillId="29" borderId="29" xfId="0">
      <alignment vertical="center"/>
    </xf>
    <xf numFmtId="0" fontId="5" fillId="30" borderId="30" xfId="0">
      <alignment vertical="center"/>
    </xf>
    <xf numFmtId="0" fontId="5" fillId="31" borderId="31" xfId="0">
      <alignment vertical="center"/>
    </xf>
    <xf numFmtId="0" fontId="5" fillId="32" borderId="32" xfId="0">
      <alignment vertical="center"/>
    </xf>
    <xf numFmtId="0" fontId="5" fillId="33" borderId="33" xfId="0">
      <alignment vertical="center"/>
    </xf>
    <xf numFmtId="0" fontId="5" fillId="34" borderId="34" xfId="0">
      <alignment vertical="center"/>
    </xf>
    <xf numFmtId="0" fontId="5" fillId="35" borderId="35" xfId="0">
      <alignment vertical="center"/>
    </xf>
    <xf numFmtId="0" fontId="5" fillId="36" borderId="36" xfId="0">
      <alignment vertical="center"/>
    </xf>
    <xf numFmtId="43" fontId="5" fillId="37" borderId="37" xfId="0">
      <alignment vertical="center"/>
    </xf>
    <xf numFmtId="41" fontId="5" fillId="38" borderId="38" xfId="0">
      <alignment vertical="center"/>
    </xf>
    <xf numFmtId="44" fontId="5" fillId="39" borderId="39" xfId="0">
      <alignment vertical="center"/>
    </xf>
    <xf numFmtId="42" fontId="5" fillId="40" borderId="40" xfId="0">
      <alignment vertical="center"/>
    </xf>
    <xf numFmtId="9" fontId="5" fillId="41" borderId="41" xfId="0">
      <alignment vertical="center"/>
    </xf>
    <xf numFmtId="0" fontId="9" fillId="21" borderId="21" xfId="0">
      <alignment horizontal="center" vertical="center"/>
    </xf>
    <xf numFmtId="0" fontId="5" fillId="36" borderId="36" xfId="0">
      <alignment horizontal="center" vertical="center"/>
    </xf>
    <xf numFmtId="0" fontId="5" fillId="36" borderId="36" xfId="0">
      <alignment horizontal="center" vertical="top"/>
    </xf>
    <xf numFmtId="0" fontId="5" fillId="21" borderId="21" xfId="0">
      <alignment horizontal="center" vertical="top"/>
    </xf>
    <xf numFmtId="0" fontId="5" fillId="36" borderId="36" xfId="0" applyAlignment="1">
      <alignment horizontal="center" vertical="center"/>
    </xf>
    <xf numFmtId="0" fontId="5" fillId="21" borderId="21" xfId="0" applyAlignment="1">
      <alignment horizontal="center" vertical="center"/>
    </xf>
    <xf numFmtId="0" fontId="0" fillId="15" borderId="15" xfId="0" applyAlignment="1">
      <alignment horizontal="center" vertical="center"/>
    </xf>
    <xf numFmtId="0" fontId="5" fillId="36" borderId="36" xfId="0" applyAlignment="1">
      <alignment horizontal="center" vertical="top"/>
    </xf>
    <xf numFmtId="0" fontId="5" fillId="21" borderId="21" xfId="0" applyAlignment="1">
      <alignment horizontal="center" vertical="top"/>
    </xf>
    <xf numFmtId="0" fontId="0" fillId="15" borderId="15" xfId="0" applyAlignment="1">
      <alignment horizontal="center" vertical="top"/>
    </xf>
    <xf numFmtId="64" fontId="5" fillId="36" borderId="36" xfId="0" applyNumberFormat="1" applyAlignment="1">
      <alignment horizontal="center" vertical="top"/>
    </xf>
    <xf numFmtId="64" fontId="5" fillId="21" borderId="21" xfId="0" applyNumberFormat="1" applyAlignment="1">
      <alignment horizontal="center" vertical="top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纔葆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D1" tabSelected="1" workbookViewId="0">
      <selection activeCell="F23" sqref="F23"/>
    </sheetView>
  </sheetViews>
  <sheetFormatPr defaultRowHeight="15.000000"/>
  <cols>
    <col min="1" max="1" style="50" width="5.812500" customWidth="1"/>
    <col min="2" max="2" style="45" width="6.187500" customWidth="1"/>
    <col min="3" max="3" style="45" width="5.687500" customWidth="1"/>
    <col min="4" max="4" style="37" width="5.187500" customWidth="1"/>
    <col min="5" max="5" style="45" width="5.812500" customWidth="1"/>
    <col min="6" max="6" style="45" width="5.062500" customWidth="1"/>
    <col min="7" max="7" style="37" width="3.937500" customWidth="1"/>
    <col min="8" max="8" style="53" width="5.562500" customWidth="1"/>
  </cols>
  <sheetData>
    <row r="1" spans="1:9">
      <c r="A1" s="52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t="s">
        <v>6</v>
      </c>
      <c r="H1" s="53" t="s">
        <v>7</v>
      </c>
    </row>
    <row r="2" spans="1:8">
      <c r="A2" s="52" t="s">
        <v>8</v>
      </c>
      <c r="B2" s="45">
        <v>947</v>
      </c>
      <c r="E2" s="45">
        <f>B2+F2</f>
        <v>19671.4</v>
      </c>
      <c r="F2" s="46">
        <v>18724.4</v>
      </c>
      <c r="G2" s="22">
        <v>0</v>
      </c>
      <c r="H2" s="54">
        <f>F2/1000-G2</f>
        <v>18.7244</v>
      </c>
    </row>
    <row r="3" spans="2:8">
      <c r="B3" s="45">
        <v>1949</v>
      </c>
      <c r="D3">
        <v>1145</v>
      </c>
      <c r="E3" s="45">
        <f>B3+F3</f>
        <v>20475.4</v>
      </c>
      <c r="F3" s="45">
        <f>E2-D3</f>
        <v>18526.4</v>
      </c>
      <c r="G3" s="22">
        <v>0.001</v>
      </c>
      <c r="H3" s="54">
        <f>F3/1000-G3</f>
        <v>18.5254</v>
      </c>
    </row>
    <row r="4" spans="1:8">
      <c r="A4" s="52" t="s">
        <v>9</v>
      </c>
      <c r="B4" s="45">
        <v>3210</v>
      </c>
      <c r="D4">
        <v>364</v>
      </c>
      <c r="E4" s="45">
        <f>B4+F4</f>
        <v>23321.4</v>
      </c>
      <c r="F4" s="45">
        <f>E3-D4</f>
        <v>20111.4</v>
      </c>
      <c r="G4" s="22">
        <v>0.001</v>
      </c>
      <c r="H4" s="54">
        <f>F4/1000-G4</f>
        <v>20.1104</v>
      </c>
    </row>
    <row r="5" spans="1:8">
      <c r="A5" s="52" t="s">
        <v>10</v>
      </c>
      <c r="B5" s="45">
        <v>1626</v>
      </c>
      <c r="D5">
        <v>1029</v>
      </c>
      <c r="E5" s="45">
        <f>B5+F5</f>
        <v>23918.4</v>
      </c>
      <c r="F5" s="45">
        <f>E4-D5</f>
        <v>22292.4</v>
      </c>
      <c r="G5" s="22">
        <v>0.001</v>
      </c>
      <c r="H5" s="54">
        <f>F5/1000-G5</f>
        <v>22.2914</v>
      </c>
    </row>
    <row r="6" spans="2:8">
      <c r="B6" s="45">
        <v>1595</v>
      </c>
      <c r="D6">
        <v>1383</v>
      </c>
      <c r="E6" s="45">
        <f>B6+F6</f>
        <v>24130.4</v>
      </c>
      <c r="F6" s="45">
        <f>E5-D6</f>
        <v>22535.4</v>
      </c>
      <c r="G6" s="22">
        <v>0.001</v>
      </c>
      <c r="H6" s="54">
        <f>F6/1000-G6</f>
        <v>22.5344</v>
      </c>
    </row>
    <row r="7" spans="2:8">
      <c r="B7" s="45">
        <v>2430</v>
      </c>
      <c r="D7">
        <v>1255</v>
      </c>
      <c r="E7" s="45">
        <f>B7+F7</f>
        <v>25305.4</v>
      </c>
      <c r="F7" s="45">
        <f>E6-D7</f>
        <v>22875.4</v>
      </c>
      <c r="G7" s="22">
        <v>0.002</v>
      </c>
      <c r="H7" s="54">
        <f>F7/1000-G7</f>
        <v>22.8734</v>
      </c>
    </row>
    <row r="8" spans="1:8">
      <c r="A8" s="52" t="s">
        <v>11</v>
      </c>
      <c r="B8" s="45">
        <v>2467</v>
      </c>
      <c r="D8">
        <v>283</v>
      </c>
      <c r="E8" s="45">
        <f>B8+F8</f>
        <v>27489.4</v>
      </c>
      <c r="F8" s="45">
        <f>E7-D8</f>
        <v>25022.4</v>
      </c>
      <c r="G8" s="22">
        <v>0.002</v>
      </c>
      <c r="H8" s="54">
        <f>F8/1000-G8</f>
        <v>25.0204</v>
      </c>
    </row>
    <row r="9" spans="2:8">
      <c r="B9" s="45">
        <v>1696</v>
      </c>
      <c r="D9">
        <v>243</v>
      </c>
      <c r="E9" s="45">
        <f>B9+F9</f>
        <v>28942.4</v>
      </c>
      <c r="F9" s="45">
        <f>E8-D9</f>
        <v>27246.4</v>
      </c>
      <c r="G9" s="22">
        <v>0.002</v>
      </c>
      <c r="H9" s="54">
        <f>F9/1000-G9</f>
        <v>27.2444</v>
      </c>
    </row>
    <row r="10" spans="1:8">
      <c r="A10" s="52" t="s">
        <v>12</v>
      </c>
      <c r="B10" s="45">
        <v>1707</v>
      </c>
      <c r="D10">
        <v>1058</v>
      </c>
      <c r="E10" s="45">
        <f>B10+F10</f>
        <v>29591.4</v>
      </c>
      <c r="F10" s="45">
        <f>E9-D10</f>
        <v>27884.4</v>
      </c>
      <c r="G10" s="22">
        <v>0.002</v>
      </c>
      <c r="H10" s="54">
        <f>F10/1000-G10</f>
        <v>27.8824</v>
      </c>
    </row>
    <row r="11" spans="2:8">
      <c r="B11" s="45">
        <v>2027</v>
      </c>
      <c r="D11">
        <v>473</v>
      </c>
      <c r="E11" s="45">
        <f>B11+F11</f>
        <v>31145.4</v>
      </c>
      <c r="F11" s="45">
        <f>E10-D11</f>
        <v>29118.4</v>
      </c>
      <c r="G11" s="22">
        <v>0.003</v>
      </c>
      <c r="H11" s="54">
        <f>F11/1000-G11</f>
        <v>29.1154</v>
      </c>
    </row>
    <row r="12" spans="1:8">
      <c r="A12" s="52" t="s">
        <v>13</v>
      </c>
      <c r="B12" s="45">
        <v>2197</v>
      </c>
      <c r="D12">
        <v>1033</v>
      </c>
      <c r="E12" s="45">
        <f>B12+F12</f>
        <v>32309.4</v>
      </c>
      <c r="F12" s="45">
        <f>E11-D12</f>
        <v>30112.4</v>
      </c>
      <c r="G12" s="22">
        <v>0.003</v>
      </c>
      <c r="H12" s="54">
        <f>F12/1000-G12</f>
        <v>30.1094</v>
      </c>
    </row>
    <row r="13" spans="2:8">
      <c r="B13" s="45">
        <v>3141</v>
      </c>
      <c r="D13">
        <v>349</v>
      </c>
      <c r="E13" s="45">
        <f>B13+F13</f>
        <v>35101.4</v>
      </c>
      <c r="F13" s="45">
        <f>E12-D13</f>
        <v>31960.4</v>
      </c>
      <c r="G13" s="22">
        <v>0.003</v>
      </c>
      <c r="H13" s="54">
        <f>F13/1000-G13</f>
        <v>31.9574</v>
      </c>
    </row>
    <row r="14" spans="2:8">
      <c r="B14" s="45">
        <v>3098</v>
      </c>
      <c r="D14">
        <v>450</v>
      </c>
      <c r="E14" s="45">
        <f>B14+F14</f>
        <v>37749.4</v>
      </c>
      <c r="F14" s="45">
        <f>E13-D14</f>
        <v>34651.4</v>
      </c>
      <c r="G14" s="22">
        <v>0.003</v>
      </c>
      <c r="H14" s="54">
        <f>F14/1000-G14</f>
        <v>34.6484</v>
      </c>
    </row>
    <row r="15" spans="2:8">
      <c r="B15" s="45">
        <v>3538</v>
      </c>
      <c r="D15">
        <v>668</v>
      </c>
      <c r="E15" s="45">
        <f>B15+F15</f>
        <v>40619.4</v>
      </c>
      <c r="F15" s="45">
        <f>E14-D15</f>
        <v>37081.4</v>
      </c>
      <c r="G15" s="22">
        <v>0.004</v>
      </c>
      <c r="H15" s="54">
        <f>F15/1000-G15</f>
        <v>37.0774</v>
      </c>
    </row>
    <row r="16" spans="1:8">
      <c r="A16" s="52" t="s">
        <v>14</v>
      </c>
      <c r="C16" s="45">
        <v>2859</v>
      </c>
      <c r="E16" s="45">
        <f>B15+F15</f>
        <v>40619.4</v>
      </c>
      <c r="F16" s="45">
        <f>E15-C16</f>
        <v>37760.4</v>
      </c>
      <c r="G16" s="22">
        <v>0.004</v>
      </c>
      <c r="H16" s="54">
        <f>F16/1000-G16</f>
        <v>37.7564</v>
      </c>
    </row>
    <row r="17" spans="2:8">
      <c r="B17" s="45">
        <v>2075</v>
      </c>
      <c r="D17">
        <v>353</v>
      </c>
      <c r="E17" s="45">
        <f>B17+F17</f>
        <v>42341.4</v>
      </c>
      <c r="F17" s="45">
        <f>E16-D17</f>
        <v>40266.4</v>
      </c>
      <c r="G17" s="22">
        <v>0.004</v>
      </c>
      <c r="H17" s="54">
        <f>F17/1000-G17</f>
        <v>40.2624</v>
      </c>
    </row>
    <row r="18" spans="1:8">
      <c r="A18" s="52" t="s">
        <v>15</v>
      </c>
      <c r="B18" s="45">
        <v>1331</v>
      </c>
      <c r="D18">
        <v>1345</v>
      </c>
      <c r="E18" s="45">
        <f>B18+F18</f>
        <v>42327.4</v>
      </c>
      <c r="F18" s="45">
        <f>E17-D18</f>
        <v>40996.4</v>
      </c>
      <c r="G18" s="22">
        <v>0.004</v>
      </c>
      <c r="H18" s="54">
        <f>F18/1000-G18</f>
        <v>40.9924</v>
      </c>
    </row>
    <row r="19" spans="2:8">
      <c r="B19" s="45">
        <v>168</v>
      </c>
      <c r="D19">
        <v>2842</v>
      </c>
      <c r="E19" s="45">
        <f>B19+F19</f>
        <v>39653.4</v>
      </c>
      <c r="F19" s="45">
        <f>E18-D19</f>
        <v>39485.4</v>
      </c>
      <c r="G19" s="22">
        <v>0.004</v>
      </c>
      <c r="H19" s="54">
        <f>F19/1000-G19</f>
        <v>39.4814</v>
      </c>
    </row>
    <row r="20" spans="1:8">
      <c r="A20" s="51" t="s">
        <v>16</v>
      </c>
      <c r="C20" s="46">
        <v>1893</v>
      </c>
      <c r="E20" s="45">
        <f>B19+F19</f>
        <v>39653.4</v>
      </c>
      <c r="F20" s="45">
        <f>E19-C20</f>
        <v>37760.4</v>
      </c>
      <c r="G20" s="22">
        <v>0.004</v>
      </c>
      <c r="H20" s="54">
        <f>F20/1000-G20</f>
        <v>37.7564</v>
      </c>
    </row>
    <row r="21" spans="2:8">
      <c r="B21" s="45">
        <v>92</v>
      </c>
      <c r="D21">
        <v>3085</v>
      </c>
      <c r="E21" s="45">
        <f>B21+F21</f>
        <v>36660.4</v>
      </c>
      <c r="F21" s="45">
        <f>E20-D21</f>
        <v>36568.4</v>
      </c>
      <c r="G21" s="22">
        <v>0.005</v>
      </c>
      <c r="H21" s="54">
        <f>F21/1000-G21</f>
        <v>36.5634</v>
      </c>
    </row>
    <row r="22" spans="2:8">
      <c r="B22" s="45">
        <v>268</v>
      </c>
      <c r="D22">
        <v>3107</v>
      </c>
      <c r="E22" s="45">
        <f>B22+F22</f>
        <v>33821.4</v>
      </c>
      <c r="F22" s="45">
        <f>E21-D22</f>
        <v>33553.4</v>
      </c>
      <c r="G22" s="22">
        <v>0.005</v>
      </c>
      <c r="H22" s="54">
        <f>F22/1000-G22</f>
        <v>33.5484</v>
      </c>
    </row>
    <row r="23" spans="2:8">
      <c r="B23" s="45">
        <v>717</v>
      </c>
      <c r="D23">
        <v>2629</v>
      </c>
      <c r="E23" s="45">
        <f>B23+F23</f>
        <v>31909.4</v>
      </c>
      <c r="F23" s="45">
        <f>E22-D23</f>
        <v>31192.4</v>
      </c>
      <c r="G23" s="22">
        <v>0.005</v>
      </c>
      <c r="H23" s="54">
        <f>F23/1000-G23</f>
        <v>31.1874</v>
      </c>
    </row>
    <row r="24" spans="1:8">
      <c r="A24" s="52" t="s">
        <v>17</v>
      </c>
      <c r="B24" s="45">
        <v>755</v>
      </c>
      <c r="D24">
        <v>1794</v>
      </c>
      <c r="E24" s="45">
        <f>B24+F24</f>
        <v>30870.4</v>
      </c>
      <c r="F24" s="45">
        <f>E23-D24</f>
        <v>30115.4</v>
      </c>
      <c r="G24" s="22">
        <v>0.006</v>
      </c>
      <c r="H24" s="54">
        <f>F24/1000-G24</f>
        <v>30.1094</v>
      </c>
    </row>
    <row r="25" spans="2:8">
      <c r="B25" s="45">
        <v>858</v>
      </c>
      <c r="D25">
        <v>2108</v>
      </c>
      <c r="E25" s="45">
        <f>B25+F25</f>
        <v>29620.4</v>
      </c>
      <c r="F25" s="45">
        <f>E24-D25</f>
        <v>28762.4</v>
      </c>
      <c r="G25" s="22">
        <v>0.006</v>
      </c>
      <c r="H25" s="54">
        <f>F25/1000-G25</f>
        <v>28.7564</v>
      </c>
    </row>
    <row r="26" spans="1:8">
      <c r="A26" s="52" t="s">
        <v>18</v>
      </c>
      <c r="B26" s="45">
        <v>1088</v>
      </c>
      <c r="D26">
        <v>1735</v>
      </c>
      <c r="E26" s="45">
        <f>B26+F26</f>
        <v>28973.4</v>
      </c>
      <c r="F26" s="45">
        <f>E25-D26</f>
        <v>27885.4</v>
      </c>
      <c r="G26" s="22">
        <v>0.006</v>
      </c>
      <c r="H26" s="54">
        <f>F26/1000-G26</f>
        <v>27.8794</v>
      </c>
    </row>
    <row r="27" spans="2:8">
      <c r="B27" s="45">
        <v>254</v>
      </c>
      <c r="D27">
        <v>2124</v>
      </c>
      <c r="E27" s="45">
        <f>B27+F27</f>
        <v>27103.4</v>
      </c>
      <c r="F27" s="45">
        <f>E26-D27</f>
        <v>26849.4</v>
      </c>
      <c r="G27" s="22">
        <v>0.007</v>
      </c>
      <c r="H27" s="54">
        <f>F27/1000-G27</f>
        <v>26.8424</v>
      </c>
    </row>
    <row r="28" spans="1:8">
      <c r="A28" s="52" t="s">
        <v>19</v>
      </c>
      <c r="B28" s="45">
        <v>140</v>
      </c>
      <c r="D28">
        <v>2077</v>
      </c>
      <c r="E28" s="45">
        <f>B28+F28</f>
        <v>25166.4</v>
      </c>
      <c r="F28" s="45">
        <f>E27-D28</f>
        <v>25026.4</v>
      </c>
      <c r="G28" s="22">
        <v>0.007</v>
      </c>
      <c r="H28" s="54">
        <f>F28/1000-G28</f>
        <v>25.0194</v>
      </c>
    </row>
    <row r="29" spans="1:8">
      <c r="A29" s="52" t="s">
        <v>20</v>
      </c>
      <c r="B29" s="45">
        <v>1122</v>
      </c>
      <c r="D29">
        <v>2410</v>
      </c>
      <c r="E29" s="45">
        <f>B29+F29</f>
        <v>23878.4</v>
      </c>
      <c r="F29" s="45">
        <f>E28-D29</f>
        <v>22756.4</v>
      </c>
      <c r="G29" s="22">
        <v>0.007</v>
      </c>
      <c r="H29" s="54">
        <f>F29/1000-G29</f>
        <v>22.7494</v>
      </c>
    </row>
    <row r="30" spans="2:8">
      <c r="B30" s="45">
        <v>111</v>
      </c>
      <c r="D30">
        <v>3114</v>
      </c>
      <c r="E30" s="45">
        <f>B30+F30</f>
        <v>20875.4</v>
      </c>
      <c r="F30" s="45">
        <f>E29-D30</f>
        <v>20764.4</v>
      </c>
      <c r="G30" s="22">
        <v>0.008</v>
      </c>
      <c r="H30" s="54">
        <f>F30/1000-G30</f>
        <v>20.7564</v>
      </c>
    </row>
    <row r="31" spans="2:8">
      <c r="B31" s="45">
        <v>1192</v>
      </c>
      <c r="D31">
        <v>2354</v>
      </c>
      <c r="E31" s="45">
        <f>B31+F31</f>
        <v>19713.4</v>
      </c>
      <c r="F31" s="45">
        <f>E30-D31</f>
        <v>18521.4</v>
      </c>
      <c r="G31" s="22">
        <v>0.008</v>
      </c>
      <c r="H31" s="54">
        <f>F31/1000-G31</f>
        <v>18.5134</v>
      </c>
    </row>
    <row r="32" spans="1:8">
      <c r="A32" s="51" t="s">
        <v>21</v>
      </c>
      <c r="D32">
        <v>981</v>
      </c>
      <c r="E32" s="45">
        <f>B32+F32</f>
        <v>18732.4</v>
      </c>
      <c r="F32" s="45">
        <f>E31-D32</f>
        <v>18732.4</v>
      </c>
      <c r="G32" s="22">
        <v>0.008</v>
      </c>
      <c r="H32" s="54">
        <f>F32/1000-G32</f>
        <v>18.7244</v>
      </c>
    </row>
    <row r="33" spans="2:4">
      <c r="B33" s="45">
        <f>SUM(B2:B32)</f>
        <v>41799</v>
      </c>
      <c r="D33" s="37">
        <f>SUM(D2:D32)</f>
        <v>41791</v>
      </c>
    </row>
    <row r="34" spans="3:3">
      <c r="C34" s="45">
        <f>B33-D33</f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