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<sst xmlns="http://schemas.openxmlformats.org/spreadsheetml/2006/main" count="17" uniqueCount="17">
  <si>
    <t>point</t>
  </si>
  <si>
    <t>BS</t>
  </si>
  <si>
    <t>IS</t>
  </si>
  <si>
    <t>FS</t>
  </si>
  <si>
    <t>HI</t>
  </si>
  <si>
    <t>RL</t>
  </si>
  <si>
    <t>corr</t>
  </si>
  <si>
    <t>adj RL</t>
  </si>
  <si>
    <t>rem</t>
  </si>
  <si>
    <t>地上点</t>
  </si>
  <si>
    <t>cp</t>
  </si>
  <si>
    <t>cp</t>
  </si>
  <si>
    <t>cp</t>
  </si>
  <si>
    <t>地上点</t>
  </si>
  <si>
    <t>水龙头</t>
  </si>
  <si>
    <t>OBM 0.9205</t>
  </si>
  <si>
    <t>obm 0.9205</t>
  </si>
</sst>
</file>

<file path=xl/styles.xml><?xml version="1.0" encoding="utf-8"?>
<styleSheet xmlns="http://schemas.openxmlformats.org/spreadsheetml/2006/main">
  <numFmts count="67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"/>
    <numFmt numFmtId="65" formatCode="0.000_);[Red](0.000)"/>
    <numFmt numFmtId="66" formatCode="0.0000"/>
  </numFmts>
  <fonts count="50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210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6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45" fillId="204" borderId="204" xfId="0">
      <alignment horizontal="center" vertical="center"/>
    </xf>
    <xf numFmtId="0" fontId="45" fillId="204" borderId="204" xfId="0">
      <alignment horizontal="center" vertical="top"/>
    </xf>
    <xf numFmtId="0" fontId="45" fillId="209" borderId="209" xfId="0">
      <alignment horizontal="center" vertical="center"/>
    </xf>
    <xf numFmtId="0" fontId="45" fillId="204" borderId="204" xfId="0">
      <alignment horizontal="center" vertical="center"/>
    </xf>
    <xf numFmtId="0" fontId="45" fillId="168" borderId="168" xfId="0">
      <alignment horizontal="center" vertical="center"/>
    </xf>
    <xf numFmtId="0" fontId="35" fillId="162" borderId="209" xfId="0">
      <alignment vertical="center"/>
    </xf>
    <xf numFmtId="0" fontId="45" fillId="204" borderId="209" xfId="0">
      <alignment horizontal="center" vertical="top"/>
    </xf>
    <xf numFmtId="0" fontId="35" fillId="204" borderId="204" xfId="0">
      <alignment vertical="center"/>
    </xf>
    <xf numFmtId="0" fontId="40" fillId="168" borderId="209" xfId="0">
      <alignment vertical="center"/>
    </xf>
    <xf numFmtId="0" fontId="35" fillId="168" borderId="168" xfId="0">
      <alignment vertical="center"/>
    </xf>
    <xf numFmtId="64" fontId="45" fillId="209" borderId="209" xfId="0">
      <alignment horizontal="center" vertical="center"/>
    </xf>
    <xf numFmtId="64" fontId="45" fillId="204" borderId="204" xfId="0">
      <alignment horizontal="center" vertical="center"/>
    </xf>
    <xf numFmtId="64" fontId="45" fillId="168" borderId="168" xfId="0">
      <alignment horizontal="center" vertical="center"/>
    </xf>
    <xf numFmtId="64" fontId="45" fillId="209" borderId="209" xfId="0">
      <alignment vertical="center"/>
    </xf>
    <xf numFmtId="64" fontId="45" fillId="204" borderId="204" xfId="0">
      <alignment vertical="center"/>
    </xf>
    <xf numFmtId="64" fontId="45" fillId="168" borderId="168" xfId="0">
      <alignment vertical="center"/>
    </xf>
    <xf numFmtId="0" fontId="35" fillId="204" borderId="209" xfId="0">
      <alignment vertical="center"/>
    </xf>
    <xf numFmtId="0" fontId="35" fillId="168" borderId="209" xfId="0">
      <alignment vertical="center"/>
    </xf>
    <xf numFmtId="64" fontId="35" fillId="162" borderId="162" xfId="0">
      <alignment vertical="center"/>
    </xf>
    <xf numFmtId="64" fontId="45" fillId="204" borderId="204" xfId="0">
      <alignment horizontal="center" vertical="top"/>
    </xf>
    <xf numFmtId="64" fontId="35" fillId="204" borderId="204" xfId="0">
      <alignment vertical="center"/>
    </xf>
    <xf numFmtId="64" fontId="40" fillId="168" borderId="168" xfId="0">
      <alignment vertical="center"/>
    </xf>
    <xf numFmtId="64" fontId="35" fillId="168" borderId="168" xfId="0">
      <alignment vertical="center"/>
    </xf>
    <xf numFmtId="65" fontId="45" fillId="209" borderId="209" xfId="0">
      <alignment vertical="center"/>
    </xf>
    <xf numFmtId="65" fontId="45" fillId="204" borderId="204" xfId="0">
      <alignment vertical="center"/>
    </xf>
    <xf numFmtId="65" fontId="45" fillId="168" borderId="168" xfId="0">
      <alignment vertical="center"/>
    </xf>
    <xf numFmtId="65" fontId="35" fillId="162" borderId="209" xfId="0">
      <alignment vertical="center"/>
    </xf>
    <xf numFmtId="65" fontId="35" fillId="204" borderId="204" xfId="0">
      <alignment vertical="center"/>
    </xf>
    <xf numFmtId="65" fontId="35" fillId="168" borderId="168" xfId="0">
      <alignment vertical="center"/>
    </xf>
    <xf numFmtId="65" fontId="35" fillId="162" borderId="162" xfId="0">
      <alignment vertical="center"/>
    </xf>
    <xf numFmtId="65" fontId="45" fillId="204" borderId="204" xfId="0">
      <alignment horizontal="center" vertical="top"/>
    </xf>
    <xf numFmtId="65" fontId="40" fillId="168" borderId="168" xfId="0">
      <alignment vertical="center"/>
    </xf>
    <xf numFmtId="65" fontId="45" fillId="204" borderId="209" xfId="0">
      <alignment horizontal="center" vertical="top"/>
    </xf>
    <xf numFmtId="65" fontId="40" fillId="168" borderId="209" xfId="0">
      <alignment vertical="center"/>
    </xf>
    <xf numFmtId="0" fontId="35" fillId="162" borderId="209" xfId="0">
      <alignment horizontal="center" vertical="center"/>
    </xf>
    <xf numFmtId="0" fontId="35" fillId="204" borderId="204" xfId="0">
      <alignment horizontal="center" vertical="center"/>
    </xf>
    <xf numFmtId="0" fontId="35" fillId="168" borderId="168" xfId="0">
      <alignment horizontal="center" vertical="center"/>
    </xf>
    <xf numFmtId="0" fontId="45" fillId="204" borderId="209" xfId="0">
      <alignment horizontal="center" vertical="top"/>
    </xf>
    <xf numFmtId="0" fontId="35" fillId="162" borderId="209" xfId="0">
      <alignment horizontal="center" vertical="top"/>
    </xf>
    <xf numFmtId="0" fontId="35" fillId="204" borderId="204" xfId="0">
      <alignment horizontal="center" vertical="top"/>
    </xf>
    <xf numFmtId="0" fontId="35" fillId="168" borderId="168" xfId="0">
      <alignment horizontal="center" vertical="top"/>
    </xf>
    <xf numFmtId="65" fontId="45" fillId="209" borderId="209" xfId="0">
      <alignment horizontal="center" vertical="center"/>
    </xf>
    <xf numFmtId="65" fontId="45" fillId="204" borderId="204" xfId="0">
      <alignment horizontal="center" vertical="center"/>
    </xf>
    <xf numFmtId="65" fontId="45" fillId="168" borderId="168" xfId="0">
      <alignment horizontal="center" vertical="center"/>
    </xf>
    <xf numFmtId="65" fontId="45" fillId="209" borderId="209" xfId="0">
      <alignment horizontal="center" vertical="top"/>
    </xf>
    <xf numFmtId="65" fontId="45" fillId="204" borderId="204" xfId="0">
      <alignment horizontal="center" vertical="top"/>
    </xf>
    <xf numFmtId="65" fontId="45" fillId="168" borderId="168" xfId="0">
      <alignment horizontal="center" vertical="top"/>
    </xf>
    <xf numFmtId="65" fontId="35" fillId="162" borderId="162" xfId="0">
      <alignment horizontal="center" vertical="center"/>
    </xf>
    <xf numFmtId="65" fontId="35" fillId="204" borderId="204" xfId="0">
      <alignment horizontal="center" vertical="center"/>
    </xf>
    <xf numFmtId="65" fontId="35" fillId="147" borderId="147" xfId="0">
      <alignment vertical="center"/>
    </xf>
    <xf numFmtId="65" fontId="35" fillId="147" borderId="147" xfId="0">
      <alignment horizontal="center" vertical="center"/>
    </xf>
    <xf numFmtId="64" fontId="35" fillId="162" borderId="162" xfId="0">
      <alignment horizontal="center" vertical="center"/>
    </xf>
    <xf numFmtId="64" fontId="35" fillId="204" borderId="204" xfId="0">
      <alignment horizontal="center" vertical="center"/>
    </xf>
    <xf numFmtId="64" fontId="35" fillId="147" borderId="147" xfId="0">
      <alignment vertical="center"/>
    </xf>
    <xf numFmtId="64" fontId="35" fillId="147" borderId="147" xfId="0">
      <alignment horizontal="center" vertical="center"/>
    </xf>
    <xf numFmtId="65" fontId="45" fillId="204" borderId="204" xfId="0">
      <alignment horizontal="center" vertical="top"/>
    </xf>
    <xf numFmtId="64" fontId="45" fillId="204" borderId="204" xfId="0">
      <alignment horizontal="center" vertical="top"/>
    </xf>
    <xf numFmtId="65" fontId="40" fillId="168" borderId="168" xfId="0">
      <alignment horizontal="center" vertical="center"/>
    </xf>
    <xf numFmtId="64" fontId="40" fillId="168" borderId="168" xfId="0">
      <alignment horizontal="center" vertical="center"/>
    </xf>
    <xf numFmtId="65" fontId="35" fillId="162" borderId="162" xfId="0">
      <alignment horizontal="center" vertical="top"/>
    </xf>
    <xf numFmtId="65" fontId="35" fillId="204" borderId="204" xfId="0">
      <alignment horizontal="center" vertical="top"/>
    </xf>
    <xf numFmtId="65" fontId="35" fillId="147" borderId="147" xfId="0">
      <alignment horizontal="center" vertical="top"/>
    </xf>
    <xf numFmtId="64" fontId="35" fillId="162" borderId="162" xfId="0">
      <alignment horizontal="center" vertical="top"/>
    </xf>
    <xf numFmtId="64" fontId="35" fillId="204" borderId="204" xfId="0">
      <alignment horizontal="center" vertical="top"/>
    </xf>
    <xf numFmtId="64" fontId="35" fillId="147" borderId="147" xfId="0">
      <alignment horizontal="center" vertical="top"/>
    </xf>
    <xf numFmtId="65" fontId="40" fillId="168" borderId="168" xfId="0">
      <alignment horizontal="center" vertical="top"/>
    </xf>
    <xf numFmtId="64" fontId="40" fillId="168" borderId="168" xfId="0">
      <alignment horizontal="center" vertical="top"/>
    </xf>
    <xf numFmtId="65" fontId="45" fillId="209" borderId="209" xfId="0">
      <alignment horizontal="center" vertical="top"/>
    </xf>
    <xf numFmtId="65" fontId="45" fillId="147" borderId="147" xfId="0">
      <alignment horizontal="center" vertical="top"/>
    </xf>
    <xf numFmtId="65" fontId="45" fillId="147" borderId="147" xfId="0">
      <alignment horizontal="center" vertical="top"/>
    </xf>
    <xf numFmtId="65" fontId="35" fillId="162" borderId="209" xfId="0">
      <alignment horizontal="center" vertical="center"/>
    </xf>
    <xf numFmtId="65" fontId="45" fillId="204" borderId="209" xfId="0">
      <alignment horizontal="center" vertical="top"/>
    </xf>
    <xf numFmtId="65" fontId="40" fillId="168" borderId="209" xfId="0">
      <alignment horizontal="center" vertical="center"/>
    </xf>
    <xf numFmtId="65" fontId="35" fillId="162" borderId="209" xfId="0">
      <alignment horizontal="center" vertical="top"/>
    </xf>
    <xf numFmtId="65" fontId="40" fillId="168" borderId="209" xfId="0">
      <alignment horizontal="center" vertical="top"/>
    </xf>
    <xf numFmtId="65" fontId="35" fillId="126" borderId="126" xfId="0">
      <alignment horizontal="center" vertical="top"/>
    </xf>
    <xf numFmtId="65" fontId="45" fillId="105" borderId="105" xfId="0">
      <alignment horizontal="center" vertical="top"/>
    </xf>
    <xf numFmtId="66" fontId="35" fillId="162" borderId="162" xfId="0">
      <alignment horizontal="center" vertical="top"/>
    </xf>
    <xf numFmtId="66" fontId="35" fillId="204" borderId="204" xfId="0">
      <alignment horizontal="center" vertical="top"/>
    </xf>
    <xf numFmtId="64" fontId="35" fillId="105" borderId="105" xfId="0">
      <alignment horizontal="center" vertical="top"/>
    </xf>
    <xf numFmtId="66" fontId="35" fillId="105" borderId="105" xfId="0">
      <alignment horizontal="center" vertical="top"/>
    </xf>
    <xf numFmtId="66" fontId="45" fillId="204" borderId="204" xfId="0">
      <alignment horizontal="center" vertical="top"/>
    </xf>
    <xf numFmtId="66" fontId="40" fillId="168" borderId="168" xfId="0">
      <alignment horizontal="center" vertical="top"/>
    </xf>
    <xf numFmtId="0" fontId="35" fillId="63" borderId="63" xfId="0">
      <alignment horizontal="center" vertical="top"/>
    </xf>
    <xf numFmtId="66" fontId="35" fillId="42" borderId="42" xfId="0">
      <alignment horizontal="center" vertical="top"/>
    </xf>
    <xf numFmtId="0" fontId="35" fillId="42" borderId="42" xfId="0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E4" tabSelected="1" workbookViewId="0">
      <selection activeCell="E15" sqref="E15"/>
    </sheetView>
  </sheetViews>
  <sheetFormatPr defaultRowHeight="15.000000"/>
  <cols>
    <col min="1" max="1" style="258" width="8.937500" customWidth="1"/>
    <col min="2" max="2" style="287" width="12.562500" customWidth="1"/>
    <col min="3" max="3" style="293" width="6.812500" customWidth="1"/>
    <col min="4" max="5" style="279" width="8.937500" customWidth="1"/>
    <col min="6" max="6" style="297" width="8.937500" customWidth="1"/>
    <col min="8" max="8" style="238" width="8.937500" customWidth="1"/>
  </cols>
  <sheetData>
    <row r="1" spans="1:16" s="221" customFormat="1">
      <c r="A1" s="257" t="s">
        <v>0</v>
      </c>
      <c r="B1" s="287" t="s">
        <v>1</v>
      </c>
      <c r="C1" s="291" t="s">
        <v>2</v>
      </c>
      <c r="D1" s="275" t="s">
        <v>3</v>
      </c>
      <c r="E1" s="275" t="s">
        <v>4</v>
      </c>
      <c r="F1" s="301" t="s">
        <v>5</v>
      </c>
      <c r="G1" s="221" t="s">
        <v>6</v>
      </c>
      <c r="H1" s="239" t="s">
        <v>7</v>
      </c>
      <c r="I1" s="221" t="s">
        <v>8</v>
      </c>
    </row>
    <row r="2" spans="1:15">
      <c r="A2" s="258">
        <v>30002.2</v>
      </c>
      <c r="B2" s="287">
        <v>1.114</v>
      </c>
      <c r="C2" s="294"/>
      <c r="D2" s="285"/>
      <c r="E2" s="285">
        <f>F2+B2</f>
        <v>4.5165</v>
      </c>
      <c r="F2" s="302">
        <v>3.4025</v>
      </c>
      <c r="H2" s="241"/>
    </row>
    <row r="3" spans="1:12">
      <c r="A3" s="303" t="s">
        <v>9</v>
      </c>
      <c r="B3" s="296">
        <v>4.816</v>
      </c>
      <c r="D3" s="295">
        <v>1.247</v>
      </c>
      <c r="E3" s="279">
        <f>B3+F3</f>
        <v>8.0855</v>
      </c>
      <c r="F3" s="304">
        <f>E2-D3</f>
        <v>3.2695</v>
      </c>
    </row>
    <row r="4" spans="2:7">
      <c r="B4" s="287">
        <v>0.941</v>
      </c>
      <c r="D4" s="279">
        <v>0.512</v>
      </c>
      <c r="E4" s="279">
        <f>B4+F4</f>
        <v>8.5145</v>
      </c>
      <c r="F4" s="304">
        <f>E3-D4</f>
        <v>7.5735</v>
      </c>
    </row>
    <row r="5" spans="2:7">
      <c r="B5" s="287">
        <v>0.59</v>
      </c>
      <c r="D5" s="279">
        <v>0.955</v>
      </c>
      <c r="E5" s="279">
        <f>B5+F5</f>
        <v>8.1495</v>
      </c>
      <c r="F5" s="304">
        <f>E4-D5</f>
        <v>7.5595</v>
      </c>
    </row>
    <row r="6" spans="1:7">
      <c r="A6" s="258" t="s">
        <v>10</v>
      </c>
      <c r="B6" s="287">
        <v>0.889</v>
      </c>
      <c r="D6" s="279">
        <v>2</v>
      </c>
      <c r="E6" s="279">
        <f>B6+F6</f>
        <v>7.0385</v>
      </c>
      <c r="F6" s="304">
        <f>E5-D6</f>
        <v>6.1495</v>
      </c>
    </row>
    <row r="7" spans="1:7">
      <c r="A7" s="258" t="s">
        <v>11</v>
      </c>
      <c r="B7" s="287">
        <v>0.93</v>
      </c>
      <c r="D7" s="279">
        <v>1.449</v>
      </c>
      <c r="E7" s="279">
        <f>B7+F7</f>
        <v>6.5195</v>
      </c>
      <c r="F7" s="304">
        <f>E6-D7</f>
        <v>5.5895</v>
      </c>
    </row>
    <row r="8" spans="1:7">
      <c r="A8" s="258" t="s">
        <v>12</v>
      </c>
      <c r="B8" s="287">
        <v>1.431</v>
      </c>
      <c r="D8" s="279">
        <v>1.431</v>
      </c>
      <c r="E8" s="279">
        <f>B8+F8</f>
        <v>6.5195</v>
      </c>
      <c r="F8" s="304">
        <f>E7-D8</f>
        <v>5.0885</v>
      </c>
    </row>
    <row r="9" spans="1:7">
      <c r="A9" s="258" t="s">
        <v>13</v>
      </c>
      <c r="B9" s="287">
        <v>1.489</v>
      </c>
      <c r="D9" s="279">
        <v>1.426</v>
      </c>
      <c r="E9" s="279">
        <f>B9+F9</f>
        <v>6.5825</v>
      </c>
      <c r="F9" s="304">
        <f>E8-D9</f>
        <v>5.0935</v>
      </c>
    </row>
    <row r="10" spans="2:7">
      <c r="B10" s="287">
        <v>1.321</v>
      </c>
      <c r="D10" s="279">
        <v>1.416</v>
      </c>
      <c r="E10" s="279">
        <f>B10+F10</f>
        <v>6.4875</v>
      </c>
      <c r="F10" s="304">
        <f>E9-D10</f>
        <v>5.1665</v>
      </c>
    </row>
    <row r="11" spans="1:7">
      <c r="A11" s="258" t="s">
        <v>14</v>
      </c>
      <c r="B11" s="287">
        <v>0.901</v>
      </c>
      <c r="D11" s="279">
        <v>0.675</v>
      </c>
      <c r="E11" s="279">
        <f>B11+F11</f>
        <v>6.7135</v>
      </c>
      <c r="F11" s="304">
        <f>E10-D11</f>
        <v>5.8125</v>
      </c>
    </row>
    <row r="12" spans="2:7">
      <c r="B12" s="287">
        <v>1.565</v>
      </c>
      <c r="D12" s="279">
        <v>1.168</v>
      </c>
      <c r="E12" s="279">
        <f>B12+F12</f>
        <v>7.1105</v>
      </c>
      <c r="F12" s="304">
        <f>E11-D12</f>
        <v>5.5455</v>
      </c>
    </row>
    <row r="13" spans="2:7">
      <c r="B13" s="287">
        <v>1.407</v>
      </c>
      <c r="D13" s="279">
        <v>1.359</v>
      </c>
      <c r="E13" s="279">
        <f>B13+F13</f>
        <v>7.1585</v>
      </c>
      <c r="F13" s="304">
        <f>E12-D13</f>
        <v>5.7515</v>
      </c>
    </row>
    <row r="14" spans="2:7">
      <c r="B14" s="287">
        <v>0.083</v>
      </c>
      <c r="D14" s="279">
        <v>2.899</v>
      </c>
      <c r="E14" s="279">
        <f>B14+F14</f>
        <v>4.3425</v>
      </c>
      <c r="F14" s="304">
        <f>E13-D14</f>
        <v>4.2595</v>
      </c>
    </row>
    <row r="15" spans="1:8">
      <c r="A15" s="305" t="s">
        <v>15</v>
      </c>
      <c r="D15" s="279">
        <v>3.438</v>
      </c>
      <c r="E15" s="279"/>
      <c r="F15" s="304">
        <f>E14-D15</f>
        <v>0.904499999999998</v>
      </c>
      <c r="G15" s="44" t="s">
        <v>16</v>
      </c>
    </row>
    <row r="16" spans="2:7">
      <c r="B16" s="279">
        <f>SUM(B2:B15)</f>
        <v>17.477</v>
      </c>
      <c r="C16" s="279">
        <f>B16-D16</f>
        <v>-2.498</v>
      </c>
      <c r="D16" s="279">
        <f>SUM(D3:D15)</f>
        <v>19.975</v>
      </c>
    </row>
    <row r="17" spans="2:8">
      <c r="B17" s="287">
        <v>17477</v>
      </c>
      <c r="D17" s="279">
        <v>19975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