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<sst xmlns="http://schemas.openxmlformats.org/spreadsheetml/2006/main" count="12" uniqueCount="12">
  <si>
    <t>p0n</t>
  </si>
  <si>
    <t>p0e</t>
  </si>
  <si>
    <t>dn</t>
  </si>
  <si>
    <t>de</t>
  </si>
  <si>
    <t>brg</t>
  </si>
  <si>
    <t>dist</t>
  </si>
  <si>
    <t>N</t>
  </si>
  <si>
    <t>E</t>
  </si>
  <si>
    <t>dn</t>
  </si>
  <si>
    <t>de</t>
  </si>
  <si>
    <t>brg</t>
  </si>
  <si>
    <t>dist</t>
  </si>
</sst>
</file>

<file path=xl/styles.xml><?xml version="1.0" encoding="utf-8"?>
<styleSheet xmlns="http://schemas.openxmlformats.org/spreadsheetml/2006/main">
  <numFmts count="191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&quot;Hide 64&quot;"/>
    <numFmt numFmtId="65" formatCode="&quot;Hide 65&quot;"/>
    <numFmt numFmtId="66" formatCode="&quot;Hide 66&quot;"/>
    <numFmt numFmtId="67" formatCode="&quot;Hide 67&quot;"/>
    <numFmt numFmtId="68" formatCode="&quot;Hide 68&quot;"/>
    <numFmt numFmtId="69" formatCode="&quot;Hide 69&quot;"/>
    <numFmt numFmtId="70" formatCode="&quot;Hide 70&quot;"/>
    <numFmt numFmtId="71" formatCode="&quot;Hide 71&quot;"/>
    <numFmt numFmtId="72" formatCode="&quot;Hide 72&quot;"/>
    <numFmt numFmtId="73" formatCode="&quot;Hide 73&quot;"/>
    <numFmt numFmtId="74" formatCode="&quot;Hide 74&quot;"/>
    <numFmt numFmtId="75" formatCode="&quot;Hide 75&quot;"/>
    <numFmt numFmtId="76" formatCode="&quot;Hide 76&quot;"/>
    <numFmt numFmtId="77" formatCode="&quot;Hide 77&quot;"/>
    <numFmt numFmtId="78" formatCode="&quot;Hide 78&quot;"/>
    <numFmt numFmtId="79" formatCode="&quot;Hide 79&quot;"/>
    <numFmt numFmtId="80" formatCode="&quot;Hide 80&quot;"/>
    <numFmt numFmtId="81" formatCode="&quot;Hide 81&quot;"/>
    <numFmt numFmtId="82" formatCode="&quot;Hide 82&quot;"/>
    <numFmt numFmtId="83" formatCode="&quot;Hide 83&quot;"/>
    <numFmt numFmtId="84" formatCode="&quot;Hide 84&quot;"/>
    <numFmt numFmtId="85" formatCode="&quot;Hide 85&quot;"/>
    <numFmt numFmtId="86" formatCode="&quot;Hide 86&quot;"/>
    <numFmt numFmtId="87" formatCode="&quot;Hide 87&quot;"/>
    <numFmt numFmtId="88" formatCode="&quot;Hide 88&quot;"/>
    <numFmt numFmtId="89" formatCode="&quot;Hide 89&quot;"/>
    <numFmt numFmtId="90" formatCode="&quot;Hide 90&quot;"/>
    <numFmt numFmtId="91" formatCode="&quot;Hide 91&quot;"/>
    <numFmt numFmtId="92" formatCode="&quot;Hide 92&quot;"/>
    <numFmt numFmtId="93" formatCode="&quot;Hide 93&quot;"/>
    <numFmt numFmtId="94" formatCode="&quot;Hide 94&quot;"/>
    <numFmt numFmtId="95" formatCode="&quot;Hide 95&quot;"/>
    <numFmt numFmtId="96" formatCode="&quot;Hide 96&quot;"/>
    <numFmt numFmtId="97" formatCode="&quot;Hide 97&quot;"/>
    <numFmt numFmtId="98" formatCode="&quot;Hide 98&quot;"/>
    <numFmt numFmtId="99" formatCode="&quot;Hide 99&quot;"/>
    <numFmt numFmtId="100" formatCode="&quot;Hide 100&quot;"/>
    <numFmt numFmtId="101" formatCode="&quot;Hide 101&quot;"/>
    <numFmt numFmtId="102" formatCode="&quot;Hide 102&quot;"/>
    <numFmt numFmtId="103" formatCode="&quot;Hide 103&quot;"/>
    <numFmt numFmtId="104" formatCode="&quot;Hide 104&quot;"/>
    <numFmt numFmtId="105" formatCode="&quot;Hide 105&quot;"/>
    <numFmt numFmtId="106" formatCode="&quot;Hide 106&quot;"/>
    <numFmt numFmtId="107" formatCode="&quot;Hide 107&quot;"/>
    <numFmt numFmtId="108" formatCode="&quot;Hide 108&quot;"/>
    <numFmt numFmtId="109" formatCode="&quot;Hide 109&quot;"/>
    <numFmt numFmtId="110" formatCode="&quot;Hide 110&quot;"/>
    <numFmt numFmtId="111" formatCode="&quot;Hide 111&quot;"/>
    <numFmt numFmtId="112" formatCode="&quot;Hide 112&quot;"/>
    <numFmt numFmtId="113" formatCode="&quot;Hide 113&quot;"/>
    <numFmt numFmtId="114" formatCode="&quot;Hide 114&quot;"/>
    <numFmt numFmtId="115" formatCode="&quot;Hide 115&quot;"/>
    <numFmt numFmtId="116" formatCode="&quot;Hide 116&quot;"/>
    <numFmt numFmtId="117" formatCode="&quot;Hide 117&quot;"/>
    <numFmt numFmtId="118" formatCode="&quot;Hide 118&quot;"/>
    <numFmt numFmtId="119" formatCode="&quot;Hide 119&quot;"/>
    <numFmt numFmtId="120" formatCode="&quot;Hide 120&quot;"/>
    <numFmt numFmtId="121" formatCode="&quot;Hide 121&quot;"/>
    <numFmt numFmtId="122" formatCode="&quot;Hide 122&quot;"/>
    <numFmt numFmtId="123" formatCode="&quot;Hide 123&quot;"/>
    <numFmt numFmtId="124" formatCode="&quot;Hide 124&quot;"/>
    <numFmt numFmtId="125" formatCode="&quot;Hide 125&quot;"/>
    <numFmt numFmtId="126" formatCode="&quot;Hide 126&quot;"/>
    <numFmt numFmtId="127" formatCode="&quot;Hide 127&quot;"/>
    <numFmt numFmtId="128" formatCode="&quot;Hide 128&quot;"/>
    <numFmt numFmtId="129" formatCode="&quot;Hide 129&quot;"/>
    <numFmt numFmtId="130" formatCode="&quot;Hide 130&quot;"/>
    <numFmt numFmtId="131" formatCode="&quot;Hide 131&quot;"/>
    <numFmt numFmtId="132" formatCode="&quot;Hide 132&quot;"/>
    <numFmt numFmtId="133" formatCode="&quot;Hide 133&quot;"/>
    <numFmt numFmtId="134" formatCode="&quot;Hide 134&quot;"/>
    <numFmt numFmtId="135" formatCode="&quot;Hide 135&quot;"/>
    <numFmt numFmtId="136" formatCode="&quot;Hide 136&quot;"/>
    <numFmt numFmtId="137" formatCode="&quot;Hide 137&quot;"/>
    <numFmt numFmtId="138" formatCode="&quot;Hide 138&quot;"/>
    <numFmt numFmtId="139" formatCode="&quot;Hide 139&quot;"/>
    <numFmt numFmtId="140" formatCode="&quot;Hide 140&quot;"/>
    <numFmt numFmtId="141" formatCode="&quot;Hide 141&quot;"/>
    <numFmt numFmtId="142" formatCode="&quot;Hide 142&quot;"/>
    <numFmt numFmtId="143" formatCode="&quot;Hide 143&quot;"/>
    <numFmt numFmtId="144" formatCode="&quot;Hide 144&quot;"/>
    <numFmt numFmtId="145" formatCode="&quot;Hide 145&quot;"/>
    <numFmt numFmtId="146" formatCode="&quot;Hide 146&quot;"/>
    <numFmt numFmtId="147" formatCode="&quot;Hide 147&quot;"/>
    <numFmt numFmtId="148" formatCode="&quot;Hide 148&quot;"/>
    <numFmt numFmtId="149" formatCode="&quot;Hide 149&quot;"/>
    <numFmt numFmtId="150" formatCode="&quot;Hide 150&quot;"/>
    <numFmt numFmtId="151" formatCode="&quot;Hide 151&quot;"/>
    <numFmt numFmtId="152" formatCode="&quot;Hide 152&quot;"/>
    <numFmt numFmtId="153" formatCode="&quot;Hide 153&quot;"/>
    <numFmt numFmtId="154" formatCode="&quot;Hide 154&quot;"/>
    <numFmt numFmtId="155" formatCode="&quot;Hide 155&quot;"/>
    <numFmt numFmtId="156" formatCode="&quot;Hide 156&quot;"/>
    <numFmt numFmtId="157" formatCode="&quot;Hide 157&quot;"/>
    <numFmt numFmtId="158" formatCode="&quot;Hide 158&quot;"/>
    <numFmt numFmtId="159" formatCode="&quot;Hide 159&quot;"/>
    <numFmt numFmtId="160" formatCode="&quot;Hide 160&quot;"/>
    <numFmt numFmtId="161" formatCode="&quot;Hide 161&quot;"/>
    <numFmt numFmtId="162" formatCode="&quot;Hide 162&quot;"/>
    <numFmt numFmtId="163" formatCode="&quot;Hide 163&quot;"/>
    <numFmt numFmtId="164" formatCode="&quot;Hide 164&quot;"/>
    <numFmt numFmtId="165" formatCode="&quot;Hide 165&quot;"/>
    <numFmt numFmtId="166" formatCode="&quot;Hide 166&quot;"/>
    <numFmt numFmtId="167" formatCode="&quot;Hide 167&quot;"/>
    <numFmt numFmtId="168" formatCode="&quot;Hide 168&quot;"/>
    <numFmt numFmtId="169" formatCode="&quot;Hide 169&quot;"/>
    <numFmt numFmtId="170" formatCode="&quot;Hide 170&quot;"/>
    <numFmt numFmtId="171" formatCode="&quot;Hide 171&quot;"/>
    <numFmt numFmtId="172" formatCode="&quot;Hide 172&quot;"/>
    <numFmt numFmtId="173" formatCode="&quot;Hide 173&quot;"/>
    <numFmt numFmtId="174" formatCode="&quot;Hide 174&quot;"/>
    <numFmt numFmtId="175" formatCode="&quot;Hide 175&quot;"/>
    <numFmt numFmtId="176" formatCode="&quot;Hide 176&quot;"/>
    <numFmt numFmtId="177" formatCode="&quot;Hide 177&quot;"/>
    <numFmt numFmtId="178" formatCode="&quot;Hide 178&quot;"/>
    <numFmt numFmtId="179" formatCode="&quot;Hide 179&quot;"/>
    <numFmt numFmtId="180" formatCode="&quot;Hide 180&quot;"/>
    <numFmt numFmtId="181" formatCode="&quot;Hide 181&quot;"/>
    <numFmt numFmtId="182" formatCode="&quot;Hide 182&quot;"/>
    <numFmt numFmtId="183" formatCode="&quot;Hide 183&quot;"/>
    <numFmt numFmtId="184" formatCode="&quot;Hide 184&quot;"/>
    <numFmt numFmtId="185" formatCode="&quot;Hide 185&quot;"/>
    <numFmt numFmtId="186" formatCode="0.0000"/>
    <numFmt numFmtId="187" formatCode="0.00_);[Red](0.00)"/>
    <numFmt numFmtId="188" formatCode="0.0_);[Red](0.0)"/>
    <numFmt numFmtId="189" formatCode="0.0"/>
    <numFmt numFmtId="190" formatCode="0.00;[Red]-0.00"/>
  </numFmts>
  <fonts count="246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2"/>
      <name val="宋体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</fonts>
  <fills count="257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gray125">
        <bgColor rgb="FFFFFFFF"/>
      </patternFill>
    </fill>
    <fill>
      <patternFill patternType="none"/>
    </fill>
    <fill>
      <patternFill patternType="none"/>
    </fill>
    <fill>
      <patternFill patternType="solid">
        <fgColor rgb="FF00FFFF"/>
      </patternFill>
    </fill>
  </fills>
  <borders count="2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F497D"/>
      </bottom>
      <diagonal/>
    </border>
  </borders>
  <cellStyleXfs count="1">
    <xf numFmtId="0" fontId="0" fillId="0" borderId="0">
      <alignment vertical="center"/>
    </xf>
  </cellStyleXfs>
  <cellXfs count="350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50" fillId="210" borderId="210" xfId="0">
      <alignment vertical="center"/>
    </xf>
    <xf numFmtId="0" fontId="51" fillId="211" borderId="211" xfId="0">
      <alignment vertical="center"/>
    </xf>
    <xf numFmtId="0" fontId="51" fillId="212" borderId="212" xfId="0">
      <alignment vertical="center"/>
    </xf>
    <xf numFmtId="0" fontId="52" fillId="213" borderId="213" xfId="0">
      <alignment vertical="center"/>
    </xf>
    <xf numFmtId="0" fontId="52" fillId="214" borderId="214" xfId="0">
      <alignment vertical="center"/>
    </xf>
    <xf numFmtId="0" fontId="50" fillId="215" borderId="215" xfId="0">
      <alignment vertical="center"/>
    </xf>
    <xf numFmtId="0" fontId="50" fillId="216" borderId="216" xfId="0">
      <alignment vertical="center"/>
    </xf>
    <xf numFmtId="0" fontId="50" fillId="217" borderId="217" xfId="0">
      <alignment vertical="center"/>
    </xf>
    <xf numFmtId="0" fontId="50" fillId="218" borderId="218" xfId="0">
      <alignment vertical="center"/>
    </xf>
    <xf numFmtId="0" fontId="50" fillId="219" borderId="219" xfId="0">
      <alignment vertical="center"/>
    </xf>
    <xf numFmtId="0" fontId="50" fillId="220" borderId="220" xfId="0">
      <alignment vertical="center"/>
    </xf>
    <xf numFmtId="0" fontId="50" fillId="221" borderId="221" xfId="0">
      <alignment vertical="center"/>
    </xf>
    <xf numFmtId="0" fontId="50" fillId="222" borderId="222" xfId="0">
      <alignment vertical="center"/>
    </xf>
    <xf numFmtId="0" fontId="50" fillId="223" borderId="223" xfId="0">
      <alignment vertical="center"/>
    </xf>
    <xf numFmtId="0" fontId="50" fillId="224" borderId="224" xfId="0">
      <alignment vertical="center"/>
    </xf>
    <xf numFmtId="0" fontId="50" fillId="225" borderId="225" xfId="0">
      <alignment vertical="center"/>
    </xf>
    <xf numFmtId="43" fontId="50" fillId="226" borderId="226" xfId="0">
      <alignment vertical="center"/>
    </xf>
    <xf numFmtId="41" fontId="50" fillId="227" borderId="227" xfId="0">
      <alignment vertical="center"/>
    </xf>
    <xf numFmtId="44" fontId="50" fillId="228" borderId="228" xfId="0">
      <alignment vertical="center"/>
    </xf>
    <xf numFmtId="42" fontId="50" fillId="229" borderId="229" xfId="0">
      <alignment vertical="center"/>
    </xf>
    <xf numFmtId="9" fontId="50" fillId="230" borderId="230" xfId="0">
      <alignment vertical="center"/>
    </xf>
    <xf numFmtId="0" fontId="54" fillId="210" borderId="210" xfId="0">
      <alignment horizontal="center" vertical="center"/>
    </xf>
    <xf numFmtId="0" fontId="55" fillId="231" borderId="231" xfId="0">
      <alignment vertical="center"/>
    </xf>
    <xf numFmtId="0" fontId="56" fillId="232" borderId="232" xfId="0">
      <alignment vertical="center"/>
    </xf>
    <xf numFmtId="0" fontId="56" fillId="233" borderId="233" xfId="0">
      <alignment vertical="center"/>
    </xf>
    <xf numFmtId="0" fontId="57" fillId="234" borderId="234" xfId="0">
      <alignment vertical="center"/>
    </xf>
    <xf numFmtId="0" fontId="57" fillId="235" borderId="235" xfId="0">
      <alignment vertical="center"/>
    </xf>
    <xf numFmtId="0" fontId="55" fillId="236" borderId="236" xfId="0">
      <alignment vertical="center"/>
    </xf>
    <xf numFmtId="0" fontId="55" fillId="237" borderId="237" xfId="0">
      <alignment vertical="center"/>
    </xf>
    <xf numFmtId="0" fontId="55" fillId="238" borderId="238" xfId="0">
      <alignment vertical="center"/>
    </xf>
    <xf numFmtId="0" fontId="55" fillId="239" borderId="239" xfId="0">
      <alignment vertical="center"/>
    </xf>
    <xf numFmtId="0" fontId="55" fillId="240" borderId="240" xfId="0">
      <alignment vertical="center"/>
    </xf>
    <xf numFmtId="0" fontId="55" fillId="241" borderId="241" xfId="0">
      <alignment vertical="center"/>
    </xf>
    <xf numFmtId="0" fontId="55" fillId="242" borderId="242" xfId="0">
      <alignment vertical="center"/>
    </xf>
    <xf numFmtId="0" fontId="55" fillId="243" borderId="243" xfId="0">
      <alignment vertical="center"/>
    </xf>
    <xf numFmtId="0" fontId="55" fillId="244" borderId="244" xfId="0">
      <alignment vertical="center"/>
    </xf>
    <xf numFmtId="0" fontId="55" fillId="245" borderId="245" xfId="0">
      <alignment vertical="center"/>
    </xf>
    <xf numFmtId="0" fontId="55" fillId="246" borderId="246" xfId="0">
      <alignment vertical="center"/>
    </xf>
    <xf numFmtId="43" fontId="55" fillId="247" borderId="247" xfId="0">
      <alignment vertical="center"/>
    </xf>
    <xf numFmtId="41" fontId="55" fillId="248" borderId="248" xfId="0">
      <alignment vertical="center"/>
    </xf>
    <xf numFmtId="44" fontId="55" fillId="249" borderId="249" xfId="0">
      <alignment vertical="center"/>
    </xf>
    <xf numFmtId="42" fontId="55" fillId="250" borderId="250" xfId="0">
      <alignment vertical="center"/>
    </xf>
    <xf numFmtId="9" fontId="55" fillId="251" borderId="251" xfId="0">
      <alignment vertical="center"/>
    </xf>
    <xf numFmtId="0" fontId="59" fillId="231" borderId="231" xfId="0">
      <alignment horizontal="center" vertical="center"/>
    </xf>
    <xf numFmtId="0" fontId="60" fillId="254" borderId="252" xfId="0">
      <alignment vertical="center"/>
    </xf>
    <xf numFmtId="0" fontId="61" fillId="255" borderId="252" xfId="0">
      <alignment horizontal="center" vertical="top"/>
    </xf>
    <xf numFmtId="186" fontId="61" fillId="255" borderId="252" xfId="0">
      <alignment horizontal="center" vertical="top"/>
    </xf>
    <xf numFmtId="0" fontId="62" fillId="255" borderId="252" xfId="0">
      <alignment horizontal="center" vertical="top"/>
    </xf>
    <xf numFmtId="186" fontId="62" fillId="255" borderId="252" xfId="0">
      <alignment horizontal="center" vertical="top"/>
    </xf>
    <xf numFmtId="0" fontId="63" fillId="256" borderId="253" xfId="0">
      <alignment vertical="center"/>
    </xf>
    <xf numFmtId="0" fontId="61" fillId="256" borderId="253" xfId="0">
      <alignment horizontal="center" vertical="top"/>
    </xf>
    <xf numFmtId="0" fontId="62" fillId="256" borderId="253" xfId="0">
      <alignment horizontal="center" vertical="top"/>
    </xf>
    <xf numFmtId="186" fontId="63" fillId="256" borderId="253" xfId="0">
      <alignment horizontal="center" vertical="top" wrapText="1"/>
    </xf>
    <xf numFmtId="0" fontId="63" fillId="256" borderId="253" xfId="0">
      <alignment horizontal="center" vertical="top"/>
    </xf>
    <xf numFmtId="186" fontId="63" fillId="256" borderId="253" xfId="0">
      <alignment horizontal="center" vertical="top"/>
    </xf>
    <xf numFmtId="0" fontId="63" fillId="255" borderId="252" xfId="0">
      <alignment vertical="center"/>
    </xf>
    <xf numFmtId="0" fontId="62" fillId="255" borderId="252" xfId="0">
      <alignment horizontal="center" vertical="top"/>
    </xf>
    <xf numFmtId="186" fontId="62" fillId="255" borderId="252" xfId="0">
      <alignment horizontal="center" vertical="top"/>
    </xf>
    <xf numFmtId="0" fontId="63" fillId="255" borderId="252" xfId="0">
      <alignment horizontal="center" vertical="top"/>
    </xf>
    <xf numFmtId="186" fontId="63" fillId="255" borderId="252" xfId="0">
      <alignment horizontal="center" vertical="top"/>
    </xf>
    <xf numFmtId="0" fontId="63" fillId="255" borderId="252" xfId="0">
      <alignment horizontal="center" vertical="top"/>
    </xf>
    <xf numFmtId="186" fontId="63" fillId="255" borderId="252" xfId="0">
      <alignment horizontal="center" vertical="top"/>
    </xf>
    <xf numFmtId="0" fontId="61" fillId="254" borderId="252" xfId="0">
      <alignment horizontal="center" vertical="top"/>
    </xf>
    <xf numFmtId="0" fontId="61" fillId="254" borderId="252" xfId="0">
      <alignment horizontal="center" vertical="top" wrapText="1"/>
    </xf>
    <xf numFmtId="0" fontId="61" fillId="210" borderId="210" xfId="0">
      <alignment horizontal="center" vertical="top"/>
    </xf>
    <xf numFmtId="186" fontId="61" fillId="210" borderId="210" xfId="0">
      <alignment horizontal="center" vertical="top"/>
    </xf>
    <xf numFmtId="186" fontId="35" fillId="162" borderId="162" xfId="0">
      <alignment vertical="center"/>
    </xf>
    <xf numFmtId="186" fontId="63" fillId="256" borderId="253" xfId="0">
      <alignment vertical="center"/>
    </xf>
    <xf numFmtId="186" fontId="35" fillId="256" borderId="253" xfId="0">
      <alignment vertical="center"/>
    </xf>
    <xf numFmtId="186" fontId="63" fillId="255" borderId="252" xfId="0">
      <alignment vertical="center"/>
    </xf>
    <xf numFmtId="186" fontId="35" fillId="255" borderId="252" xfId="0">
      <alignment vertical="center"/>
    </xf>
    <xf numFmtId="186" fontId="40" fillId="168" borderId="168" xfId="0">
      <alignment vertical="center"/>
    </xf>
    <xf numFmtId="186" fontId="35" fillId="168" borderId="168" xfId="0">
      <alignment vertical="center"/>
    </xf>
    <xf numFmtId="2" fontId="35" fillId="162" borderId="162" xfId="0">
      <alignment vertical="center"/>
    </xf>
    <xf numFmtId="2" fontId="35" fillId="256" borderId="253" xfId="0">
      <alignment vertical="center"/>
    </xf>
    <xf numFmtId="2" fontId="35" fillId="255" borderId="252" xfId="0">
      <alignment vertical="center"/>
    </xf>
    <xf numFmtId="186" fontId="35" fillId="126" borderId="126" xfId="0">
      <alignment vertical="center"/>
    </xf>
    <xf numFmtId="2" fontId="35" fillId="126" borderId="126" xfId="0">
      <alignment vertical="center"/>
    </xf>
    <xf numFmtId="2" fontId="63" fillId="256" borderId="253" xfId="0">
      <alignment vertical="center"/>
    </xf>
    <xf numFmtId="2" fontId="63" fillId="255" borderId="252" xfId="0">
      <alignment vertical="center"/>
    </xf>
    <xf numFmtId="2" fontId="40" fillId="168" borderId="168" xfId="0">
      <alignment vertical="center"/>
    </xf>
    <xf numFmtId="187" fontId="30" fillId="141" borderId="141" xfId="0">
      <alignment vertical="center"/>
    </xf>
    <xf numFmtId="0" fontId="30" fillId="256" borderId="253" xfId="0">
      <alignment vertical="center"/>
    </xf>
    <xf numFmtId="187" fontId="30" fillId="256" borderId="253" xfId="0">
      <alignment vertical="center"/>
    </xf>
    <xf numFmtId="0" fontId="30" fillId="255" borderId="252" xfId="0">
      <alignment vertical="center"/>
    </xf>
    <xf numFmtId="187" fontId="30" fillId="255" borderId="252" xfId="0">
      <alignment vertical="center"/>
    </xf>
    <xf numFmtId="187" fontId="30" fillId="126" borderId="126" xfId="0">
      <alignment vertical="center"/>
    </xf>
    <xf numFmtId="187" fontId="40" fillId="168" borderId="168" xfId="0">
      <alignment vertical="center"/>
    </xf>
    <xf numFmtId="188" fontId="30" fillId="141" borderId="141" xfId="0">
      <alignment vertical="center"/>
    </xf>
    <xf numFmtId="188" fontId="30" fillId="256" borderId="253" xfId="0">
      <alignment vertical="center"/>
    </xf>
    <xf numFmtId="188" fontId="30" fillId="255" borderId="252" xfId="0">
      <alignment vertical="center"/>
    </xf>
    <xf numFmtId="188" fontId="30" fillId="126" borderId="126" xfId="0">
      <alignment vertical="center"/>
    </xf>
    <xf numFmtId="188" fontId="40" fillId="168" borderId="168" xfId="0">
      <alignment vertical="center"/>
    </xf>
    <xf numFmtId="189" fontId="35" fillId="162" borderId="162" xfId="0">
      <alignment vertical="center"/>
    </xf>
    <xf numFmtId="189" fontId="35" fillId="256" borderId="253" xfId="0">
      <alignment vertical="center"/>
    </xf>
    <xf numFmtId="189" fontId="35" fillId="255" borderId="252" xfId="0">
      <alignment vertical="center"/>
    </xf>
    <xf numFmtId="189" fontId="35" fillId="126" borderId="126" xfId="0">
      <alignment vertical="center"/>
    </xf>
    <xf numFmtId="189" fontId="63" fillId="256" borderId="253" xfId="0">
      <alignment vertical="center"/>
    </xf>
    <xf numFmtId="189" fontId="63" fillId="255" borderId="252" xfId="0">
      <alignment vertical="center"/>
    </xf>
    <xf numFmtId="189" fontId="40" fillId="168" borderId="168" xfId="0">
      <alignment vertical="center"/>
    </xf>
    <xf numFmtId="1" fontId="62" fillId="255" borderId="252" xfId="0">
      <alignment horizontal="center" vertical="top"/>
    </xf>
    <xf numFmtId="186" fontId="62" fillId="84" borderId="84" xfId="0">
      <alignment horizontal="center" vertical="top"/>
    </xf>
    <xf numFmtId="1" fontId="62" fillId="84" borderId="84" xfId="0">
      <alignment horizontal="center" vertical="top"/>
    </xf>
    <xf numFmtId="1" fontId="63" fillId="255" borderId="252" xfId="0">
      <alignment horizontal="center" vertical="top"/>
    </xf>
    <xf numFmtId="1" fontId="35" fillId="162" borderId="162" xfId="0">
      <alignment vertical="center"/>
    </xf>
    <xf numFmtId="189" fontId="35" fillId="84" borderId="84" xfId="0">
      <alignment vertical="center"/>
    </xf>
    <xf numFmtId="1" fontId="35" fillId="84" borderId="84" xfId="0">
      <alignment vertical="center"/>
    </xf>
    <xf numFmtId="1" fontId="40" fillId="168" borderId="168" xfId="0">
      <alignment vertical="center"/>
    </xf>
    <xf numFmtId="189" fontId="61" fillId="255" borderId="252" xfId="0">
      <alignment horizontal="center" vertical="top"/>
    </xf>
    <xf numFmtId="186" fontId="61" fillId="84" borderId="84" xfId="0">
      <alignment horizontal="center" vertical="top"/>
    </xf>
    <xf numFmtId="189" fontId="61" fillId="84" borderId="84" xfId="0">
      <alignment horizontal="center" vertical="top"/>
    </xf>
    <xf numFmtId="189" fontId="61" fillId="210" borderId="210" xfId="0">
      <alignment horizontal="center" vertical="top"/>
    </xf>
    <xf numFmtId="188" fontId="62" fillId="255" borderId="252" xfId="0">
      <alignment horizontal="center" vertical="top"/>
    </xf>
    <xf numFmtId="0" fontId="62" fillId="84" borderId="84" xfId="0">
      <alignment horizontal="center" vertical="top"/>
    </xf>
    <xf numFmtId="188" fontId="62" fillId="84" borderId="84" xfId="0">
      <alignment horizontal="center" vertical="top"/>
    </xf>
    <xf numFmtId="188" fontId="63" fillId="255" borderId="252" xfId="0">
      <alignment horizontal="center" vertical="top"/>
    </xf>
    <xf numFmtId="188" fontId="61" fillId="210" borderId="210" xfId="0">
      <alignment horizontal="center" vertical="top"/>
    </xf>
    <xf numFmtId="189" fontId="62" fillId="255" borderId="252" xfId="0">
      <alignment horizontal="center" vertical="top"/>
    </xf>
    <xf numFmtId="189" fontId="62" fillId="84" borderId="84" xfId="0">
      <alignment horizontal="center" vertical="top"/>
    </xf>
    <xf numFmtId="189" fontId="63" fillId="255" borderId="252" xfId="0">
      <alignment horizontal="center" vertical="top"/>
    </xf>
    <xf numFmtId="0" fontId="61" fillId="210" borderId="210" xfId="0">
      <alignment horizontal="center" vertical="top"/>
    </xf>
    <xf numFmtId="0" fontId="62" fillId="255" borderId="252" xfId="0">
      <alignment horizontal="center" vertical="top"/>
    </xf>
    <xf numFmtId="0" fontId="61" fillId="63" borderId="63" xfId="0">
      <alignment horizontal="center" vertical="top"/>
    </xf>
    <xf numFmtId="0" fontId="61" fillId="63" borderId="63" xfId="0">
      <alignment horizontal="center" vertical="top"/>
    </xf>
    <xf numFmtId="0" fontId="10" fillId="57" borderId="57" xfId="0">
      <alignment horizontal="center" vertical="center"/>
    </xf>
    <xf numFmtId="0" fontId="10" fillId="57" borderId="57" xfId="0">
      <alignment horizontal="center" vertical="top"/>
    </xf>
    <xf numFmtId="189" fontId="63" fillId="255" borderId="252" xfId="0">
      <alignment horizontal="center" vertical="top"/>
    </xf>
    <xf numFmtId="1" fontId="61" fillId="210" borderId="210" xfId="0">
      <alignment horizontal="center" vertical="top"/>
    </xf>
    <xf numFmtId="190" fontId="63" fillId="255" borderId="252" xfId="0">
      <alignment horizontal="center" vertical="top"/>
    </xf>
    <xf numFmtId="2" fontId="0" fillId="15" borderId="15" xfId="0" applyNumberFormat="1">
      <alignment vertical="center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F1" tabSelected="1" workbookViewId="0">
      <selection activeCell="H10" sqref="H10"/>
    </sheetView>
  </sheetViews>
  <sheetFormatPr defaultRowHeight="15.000000"/>
  <cols>
    <col min="1" max="1" style="265" width="6.187500" customWidth="1"/>
    <col min="2" max="2" style="265" width="6.812500" customWidth="1"/>
    <col min="3" max="3" style="265" width="2.312500" customWidth="1"/>
    <col min="4" max="4" style="328" width="5.312500" customWidth="1"/>
    <col min="5" max="5" style="337" width="6.812500" customWidth="1"/>
    <col min="6" max="6" style="320" width="3.437500" customWidth="1"/>
    <col min="7" max="7" style="268" width="7.312500" customWidth="1"/>
    <col min="8" max="8" style="324" width="2.187500" customWidth="1"/>
    <col min="9" max="9" style="308" width="3.812500" customWidth="1"/>
    <col min="10" max="10" style="15" width="6.062500" customWidth="1"/>
    <col min="257" max="16384" width="0" style="264" hidden="1" customWidth="1"/>
  </cols>
  <sheetData>
    <row r="1" spans="1:10" ht="15.100000" customHeight="1">
      <c r="A1" s="284" t="s">
        <v>0</v>
      </c>
      <c r="B1" s="284" t="s">
        <v>1</v>
      </c>
      <c r="D1" s="328" t="s">
        <v>2</v>
      </c>
      <c r="E1" s="339" t="s">
        <v>3</v>
      </c>
      <c r="F1" s="323" t="s">
        <v>4</v>
      </c>
      <c r="G1" s="281" t="s">
        <v>5</v>
      </c>
      <c r="H1" s="327"/>
    </row>
    <row r="2" spans="1:10" ht="15.100000" customHeight="1">
      <c r="A2" s="284">
        <v>100</v>
      </c>
      <c r="B2" s="267">
        <v>100</v>
      </c>
      <c r="C2" s="267"/>
      <c r="E2" s="339"/>
      <c r="F2" s="323"/>
      <c r="G2" s="281"/>
      <c r="H2" s="327"/>
    </row>
    <row r="3" spans="1:11" ht="15.100000" customHeight="1">
      <c r="A3" s="284">
        <v>101</v>
      </c>
      <c r="B3" s="267">
        <v>99</v>
      </c>
      <c r="D3" s="331">
        <f>A3-A$2</f>
        <v>1</v>
      </c>
      <c r="E3" s="331">
        <f>B3-B$2</f>
        <v>-1</v>
      </c>
      <c r="F3" s="323">
        <f>ATAN(E3/D3)*180/PI()+360</f>
        <v>315.000000000026</v>
      </c>
      <c r="G3" s="281">
        <f>SQRT(D3*D3+E3*E3)</f>
        <v>1.4142135623731</v>
      </c>
      <c r="H3" s="327">
        <f>(F3-INT(F3))*60</f>
        <v>0.00000000154159351950511</v>
      </c>
      <c r="I3" s="312">
        <f>(H3-INT(H3))*60</f>
        <v>0.0000000924956111703068</v>
      </c>
    </row>
    <row r="4" spans="1:11" ht="15.100000" customHeight="1">
      <c r="A4" s="284">
        <v>102</v>
      </c>
      <c r="B4" s="267">
        <v>98</v>
      </c>
      <c r="D4" s="331">
        <f>A4-A$2</f>
        <v>2</v>
      </c>
      <c r="E4" s="331">
        <f>B4-B$2</f>
        <v>-2</v>
      </c>
      <c r="F4" s="323">
        <f>ATAN(E4/D4)*180/PI()+360</f>
        <v>315.000000000026</v>
      </c>
      <c r="G4" s="281">
        <f>SQRT(D4*D4+E4*E4)</f>
        <v>2.82842712474619</v>
      </c>
      <c r="H4" s="327">
        <f>(F4-INT(F4))*60</f>
        <v>0.00000000154159351950511</v>
      </c>
      <c r="I4" s="312">
        <f>(H4-INT(H4))*60</f>
        <v>0.0000000924956111703068</v>
      </c>
    </row>
    <row r="5" spans="1:11" ht="15.100000" customHeight="1">
      <c r="A5" s="284">
        <v>103</v>
      </c>
      <c r="B5" s="267">
        <v>97</v>
      </c>
      <c r="D5" s="331">
        <f>A5-A$2</f>
        <v>3</v>
      </c>
      <c r="E5" s="331">
        <f>B5-B$2</f>
        <v>-3</v>
      </c>
      <c r="F5" s="323">
        <f>ATAN(E5/D5)*180/PI()+360</f>
        <v>315.000000000026</v>
      </c>
      <c r="G5" s="281">
        <f>SQRT(D5*D5+E5*E5)</f>
        <v>4.24264068711929</v>
      </c>
      <c r="H5" s="327">
        <f>(F5-INT(F5))*60</f>
        <v>0.00000000154159351950511</v>
      </c>
      <c r="I5" s="312">
        <f>(H5-INT(H5))*60</f>
        <v>0.0000000924956111703068</v>
      </c>
    </row>
    <row r="6" spans="1:11" ht="15.100000" customHeight="1">
      <c r="A6" s="284">
        <v>104</v>
      </c>
      <c r="B6" s="267">
        <v>96</v>
      </c>
      <c r="D6" s="331">
        <f>A6-A$2</f>
        <v>4</v>
      </c>
      <c r="E6" s="331">
        <f>B6-B$2</f>
        <v>-4</v>
      </c>
      <c r="F6" s="323">
        <f>ATAN(E6/D6)*180/PI()+360</f>
        <v>315.000000000026</v>
      </c>
      <c r="G6" s="281">
        <f>SQRT(D6*D6+E6*E6)</f>
        <v>5.65685424949238</v>
      </c>
      <c r="H6" s="327">
        <f>(F6-INT(F6))*60</f>
        <v>0.00000000154159351950511</v>
      </c>
      <c r="I6" s="312">
        <f>(H6-INT(H6))*60</f>
        <v>0.0000000924956111703068</v>
      </c>
    </row>
    <row r="7" spans="1:11" ht="15.100000" customHeight="1">
      <c r="A7" s="340">
        <v>105</v>
      </c>
      <c r="B7" s="341">
        <v>89</v>
      </c>
      <c r="C7" s="343"/>
      <c r="D7" s="331">
        <f>A7-A$2</f>
        <v>5</v>
      </c>
      <c r="E7" s="331">
        <f>B7-B$2</f>
        <v>-11</v>
      </c>
      <c r="F7" s="323">
        <f>ATAN(E7/D7)*180/PI()+360</f>
        <v>294.443955789753</v>
      </c>
      <c r="G7" s="281">
        <f>SQRT(D7*D7+E7*E7)</f>
        <v>12.0830459735946</v>
      </c>
      <c r="H7" s="327">
        <f>(F7-INT(F7))*60</f>
        <v>26.637347385182</v>
      </c>
      <c r="I7" s="312">
        <f>(H7-INT(H7))*60</f>
        <v>38.2408431109207</v>
      </c>
    </row>
    <row r="8" spans="1:16386" ht="15.100000" customHeight="1">
      <c r="A8" s="345" t="s">
        <v>6</v>
      </c>
      <c r="B8" s="345" t="s">
        <v>7</v>
      </c>
      <c r="C8" s="345"/>
      <c r="D8"/>
      <c r="E8"/>
      <c r="F8"/>
      <c r="G8"/>
      <c r="H8"/>
      <c r="I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5" ht="15.100000" customHeight="1">
      <c r="A9" s="345">
        <v>1234</v>
      </c>
      <c r="B9" s="345">
        <v>2345</v>
      </c>
      <c r="C9" s="345"/>
      <c r="D9" s="328" t="s">
        <v>8</v>
      </c>
      <c r="E9" s="339" t="s">
        <v>9</v>
      </c>
      <c r="F9" s="323" t="s">
        <v>10</v>
      </c>
      <c r="G9" s="281" t="s">
        <v>11</v>
      </c>
      <c r="H9"/>
      <c r="I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ht="15.100000" customHeight="1">
      <c r="A10" s="345">
        <v>1856</v>
      </c>
      <c r="B10" s="345">
        <v>2550</v>
      </c>
      <c r="C10" s="345"/>
      <c r="D10" s="347">
        <f>A10-A9</f>
        <v>622</v>
      </c>
      <c r="E10" s="347">
        <f>B10-B9</f>
        <v>205</v>
      </c>
      <c r="F10" s="348">
        <f>ATAN(E10/D10)*180/PI()</f>
        <v>18.2412895969303</v>
      </c>
      <c r="G10" s="348">
        <f>SQRT(D10*D10+E10*E10)</f>
        <v>654.911444395347</v>
      </c>
      <c r="H10">
        <f>INT(F10)</f>
        <v>18</v>
      </c>
      <c r="I10">
        <f>(F10-H10)*60</f>
        <v>14.4773758158187</v>
      </c>
      <c r="J10" s="349">
        <f>(I10-INT(I10))*60</f>
        <v>28.6425489491214</v>
      </c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6" ht="15.100000" customHeight="1">
      <c r="A11" s="345"/>
      <c r="B11" s="345"/>
      <c r="C11" s="345"/>
      <c r="D11" s="345"/>
      <c r="E11"/>
      <c r="F11"/>
      <c r="G11"/>
      <c r="H11"/>
      <c r="I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6" ht="15.100000" customHeight="1">
      <c r="A12" s="345"/>
      <c r="B12" s="345"/>
      <c r="C12" s="345"/>
      <c r="D12" s="345"/>
      <c r="E12"/>
      <c r="F12"/>
      <c r="G12"/>
      <c r="H12"/>
      <c r="I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6" ht="15.100000" customHeight="1">
      <c r="A13"/>
      <c r="B13"/>
      <c r="C13"/>
      <c r="D13"/>
      <c r="E13"/>
      <c r="F13"/>
      <c r="G13"/>
      <c r="H13"/>
      <c r="I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6" ht="15.100000" customHeight="1">
      <c r="A14"/>
      <c r="B14"/>
      <c r="C14"/>
      <c r="D14"/>
      <c r="E14"/>
      <c r="F14"/>
      <c r="G14"/>
      <c r="H14"/>
      <c r="I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6" ht="15.100000" customHeight="1">
      <c r="A15"/>
      <c r="B15"/>
      <c r="C15"/>
      <c r="D15"/>
      <c r="E15"/>
      <c r="F15"/>
      <c r="G15"/>
      <c r="H15"/>
      <c r="I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6" ht="15.100000" customHeight="1">
      <c r="A16"/>
      <c r="B16"/>
      <c r="C16"/>
      <c r="D16"/>
      <c r="E16"/>
      <c r="F16"/>
      <c r="G16"/>
      <c r="H16"/>
      <c r="I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9" spans="5:10" ht="15.100000" customHeight="1">
      <c r="E19" s="337">
        <v>45</v>
      </c>
      <c r="F19" s="320">
        <f>ATAN(E20)*180/PI()</f>
        <v>44.9999999999743</v>
      </c>
      <c r="H19" s="327"/>
    </row>
    <row r="20" spans="5:10" ht="15.100000" customHeight="1">
      <c r="E20" s="337">
        <f>TAN(E19*PI()/180)</f>
        <v>1</v>
      </c>
      <c r="H20" s="32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