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560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N24" i="2" l="1"/>
  <c r="J24" i="2"/>
  <c r="J22" i="2" l="1"/>
  <c r="N22" i="2" s="1"/>
  <c r="J21" i="2"/>
  <c r="N21" i="2" s="1"/>
  <c r="J20" i="2"/>
  <c r="N20" i="2" s="1"/>
  <c r="J19" i="2"/>
  <c r="J18" i="2"/>
  <c r="N18" i="2" s="1"/>
  <c r="B24" i="2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E40" i="2" s="1"/>
  <c r="J25" i="2"/>
  <c r="N25" i="2" s="1"/>
  <c r="J23" i="2"/>
  <c r="N23" i="2" s="1"/>
  <c r="B19" i="2"/>
  <c r="B20" i="2"/>
  <c r="B21" i="2"/>
  <c r="B22" i="2"/>
  <c r="B23" i="2"/>
  <c r="B25" i="2"/>
  <c r="B18" i="2"/>
  <c r="J26" i="2" l="1"/>
  <c r="E42" i="2" s="1"/>
  <c r="N19" i="2"/>
  <c r="N26" i="2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<sst xmlns="http://schemas.openxmlformats.org/spreadsheetml/2006/main" count="59" uniqueCount="42">
  <si>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</si>
  <si>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</si>
  <si>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</si>
  <si>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</si>
  <si>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</si>
  <si>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</si>
  <si>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</si>
  <si>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</si>
  <si>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</si>
  <si>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</si>
  <si>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</si>
  <si>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</si>
  <si>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</si>
  <si>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</si>
  <si>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</si>
  <si>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</si>
  <si>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</si>
  <si>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</si>
  <si>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</si>
  <si>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</si>
  <si>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</si>
  <si>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</si>
  <si>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</si>
  <si>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</si>
  <si>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</si>
  <si>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</si>
  <si>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</si>
  <si>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</si>
  <si>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</si>
  <si>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</si>
  <si>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</si>
  <si>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</si>
  <si>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</si>
  <si>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</si>
  <si>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matrizSimetrica - constructor</t>
  </si>
  <si>
    <t>setMatrizSimetrica/getMatrizSimetrica</t>
  </si>
  <si>
    <t>clase Grafos - constructores</t>
  </si>
  <si>
    <t>metedo dado N y probabilidad</t>
  </si>
  <si>
    <t>metodo dado N y porcentaje</t>
  </si>
  <si>
    <t>generadores Grafos Regulares</t>
  </si>
  <si>
    <t>generador grafo n partitos</t>
  </si>
  <si>
    <t>algoritmos de coloreo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</si>
</sst>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FFE-4056-A55C-CF8631FE58C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FE-4056-A55C-CF8631FE58C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FFE-4056-A55C-CF8631FE58C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FE-4056-A55C-CF8631FE58C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FFE-4056-A55C-CF8631FE58C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FE-4056-A55C-CF8631FE58C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6.2500000000000888E-3</c:v>
                </c:pt>
                <c:pt idx="1">
                  <c:v>9.0277777777777457E-3</c:v>
                </c:pt>
                <c:pt idx="2">
                  <c:v>3.4722222222222099E-3</c:v>
                </c:pt>
                <c:pt idx="3">
                  <c:v>5.6944444444444464E-2</c:v>
                </c:pt>
                <c:pt idx="4">
                  <c:v>1.7361111111111112E-2</c:v>
                </c:pt>
                <c:pt idx="5">
                  <c:v>0.21875000000000022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FE-4056-A55C-CF8631FE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8" workbookViewId="0">
      <selection activeCell="L24" sqref="L2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3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4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9.1" x14ac:dyDescent="0.3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thickBot="1" x14ac:dyDescent="0.4">
      <c r="A5" s="19"/>
      <c r="B5" s="1">
        <v>6.9444444444444441E-3</v>
      </c>
      <c r="C5" s="2">
        <v>0.64097222222222217</v>
      </c>
      <c r="D5" s="2">
        <v>0.64722222222222225</v>
      </c>
      <c r="E5" s="52">
        <f>IFERROR(IF(OR(ISBLANK(C5),ISBLANK(D5)),"Completar",IF(D5&gt;=C5,D5-C5,"Error")),"Error")</f>
        <v>6.2500000000000888E-3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9.1" x14ac:dyDescent="0.3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0.6479166666666667</v>
      </c>
      <c r="D9" s="2">
        <v>0.65694444444444444</v>
      </c>
      <c r="E9" s="52">
        <f>IFERROR(IF(OR(ISBLANK(C9),ISBLANK(D9)),"Completar",IF(D9&gt;=C9,D9-C9,"Error")),"Error")</f>
        <v>9.0277777777777457E-3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9.1" x14ac:dyDescent="0.3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0.65763888888888888</v>
      </c>
      <c r="D13" s="2">
        <v>0.66111111111111109</v>
      </c>
      <c r="E13" s="52">
        <f>IFERROR(IF(OR(ISBLANK(C13),ISBLANK(D13)),"Completar",IF(D13&gt;=C13,D13-C13,"Error")),"Error")</f>
        <v>3.4722222222222099E-3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ht="14.45" customHeigh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10</v>
      </c>
      <c r="G18" s="4">
        <v>3.472222222222222E-3</v>
      </c>
      <c r="H18" s="5">
        <v>0.66111111111111109</v>
      </c>
      <c r="I18" s="6">
        <v>0.66388888888888886</v>
      </c>
      <c r="J18" s="53">
        <f t="shared" ref="J18:J22" si="0">IFERROR(IF(OR(ISBLANK(H18),ISBLANK(I18)),"",IF(I18&gt;=H18,I18-H18,"Error")),"Error")</f>
        <v>2.7777777777777679E-3</v>
      </c>
      <c r="K18" s="7">
        <v>0</v>
      </c>
      <c r="L18" s="8">
        <v>0</v>
      </c>
      <c r="M18" s="9">
        <v>5</v>
      </c>
      <c r="N18" s="54">
        <f>IFERROR(IF(OR(J18="",ISBLANK(L18)),"",J18+L18),"Error")</f>
        <v>2.7777777777777679E-3</v>
      </c>
      <c r="O18" s="19"/>
      <c r="P18" s="22"/>
    </row>
    <row r="19" spans="1:16" s="23" customFormat="1" ht="14.45" customHeight="1" x14ac:dyDescent="0.25">
      <c r="A19" s="19"/>
      <c r="B19" s="44">
        <f t="shared" ref="B19:B25" si="1">ROW($B19)-16</f>
        <v>3</v>
      </c>
      <c r="C19" s="79" t="s">
        <v>35</v>
      </c>
      <c r="D19" s="79"/>
      <c r="E19" s="80"/>
      <c r="F19" s="3">
        <v>15</v>
      </c>
      <c r="G19" s="4">
        <v>6.9444444444444441E-3</v>
      </c>
      <c r="H19" s="5">
        <v>0.6645833333333333</v>
      </c>
      <c r="I19" s="6">
        <v>0.67361111111111116</v>
      </c>
      <c r="J19" s="53">
        <f t="shared" si="0"/>
        <v>9.0277777777778567E-3</v>
      </c>
      <c r="K19" s="7">
        <v>0</v>
      </c>
      <c r="L19" s="8">
        <v>0</v>
      </c>
      <c r="M19" s="9">
        <v>16</v>
      </c>
      <c r="N19" s="54">
        <f t="shared" ref="N19:N22" si="2">IFERROR(IF(OR(J19="",ISBLANK(L19)),"",J19+L19),"Error")</f>
        <v>9.0277777777778567E-3</v>
      </c>
      <c r="O19" s="19"/>
      <c r="P19" s="22"/>
    </row>
    <row r="20" spans="1:16" s="23" customFormat="1" ht="14.45" customHeight="1" x14ac:dyDescent="0.25">
      <c r="A20" s="19"/>
      <c r="B20" s="44">
        <f t="shared" si="1"/>
        <v>4</v>
      </c>
      <c r="C20" s="79" t="s">
        <v>36</v>
      </c>
      <c r="D20" s="79"/>
      <c r="E20" s="80"/>
      <c r="F20" s="3">
        <v>20</v>
      </c>
      <c r="G20" s="4">
        <v>6.9444444444444441E-3</v>
      </c>
      <c r="H20" s="5">
        <v>0.6743055555555556</v>
      </c>
      <c r="I20" s="6">
        <v>0.68402777777777779</v>
      </c>
      <c r="J20" s="53">
        <f t="shared" si="0"/>
        <v>9.7222222222221877E-3</v>
      </c>
      <c r="K20" s="7">
        <v>0</v>
      </c>
      <c r="L20" s="8">
        <v>0</v>
      </c>
      <c r="M20" s="9">
        <v>36</v>
      </c>
      <c r="N20" s="54">
        <f t="shared" si="2"/>
        <v>9.7222222222221877E-3</v>
      </c>
      <c r="O20" s="19"/>
      <c r="P20" s="22"/>
    </row>
    <row r="21" spans="1:16" s="23" customFormat="1" ht="14.45" customHeight="1" x14ac:dyDescent="0.25">
      <c r="A21" s="19"/>
      <c r="B21" s="44">
        <f t="shared" si="1"/>
        <v>5</v>
      </c>
      <c r="C21" s="79" t="s">
        <v>37</v>
      </c>
      <c r="D21" s="79"/>
      <c r="E21" s="80"/>
      <c r="F21" s="3">
        <v>30</v>
      </c>
      <c r="G21" s="4">
        <v>2.0833333333333332E-2</v>
      </c>
      <c r="H21" s="5">
        <v>0.68541666666666667</v>
      </c>
      <c r="I21" s="6">
        <v>0.70763888888888893</v>
      </c>
      <c r="J21" s="53">
        <f t="shared" si="0"/>
        <v>2.2222222222222254E-2</v>
      </c>
      <c r="K21" s="7">
        <v>0</v>
      </c>
      <c r="L21" s="8">
        <v>0</v>
      </c>
      <c r="M21" s="9">
        <v>17</v>
      </c>
      <c r="N21" s="54">
        <f t="shared" si="2"/>
        <v>2.2222222222222254E-2</v>
      </c>
      <c r="O21" s="19"/>
      <c r="P21" s="22"/>
    </row>
    <row r="22" spans="1:16" s="23" customFormat="1" ht="14.45" customHeight="1" x14ac:dyDescent="0.25">
      <c r="A22" s="19"/>
      <c r="B22" s="44">
        <f t="shared" si="1"/>
        <v>6</v>
      </c>
      <c r="C22" s="79" t="s">
        <v>38</v>
      </c>
      <c r="D22" s="79"/>
      <c r="E22" s="80"/>
      <c r="F22" s="3">
        <v>20</v>
      </c>
      <c r="G22" s="4">
        <v>2.0833333333333332E-2</v>
      </c>
      <c r="H22" s="5">
        <v>0.70833333333333337</v>
      </c>
      <c r="I22" s="6">
        <v>0.72569444444444453</v>
      </c>
      <c r="J22" s="53">
        <f t="shared" si="0"/>
        <v>1.736111111111116E-2</v>
      </c>
      <c r="K22" s="7">
        <v>0</v>
      </c>
      <c r="L22" s="8">
        <v>0</v>
      </c>
      <c r="M22" s="9">
        <v>15</v>
      </c>
      <c r="N22" s="54">
        <f t="shared" si="2"/>
        <v>1.736111111111116E-2</v>
      </c>
      <c r="O22" s="19"/>
      <c r="P22" s="22"/>
    </row>
    <row r="23" spans="1:16" s="23" customFormat="1" x14ac:dyDescent="0.25">
      <c r="A23" s="19"/>
      <c r="B23" s="44">
        <f t="shared" si="1"/>
        <v>7</v>
      </c>
      <c r="C23" s="79" t="s">
        <v>39</v>
      </c>
      <c r="D23" s="79"/>
      <c r="E23" s="80"/>
      <c r="F23" s="3">
        <v>30</v>
      </c>
      <c r="G23" s="4">
        <v>2.7777777777777776E-2</v>
      </c>
      <c r="H23" s="5">
        <v>0.86458333333333337</v>
      </c>
      <c r="I23" s="6">
        <v>0.91527777777777775</v>
      </c>
      <c r="J23" s="53">
        <f t="shared" ref="J23:J24" si="3">IFERROR(IF(OR(ISBLANK(H23),ISBLANK(I23)),"",IF(I23&gt;=H23,I23-H23,"Error")),"Error")</f>
        <v>5.0694444444444375E-2</v>
      </c>
      <c r="K23" s="7">
        <v>0</v>
      </c>
      <c r="L23" s="8">
        <v>0</v>
      </c>
      <c r="M23" s="9">
        <v>40</v>
      </c>
      <c r="N23" s="54">
        <f t="shared" ref="N23:N25" si="4">IFERROR(IF(OR(J23="",ISBLANK(L23)),"",J23+L23),"Error")</f>
        <v>5.0694444444444375E-2</v>
      </c>
      <c r="O23" s="19"/>
      <c r="P23" s="22"/>
    </row>
    <row r="24" spans="1:16" s="23" customFormat="1" x14ac:dyDescent="0.25">
      <c r="A24" s="19"/>
      <c r="B24" s="44">
        <f t="shared" si="1"/>
        <v>8</v>
      </c>
      <c r="C24" s="79" t="s">
        <v>40</v>
      </c>
      <c r="D24" s="79"/>
      <c r="E24" s="80"/>
      <c r="F24" s="3">
        <v>15</v>
      </c>
      <c r="G24" s="4">
        <v>1.7361111111111112E-2</v>
      </c>
      <c r="H24" s="5">
        <v>0.91666666666666663</v>
      </c>
      <c r="I24" s="6">
        <v>0.9375</v>
      </c>
      <c r="J24" s="53">
        <f t="shared" si="3"/>
        <v>2.083333333333337E-2</v>
      </c>
      <c r="K24" s="7">
        <v>1</v>
      </c>
      <c r="L24" s="8">
        <v>1.7361111111111112E-2</v>
      </c>
      <c r="M24" s="9">
        <v>19</v>
      </c>
      <c r="N24" s="54">
        <f t="shared" si="4"/>
        <v>3.8194444444444482E-2</v>
      </c>
      <c r="O24" s="19"/>
      <c r="P24" s="22"/>
    </row>
    <row r="25" spans="1:16" s="23" customFormat="1" x14ac:dyDescent="0.25">
      <c r="A25" s="19"/>
      <c r="B25" s="44">
        <f t="shared" si="1"/>
        <v>9</v>
      </c>
      <c r="C25" s="79" t="s">
        <v>41</v>
      </c>
      <c r="D25" s="79"/>
      <c r="E25" s="80"/>
      <c r="F25" s="3">
        <v>50</v>
      </c>
      <c r="G25" s="4">
        <v>7.6388888888888895E-2</v>
      </c>
      <c r="H25" s="5">
        <v>0.95138888888888884</v>
      </c>
      <c r="I25" s="6">
        <v>1.0375000000000001</v>
      </c>
      <c r="J25" s="53">
        <f>IFERROR(IF(OR(ISBLANK(H25),ISBLANK(I25)),"",IF(I25&gt;=H25,I25-H25,"Error")),"Error")</f>
        <v>8.6111111111111249E-2</v>
      </c>
      <c r="K25" s="7">
        <v>0</v>
      </c>
      <c r="L25" s="8">
        <v>0</v>
      </c>
      <c r="M25" s="9">
        <v>56</v>
      </c>
      <c r="N25" s="54">
        <f t="shared" si="4"/>
        <v>8.6111111111111249E-2</v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>
        <f>IF(SUM(F18:F25)=0,"Completar",SUM(F18:F25))</f>
        <v>190</v>
      </c>
      <c r="G26" s="46">
        <f>IF(SUM(G18:G25)=0,"Completar",SUM(G18:G25))</f>
        <v>0.18055555555555555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0.21875000000000022</v>
      </c>
      <c r="K26" s="50">
        <f>SUM(K18:K25)</f>
        <v>1</v>
      </c>
      <c r="L26" s="46">
        <f>SUM(L18:L25)</f>
        <v>1.7361111111111112E-2</v>
      </c>
      <c r="M26" s="51">
        <f>IF(SUM(M18:M25)=0,"Completar",SUM(M18:M25))</f>
        <v>204</v>
      </c>
      <c r="N26" s="52">
        <f>IF(OR(COUNTIF(N18:N25,"Error")&gt;0,COUNTIF(N18:N25,"Completar")&gt;0),"Error",IF(SUM(N18:N25)=0,"Completar",SUM(N18:N25)))</f>
        <v>0.23611111111111133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5.5555555555555552E-2</v>
      </c>
      <c r="C30" s="2">
        <v>0.53125</v>
      </c>
      <c r="D30" s="2">
        <v>0.58819444444444446</v>
      </c>
      <c r="E30" s="52">
        <f>IFERROR(IF(OR(ISBLANK(C30),ISBLANK(D30)),"Completar",IF(D30&gt;=C30,D30-C30,"Error")),"Error")</f>
        <v>5.6944444444444464E-2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204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35.999999999999972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1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4.9019607843137254E-3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6.2500000000000888E-3</v>
      </c>
      <c r="F37" s="58">
        <f>IF(E37="Completar",E37,IFERROR(E37/$E$43,"Error"))</f>
        <v>2.0044543429844366E-2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9.0277777777777457E-3</v>
      </c>
      <c r="F38" s="58">
        <f>IF(E38="Completar",E38,IFERROR(E38/$E$43,"Error"))</f>
        <v>2.8953229398663568E-2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3.4722222222222099E-3</v>
      </c>
      <c r="F39" s="58">
        <f t="shared" ref="F39" si="5">IF(E39="Completar",E39,IFERROR(E39/$E$43,"Error"))</f>
        <v>1.1135857461024449E-2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5.6944444444444464E-2</v>
      </c>
      <c r="F40" s="58">
        <f>IF(E40="Completar",E40,IFERROR(E40/$E$43,"Error"))</f>
        <v>0.18262806236080167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1.7361111111111112E-2</v>
      </c>
      <c r="F41" s="58">
        <f>IF(E41="Completar",E41,IFERROR(E41/$E$43,"Completar"))</f>
        <v>5.5679287305122449E-2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0.21875000000000022</v>
      </c>
      <c r="F42" s="58">
        <f>IF(E42="Completar",E42,IFERROR(E42/$E$43,"Completar"))</f>
        <v>0.70155902004454351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0.31180555555555584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t="14.45" hidden="1" x14ac:dyDescent="0.35"/>
    <row r="46" spans="1:15" ht="14.45" hidden="1" x14ac:dyDescent="0.35"/>
    <row r="47" spans="1:15" ht="14.45" hidden="1" x14ac:dyDescent="0.35"/>
    <row r="48" spans="1:15" ht="14.45" hidden="1" x14ac:dyDescent="0.35"/>
    <row r="49" ht="14.45" hidden="1" x14ac:dyDescent="0.35"/>
    <row r="50" ht="14.45" hidden="1" x14ac:dyDescent="0.35"/>
    <row r="51" ht="14.45" hidden="1" x14ac:dyDescent="0.35"/>
    <row r="52" ht="14.45" hidden="1" x14ac:dyDescent="0.35"/>
    <row r="53" ht="14.45" hidden="1" x14ac:dyDescent="0.35"/>
    <row r="54" ht="14.45" hidden="1" x14ac:dyDescent="0.35"/>
    <row r="55" ht="14.45" hidden="1" x14ac:dyDescent="0.35"/>
    <row r="56" ht="14.45" hidden="1" x14ac:dyDescent="0.35"/>
    <row r="57" ht="14.45" hidden="1" x14ac:dyDescent="0.35"/>
    <row r="58" ht="14.45" hidden="1" x14ac:dyDescent="0.35"/>
    <row r="59" ht="14.45" hidden="1" x14ac:dyDescent="0.35"/>
    <row r="60" ht="14.45" hidden="1" x14ac:dyDescent="0.35"/>
    <row r="61" ht="14.45" hidden="1" x14ac:dyDescent="0.35"/>
    <row r="62" ht="14.45" hidden="1" x14ac:dyDescent="0.35"/>
    <row r="63" ht="14.45" hidden="1" x14ac:dyDescent="0.35"/>
    <row r="64" ht="14.45" hidden="1" x14ac:dyDescent="0.35"/>
    <row r="65" ht="14.45" hidden="1" x14ac:dyDescent="0.35"/>
    <row r="66" ht="14.45" hidden="1" x14ac:dyDescent="0.35"/>
    <row r="67" ht="14.45" hidden="1" x14ac:dyDescent="0.35"/>
    <row r="68" ht="14.45" hidden="1" x14ac:dyDescent="0.3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4 D1:XFD4 C3:C4 C23:XFD1048576 O18:XFD22 C6:XFD17 E5:XFD5 A6:B1048576 A5">
    <cfRule type="cellIs" dxfId="5" priority="5" operator="equal">
      <formula>"Completar"</formula>
    </cfRule>
    <cfRule type="cellIs" dxfId="4" priority="15" operator="equal">
      <formula>"Error"</formula>
    </cfRule>
  </conditionalFormatting>
  <conditionalFormatting sqref="C18:N22">
    <cfRule type="cellIs" dxfId="3" priority="3" operator="equal">
      <formula>"Completar"</formula>
    </cfRule>
    <cfRule type="cellIs" dxfId="2" priority="4" operator="equal">
      <formula>"Error"</formula>
    </cfRule>
  </conditionalFormatting>
  <conditionalFormatting sqref="B5:D5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Casa</cp:lastModifiedBy>
  <dcterms:created xsi:type="dcterms:W3CDTF">2014-04-14T14:00:11Z</dcterms:created>
  <dcterms:modified xsi:type="dcterms:W3CDTF">2016-11-21T03:55:24Z</dcterms:modified>
</cp:coreProperties>
</file>