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17033\Desktop\AquaMicro Data\AquaticMicroData\"/>
    </mc:Choice>
  </mc:AlternateContent>
  <xr:revisionPtr revIDLastSave="0" documentId="13_ncr:1_{43CA04F6-F589-44BC-80DC-04B1CF6296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2" l="1"/>
  <c r="J21" i="2"/>
  <c r="H21" i="2"/>
  <c r="V20" i="2"/>
  <c r="J20" i="2"/>
  <c r="H20" i="2"/>
  <c r="J19" i="2"/>
  <c r="H19" i="2"/>
  <c r="V18" i="2"/>
  <c r="J18" i="2"/>
  <c r="H18" i="2"/>
  <c r="V17" i="2"/>
  <c r="J17" i="2"/>
  <c r="H17" i="2"/>
  <c r="V16" i="2"/>
  <c r="J16" i="2"/>
  <c r="H16" i="2"/>
  <c r="V15" i="2"/>
  <c r="J15" i="2"/>
  <c r="H15" i="2"/>
  <c r="V14" i="2"/>
  <c r="J14" i="2"/>
  <c r="H14" i="2"/>
  <c r="V13" i="2"/>
  <c r="J13" i="2"/>
  <c r="H13" i="2"/>
  <c r="V12" i="2"/>
  <c r="J12" i="2"/>
  <c r="H12" i="2"/>
  <c r="V11" i="2"/>
  <c r="J11" i="2"/>
  <c r="H11" i="2"/>
  <c r="V10" i="2"/>
  <c r="J10" i="2"/>
  <c r="H10" i="2"/>
  <c r="V9" i="2"/>
  <c r="J9" i="2"/>
  <c r="H9" i="2"/>
  <c r="V8" i="2"/>
  <c r="J8" i="2"/>
  <c r="H8" i="2"/>
  <c r="V7" i="2"/>
  <c r="J7" i="2"/>
  <c r="H7" i="2"/>
  <c r="V6" i="2"/>
  <c r="J6" i="2"/>
  <c r="H6" i="2"/>
  <c r="V5" i="2"/>
  <c r="J5" i="2"/>
  <c r="H5" i="2"/>
  <c r="V4" i="2"/>
  <c r="J4" i="2"/>
  <c r="H4" i="2"/>
  <c r="V3" i="2"/>
  <c r="J3" i="2"/>
  <c r="H3" i="2"/>
  <c r="V2" i="2"/>
  <c r="J2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1000000}">
      <text>
        <r>
          <rPr>
            <sz val="10"/>
            <color rgb="FF000000"/>
            <rFont val="Arial"/>
          </rPr>
          <t>Run an independent check on these
	-Erin Lipp</t>
        </r>
      </text>
    </comment>
  </commentList>
</comments>
</file>

<file path=xl/sharedStrings.xml><?xml version="1.0" encoding="utf-8"?>
<sst xmlns="http://schemas.openxmlformats.org/spreadsheetml/2006/main" count="218" uniqueCount="70">
  <si>
    <t>Site information</t>
  </si>
  <si>
    <t>Sample ID</t>
  </si>
  <si>
    <t>Lat</t>
  </si>
  <si>
    <t>Rain Event</t>
  </si>
  <si>
    <t>Date</t>
  </si>
  <si>
    <t>Collection Time</t>
  </si>
  <si>
    <t>Days Sine Last Rainfaill Greater than 2 inches (amount of rainfall)</t>
  </si>
  <si>
    <t>Days Since Last Rainfall (amount of rainfall (in))</t>
  </si>
  <si>
    <t>Ambient Air Temp High (F)</t>
  </si>
  <si>
    <t>Long</t>
  </si>
  <si>
    <t>Ambient Air Temp High (C)</t>
  </si>
  <si>
    <t>Ambient Air Temp Low (F)</t>
  </si>
  <si>
    <t>The Plaza</t>
  </si>
  <si>
    <t>Ambient Air Temp Low (C)</t>
  </si>
  <si>
    <t>Water Temp (C)</t>
  </si>
  <si>
    <t>P1 indicates the XX branch</t>
  </si>
  <si>
    <t>Conductivity (mS/cm)</t>
  </si>
  <si>
    <t>(aka MIDO 826)</t>
  </si>
  <si>
    <t>P2 indicates the YY branch</t>
  </si>
  <si>
    <t>Hospital</t>
  </si>
  <si>
    <t>PR1 indicates</t>
  </si>
  <si>
    <t>(aka Talmadge)</t>
  </si>
  <si>
    <t>PR2 indicates</t>
  </si>
  <si>
    <t>Vet Med</t>
  </si>
  <si>
    <t>pH</t>
  </si>
  <si>
    <t>VM 1 indicates</t>
  </si>
  <si>
    <t>Source(s) of Impact</t>
  </si>
  <si>
    <t>VM 2 indicates</t>
  </si>
  <si>
    <t>Salmonella Volume</t>
  </si>
  <si>
    <t>Samples were collected by hand using 1 L sterile polypropylene bottles</t>
  </si>
  <si>
    <t>DNA Filter Volume</t>
  </si>
  <si>
    <t>E. coli 1mL cfu (1)</t>
  </si>
  <si>
    <t>E. coli 1mL cfu (2)</t>
  </si>
  <si>
    <t>Data Reporting</t>
  </si>
  <si>
    <t>E. coli 10mL cfu (10)</t>
  </si>
  <si>
    <t>E. coli 10mL cfu (2)</t>
  </si>
  <si>
    <t>Presence/absence is indicated by 1/0</t>
  </si>
  <si>
    <t>E coli limit of detection</t>
  </si>
  <si>
    <t>Final CFU/100 ml</t>
  </si>
  <si>
    <t>Exceeds EPA STV (410/100mL)</t>
  </si>
  <si>
    <t>XLT-4 Salmonella</t>
  </si>
  <si>
    <t>Chromagar Confirmed Salmonella</t>
  </si>
  <si>
    <t xml:space="preserve">HF183 </t>
  </si>
  <si>
    <t>Rum2Bac</t>
  </si>
  <si>
    <t>P1 (Plaza)</t>
  </si>
  <si>
    <t>No</t>
  </si>
  <si>
    <t>9.11.19</t>
  </si>
  <si>
    <t>38 (3.73)</t>
  </si>
  <si>
    <t>15 (.97)</t>
  </si>
  <si>
    <t>no</t>
  </si>
  <si>
    <t>N/A</t>
  </si>
  <si>
    <t>P2 (Plaza)</t>
  </si>
  <si>
    <t>Yes</t>
  </si>
  <si>
    <t>yes</t>
  </si>
  <si>
    <t>PR1 (Hospital)</t>
  </si>
  <si>
    <t>TNTC</t>
  </si>
  <si>
    <t>PR2 (Hospital)</t>
  </si>
  <si>
    <t>VM1 (Vet Med)</t>
  </si>
  <si>
    <t>VM2 (Vet Med)</t>
  </si>
  <si>
    <t>9.23.19</t>
  </si>
  <si>
    <t>63 (3.73)</t>
  </si>
  <si>
    <t>10 (1.38)</t>
  </si>
  <si>
    <t xml:space="preserve">no </t>
  </si>
  <si>
    <t>? - need to streak stocks and notes</t>
  </si>
  <si>
    <t>~100</t>
  </si>
  <si>
    <t>T1 (Tanyard)</t>
  </si>
  <si>
    <t>9.30.19</t>
  </si>
  <si>
    <t>waiting for website to update</t>
  </si>
  <si>
    <t>10.3.19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</si>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</sst>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97"/>
  <sheetViews>
    <sheetView tabSelected="1" workbookViewId="0">
      <pane xSplit="1" topLeftCell="B1" activePane="topRight" state="frozen"/>
      <selection pane="topRight" activeCell="D7" sqref="D7"/>
    </sheetView>
  </sheetViews>
  <sheetFormatPr defaultColWidth="14.42578125" defaultRowHeight="15.75" customHeight="1" x14ac:dyDescent="0.2"/>
  <cols>
    <col min="23" max="23" width="16" customWidth="1"/>
  </cols>
  <sheetData>
    <row r="1" spans="1:36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  <c r="I1" s="2" t="s">
        <v>11</v>
      </c>
      <c r="J1" s="2" t="s">
        <v>13</v>
      </c>
      <c r="K1" s="2" t="s">
        <v>14</v>
      </c>
      <c r="L1" s="2" t="s">
        <v>16</v>
      </c>
      <c r="M1" s="2" t="s">
        <v>24</v>
      </c>
      <c r="N1" s="2" t="s">
        <v>26</v>
      </c>
      <c r="O1" s="2" t="s">
        <v>28</v>
      </c>
      <c r="P1" s="2" t="s">
        <v>30</v>
      </c>
      <c r="Q1" s="2" t="s">
        <v>31</v>
      </c>
      <c r="R1" s="2" t="s">
        <v>32</v>
      </c>
      <c r="S1" s="2" t="s">
        <v>34</v>
      </c>
      <c r="T1" s="2" t="s">
        <v>35</v>
      </c>
      <c r="U1" s="4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">
      <c r="A2" s="3" t="s">
        <v>44</v>
      </c>
      <c r="B2" s="3" t="s">
        <v>45</v>
      </c>
      <c r="C2" s="3" t="s">
        <v>46</v>
      </c>
      <c r="D2" s="3">
        <v>1307</v>
      </c>
      <c r="E2" s="3" t="s">
        <v>47</v>
      </c>
      <c r="F2" s="3" t="s">
        <v>48</v>
      </c>
      <c r="G2" s="3">
        <v>96.1</v>
      </c>
      <c r="H2" s="3">
        <f t="shared" ref="H2:H7" si="0">(G2-32) * (5/9)</f>
        <v>35.611111111111107</v>
      </c>
      <c r="I2" s="3">
        <v>72</v>
      </c>
      <c r="J2" s="3">
        <f t="shared" ref="J2:J7" si="1">(I2-32) * (5/9)</f>
        <v>22.222222222222221</v>
      </c>
      <c r="K2" s="3">
        <v>21.52</v>
      </c>
      <c r="L2" s="3">
        <v>0.11899999999999999</v>
      </c>
      <c r="M2" s="3">
        <v>7.6</v>
      </c>
      <c r="N2" s="3"/>
      <c r="O2" s="3">
        <v>100</v>
      </c>
      <c r="P2" s="3">
        <v>100</v>
      </c>
      <c r="Q2" s="3">
        <v>0</v>
      </c>
      <c r="R2" s="3">
        <v>1</v>
      </c>
      <c r="S2" s="3">
        <v>3</v>
      </c>
      <c r="T2" s="3">
        <v>5</v>
      </c>
      <c r="U2" s="6">
        <v>5</v>
      </c>
      <c r="V2" s="7">
        <f t="shared" ref="V2:V3" si="2">AVERAGE(S2:T2)*10</f>
        <v>40</v>
      </c>
      <c r="W2" s="3" t="s">
        <v>45</v>
      </c>
      <c r="X2" s="3" t="s">
        <v>49</v>
      </c>
      <c r="Y2" s="3" t="s">
        <v>50</v>
      </c>
    </row>
    <row r="3" spans="1:36" x14ac:dyDescent="0.2">
      <c r="A3" s="3" t="s">
        <v>51</v>
      </c>
      <c r="B3" s="3" t="s">
        <v>45</v>
      </c>
      <c r="C3" s="3" t="s">
        <v>46</v>
      </c>
      <c r="D3" s="3">
        <v>1310</v>
      </c>
      <c r="E3" s="3" t="s">
        <v>47</v>
      </c>
      <c r="F3" s="3" t="s">
        <v>48</v>
      </c>
      <c r="G3" s="3">
        <v>96.1</v>
      </c>
      <c r="H3" s="3">
        <f t="shared" si="0"/>
        <v>35.611111111111107</v>
      </c>
      <c r="I3" s="3">
        <v>72</v>
      </c>
      <c r="J3" s="3">
        <f t="shared" si="1"/>
        <v>22.222222222222221</v>
      </c>
      <c r="K3" s="3">
        <v>22.93</v>
      </c>
      <c r="L3" s="3">
        <v>7.6999999999999999E-2</v>
      </c>
      <c r="M3" s="3">
        <v>8.09</v>
      </c>
      <c r="N3" s="3"/>
      <c r="O3" s="3">
        <v>100</v>
      </c>
      <c r="P3" s="3">
        <v>100</v>
      </c>
      <c r="Q3" s="3">
        <v>4</v>
      </c>
      <c r="R3" s="3">
        <v>7</v>
      </c>
      <c r="S3" s="3">
        <v>49</v>
      </c>
      <c r="T3" s="3">
        <v>36</v>
      </c>
      <c r="U3" s="6">
        <v>5</v>
      </c>
      <c r="V3" s="7">
        <f t="shared" si="2"/>
        <v>425</v>
      </c>
      <c r="W3" s="3" t="s">
        <v>52</v>
      </c>
      <c r="X3" s="3" t="s">
        <v>53</v>
      </c>
      <c r="Y3" s="3" t="s">
        <v>53</v>
      </c>
    </row>
    <row r="4" spans="1:36" x14ac:dyDescent="0.2">
      <c r="A4" s="3" t="s">
        <v>54</v>
      </c>
      <c r="B4" s="3" t="s">
        <v>45</v>
      </c>
      <c r="C4" s="3" t="s">
        <v>46</v>
      </c>
      <c r="D4" s="3">
        <v>1304</v>
      </c>
      <c r="E4" s="3" t="s">
        <v>47</v>
      </c>
      <c r="F4" s="3" t="s">
        <v>48</v>
      </c>
      <c r="G4" s="3">
        <v>96.1</v>
      </c>
      <c r="H4" s="3">
        <f t="shared" si="0"/>
        <v>35.611111111111107</v>
      </c>
      <c r="I4" s="3">
        <v>72</v>
      </c>
      <c r="J4" s="3">
        <f t="shared" si="1"/>
        <v>22.222222222222221</v>
      </c>
      <c r="K4" s="3">
        <v>22.85</v>
      </c>
      <c r="L4" s="3">
        <v>0.13900000000000001</v>
      </c>
      <c r="M4" s="3">
        <v>10.46</v>
      </c>
      <c r="N4" s="3"/>
      <c r="O4" s="3">
        <v>100</v>
      </c>
      <c r="P4" s="3">
        <v>100</v>
      </c>
      <c r="Q4" s="3">
        <v>67</v>
      </c>
      <c r="R4" s="3">
        <v>62</v>
      </c>
      <c r="S4" s="3" t="s">
        <v>55</v>
      </c>
      <c r="T4" s="3" t="s">
        <v>55</v>
      </c>
      <c r="U4" s="6">
        <v>5</v>
      </c>
      <c r="V4" s="7">
        <f t="shared" ref="V4:V5" si="3">AVERAGE(Q4:R4)*100</f>
        <v>6450</v>
      </c>
      <c r="W4" s="3" t="s">
        <v>52</v>
      </c>
      <c r="X4" s="3" t="s">
        <v>49</v>
      </c>
      <c r="Y4" s="3" t="s">
        <v>50</v>
      </c>
    </row>
    <row r="5" spans="1:36" x14ac:dyDescent="0.2">
      <c r="A5" s="3" t="s">
        <v>56</v>
      </c>
      <c r="B5" s="3" t="s">
        <v>45</v>
      </c>
      <c r="C5" s="3" t="s">
        <v>46</v>
      </c>
      <c r="D5" s="3">
        <v>1310</v>
      </c>
      <c r="E5" s="3" t="s">
        <v>47</v>
      </c>
      <c r="F5" s="3" t="s">
        <v>48</v>
      </c>
      <c r="G5" s="3">
        <v>96.1</v>
      </c>
      <c r="H5" s="3">
        <f t="shared" si="0"/>
        <v>35.611111111111107</v>
      </c>
      <c r="I5" s="3">
        <v>72</v>
      </c>
      <c r="J5" s="3">
        <f t="shared" si="1"/>
        <v>22.222222222222221</v>
      </c>
      <c r="K5" s="3">
        <v>23.82</v>
      </c>
      <c r="L5" s="3">
        <v>0.21199999999999999</v>
      </c>
      <c r="M5" s="3">
        <v>8.4499999999999993</v>
      </c>
      <c r="N5" s="3"/>
      <c r="O5" s="3">
        <v>100</v>
      </c>
      <c r="P5" s="3">
        <v>100</v>
      </c>
      <c r="Q5" s="3">
        <v>36</v>
      </c>
      <c r="R5" s="3">
        <v>50</v>
      </c>
      <c r="S5" s="3" t="s">
        <v>55</v>
      </c>
      <c r="T5" s="3" t="s">
        <v>55</v>
      </c>
      <c r="U5" s="6">
        <v>5</v>
      </c>
      <c r="V5" s="7">
        <f t="shared" si="3"/>
        <v>4300</v>
      </c>
      <c r="W5" s="3" t="s">
        <v>52</v>
      </c>
      <c r="X5" s="3" t="s">
        <v>49</v>
      </c>
      <c r="Y5" s="3" t="s">
        <v>50</v>
      </c>
    </row>
    <row r="6" spans="1:36" x14ac:dyDescent="0.2">
      <c r="A6" s="3" t="s">
        <v>57</v>
      </c>
      <c r="B6" s="3" t="s">
        <v>45</v>
      </c>
      <c r="C6" s="3" t="s">
        <v>46</v>
      </c>
      <c r="D6" s="3" t="s">
        <v>69</v>
      </c>
      <c r="E6" s="3" t="s">
        <v>47</v>
      </c>
      <c r="F6" s="3" t="s">
        <v>48</v>
      </c>
      <c r="G6" s="3">
        <v>96.1</v>
      </c>
      <c r="H6" s="3">
        <f t="shared" si="0"/>
        <v>35.611111111111107</v>
      </c>
      <c r="I6" s="3">
        <v>72</v>
      </c>
      <c r="J6" s="3">
        <f t="shared" si="1"/>
        <v>22.222222222222221</v>
      </c>
      <c r="K6" s="3">
        <v>34.5</v>
      </c>
      <c r="L6" s="3">
        <v>4.9000000000000002E-2</v>
      </c>
      <c r="M6" s="3">
        <v>10.59</v>
      </c>
      <c r="N6" s="3"/>
      <c r="O6" s="3">
        <v>100</v>
      </c>
      <c r="P6" s="3">
        <v>100</v>
      </c>
      <c r="Q6" s="3">
        <v>0</v>
      </c>
      <c r="R6" s="3">
        <v>0</v>
      </c>
      <c r="S6" s="3">
        <v>0</v>
      </c>
      <c r="T6" s="3">
        <v>0</v>
      </c>
      <c r="U6" s="6">
        <v>5</v>
      </c>
      <c r="V6" s="7">
        <f>U6/2</f>
        <v>2.5</v>
      </c>
      <c r="W6" s="3" t="s">
        <v>45</v>
      </c>
      <c r="X6" s="3" t="s">
        <v>49</v>
      </c>
      <c r="Y6" s="3" t="s">
        <v>50</v>
      </c>
    </row>
    <row r="7" spans="1:36" x14ac:dyDescent="0.2">
      <c r="A7" s="3" t="s">
        <v>58</v>
      </c>
      <c r="B7" s="3" t="s">
        <v>45</v>
      </c>
      <c r="C7" s="3" t="s">
        <v>46</v>
      </c>
      <c r="D7" s="3" t="s">
        <v>69</v>
      </c>
      <c r="E7" s="3" t="s">
        <v>47</v>
      </c>
      <c r="F7" s="3" t="s">
        <v>48</v>
      </c>
      <c r="G7" s="3">
        <v>96.1</v>
      </c>
      <c r="H7" s="3">
        <f t="shared" si="0"/>
        <v>35.611111111111107</v>
      </c>
      <c r="I7" s="3">
        <v>72</v>
      </c>
      <c r="J7" s="3">
        <f t="shared" si="1"/>
        <v>22.222222222222221</v>
      </c>
      <c r="K7" s="3">
        <v>26.5</v>
      </c>
      <c r="L7" s="3">
        <v>6.2E-2</v>
      </c>
      <c r="M7" s="3">
        <v>8.9</v>
      </c>
      <c r="N7" s="3"/>
      <c r="O7" s="3">
        <v>100</v>
      </c>
      <c r="P7" s="3">
        <v>100</v>
      </c>
      <c r="Q7" s="3">
        <v>1</v>
      </c>
      <c r="R7" s="3">
        <v>0</v>
      </c>
      <c r="S7" s="3">
        <v>2</v>
      </c>
      <c r="T7" s="3">
        <v>2</v>
      </c>
      <c r="U7" s="6">
        <v>5</v>
      </c>
      <c r="V7" s="7">
        <f>AVERAGE(S7:T7)</f>
        <v>2</v>
      </c>
      <c r="W7" s="3" t="s">
        <v>45</v>
      </c>
      <c r="X7" s="3" t="s">
        <v>53</v>
      </c>
      <c r="Y7" s="3" t="s">
        <v>49</v>
      </c>
    </row>
    <row r="8" spans="1:36" x14ac:dyDescent="0.2">
      <c r="A8" s="3" t="s">
        <v>44</v>
      </c>
      <c r="B8" s="3" t="s">
        <v>45</v>
      </c>
      <c r="C8" s="3" t="s">
        <v>59</v>
      </c>
      <c r="D8" s="3">
        <v>1220</v>
      </c>
      <c r="E8" s="3" t="s">
        <v>60</v>
      </c>
      <c r="F8" s="3" t="s">
        <v>61</v>
      </c>
      <c r="G8" s="3">
        <v>91</v>
      </c>
      <c r="H8" s="3">
        <f t="shared" ref="H8:H14" si="4">(G8-32) * (5/9)</f>
        <v>32.777777777777779</v>
      </c>
      <c r="I8" s="3">
        <v>57</v>
      </c>
      <c r="J8" s="3">
        <f t="shared" ref="J8:J14" si="5">(I8-32) * (5/9)</f>
        <v>13.888888888888889</v>
      </c>
      <c r="K8" s="3">
        <v>21.08</v>
      </c>
      <c r="L8" s="3">
        <v>0.16800000000000001</v>
      </c>
      <c r="M8" s="3">
        <v>7.82</v>
      </c>
      <c r="N8" s="3"/>
      <c r="O8" s="3">
        <v>100</v>
      </c>
      <c r="P8" s="3">
        <v>100</v>
      </c>
      <c r="Q8" s="3">
        <v>2</v>
      </c>
      <c r="R8" s="3">
        <v>2</v>
      </c>
      <c r="S8" s="3">
        <v>20</v>
      </c>
      <c r="T8" s="3">
        <v>18</v>
      </c>
      <c r="U8" s="6">
        <v>5</v>
      </c>
      <c r="V8" s="7">
        <f>AVERAGE(S8:T8)*10</f>
        <v>190</v>
      </c>
      <c r="W8" s="3" t="s">
        <v>45</v>
      </c>
      <c r="X8" s="3" t="s">
        <v>53</v>
      </c>
      <c r="Y8" s="3" t="s">
        <v>62</v>
      </c>
    </row>
    <row r="9" spans="1:36" x14ac:dyDescent="0.2">
      <c r="A9" s="3" t="s">
        <v>51</v>
      </c>
      <c r="B9" s="3" t="s">
        <v>45</v>
      </c>
      <c r="C9" s="3" t="s">
        <v>59</v>
      </c>
      <c r="D9" s="3">
        <v>1225</v>
      </c>
      <c r="E9" s="3" t="s">
        <v>60</v>
      </c>
      <c r="F9" s="3" t="s">
        <v>61</v>
      </c>
      <c r="G9" s="3">
        <v>91</v>
      </c>
      <c r="H9" s="3">
        <f t="shared" si="4"/>
        <v>32.777777777777779</v>
      </c>
      <c r="I9" s="3">
        <v>57</v>
      </c>
      <c r="J9" s="3">
        <f t="shared" si="5"/>
        <v>13.888888888888889</v>
      </c>
      <c r="K9" s="3">
        <v>20.07</v>
      </c>
      <c r="L9" s="3">
        <v>0.11799999999999999</v>
      </c>
      <c r="M9" s="3">
        <v>7.96</v>
      </c>
      <c r="N9" s="3"/>
      <c r="O9" s="3">
        <v>100</v>
      </c>
      <c r="P9" s="3">
        <v>100</v>
      </c>
      <c r="Q9" s="3">
        <v>1</v>
      </c>
      <c r="R9" s="3">
        <v>3</v>
      </c>
      <c r="S9" s="3">
        <v>34</v>
      </c>
      <c r="T9" s="3">
        <v>37</v>
      </c>
      <c r="U9" s="6">
        <v>5</v>
      </c>
      <c r="V9" s="3">
        <f>AVERAGE(S9:T9)</f>
        <v>35.5</v>
      </c>
      <c r="W9" s="3" t="s">
        <v>45</v>
      </c>
      <c r="X9" s="3" t="s">
        <v>53</v>
      </c>
      <c r="Y9" s="3" t="s">
        <v>63</v>
      </c>
    </row>
    <row r="10" spans="1:36" x14ac:dyDescent="0.2">
      <c r="A10" s="3" t="s">
        <v>54</v>
      </c>
      <c r="B10" s="3" t="s">
        <v>45</v>
      </c>
      <c r="C10" s="3" t="s">
        <v>59</v>
      </c>
      <c r="D10" s="3">
        <v>1146</v>
      </c>
      <c r="E10" s="3" t="s">
        <v>60</v>
      </c>
      <c r="F10" s="3" t="s">
        <v>61</v>
      </c>
      <c r="G10" s="3">
        <v>91</v>
      </c>
      <c r="H10" s="3">
        <f t="shared" si="4"/>
        <v>32.777777777777779</v>
      </c>
      <c r="I10" s="3">
        <v>57</v>
      </c>
      <c r="J10" s="3">
        <f t="shared" si="5"/>
        <v>13.888888888888889</v>
      </c>
      <c r="K10" s="3">
        <v>20.5</v>
      </c>
      <c r="L10" s="3">
        <v>0.16900000000000001</v>
      </c>
      <c r="M10" s="3">
        <v>7.73</v>
      </c>
      <c r="N10" s="3"/>
      <c r="O10" s="3">
        <v>100</v>
      </c>
      <c r="P10" s="3">
        <v>100</v>
      </c>
      <c r="Q10" s="3">
        <v>43</v>
      </c>
      <c r="R10" s="3">
        <v>77</v>
      </c>
      <c r="S10" s="3" t="s">
        <v>55</v>
      </c>
      <c r="T10" s="3" t="s">
        <v>55</v>
      </c>
      <c r="U10" s="6">
        <v>5</v>
      </c>
      <c r="V10" s="7">
        <f t="shared" ref="V10:V11" si="6">AVERAGE(Q10:R10)*100</f>
        <v>6000</v>
      </c>
      <c r="W10" s="3" t="s">
        <v>52</v>
      </c>
      <c r="X10" s="3" t="s">
        <v>49</v>
      </c>
      <c r="Y10" s="3" t="s">
        <v>50</v>
      </c>
    </row>
    <row r="11" spans="1:36" x14ac:dyDescent="0.2">
      <c r="A11" s="3" t="s">
        <v>56</v>
      </c>
      <c r="B11" s="3" t="s">
        <v>45</v>
      </c>
      <c r="C11" s="3" t="s">
        <v>59</v>
      </c>
      <c r="D11" s="3">
        <v>1150</v>
      </c>
      <c r="E11" s="3" t="s">
        <v>60</v>
      </c>
      <c r="F11" s="3" t="s">
        <v>61</v>
      </c>
      <c r="G11" s="3">
        <v>91</v>
      </c>
      <c r="H11" s="3">
        <f t="shared" si="4"/>
        <v>32.777777777777779</v>
      </c>
      <c r="I11" s="3">
        <v>57</v>
      </c>
      <c r="J11" s="3">
        <f t="shared" si="5"/>
        <v>13.888888888888889</v>
      </c>
      <c r="K11" s="3">
        <v>20.84</v>
      </c>
      <c r="L11" s="3">
        <v>0.159</v>
      </c>
      <c r="M11" s="3">
        <v>7.58</v>
      </c>
      <c r="N11" s="3"/>
      <c r="O11" s="3">
        <v>100</v>
      </c>
      <c r="P11" s="3">
        <v>100</v>
      </c>
      <c r="Q11" s="3">
        <v>19</v>
      </c>
      <c r="R11" s="3">
        <v>21</v>
      </c>
      <c r="S11" s="3" t="s">
        <v>55</v>
      </c>
      <c r="T11" s="3" t="s">
        <v>55</v>
      </c>
      <c r="U11" s="6">
        <v>5</v>
      </c>
      <c r="V11" s="7">
        <f t="shared" si="6"/>
        <v>2000</v>
      </c>
      <c r="W11" s="3" t="s">
        <v>52</v>
      </c>
      <c r="X11" s="3" t="s">
        <v>49</v>
      </c>
      <c r="Y11" s="3" t="s">
        <v>50</v>
      </c>
    </row>
    <row r="12" spans="1:36" x14ac:dyDescent="0.2">
      <c r="A12" s="3" t="s">
        <v>57</v>
      </c>
      <c r="B12" s="3" t="s">
        <v>45</v>
      </c>
      <c r="C12" s="3" t="s">
        <v>59</v>
      </c>
      <c r="D12" s="3">
        <v>1120</v>
      </c>
      <c r="E12" s="3" t="s">
        <v>60</v>
      </c>
      <c r="F12" s="3" t="s">
        <v>61</v>
      </c>
      <c r="G12" s="3">
        <v>91</v>
      </c>
      <c r="H12" s="3">
        <f t="shared" si="4"/>
        <v>32.777777777777779</v>
      </c>
      <c r="I12" s="3">
        <v>57</v>
      </c>
      <c r="J12" s="3">
        <f t="shared" si="5"/>
        <v>13.888888888888889</v>
      </c>
      <c r="K12" s="3">
        <v>23.9</v>
      </c>
      <c r="L12" s="3">
        <v>7.8E-2</v>
      </c>
      <c r="M12" s="3">
        <v>8.4</v>
      </c>
      <c r="N12" s="3"/>
      <c r="O12" s="3">
        <v>100</v>
      </c>
      <c r="P12" s="3">
        <v>100</v>
      </c>
      <c r="Q12" s="3">
        <v>0</v>
      </c>
      <c r="R12" s="3">
        <v>0</v>
      </c>
      <c r="S12" s="3">
        <v>0</v>
      </c>
      <c r="T12" s="3">
        <v>2</v>
      </c>
      <c r="U12" s="6">
        <v>5</v>
      </c>
      <c r="V12" s="7">
        <f t="shared" ref="V12:V14" si="7">AVERAGE(S12:T12)*10</f>
        <v>10</v>
      </c>
      <c r="W12" s="3" t="s">
        <v>45</v>
      </c>
      <c r="X12" s="3" t="s">
        <v>49</v>
      </c>
      <c r="Y12" s="3" t="s">
        <v>50</v>
      </c>
    </row>
    <row r="13" spans="1:36" x14ac:dyDescent="0.2">
      <c r="A13" s="3" t="s">
        <v>58</v>
      </c>
      <c r="B13" s="3" t="s">
        <v>45</v>
      </c>
      <c r="C13" s="3" t="s">
        <v>59</v>
      </c>
      <c r="D13" s="3">
        <v>1125</v>
      </c>
      <c r="E13" s="3" t="s">
        <v>60</v>
      </c>
      <c r="F13" s="3" t="s">
        <v>61</v>
      </c>
      <c r="G13" s="3">
        <v>91</v>
      </c>
      <c r="H13" s="3">
        <f t="shared" si="4"/>
        <v>32.777777777777779</v>
      </c>
      <c r="I13" s="3">
        <v>57</v>
      </c>
      <c r="J13" s="3">
        <f t="shared" si="5"/>
        <v>13.888888888888889</v>
      </c>
      <c r="K13" s="3">
        <v>20.03</v>
      </c>
      <c r="L13" s="3">
        <v>0.22</v>
      </c>
      <c r="M13" s="3">
        <v>7.7</v>
      </c>
      <c r="N13" s="3"/>
      <c r="O13" s="3" t="s">
        <v>64</v>
      </c>
      <c r="P13" s="3">
        <v>100</v>
      </c>
      <c r="Q13" s="3">
        <v>0</v>
      </c>
      <c r="R13" s="3">
        <v>0</v>
      </c>
      <c r="S13" s="3">
        <v>1</v>
      </c>
      <c r="T13" s="3">
        <v>4</v>
      </c>
      <c r="U13" s="6">
        <v>5</v>
      </c>
      <c r="V13" s="7">
        <f t="shared" si="7"/>
        <v>25</v>
      </c>
      <c r="W13" s="3" t="s">
        <v>45</v>
      </c>
      <c r="X13" s="3" t="s">
        <v>49</v>
      </c>
      <c r="Y13" s="3" t="s">
        <v>50</v>
      </c>
    </row>
    <row r="14" spans="1:36" x14ac:dyDescent="0.2">
      <c r="A14" s="3" t="s">
        <v>65</v>
      </c>
      <c r="B14" s="3" t="s">
        <v>45</v>
      </c>
      <c r="C14" s="3" t="s">
        <v>59</v>
      </c>
      <c r="D14" s="3">
        <v>1155</v>
      </c>
      <c r="E14" s="3" t="s">
        <v>60</v>
      </c>
      <c r="F14" s="3" t="s">
        <v>61</v>
      </c>
      <c r="G14" s="3">
        <v>91</v>
      </c>
      <c r="H14" s="3">
        <f t="shared" si="4"/>
        <v>32.777777777777779</v>
      </c>
      <c r="I14" s="3">
        <v>57</v>
      </c>
      <c r="J14" s="3">
        <f t="shared" si="5"/>
        <v>13.888888888888889</v>
      </c>
      <c r="K14" s="3">
        <v>21.87</v>
      </c>
      <c r="L14" s="3">
        <v>0.34</v>
      </c>
      <c r="M14" s="3">
        <v>7.6</v>
      </c>
      <c r="N14" s="3"/>
      <c r="O14" s="3" t="s">
        <v>64</v>
      </c>
      <c r="P14" s="3">
        <v>100</v>
      </c>
      <c r="Q14" s="3">
        <v>6</v>
      </c>
      <c r="R14" s="3">
        <v>4</v>
      </c>
      <c r="S14" s="3">
        <v>35</v>
      </c>
      <c r="T14" s="3">
        <v>33</v>
      </c>
      <c r="U14" s="6">
        <v>5</v>
      </c>
      <c r="V14" s="7">
        <f t="shared" si="7"/>
        <v>340</v>
      </c>
      <c r="W14" s="3" t="s">
        <v>45</v>
      </c>
      <c r="X14" s="3" t="s">
        <v>49</v>
      </c>
      <c r="Y14" s="3" t="s">
        <v>50</v>
      </c>
    </row>
    <row r="15" spans="1:36" x14ac:dyDescent="0.2">
      <c r="A15" s="3" t="s">
        <v>44</v>
      </c>
      <c r="B15" s="3" t="s">
        <v>45</v>
      </c>
      <c r="C15" s="3" t="s">
        <v>66</v>
      </c>
      <c r="D15" s="3">
        <v>1055</v>
      </c>
      <c r="E15" s="3" t="s">
        <v>67</v>
      </c>
      <c r="F15" s="3"/>
      <c r="G15" s="3">
        <v>79.3</v>
      </c>
      <c r="H15" s="3">
        <f t="shared" ref="H15:H21" si="8">(G15-32) * (5/9)</f>
        <v>26.277777777777779</v>
      </c>
      <c r="I15" s="3">
        <v>57.2</v>
      </c>
      <c r="J15" s="3">
        <f t="shared" ref="J15:J21" si="9">(I15-32) * (5/9)</f>
        <v>14.000000000000002</v>
      </c>
      <c r="K15" s="3">
        <v>21.09</v>
      </c>
      <c r="L15" s="3">
        <v>0.23</v>
      </c>
      <c r="M15" s="3">
        <v>8.0299999999999994</v>
      </c>
      <c r="N15" s="3"/>
      <c r="O15" s="3">
        <v>100</v>
      </c>
      <c r="P15" s="3">
        <v>100</v>
      </c>
      <c r="Q15" s="3">
        <v>60</v>
      </c>
      <c r="R15" s="3">
        <v>56</v>
      </c>
      <c r="S15" s="3" t="s">
        <v>55</v>
      </c>
      <c r="T15" s="3" t="s">
        <v>55</v>
      </c>
      <c r="U15" s="6">
        <v>5</v>
      </c>
      <c r="V15" s="7">
        <f>AVERAGE(Q15:R15)*100</f>
        <v>5800</v>
      </c>
      <c r="W15" s="3" t="s">
        <v>52</v>
      </c>
    </row>
    <row r="16" spans="1:36" x14ac:dyDescent="0.2">
      <c r="A16" s="3" t="s">
        <v>51</v>
      </c>
      <c r="B16" s="3" t="s">
        <v>45</v>
      </c>
      <c r="C16" s="3" t="s">
        <v>66</v>
      </c>
      <c r="D16" s="3">
        <v>1056</v>
      </c>
      <c r="E16" s="3"/>
      <c r="F16" s="3"/>
      <c r="G16" s="3">
        <v>79.3</v>
      </c>
      <c r="H16" s="3">
        <f t="shared" si="8"/>
        <v>26.277777777777779</v>
      </c>
      <c r="I16" s="3">
        <v>57.2</v>
      </c>
      <c r="J16" s="3">
        <f t="shared" si="9"/>
        <v>14.000000000000002</v>
      </c>
      <c r="K16" s="3">
        <v>21.53</v>
      </c>
      <c r="L16" s="3">
        <v>0.13500000000000001</v>
      </c>
      <c r="M16" s="3">
        <v>7.99</v>
      </c>
      <c r="N16" s="3"/>
      <c r="O16" s="3">
        <v>100</v>
      </c>
      <c r="P16" s="3">
        <v>100</v>
      </c>
      <c r="Q16" s="3">
        <v>5</v>
      </c>
      <c r="R16" s="3">
        <v>6</v>
      </c>
      <c r="S16" s="3">
        <v>55</v>
      </c>
      <c r="T16" s="3">
        <v>48</v>
      </c>
      <c r="U16" s="6">
        <v>5</v>
      </c>
      <c r="V16" s="7">
        <f t="shared" ref="V16:V18" si="10">AVERAGE(S16:T16)*10</f>
        <v>515</v>
      </c>
      <c r="W16" s="3" t="s">
        <v>52</v>
      </c>
    </row>
    <row r="17" spans="1:25" x14ac:dyDescent="0.2">
      <c r="A17" s="3" t="s">
        <v>54</v>
      </c>
      <c r="B17" s="3" t="s">
        <v>45</v>
      </c>
      <c r="C17" s="3" t="s">
        <v>66</v>
      </c>
      <c r="D17" s="3">
        <v>1106</v>
      </c>
      <c r="E17" s="3"/>
      <c r="F17" s="3"/>
      <c r="G17" s="3">
        <v>79.3</v>
      </c>
      <c r="H17" s="3">
        <f t="shared" si="8"/>
        <v>26.277777777777779</v>
      </c>
      <c r="I17" s="3">
        <v>57.2</v>
      </c>
      <c r="J17" s="3">
        <f t="shared" si="9"/>
        <v>14.000000000000002</v>
      </c>
      <c r="K17" s="3">
        <v>22.4</v>
      </c>
      <c r="L17" s="3">
        <v>0.17899999999999999</v>
      </c>
      <c r="M17" s="3">
        <v>8.0299999999999994</v>
      </c>
      <c r="N17" s="3"/>
      <c r="O17" s="3">
        <v>100</v>
      </c>
      <c r="P17" s="3">
        <v>100</v>
      </c>
      <c r="Q17" s="3">
        <v>6</v>
      </c>
      <c r="R17" s="3">
        <v>14</v>
      </c>
      <c r="S17" s="3">
        <v>61</v>
      </c>
      <c r="T17" s="3">
        <v>44</v>
      </c>
      <c r="U17" s="6">
        <v>5</v>
      </c>
      <c r="V17" s="7">
        <f t="shared" si="10"/>
        <v>525</v>
      </c>
      <c r="W17" s="3" t="s">
        <v>52</v>
      </c>
    </row>
    <row r="18" spans="1:25" x14ac:dyDescent="0.2">
      <c r="A18" s="3" t="s">
        <v>56</v>
      </c>
      <c r="B18" s="3" t="s">
        <v>45</v>
      </c>
      <c r="C18" s="3" t="s">
        <v>66</v>
      </c>
      <c r="D18" s="3">
        <v>1110</v>
      </c>
      <c r="E18" s="3"/>
      <c r="F18" s="3"/>
      <c r="G18" s="3">
        <v>79.3</v>
      </c>
      <c r="H18" s="3">
        <f t="shared" si="8"/>
        <v>26.277777777777779</v>
      </c>
      <c r="I18" s="3">
        <v>57.2</v>
      </c>
      <c r="J18" s="3">
        <f t="shared" si="9"/>
        <v>14.000000000000002</v>
      </c>
      <c r="K18" s="3">
        <v>23.03</v>
      </c>
      <c r="L18" s="3">
        <v>0.23799999999999999</v>
      </c>
      <c r="M18" s="3">
        <v>7.75</v>
      </c>
      <c r="N18" s="3"/>
      <c r="O18" s="3">
        <v>100</v>
      </c>
      <c r="P18" s="3">
        <v>100</v>
      </c>
      <c r="Q18" s="3">
        <v>17</v>
      </c>
      <c r="R18" s="3">
        <v>11</v>
      </c>
      <c r="S18" s="3">
        <v>53</v>
      </c>
      <c r="T18" s="3">
        <v>58</v>
      </c>
      <c r="U18" s="6">
        <v>5</v>
      </c>
      <c r="V18" s="7">
        <f t="shared" si="10"/>
        <v>555</v>
      </c>
      <c r="W18" s="3" t="s">
        <v>52</v>
      </c>
    </row>
    <row r="19" spans="1:25" x14ac:dyDescent="0.2">
      <c r="A19" s="3" t="s">
        <v>57</v>
      </c>
      <c r="B19" s="3" t="s">
        <v>45</v>
      </c>
      <c r="C19" s="3" t="s">
        <v>66</v>
      </c>
      <c r="D19" s="3">
        <v>1145</v>
      </c>
      <c r="E19" s="3"/>
      <c r="F19" s="3"/>
      <c r="G19" s="3">
        <v>79.3</v>
      </c>
      <c r="H19" s="3">
        <f t="shared" si="8"/>
        <v>26.277777777777779</v>
      </c>
      <c r="I19" s="3">
        <v>57.2</v>
      </c>
      <c r="J19" s="3">
        <f t="shared" si="9"/>
        <v>14.000000000000002</v>
      </c>
      <c r="K19" s="3">
        <v>23.09</v>
      </c>
      <c r="L19" s="3">
        <v>0.23499999999999999</v>
      </c>
      <c r="M19" s="3">
        <v>7.65</v>
      </c>
      <c r="N19" s="3"/>
      <c r="O19" s="3">
        <v>100</v>
      </c>
      <c r="P19" s="3">
        <v>100</v>
      </c>
      <c r="Q19" s="3">
        <v>0</v>
      </c>
      <c r="R19" s="3">
        <v>0</v>
      </c>
      <c r="S19" s="3">
        <v>0</v>
      </c>
      <c r="T19" s="3">
        <v>0</v>
      </c>
      <c r="U19" s="6">
        <v>5</v>
      </c>
      <c r="V19" s="3">
        <v>2.5</v>
      </c>
      <c r="W19" s="3" t="s">
        <v>45</v>
      </c>
    </row>
    <row r="20" spans="1:25" x14ac:dyDescent="0.2">
      <c r="A20" s="3" t="s">
        <v>58</v>
      </c>
      <c r="B20" s="3" t="s">
        <v>45</v>
      </c>
      <c r="C20" s="3" t="s">
        <v>66</v>
      </c>
      <c r="D20" s="3">
        <v>1137</v>
      </c>
      <c r="E20" s="3"/>
      <c r="F20" s="3"/>
      <c r="G20" s="3">
        <v>79.3</v>
      </c>
      <c r="H20" s="3">
        <f t="shared" si="8"/>
        <v>26.277777777777779</v>
      </c>
      <c r="I20" s="3">
        <v>57.2</v>
      </c>
      <c r="J20" s="3">
        <f t="shared" si="9"/>
        <v>14.000000000000002</v>
      </c>
      <c r="K20" s="3">
        <v>26.42</v>
      </c>
      <c r="L20" s="3">
        <v>0.09</v>
      </c>
      <c r="M20" s="3">
        <v>7.96</v>
      </c>
      <c r="N20" s="3"/>
      <c r="O20" s="3" t="s">
        <v>64</v>
      </c>
      <c r="P20" s="3" t="s">
        <v>64</v>
      </c>
      <c r="Q20" s="3">
        <v>0</v>
      </c>
      <c r="R20" s="3">
        <v>0</v>
      </c>
      <c r="S20" s="3">
        <v>1</v>
      </c>
      <c r="T20" s="3">
        <v>0</v>
      </c>
      <c r="U20" s="6">
        <v>5</v>
      </c>
      <c r="V20" s="7">
        <f t="shared" ref="V20:V21" si="11">AVERAGE(S20:T20)*10</f>
        <v>5</v>
      </c>
      <c r="W20" s="3" t="s">
        <v>45</v>
      </c>
      <c r="X20" s="3" t="s">
        <v>53</v>
      </c>
    </row>
    <row r="21" spans="1:25" x14ac:dyDescent="0.2">
      <c r="A21" s="3" t="s">
        <v>65</v>
      </c>
      <c r="B21" s="3" t="s">
        <v>45</v>
      </c>
      <c r="C21" s="3" t="s">
        <v>66</v>
      </c>
      <c r="D21" s="3">
        <v>1042</v>
      </c>
      <c r="E21" s="3"/>
      <c r="F21" s="3"/>
      <c r="G21" s="3">
        <v>79.3</v>
      </c>
      <c r="H21" s="3">
        <f t="shared" si="8"/>
        <v>26.277777777777779</v>
      </c>
      <c r="I21" s="3">
        <v>57.2</v>
      </c>
      <c r="J21" s="3">
        <f t="shared" si="9"/>
        <v>14.000000000000002</v>
      </c>
      <c r="K21" s="3">
        <v>22.74</v>
      </c>
      <c r="L21" s="3">
        <v>0.33600000000000002</v>
      </c>
      <c r="M21" s="3">
        <v>8.5</v>
      </c>
      <c r="N21" s="3"/>
      <c r="O21" s="3">
        <v>100</v>
      </c>
      <c r="P21" s="3">
        <v>100</v>
      </c>
      <c r="Q21" s="3">
        <v>8</v>
      </c>
      <c r="R21" s="3">
        <v>0</v>
      </c>
      <c r="S21" s="3">
        <v>21</v>
      </c>
      <c r="T21" s="3">
        <v>28</v>
      </c>
      <c r="U21" s="6">
        <v>5</v>
      </c>
      <c r="V21" s="7">
        <f t="shared" si="11"/>
        <v>245</v>
      </c>
      <c r="W21" s="3" t="s">
        <v>45</v>
      </c>
      <c r="X21" s="3" t="s">
        <v>53</v>
      </c>
    </row>
    <row r="22" spans="1:25" x14ac:dyDescent="0.2">
      <c r="A22" s="3" t="s">
        <v>56</v>
      </c>
      <c r="B22" s="3" t="s">
        <v>45</v>
      </c>
      <c r="C22" s="3" t="s">
        <v>68</v>
      </c>
      <c r="D22" s="3">
        <v>1127</v>
      </c>
      <c r="E22" s="3"/>
      <c r="F22" s="3"/>
      <c r="G22" s="3"/>
      <c r="H22" s="3"/>
      <c r="I22" s="3"/>
      <c r="J22" s="3"/>
      <c r="K22" s="3">
        <v>23.48</v>
      </c>
      <c r="L22" s="3">
        <v>0.246</v>
      </c>
      <c r="M22" s="3">
        <v>8.89</v>
      </c>
      <c r="N22" s="3"/>
      <c r="O22" s="3">
        <v>100</v>
      </c>
      <c r="P22" s="3">
        <v>100</v>
      </c>
      <c r="Q22" s="3" t="s">
        <v>69</v>
      </c>
      <c r="R22" s="3" t="s">
        <v>69</v>
      </c>
      <c r="S22" s="3" t="s">
        <v>55</v>
      </c>
      <c r="T22" s="3" t="s">
        <v>55</v>
      </c>
      <c r="U22" s="6">
        <v>5</v>
      </c>
      <c r="V22" s="3" t="s">
        <v>69</v>
      </c>
      <c r="W22" s="3" t="s">
        <v>52</v>
      </c>
      <c r="X22" s="3" t="s">
        <v>53</v>
      </c>
      <c r="Y22" s="3" t="s">
        <v>53</v>
      </c>
    </row>
    <row r="23" spans="1:25" x14ac:dyDescent="0.2">
      <c r="A23" s="3" t="s">
        <v>65</v>
      </c>
      <c r="B23" s="3" t="s">
        <v>45</v>
      </c>
      <c r="C23" s="3" t="s">
        <v>68</v>
      </c>
      <c r="D23" s="3" t="s">
        <v>69</v>
      </c>
      <c r="E23" s="3"/>
      <c r="F23" s="3"/>
      <c r="G23" s="3"/>
      <c r="H23" s="3"/>
      <c r="I23" s="3"/>
      <c r="J23" s="3"/>
      <c r="K23" s="3">
        <v>24.42</v>
      </c>
      <c r="L23" s="3">
        <v>0.47799999999999998</v>
      </c>
      <c r="M23" s="3">
        <v>8.1999999999999993</v>
      </c>
      <c r="N23" s="3"/>
      <c r="O23" s="3">
        <v>100</v>
      </c>
      <c r="P23" s="3">
        <v>100</v>
      </c>
      <c r="Q23" s="3" t="s">
        <v>69</v>
      </c>
      <c r="R23" s="3" t="s">
        <v>69</v>
      </c>
      <c r="S23" s="3" t="s">
        <v>55</v>
      </c>
      <c r="T23" s="3" t="s">
        <v>55</v>
      </c>
      <c r="U23" s="6">
        <v>5</v>
      </c>
      <c r="V23" s="3" t="s">
        <v>69</v>
      </c>
      <c r="W23" s="3" t="s">
        <v>52</v>
      </c>
      <c r="X23" s="3" t="s">
        <v>53</v>
      </c>
      <c r="Y23" s="3" t="s">
        <v>62</v>
      </c>
    </row>
    <row r="24" spans="1:25" x14ac:dyDescent="0.2">
      <c r="U24" s="8"/>
    </row>
    <row r="25" spans="1:25" x14ac:dyDescent="0.2">
      <c r="U25" s="8"/>
    </row>
    <row r="26" spans="1:25" x14ac:dyDescent="0.2">
      <c r="U26" s="8"/>
    </row>
    <row r="27" spans="1:25" x14ac:dyDescent="0.2">
      <c r="B27" s="9"/>
      <c r="U27" s="8"/>
    </row>
    <row r="28" spans="1:25" x14ac:dyDescent="0.2">
      <c r="B28" s="3"/>
      <c r="U28" s="8"/>
    </row>
    <row r="29" spans="1:25" x14ac:dyDescent="0.2">
      <c r="U29" s="8"/>
    </row>
    <row r="30" spans="1:25" x14ac:dyDescent="0.2">
      <c r="U30" s="8"/>
    </row>
    <row r="31" spans="1:25" x14ac:dyDescent="0.2">
      <c r="U31" s="8"/>
    </row>
    <row r="32" spans="1:25" x14ac:dyDescent="0.2">
      <c r="U32" s="8"/>
    </row>
    <row r="33" spans="21:21" x14ac:dyDescent="0.2">
      <c r="U33" s="8"/>
    </row>
    <row r="34" spans="21:21" x14ac:dyDescent="0.2">
      <c r="U34" s="8"/>
    </row>
    <row r="35" spans="21:21" x14ac:dyDescent="0.2">
      <c r="U35" s="8"/>
    </row>
    <row r="36" spans="21:21" x14ac:dyDescent="0.2">
      <c r="U36" s="8"/>
    </row>
    <row r="37" spans="21:21" x14ac:dyDescent="0.2">
      <c r="U37" s="8"/>
    </row>
    <row r="38" spans="21:21" x14ac:dyDescent="0.2">
      <c r="U38" s="8"/>
    </row>
    <row r="39" spans="21:21" x14ac:dyDescent="0.2">
      <c r="U39" s="8"/>
    </row>
    <row r="40" spans="21:21" x14ac:dyDescent="0.2">
      <c r="U40" s="8"/>
    </row>
    <row r="41" spans="21:21" x14ac:dyDescent="0.2">
      <c r="U41" s="8"/>
    </row>
    <row r="42" spans="21:21" x14ac:dyDescent="0.2">
      <c r="U42" s="8"/>
    </row>
    <row r="43" spans="21:21" x14ac:dyDescent="0.2">
      <c r="U43" s="8"/>
    </row>
    <row r="44" spans="21:21" x14ac:dyDescent="0.2">
      <c r="U44" s="8"/>
    </row>
    <row r="45" spans="21:21" x14ac:dyDescent="0.2">
      <c r="U45" s="8"/>
    </row>
    <row r="46" spans="21:21" x14ac:dyDescent="0.2">
      <c r="U46" s="8"/>
    </row>
    <row r="47" spans="21:21" x14ac:dyDescent="0.2">
      <c r="U47" s="8"/>
    </row>
    <row r="48" spans="21:21" x14ac:dyDescent="0.2">
      <c r="U48" s="8"/>
    </row>
    <row r="49" spans="21:21" x14ac:dyDescent="0.2">
      <c r="U49" s="8"/>
    </row>
    <row r="50" spans="21:21" x14ac:dyDescent="0.2">
      <c r="U50" s="8"/>
    </row>
    <row r="51" spans="21:21" x14ac:dyDescent="0.2">
      <c r="U51" s="8"/>
    </row>
    <row r="52" spans="21:21" x14ac:dyDescent="0.2">
      <c r="U52" s="8"/>
    </row>
    <row r="53" spans="21:21" x14ac:dyDescent="0.2">
      <c r="U53" s="8"/>
    </row>
    <row r="54" spans="21:21" x14ac:dyDescent="0.2">
      <c r="U54" s="8"/>
    </row>
    <row r="55" spans="21:21" x14ac:dyDescent="0.2">
      <c r="U55" s="8"/>
    </row>
    <row r="56" spans="21:21" x14ac:dyDescent="0.2">
      <c r="U56" s="8"/>
    </row>
    <row r="57" spans="21:21" x14ac:dyDescent="0.2">
      <c r="U57" s="8"/>
    </row>
    <row r="58" spans="21:21" x14ac:dyDescent="0.2">
      <c r="U58" s="8"/>
    </row>
    <row r="59" spans="21:21" x14ac:dyDescent="0.2">
      <c r="U59" s="8"/>
    </row>
    <row r="60" spans="21:21" x14ac:dyDescent="0.2">
      <c r="U60" s="8"/>
    </row>
    <row r="61" spans="21:21" x14ac:dyDescent="0.2">
      <c r="U61" s="8"/>
    </row>
    <row r="62" spans="21:21" x14ac:dyDescent="0.2">
      <c r="U62" s="8"/>
    </row>
    <row r="63" spans="21:21" x14ac:dyDescent="0.2">
      <c r="U63" s="8"/>
    </row>
    <row r="64" spans="21:21" x14ac:dyDescent="0.2">
      <c r="U64" s="8"/>
    </row>
    <row r="65" spans="21:21" x14ac:dyDescent="0.2">
      <c r="U65" s="8"/>
    </row>
    <row r="66" spans="21:21" x14ac:dyDescent="0.2">
      <c r="U66" s="8"/>
    </row>
    <row r="67" spans="21:21" x14ac:dyDescent="0.2">
      <c r="U67" s="8"/>
    </row>
    <row r="68" spans="21:21" x14ac:dyDescent="0.2">
      <c r="U68" s="8"/>
    </row>
    <row r="69" spans="21:21" x14ac:dyDescent="0.2">
      <c r="U69" s="8"/>
    </row>
    <row r="70" spans="21:21" x14ac:dyDescent="0.2">
      <c r="U70" s="8"/>
    </row>
    <row r="71" spans="21:21" x14ac:dyDescent="0.2">
      <c r="U71" s="8"/>
    </row>
    <row r="72" spans="21:21" x14ac:dyDescent="0.2">
      <c r="U72" s="8"/>
    </row>
    <row r="73" spans="21:21" x14ac:dyDescent="0.2">
      <c r="U73" s="8"/>
    </row>
    <row r="74" spans="21:21" x14ac:dyDescent="0.2">
      <c r="U74" s="8"/>
    </row>
    <row r="75" spans="21:21" x14ac:dyDescent="0.2">
      <c r="U75" s="8"/>
    </row>
    <row r="76" spans="21:21" x14ac:dyDescent="0.2">
      <c r="U76" s="8"/>
    </row>
    <row r="77" spans="21:21" x14ac:dyDescent="0.2">
      <c r="U77" s="8"/>
    </row>
    <row r="78" spans="21:21" x14ac:dyDescent="0.2">
      <c r="U78" s="8"/>
    </row>
    <row r="79" spans="21:21" x14ac:dyDescent="0.2">
      <c r="U79" s="8"/>
    </row>
    <row r="80" spans="21:21" x14ac:dyDescent="0.2">
      <c r="U80" s="8"/>
    </row>
    <row r="81" spans="21:21" x14ac:dyDescent="0.2">
      <c r="U81" s="8"/>
    </row>
    <row r="82" spans="21:21" x14ac:dyDescent="0.2">
      <c r="U82" s="8"/>
    </row>
    <row r="83" spans="21:21" x14ac:dyDescent="0.2">
      <c r="U83" s="8"/>
    </row>
    <row r="84" spans="21:21" x14ac:dyDescent="0.2">
      <c r="U84" s="8"/>
    </row>
    <row r="85" spans="21:21" x14ac:dyDescent="0.2">
      <c r="U85" s="8"/>
    </row>
    <row r="86" spans="21:21" x14ac:dyDescent="0.2">
      <c r="U86" s="8"/>
    </row>
    <row r="87" spans="21:21" x14ac:dyDescent="0.2">
      <c r="U87" s="8"/>
    </row>
    <row r="88" spans="21:21" x14ac:dyDescent="0.2">
      <c r="U88" s="8"/>
    </row>
    <row r="89" spans="21:21" x14ac:dyDescent="0.2">
      <c r="U89" s="8"/>
    </row>
    <row r="90" spans="21:21" x14ac:dyDescent="0.2">
      <c r="U90" s="8"/>
    </row>
    <row r="91" spans="21:21" x14ac:dyDescent="0.2">
      <c r="U91" s="8"/>
    </row>
    <row r="92" spans="21:21" x14ac:dyDescent="0.2">
      <c r="U92" s="8"/>
    </row>
    <row r="93" spans="21:21" x14ac:dyDescent="0.2">
      <c r="U93" s="8"/>
    </row>
    <row r="94" spans="21:21" x14ac:dyDescent="0.2">
      <c r="U94" s="8"/>
    </row>
    <row r="95" spans="21:21" x14ac:dyDescent="0.2">
      <c r="U95" s="8"/>
    </row>
    <row r="96" spans="21:21" x14ac:dyDescent="0.2">
      <c r="U96" s="8"/>
    </row>
    <row r="97" spans="21:21" x14ac:dyDescent="0.2">
      <c r="U97" s="8"/>
    </row>
    <row r="98" spans="21:21" x14ac:dyDescent="0.2">
      <c r="U98" s="8"/>
    </row>
    <row r="99" spans="21:21" x14ac:dyDescent="0.2">
      <c r="U99" s="8"/>
    </row>
    <row r="100" spans="21:21" x14ac:dyDescent="0.2">
      <c r="U100" s="8"/>
    </row>
    <row r="101" spans="21:21" x14ac:dyDescent="0.2">
      <c r="U101" s="8"/>
    </row>
    <row r="102" spans="21:21" x14ac:dyDescent="0.2">
      <c r="U102" s="8"/>
    </row>
    <row r="103" spans="21:21" x14ac:dyDescent="0.2">
      <c r="U103" s="8"/>
    </row>
    <row r="104" spans="21:21" x14ac:dyDescent="0.2">
      <c r="U104" s="8"/>
    </row>
    <row r="105" spans="21:21" x14ac:dyDescent="0.2">
      <c r="U105" s="8"/>
    </row>
    <row r="106" spans="21:21" x14ac:dyDescent="0.2">
      <c r="U106" s="8"/>
    </row>
    <row r="107" spans="21:21" x14ac:dyDescent="0.2">
      <c r="U107" s="8"/>
    </row>
    <row r="108" spans="21:21" x14ac:dyDescent="0.2">
      <c r="U108" s="8"/>
    </row>
    <row r="109" spans="21:21" x14ac:dyDescent="0.2">
      <c r="U109" s="8"/>
    </row>
    <row r="110" spans="21:21" x14ac:dyDescent="0.2">
      <c r="U110" s="8"/>
    </row>
    <row r="111" spans="21:21" x14ac:dyDescent="0.2">
      <c r="U111" s="8"/>
    </row>
    <row r="112" spans="21:21" x14ac:dyDescent="0.2">
      <c r="U112" s="8"/>
    </row>
    <row r="113" spans="21:21" x14ac:dyDescent="0.2">
      <c r="U113" s="8"/>
    </row>
    <row r="114" spans="21:21" x14ac:dyDescent="0.2">
      <c r="U114" s="8"/>
    </row>
    <row r="115" spans="21:21" x14ac:dyDescent="0.2">
      <c r="U115" s="8"/>
    </row>
    <row r="116" spans="21:21" x14ac:dyDescent="0.2">
      <c r="U116" s="8"/>
    </row>
    <row r="117" spans="21:21" x14ac:dyDescent="0.2">
      <c r="U117" s="8"/>
    </row>
    <row r="118" spans="21:21" x14ac:dyDescent="0.2">
      <c r="U118" s="8"/>
    </row>
    <row r="119" spans="21:21" x14ac:dyDescent="0.2">
      <c r="U119" s="8"/>
    </row>
    <row r="120" spans="21:21" x14ac:dyDescent="0.2">
      <c r="U120" s="8"/>
    </row>
    <row r="121" spans="21:21" x14ac:dyDescent="0.2">
      <c r="U121" s="8"/>
    </row>
    <row r="122" spans="21:21" x14ac:dyDescent="0.2">
      <c r="U122" s="8"/>
    </row>
    <row r="123" spans="21:21" x14ac:dyDescent="0.2">
      <c r="U123" s="8"/>
    </row>
    <row r="124" spans="21:21" x14ac:dyDescent="0.2">
      <c r="U124" s="8"/>
    </row>
    <row r="125" spans="21:21" x14ac:dyDescent="0.2">
      <c r="U125" s="8"/>
    </row>
    <row r="126" spans="21:21" x14ac:dyDescent="0.2">
      <c r="U126" s="8"/>
    </row>
    <row r="127" spans="21:21" x14ac:dyDescent="0.2">
      <c r="U127" s="8"/>
    </row>
    <row r="128" spans="21:21" x14ac:dyDescent="0.2">
      <c r="U128" s="8"/>
    </row>
    <row r="129" spans="21:21" x14ac:dyDescent="0.2">
      <c r="U129" s="8"/>
    </row>
    <row r="130" spans="21:21" x14ac:dyDescent="0.2">
      <c r="U130" s="8"/>
    </row>
    <row r="131" spans="21:21" x14ac:dyDescent="0.2">
      <c r="U131" s="8"/>
    </row>
    <row r="132" spans="21:21" x14ac:dyDescent="0.2">
      <c r="U132" s="8"/>
    </row>
    <row r="133" spans="21:21" x14ac:dyDescent="0.2">
      <c r="U133" s="8"/>
    </row>
    <row r="134" spans="21:21" x14ac:dyDescent="0.2">
      <c r="U134" s="8"/>
    </row>
    <row r="135" spans="21:21" x14ac:dyDescent="0.2">
      <c r="U135" s="8"/>
    </row>
    <row r="136" spans="21:21" x14ac:dyDescent="0.2">
      <c r="U136" s="8"/>
    </row>
    <row r="137" spans="21:21" x14ac:dyDescent="0.2">
      <c r="U137" s="8"/>
    </row>
    <row r="138" spans="21:21" x14ac:dyDescent="0.2">
      <c r="U138" s="8"/>
    </row>
    <row r="139" spans="21:21" x14ac:dyDescent="0.2">
      <c r="U139" s="8"/>
    </row>
    <row r="140" spans="21:21" x14ac:dyDescent="0.2">
      <c r="U140" s="8"/>
    </row>
    <row r="141" spans="21:21" x14ac:dyDescent="0.2">
      <c r="U141" s="8"/>
    </row>
    <row r="142" spans="21:21" x14ac:dyDescent="0.2">
      <c r="U142" s="8"/>
    </row>
    <row r="143" spans="21:21" x14ac:dyDescent="0.2">
      <c r="U143" s="8"/>
    </row>
    <row r="144" spans="21:21" x14ac:dyDescent="0.2">
      <c r="U144" s="8"/>
    </row>
    <row r="145" spans="21:21" x14ac:dyDescent="0.2">
      <c r="U145" s="8"/>
    </row>
    <row r="146" spans="21:21" x14ac:dyDescent="0.2">
      <c r="U146" s="8"/>
    </row>
    <row r="147" spans="21:21" x14ac:dyDescent="0.2">
      <c r="U147" s="8"/>
    </row>
    <row r="148" spans="21:21" x14ac:dyDescent="0.2">
      <c r="U148" s="8"/>
    </row>
    <row r="149" spans="21:21" x14ac:dyDescent="0.2">
      <c r="U149" s="8"/>
    </row>
    <row r="150" spans="21:21" x14ac:dyDescent="0.2">
      <c r="U150" s="8"/>
    </row>
    <row r="151" spans="21:21" x14ac:dyDescent="0.2">
      <c r="U151" s="8"/>
    </row>
    <row r="152" spans="21:21" x14ac:dyDescent="0.2">
      <c r="U152" s="8"/>
    </row>
    <row r="153" spans="21:21" x14ac:dyDescent="0.2">
      <c r="U153" s="8"/>
    </row>
    <row r="154" spans="21:21" x14ac:dyDescent="0.2">
      <c r="U154" s="8"/>
    </row>
    <row r="155" spans="21:21" x14ac:dyDescent="0.2">
      <c r="U155" s="8"/>
    </row>
    <row r="156" spans="21:21" x14ac:dyDescent="0.2">
      <c r="U156" s="8"/>
    </row>
    <row r="157" spans="21:21" x14ac:dyDescent="0.2">
      <c r="U157" s="8"/>
    </row>
    <row r="158" spans="21:21" x14ac:dyDescent="0.2">
      <c r="U158" s="8"/>
    </row>
    <row r="159" spans="21:21" x14ac:dyDescent="0.2">
      <c r="U159" s="8"/>
    </row>
    <row r="160" spans="21:21" x14ac:dyDescent="0.2">
      <c r="U160" s="8"/>
    </row>
    <row r="161" spans="21:21" x14ac:dyDescent="0.2">
      <c r="U161" s="8"/>
    </row>
    <row r="162" spans="21:21" x14ac:dyDescent="0.2">
      <c r="U162" s="8"/>
    </row>
    <row r="163" spans="21:21" x14ac:dyDescent="0.2">
      <c r="U163" s="8"/>
    </row>
    <row r="164" spans="21:21" x14ac:dyDescent="0.2">
      <c r="U164" s="8"/>
    </row>
    <row r="165" spans="21:21" x14ac:dyDescent="0.2">
      <c r="U165" s="8"/>
    </row>
    <row r="166" spans="21:21" x14ac:dyDescent="0.2">
      <c r="U166" s="8"/>
    </row>
    <row r="167" spans="21:21" x14ac:dyDescent="0.2">
      <c r="U167" s="8"/>
    </row>
    <row r="168" spans="21:21" x14ac:dyDescent="0.2">
      <c r="U168" s="8"/>
    </row>
    <row r="169" spans="21:21" x14ac:dyDescent="0.2">
      <c r="U169" s="8"/>
    </row>
    <row r="170" spans="21:21" x14ac:dyDescent="0.2">
      <c r="U170" s="8"/>
    </row>
    <row r="171" spans="21:21" x14ac:dyDescent="0.2">
      <c r="U171" s="8"/>
    </row>
    <row r="172" spans="21:21" x14ac:dyDescent="0.2">
      <c r="U172" s="8"/>
    </row>
    <row r="173" spans="21:21" x14ac:dyDescent="0.2">
      <c r="U173" s="8"/>
    </row>
    <row r="174" spans="21:21" x14ac:dyDescent="0.2">
      <c r="U174" s="8"/>
    </row>
    <row r="175" spans="21:21" x14ac:dyDescent="0.2">
      <c r="U175" s="8"/>
    </row>
    <row r="176" spans="21:21" x14ac:dyDescent="0.2">
      <c r="U176" s="8"/>
    </row>
    <row r="177" spans="21:21" x14ac:dyDescent="0.2">
      <c r="U177" s="8"/>
    </row>
    <row r="178" spans="21:21" x14ac:dyDescent="0.2">
      <c r="U178" s="8"/>
    </row>
    <row r="179" spans="21:21" x14ac:dyDescent="0.2">
      <c r="U179" s="8"/>
    </row>
    <row r="180" spans="21:21" x14ac:dyDescent="0.2">
      <c r="U180" s="8"/>
    </row>
    <row r="181" spans="21:21" x14ac:dyDescent="0.2">
      <c r="U181" s="8"/>
    </row>
    <row r="182" spans="21:21" x14ac:dyDescent="0.2">
      <c r="U182" s="8"/>
    </row>
    <row r="183" spans="21:21" x14ac:dyDescent="0.2">
      <c r="U183" s="8"/>
    </row>
    <row r="184" spans="21:21" x14ac:dyDescent="0.2">
      <c r="U184" s="8"/>
    </row>
    <row r="185" spans="21:21" x14ac:dyDescent="0.2">
      <c r="U185" s="8"/>
    </row>
    <row r="186" spans="21:21" x14ac:dyDescent="0.2">
      <c r="U186" s="8"/>
    </row>
    <row r="187" spans="21:21" x14ac:dyDescent="0.2">
      <c r="U187" s="8"/>
    </row>
    <row r="188" spans="21:21" x14ac:dyDescent="0.2">
      <c r="U188" s="8"/>
    </row>
    <row r="189" spans="21:21" x14ac:dyDescent="0.2">
      <c r="U189" s="8"/>
    </row>
    <row r="190" spans="21:21" x14ac:dyDescent="0.2">
      <c r="U190" s="8"/>
    </row>
    <row r="191" spans="21:21" x14ac:dyDescent="0.2">
      <c r="U191" s="8"/>
    </row>
    <row r="192" spans="21:21" x14ac:dyDescent="0.2">
      <c r="U192" s="8"/>
    </row>
    <row r="193" spans="21:21" x14ac:dyDescent="0.2">
      <c r="U193" s="8"/>
    </row>
    <row r="194" spans="21:21" x14ac:dyDescent="0.2">
      <c r="U194" s="8"/>
    </row>
    <row r="195" spans="21:21" x14ac:dyDescent="0.2">
      <c r="U195" s="8"/>
    </row>
    <row r="196" spans="21:21" x14ac:dyDescent="0.2">
      <c r="U196" s="8"/>
    </row>
    <row r="197" spans="21:21" x14ac:dyDescent="0.2">
      <c r="U197" s="8"/>
    </row>
    <row r="198" spans="21:21" x14ac:dyDescent="0.2">
      <c r="U198" s="8"/>
    </row>
    <row r="199" spans="21:21" x14ac:dyDescent="0.2">
      <c r="U199" s="8"/>
    </row>
    <row r="200" spans="21:21" x14ac:dyDescent="0.2">
      <c r="U200" s="8"/>
    </row>
    <row r="201" spans="21:21" x14ac:dyDescent="0.2">
      <c r="U201" s="8"/>
    </row>
    <row r="202" spans="21:21" x14ac:dyDescent="0.2">
      <c r="U202" s="8"/>
    </row>
    <row r="203" spans="21:21" x14ac:dyDescent="0.2">
      <c r="U203" s="8"/>
    </row>
    <row r="204" spans="21:21" x14ac:dyDescent="0.2">
      <c r="U204" s="8"/>
    </row>
    <row r="205" spans="21:21" x14ac:dyDescent="0.2">
      <c r="U205" s="8"/>
    </row>
    <row r="206" spans="21:21" x14ac:dyDescent="0.2">
      <c r="U206" s="8"/>
    </row>
    <row r="207" spans="21:21" x14ac:dyDescent="0.2">
      <c r="U207" s="8"/>
    </row>
    <row r="208" spans="21:21" x14ac:dyDescent="0.2">
      <c r="U208" s="8"/>
    </row>
    <row r="209" spans="21:21" x14ac:dyDescent="0.2">
      <c r="U209" s="8"/>
    </row>
    <row r="210" spans="21:21" x14ac:dyDescent="0.2">
      <c r="U210" s="8"/>
    </row>
    <row r="211" spans="21:21" x14ac:dyDescent="0.2">
      <c r="U211" s="8"/>
    </row>
    <row r="212" spans="21:21" x14ac:dyDescent="0.2">
      <c r="U212" s="8"/>
    </row>
    <row r="213" spans="21:21" x14ac:dyDescent="0.2">
      <c r="U213" s="8"/>
    </row>
    <row r="214" spans="21:21" x14ac:dyDescent="0.2">
      <c r="U214" s="8"/>
    </row>
    <row r="215" spans="21:21" x14ac:dyDescent="0.2">
      <c r="U215" s="8"/>
    </row>
    <row r="216" spans="21:21" x14ac:dyDescent="0.2">
      <c r="U216" s="8"/>
    </row>
    <row r="217" spans="21:21" x14ac:dyDescent="0.2">
      <c r="U217" s="8"/>
    </row>
    <row r="218" spans="21:21" x14ac:dyDescent="0.2">
      <c r="U218" s="8"/>
    </row>
    <row r="219" spans="21:21" x14ac:dyDescent="0.2">
      <c r="U219" s="8"/>
    </row>
    <row r="220" spans="21:21" x14ac:dyDescent="0.2">
      <c r="U220" s="8"/>
    </row>
    <row r="221" spans="21:21" x14ac:dyDescent="0.2">
      <c r="U221" s="8"/>
    </row>
    <row r="222" spans="21:21" x14ac:dyDescent="0.2">
      <c r="U222" s="8"/>
    </row>
    <row r="223" spans="21:21" x14ac:dyDescent="0.2">
      <c r="U223" s="8"/>
    </row>
    <row r="224" spans="21:21" x14ac:dyDescent="0.2">
      <c r="U224" s="8"/>
    </row>
    <row r="225" spans="21:21" x14ac:dyDescent="0.2">
      <c r="U225" s="8"/>
    </row>
    <row r="226" spans="21:21" x14ac:dyDescent="0.2">
      <c r="U226" s="8"/>
    </row>
    <row r="227" spans="21:21" x14ac:dyDescent="0.2">
      <c r="U227" s="8"/>
    </row>
    <row r="228" spans="21:21" x14ac:dyDescent="0.2">
      <c r="U228" s="8"/>
    </row>
    <row r="229" spans="21:21" x14ac:dyDescent="0.2">
      <c r="U229" s="8"/>
    </row>
    <row r="230" spans="21:21" x14ac:dyDescent="0.2">
      <c r="U230" s="8"/>
    </row>
    <row r="231" spans="21:21" x14ac:dyDescent="0.2">
      <c r="U231" s="8"/>
    </row>
    <row r="232" spans="21:21" x14ac:dyDescent="0.2">
      <c r="U232" s="8"/>
    </row>
    <row r="233" spans="21:21" x14ac:dyDescent="0.2">
      <c r="U233" s="8"/>
    </row>
    <row r="234" spans="21:21" x14ac:dyDescent="0.2">
      <c r="U234" s="8"/>
    </row>
    <row r="235" spans="21:21" x14ac:dyDescent="0.2">
      <c r="U235" s="8"/>
    </row>
    <row r="236" spans="21:21" x14ac:dyDescent="0.2">
      <c r="U236" s="8"/>
    </row>
    <row r="237" spans="21:21" x14ac:dyDescent="0.2">
      <c r="U237" s="8"/>
    </row>
    <row r="238" spans="21:21" x14ac:dyDescent="0.2">
      <c r="U238" s="8"/>
    </row>
    <row r="239" spans="21:21" x14ac:dyDescent="0.2">
      <c r="U239" s="8"/>
    </row>
    <row r="240" spans="21:21" x14ac:dyDescent="0.2">
      <c r="U240" s="8"/>
    </row>
    <row r="241" spans="21:21" x14ac:dyDescent="0.2">
      <c r="U241" s="8"/>
    </row>
    <row r="242" spans="21:21" x14ac:dyDescent="0.2">
      <c r="U242" s="8"/>
    </row>
    <row r="243" spans="21:21" x14ac:dyDescent="0.2">
      <c r="U243" s="8"/>
    </row>
    <row r="244" spans="21:21" x14ac:dyDescent="0.2">
      <c r="U244" s="8"/>
    </row>
    <row r="245" spans="21:21" x14ac:dyDescent="0.2">
      <c r="U245" s="8"/>
    </row>
    <row r="246" spans="21:21" x14ac:dyDescent="0.2">
      <c r="U246" s="8"/>
    </row>
    <row r="247" spans="21:21" x14ac:dyDescent="0.2">
      <c r="U247" s="8"/>
    </row>
    <row r="248" spans="21:21" x14ac:dyDescent="0.2">
      <c r="U248" s="8"/>
    </row>
    <row r="249" spans="21:21" x14ac:dyDescent="0.2">
      <c r="U249" s="8"/>
    </row>
    <row r="250" spans="21:21" x14ac:dyDescent="0.2">
      <c r="U250" s="8"/>
    </row>
    <row r="251" spans="21:21" x14ac:dyDescent="0.2">
      <c r="U251" s="8"/>
    </row>
    <row r="252" spans="21:21" x14ac:dyDescent="0.2">
      <c r="U252" s="8"/>
    </row>
    <row r="253" spans="21:21" x14ac:dyDescent="0.2">
      <c r="U253" s="8"/>
    </row>
    <row r="254" spans="21:21" x14ac:dyDescent="0.2">
      <c r="U254" s="8"/>
    </row>
    <row r="255" spans="21:21" x14ac:dyDescent="0.2">
      <c r="U255" s="8"/>
    </row>
    <row r="256" spans="21:21" x14ac:dyDescent="0.2">
      <c r="U256" s="8"/>
    </row>
    <row r="257" spans="21:21" x14ac:dyDescent="0.2">
      <c r="U257" s="8"/>
    </row>
    <row r="258" spans="21:21" x14ac:dyDescent="0.2">
      <c r="U258" s="8"/>
    </row>
    <row r="259" spans="21:21" x14ac:dyDescent="0.2">
      <c r="U259" s="8"/>
    </row>
    <row r="260" spans="21:21" x14ac:dyDescent="0.2">
      <c r="U260" s="8"/>
    </row>
    <row r="261" spans="21:21" x14ac:dyDescent="0.2">
      <c r="U261" s="8"/>
    </row>
    <row r="262" spans="21:21" x14ac:dyDescent="0.2">
      <c r="U262" s="8"/>
    </row>
    <row r="263" spans="21:21" x14ac:dyDescent="0.2">
      <c r="U263" s="8"/>
    </row>
    <row r="264" spans="21:21" x14ac:dyDescent="0.2">
      <c r="U264" s="8"/>
    </row>
    <row r="265" spans="21:21" x14ac:dyDescent="0.2">
      <c r="U265" s="8"/>
    </row>
    <row r="266" spans="21:21" x14ac:dyDescent="0.2">
      <c r="U266" s="8"/>
    </row>
    <row r="267" spans="21:21" x14ac:dyDescent="0.2">
      <c r="U267" s="8"/>
    </row>
    <row r="268" spans="21:21" x14ac:dyDescent="0.2">
      <c r="U268" s="8"/>
    </row>
    <row r="269" spans="21:21" x14ac:dyDescent="0.2">
      <c r="U269" s="8"/>
    </row>
    <row r="270" spans="21:21" x14ac:dyDescent="0.2">
      <c r="U270" s="8"/>
    </row>
    <row r="271" spans="21:21" x14ac:dyDescent="0.2">
      <c r="U271" s="8"/>
    </row>
    <row r="272" spans="21:21" x14ac:dyDescent="0.2">
      <c r="U272" s="8"/>
    </row>
    <row r="273" spans="21:21" x14ac:dyDescent="0.2">
      <c r="U273" s="8"/>
    </row>
    <row r="274" spans="21:21" x14ac:dyDescent="0.2">
      <c r="U274" s="8"/>
    </row>
    <row r="275" spans="21:21" x14ac:dyDescent="0.2">
      <c r="U275" s="8"/>
    </row>
    <row r="276" spans="21:21" x14ac:dyDescent="0.2">
      <c r="U276" s="8"/>
    </row>
    <row r="277" spans="21:21" x14ac:dyDescent="0.2">
      <c r="U277" s="8"/>
    </row>
    <row r="278" spans="21:21" x14ac:dyDescent="0.2">
      <c r="U278" s="8"/>
    </row>
    <row r="279" spans="21:21" x14ac:dyDescent="0.2">
      <c r="U279" s="8"/>
    </row>
    <row r="280" spans="21:21" x14ac:dyDescent="0.2">
      <c r="U280" s="8"/>
    </row>
    <row r="281" spans="21:21" x14ac:dyDescent="0.2">
      <c r="U281" s="8"/>
    </row>
    <row r="282" spans="21:21" x14ac:dyDescent="0.2">
      <c r="U282" s="8"/>
    </row>
    <row r="283" spans="21:21" x14ac:dyDescent="0.2">
      <c r="U283" s="8"/>
    </row>
    <row r="284" spans="21:21" x14ac:dyDescent="0.2">
      <c r="U284" s="8"/>
    </row>
    <row r="285" spans="21:21" x14ac:dyDescent="0.2">
      <c r="U285" s="8"/>
    </row>
    <row r="286" spans="21:21" x14ac:dyDescent="0.2">
      <c r="U286" s="8"/>
    </row>
    <row r="287" spans="21:21" x14ac:dyDescent="0.2">
      <c r="U287" s="8"/>
    </row>
    <row r="288" spans="21:21" x14ac:dyDescent="0.2">
      <c r="U288" s="8"/>
    </row>
    <row r="289" spans="21:21" x14ac:dyDescent="0.2">
      <c r="U289" s="8"/>
    </row>
    <row r="290" spans="21:21" x14ac:dyDescent="0.2">
      <c r="U290" s="8"/>
    </row>
    <row r="291" spans="21:21" x14ac:dyDescent="0.2">
      <c r="U291" s="8"/>
    </row>
    <row r="292" spans="21:21" x14ac:dyDescent="0.2">
      <c r="U292" s="8"/>
    </row>
    <row r="293" spans="21:21" x14ac:dyDescent="0.2">
      <c r="U293" s="8"/>
    </row>
    <row r="294" spans="21:21" x14ac:dyDescent="0.2">
      <c r="U294" s="8"/>
    </row>
    <row r="295" spans="21:21" x14ac:dyDescent="0.2">
      <c r="U295" s="8"/>
    </row>
    <row r="296" spans="21:21" x14ac:dyDescent="0.2">
      <c r="U296" s="8"/>
    </row>
    <row r="297" spans="21:21" x14ac:dyDescent="0.2">
      <c r="U297" s="8"/>
    </row>
    <row r="298" spans="21:21" x14ac:dyDescent="0.2">
      <c r="U298" s="8"/>
    </row>
    <row r="299" spans="21:21" x14ac:dyDescent="0.2">
      <c r="U299" s="8"/>
    </row>
    <row r="300" spans="21:21" x14ac:dyDescent="0.2">
      <c r="U300" s="8"/>
    </row>
    <row r="301" spans="21:21" x14ac:dyDescent="0.2">
      <c r="U301" s="8"/>
    </row>
    <row r="302" spans="21:21" x14ac:dyDescent="0.2">
      <c r="U302" s="8"/>
    </row>
    <row r="303" spans="21:21" x14ac:dyDescent="0.2">
      <c r="U303" s="8"/>
    </row>
    <row r="304" spans="21:21" x14ac:dyDescent="0.2">
      <c r="U304" s="8"/>
    </row>
    <row r="305" spans="21:21" x14ac:dyDescent="0.2">
      <c r="U305" s="8"/>
    </row>
    <row r="306" spans="21:21" x14ac:dyDescent="0.2">
      <c r="U306" s="8"/>
    </row>
    <row r="307" spans="21:21" x14ac:dyDescent="0.2">
      <c r="U307" s="8"/>
    </row>
    <row r="308" spans="21:21" x14ac:dyDescent="0.2">
      <c r="U308" s="8"/>
    </row>
    <row r="309" spans="21:21" x14ac:dyDescent="0.2">
      <c r="U309" s="8"/>
    </row>
    <row r="310" spans="21:21" x14ac:dyDescent="0.2">
      <c r="U310" s="8"/>
    </row>
    <row r="311" spans="21:21" x14ac:dyDescent="0.2">
      <c r="U311" s="8"/>
    </row>
    <row r="312" spans="21:21" x14ac:dyDescent="0.2">
      <c r="U312" s="8"/>
    </row>
    <row r="313" spans="21:21" x14ac:dyDescent="0.2">
      <c r="U313" s="8"/>
    </row>
    <row r="314" spans="21:21" x14ac:dyDescent="0.2">
      <c r="U314" s="8"/>
    </row>
    <row r="315" spans="21:21" x14ac:dyDescent="0.2">
      <c r="U315" s="8"/>
    </row>
    <row r="316" spans="21:21" x14ac:dyDescent="0.2">
      <c r="U316" s="8"/>
    </row>
    <row r="317" spans="21:21" x14ac:dyDescent="0.2">
      <c r="U317" s="8"/>
    </row>
    <row r="318" spans="21:21" x14ac:dyDescent="0.2">
      <c r="U318" s="8"/>
    </row>
    <row r="319" spans="21:21" x14ac:dyDescent="0.2">
      <c r="U319" s="8"/>
    </row>
    <row r="320" spans="21:21" x14ac:dyDescent="0.2">
      <c r="U320" s="8"/>
    </row>
    <row r="321" spans="21:21" x14ac:dyDescent="0.2">
      <c r="U321" s="8"/>
    </row>
    <row r="322" spans="21:21" x14ac:dyDescent="0.2">
      <c r="U322" s="8"/>
    </row>
    <row r="323" spans="21:21" x14ac:dyDescent="0.2">
      <c r="U323" s="8"/>
    </row>
    <row r="324" spans="21:21" x14ac:dyDescent="0.2">
      <c r="U324" s="8"/>
    </row>
    <row r="325" spans="21:21" x14ac:dyDescent="0.2">
      <c r="U325" s="8"/>
    </row>
    <row r="326" spans="21:21" x14ac:dyDescent="0.2">
      <c r="U326" s="8"/>
    </row>
    <row r="327" spans="21:21" x14ac:dyDescent="0.2">
      <c r="U327" s="8"/>
    </row>
    <row r="328" spans="21:21" x14ac:dyDescent="0.2">
      <c r="U328" s="8"/>
    </row>
    <row r="329" spans="21:21" x14ac:dyDescent="0.2">
      <c r="U329" s="8"/>
    </row>
    <row r="330" spans="21:21" x14ac:dyDescent="0.2">
      <c r="U330" s="8"/>
    </row>
    <row r="331" spans="21:21" x14ac:dyDescent="0.2">
      <c r="U331" s="8"/>
    </row>
    <row r="332" spans="21:21" x14ac:dyDescent="0.2">
      <c r="U332" s="8"/>
    </row>
    <row r="333" spans="21:21" x14ac:dyDescent="0.2">
      <c r="U333" s="8"/>
    </row>
    <row r="334" spans="21:21" x14ac:dyDescent="0.2">
      <c r="U334" s="8"/>
    </row>
    <row r="335" spans="21:21" x14ac:dyDescent="0.2">
      <c r="U335" s="8"/>
    </row>
    <row r="336" spans="21:21" x14ac:dyDescent="0.2">
      <c r="U336" s="8"/>
    </row>
    <row r="337" spans="21:21" x14ac:dyDescent="0.2">
      <c r="U337" s="8"/>
    </row>
    <row r="338" spans="21:21" x14ac:dyDescent="0.2">
      <c r="U338" s="8"/>
    </row>
    <row r="339" spans="21:21" x14ac:dyDescent="0.2">
      <c r="U339" s="8"/>
    </row>
    <row r="340" spans="21:21" x14ac:dyDescent="0.2">
      <c r="U340" s="8"/>
    </row>
    <row r="341" spans="21:21" x14ac:dyDescent="0.2">
      <c r="U341" s="8"/>
    </row>
    <row r="342" spans="21:21" x14ac:dyDescent="0.2">
      <c r="U342" s="8"/>
    </row>
    <row r="343" spans="21:21" x14ac:dyDescent="0.2">
      <c r="U343" s="8"/>
    </row>
    <row r="344" spans="21:21" x14ac:dyDescent="0.2">
      <c r="U344" s="8"/>
    </row>
    <row r="345" spans="21:21" x14ac:dyDescent="0.2">
      <c r="U345" s="8"/>
    </row>
    <row r="346" spans="21:21" x14ac:dyDescent="0.2">
      <c r="U346" s="8"/>
    </row>
    <row r="347" spans="21:21" x14ac:dyDescent="0.2">
      <c r="U347" s="8"/>
    </row>
    <row r="348" spans="21:21" x14ac:dyDescent="0.2">
      <c r="U348" s="8"/>
    </row>
    <row r="349" spans="21:21" x14ac:dyDescent="0.2">
      <c r="U349" s="8"/>
    </row>
    <row r="350" spans="21:21" x14ac:dyDescent="0.2">
      <c r="U350" s="8"/>
    </row>
    <row r="351" spans="21:21" x14ac:dyDescent="0.2">
      <c r="U351" s="8"/>
    </row>
    <row r="352" spans="21:21" x14ac:dyDescent="0.2">
      <c r="U352" s="8"/>
    </row>
    <row r="353" spans="21:21" x14ac:dyDescent="0.2">
      <c r="U353" s="8"/>
    </row>
    <row r="354" spans="21:21" x14ac:dyDescent="0.2">
      <c r="U354" s="8"/>
    </row>
    <row r="355" spans="21:21" x14ac:dyDescent="0.2">
      <c r="U355" s="8"/>
    </row>
    <row r="356" spans="21:21" x14ac:dyDescent="0.2">
      <c r="U356" s="8"/>
    </row>
    <row r="357" spans="21:21" x14ac:dyDescent="0.2">
      <c r="U357" s="8"/>
    </row>
    <row r="358" spans="21:21" x14ac:dyDescent="0.2">
      <c r="U358" s="8"/>
    </row>
    <row r="359" spans="21:21" x14ac:dyDescent="0.2">
      <c r="U359" s="8"/>
    </row>
    <row r="360" spans="21:21" x14ac:dyDescent="0.2">
      <c r="U360" s="8"/>
    </row>
    <row r="361" spans="21:21" x14ac:dyDescent="0.2">
      <c r="U361" s="8"/>
    </row>
    <row r="362" spans="21:21" x14ac:dyDescent="0.2">
      <c r="U362" s="8"/>
    </row>
    <row r="363" spans="21:21" x14ac:dyDescent="0.2">
      <c r="U363" s="8"/>
    </row>
    <row r="364" spans="21:21" x14ac:dyDescent="0.2">
      <c r="U364" s="8"/>
    </row>
    <row r="365" spans="21:21" x14ac:dyDescent="0.2">
      <c r="U365" s="8"/>
    </row>
    <row r="366" spans="21:21" x14ac:dyDescent="0.2">
      <c r="U366" s="8"/>
    </row>
    <row r="367" spans="21:21" x14ac:dyDescent="0.2">
      <c r="U367" s="8"/>
    </row>
    <row r="368" spans="21:21" x14ac:dyDescent="0.2">
      <c r="U368" s="8"/>
    </row>
    <row r="369" spans="21:21" x14ac:dyDescent="0.2">
      <c r="U369" s="8"/>
    </row>
    <row r="370" spans="21:21" x14ac:dyDescent="0.2">
      <c r="U370" s="8"/>
    </row>
    <row r="371" spans="21:21" x14ac:dyDescent="0.2">
      <c r="U371" s="8"/>
    </row>
    <row r="372" spans="21:21" x14ac:dyDescent="0.2">
      <c r="U372" s="8"/>
    </row>
    <row r="373" spans="21:21" x14ac:dyDescent="0.2">
      <c r="U373" s="8"/>
    </row>
    <row r="374" spans="21:21" x14ac:dyDescent="0.2">
      <c r="U374" s="8"/>
    </row>
    <row r="375" spans="21:21" x14ac:dyDescent="0.2">
      <c r="U375" s="8"/>
    </row>
    <row r="376" spans="21:21" x14ac:dyDescent="0.2">
      <c r="U376" s="8"/>
    </row>
    <row r="377" spans="21:21" x14ac:dyDescent="0.2">
      <c r="U377" s="8"/>
    </row>
    <row r="378" spans="21:21" x14ac:dyDescent="0.2">
      <c r="U378" s="8"/>
    </row>
    <row r="379" spans="21:21" x14ac:dyDescent="0.2">
      <c r="U379" s="8"/>
    </row>
    <row r="380" spans="21:21" x14ac:dyDescent="0.2">
      <c r="U380" s="8"/>
    </row>
    <row r="381" spans="21:21" x14ac:dyDescent="0.2">
      <c r="U381" s="8"/>
    </row>
    <row r="382" spans="21:21" x14ac:dyDescent="0.2">
      <c r="U382" s="8"/>
    </row>
    <row r="383" spans="21:21" x14ac:dyDescent="0.2">
      <c r="U383" s="8"/>
    </row>
    <row r="384" spans="21:21" x14ac:dyDescent="0.2">
      <c r="U384" s="8"/>
    </row>
    <row r="385" spans="21:21" x14ac:dyDescent="0.2">
      <c r="U385" s="8"/>
    </row>
    <row r="386" spans="21:21" x14ac:dyDescent="0.2">
      <c r="U386" s="8"/>
    </row>
    <row r="387" spans="21:21" x14ac:dyDescent="0.2">
      <c r="U387" s="8"/>
    </row>
    <row r="388" spans="21:21" x14ac:dyDescent="0.2">
      <c r="U388" s="8"/>
    </row>
    <row r="389" spans="21:21" x14ac:dyDescent="0.2">
      <c r="U389" s="8"/>
    </row>
    <row r="390" spans="21:21" x14ac:dyDescent="0.2">
      <c r="U390" s="8"/>
    </row>
    <row r="391" spans="21:21" x14ac:dyDescent="0.2">
      <c r="U391" s="8"/>
    </row>
    <row r="392" spans="21:21" x14ac:dyDescent="0.2">
      <c r="U392" s="8"/>
    </row>
    <row r="393" spans="21:21" x14ac:dyDescent="0.2">
      <c r="U393" s="8"/>
    </row>
    <row r="394" spans="21:21" x14ac:dyDescent="0.2">
      <c r="U394" s="8"/>
    </row>
    <row r="395" spans="21:21" x14ac:dyDescent="0.2">
      <c r="U395" s="8"/>
    </row>
    <row r="396" spans="21:21" x14ac:dyDescent="0.2">
      <c r="U396" s="8"/>
    </row>
    <row r="397" spans="21:21" x14ac:dyDescent="0.2">
      <c r="U397" s="8"/>
    </row>
    <row r="398" spans="21:21" x14ac:dyDescent="0.2">
      <c r="U398" s="8"/>
    </row>
    <row r="399" spans="21:21" x14ac:dyDescent="0.2">
      <c r="U399" s="8"/>
    </row>
    <row r="400" spans="21:21" x14ac:dyDescent="0.2">
      <c r="U400" s="8"/>
    </row>
    <row r="401" spans="21:21" x14ac:dyDescent="0.2">
      <c r="U401" s="8"/>
    </row>
    <row r="402" spans="21:21" x14ac:dyDescent="0.2">
      <c r="U402" s="8"/>
    </row>
    <row r="403" spans="21:21" x14ac:dyDescent="0.2">
      <c r="U403" s="8"/>
    </row>
    <row r="404" spans="21:21" x14ac:dyDescent="0.2">
      <c r="U404" s="8"/>
    </row>
    <row r="405" spans="21:21" x14ac:dyDescent="0.2">
      <c r="U405" s="8"/>
    </row>
    <row r="406" spans="21:21" x14ac:dyDescent="0.2">
      <c r="U406" s="8"/>
    </row>
    <row r="407" spans="21:21" x14ac:dyDescent="0.2">
      <c r="U407" s="8"/>
    </row>
    <row r="408" spans="21:21" x14ac:dyDescent="0.2">
      <c r="U408" s="8"/>
    </row>
    <row r="409" spans="21:21" x14ac:dyDescent="0.2">
      <c r="U409" s="8"/>
    </row>
    <row r="410" spans="21:21" x14ac:dyDescent="0.2">
      <c r="U410" s="8"/>
    </row>
    <row r="411" spans="21:21" x14ac:dyDescent="0.2">
      <c r="U411" s="8"/>
    </row>
    <row r="412" spans="21:21" x14ac:dyDescent="0.2">
      <c r="U412" s="8"/>
    </row>
    <row r="413" spans="21:21" x14ac:dyDescent="0.2">
      <c r="U413" s="8"/>
    </row>
    <row r="414" spans="21:21" x14ac:dyDescent="0.2">
      <c r="U414" s="8"/>
    </row>
    <row r="415" spans="21:21" x14ac:dyDescent="0.2">
      <c r="U415" s="8"/>
    </row>
    <row r="416" spans="21:21" x14ac:dyDescent="0.2">
      <c r="U416" s="8"/>
    </row>
    <row r="417" spans="21:21" x14ac:dyDescent="0.2">
      <c r="U417" s="8"/>
    </row>
    <row r="418" spans="21:21" x14ac:dyDescent="0.2">
      <c r="U418" s="8"/>
    </row>
    <row r="419" spans="21:21" x14ac:dyDescent="0.2">
      <c r="U419" s="8"/>
    </row>
    <row r="420" spans="21:21" x14ac:dyDescent="0.2">
      <c r="U420" s="8"/>
    </row>
    <row r="421" spans="21:21" x14ac:dyDescent="0.2">
      <c r="U421" s="8"/>
    </row>
    <row r="422" spans="21:21" x14ac:dyDescent="0.2">
      <c r="U422" s="8"/>
    </row>
    <row r="423" spans="21:21" x14ac:dyDescent="0.2">
      <c r="U423" s="8"/>
    </row>
    <row r="424" spans="21:21" x14ac:dyDescent="0.2">
      <c r="U424" s="8"/>
    </row>
    <row r="425" spans="21:21" x14ac:dyDescent="0.2">
      <c r="U425" s="8"/>
    </row>
    <row r="426" spans="21:21" x14ac:dyDescent="0.2">
      <c r="U426" s="8"/>
    </row>
    <row r="427" spans="21:21" x14ac:dyDescent="0.2">
      <c r="U427" s="8"/>
    </row>
    <row r="428" spans="21:21" x14ac:dyDescent="0.2">
      <c r="U428" s="8"/>
    </row>
    <row r="429" spans="21:21" x14ac:dyDescent="0.2">
      <c r="U429" s="8"/>
    </row>
    <row r="430" spans="21:21" x14ac:dyDescent="0.2">
      <c r="U430" s="8"/>
    </row>
    <row r="431" spans="21:21" x14ac:dyDescent="0.2">
      <c r="U431" s="8"/>
    </row>
    <row r="432" spans="21:21" x14ac:dyDescent="0.2">
      <c r="U432" s="8"/>
    </row>
    <row r="433" spans="21:21" x14ac:dyDescent="0.2">
      <c r="U433" s="8"/>
    </row>
    <row r="434" spans="21:21" x14ac:dyDescent="0.2">
      <c r="U434" s="8"/>
    </row>
    <row r="435" spans="21:21" x14ac:dyDescent="0.2">
      <c r="U435" s="8"/>
    </row>
    <row r="436" spans="21:21" x14ac:dyDescent="0.2">
      <c r="U436" s="8"/>
    </row>
    <row r="437" spans="21:21" x14ac:dyDescent="0.2">
      <c r="U437" s="8"/>
    </row>
    <row r="438" spans="21:21" x14ac:dyDescent="0.2">
      <c r="U438" s="8"/>
    </row>
    <row r="439" spans="21:21" x14ac:dyDescent="0.2">
      <c r="U439" s="8"/>
    </row>
    <row r="440" spans="21:21" x14ac:dyDescent="0.2">
      <c r="U440" s="8"/>
    </row>
    <row r="441" spans="21:21" x14ac:dyDescent="0.2">
      <c r="U441" s="8"/>
    </row>
    <row r="442" spans="21:21" x14ac:dyDescent="0.2">
      <c r="U442" s="8"/>
    </row>
    <row r="443" spans="21:21" x14ac:dyDescent="0.2">
      <c r="U443" s="8"/>
    </row>
    <row r="444" spans="21:21" x14ac:dyDescent="0.2">
      <c r="U444" s="8"/>
    </row>
    <row r="445" spans="21:21" x14ac:dyDescent="0.2">
      <c r="U445" s="8"/>
    </row>
    <row r="446" spans="21:21" x14ac:dyDescent="0.2">
      <c r="U446" s="8"/>
    </row>
    <row r="447" spans="21:21" x14ac:dyDescent="0.2">
      <c r="U447" s="8"/>
    </row>
    <row r="448" spans="21:21" x14ac:dyDescent="0.2">
      <c r="U448" s="8"/>
    </row>
    <row r="449" spans="21:21" x14ac:dyDescent="0.2">
      <c r="U449" s="8"/>
    </row>
    <row r="450" spans="21:21" x14ac:dyDescent="0.2">
      <c r="U450" s="8"/>
    </row>
    <row r="451" spans="21:21" x14ac:dyDescent="0.2">
      <c r="U451" s="8"/>
    </row>
    <row r="452" spans="21:21" x14ac:dyDescent="0.2">
      <c r="U452" s="8"/>
    </row>
    <row r="453" spans="21:21" x14ac:dyDescent="0.2">
      <c r="U453" s="8"/>
    </row>
    <row r="454" spans="21:21" x14ac:dyDescent="0.2">
      <c r="U454" s="8"/>
    </row>
    <row r="455" spans="21:21" x14ac:dyDescent="0.2">
      <c r="U455" s="8"/>
    </row>
    <row r="456" spans="21:21" x14ac:dyDescent="0.2">
      <c r="U456" s="8"/>
    </row>
    <row r="457" spans="21:21" x14ac:dyDescent="0.2">
      <c r="U457" s="8"/>
    </row>
    <row r="458" spans="21:21" x14ac:dyDescent="0.2">
      <c r="U458" s="8"/>
    </row>
    <row r="459" spans="21:21" x14ac:dyDescent="0.2">
      <c r="U459" s="8"/>
    </row>
    <row r="460" spans="21:21" x14ac:dyDescent="0.2">
      <c r="U460" s="8"/>
    </row>
    <row r="461" spans="21:21" x14ac:dyDescent="0.2">
      <c r="U461" s="8"/>
    </row>
    <row r="462" spans="21:21" x14ac:dyDescent="0.2">
      <c r="U462" s="8"/>
    </row>
    <row r="463" spans="21:21" x14ac:dyDescent="0.2">
      <c r="U463" s="8"/>
    </row>
    <row r="464" spans="21:21" x14ac:dyDescent="0.2">
      <c r="U464" s="8"/>
    </row>
    <row r="465" spans="21:21" x14ac:dyDescent="0.2">
      <c r="U465" s="8"/>
    </row>
    <row r="466" spans="21:21" x14ac:dyDescent="0.2">
      <c r="U466" s="8"/>
    </row>
    <row r="467" spans="21:21" x14ac:dyDescent="0.2">
      <c r="U467" s="8"/>
    </row>
    <row r="468" spans="21:21" x14ac:dyDescent="0.2">
      <c r="U468" s="8"/>
    </row>
    <row r="469" spans="21:21" x14ac:dyDescent="0.2">
      <c r="U469" s="8"/>
    </row>
    <row r="470" spans="21:21" x14ac:dyDescent="0.2">
      <c r="U470" s="8"/>
    </row>
    <row r="471" spans="21:21" x14ac:dyDescent="0.2">
      <c r="U471" s="8"/>
    </row>
    <row r="472" spans="21:21" x14ac:dyDescent="0.2">
      <c r="U472" s="8"/>
    </row>
    <row r="473" spans="21:21" x14ac:dyDescent="0.2">
      <c r="U473" s="8"/>
    </row>
    <row r="474" spans="21:21" x14ac:dyDescent="0.2">
      <c r="U474" s="8"/>
    </row>
    <row r="475" spans="21:21" x14ac:dyDescent="0.2">
      <c r="U475" s="8"/>
    </row>
    <row r="476" spans="21:21" x14ac:dyDescent="0.2">
      <c r="U476" s="8"/>
    </row>
    <row r="477" spans="21:21" x14ac:dyDescent="0.2">
      <c r="U477" s="8"/>
    </row>
    <row r="478" spans="21:21" x14ac:dyDescent="0.2">
      <c r="U478" s="8"/>
    </row>
    <row r="479" spans="21:21" x14ac:dyDescent="0.2">
      <c r="U479" s="8"/>
    </row>
    <row r="480" spans="21:21" x14ac:dyDescent="0.2">
      <c r="U480" s="8"/>
    </row>
    <row r="481" spans="21:21" x14ac:dyDescent="0.2">
      <c r="U481" s="8"/>
    </row>
    <row r="482" spans="21:21" x14ac:dyDescent="0.2">
      <c r="U482" s="8"/>
    </row>
    <row r="483" spans="21:21" x14ac:dyDescent="0.2">
      <c r="U483" s="8"/>
    </row>
    <row r="484" spans="21:21" x14ac:dyDescent="0.2">
      <c r="U484" s="8"/>
    </row>
    <row r="485" spans="21:21" x14ac:dyDescent="0.2">
      <c r="U485" s="8"/>
    </row>
    <row r="486" spans="21:21" x14ac:dyDescent="0.2">
      <c r="U486" s="8"/>
    </row>
    <row r="487" spans="21:21" x14ac:dyDescent="0.2">
      <c r="U487" s="8"/>
    </row>
    <row r="488" spans="21:21" x14ac:dyDescent="0.2">
      <c r="U488" s="8"/>
    </row>
    <row r="489" spans="21:21" x14ac:dyDescent="0.2">
      <c r="U489" s="8"/>
    </row>
    <row r="490" spans="21:21" x14ac:dyDescent="0.2">
      <c r="U490" s="8"/>
    </row>
    <row r="491" spans="21:21" x14ac:dyDescent="0.2">
      <c r="U491" s="8"/>
    </row>
    <row r="492" spans="21:21" x14ac:dyDescent="0.2">
      <c r="U492" s="8"/>
    </row>
    <row r="493" spans="21:21" x14ac:dyDescent="0.2">
      <c r="U493" s="8"/>
    </row>
    <row r="494" spans="21:21" x14ac:dyDescent="0.2">
      <c r="U494" s="8"/>
    </row>
    <row r="495" spans="21:21" x14ac:dyDescent="0.2">
      <c r="U495" s="8"/>
    </row>
    <row r="496" spans="21:21" x14ac:dyDescent="0.2">
      <c r="U496" s="8"/>
    </row>
    <row r="497" spans="21:21" x14ac:dyDescent="0.2">
      <c r="U497" s="8"/>
    </row>
    <row r="498" spans="21:21" x14ac:dyDescent="0.2">
      <c r="U498" s="8"/>
    </row>
    <row r="499" spans="21:21" x14ac:dyDescent="0.2">
      <c r="U499" s="8"/>
    </row>
    <row r="500" spans="21:21" x14ac:dyDescent="0.2">
      <c r="U500" s="8"/>
    </row>
    <row r="501" spans="21:21" x14ac:dyDescent="0.2">
      <c r="U501" s="8"/>
    </row>
    <row r="502" spans="21:21" x14ac:dyDescent="0.2">
      <c r="U502" s="8"/>
    </row>
    <row r="503" spans="21:21" x14ac:dyDescent="0.2">
      <c r="U503" s="8"/>
    </row>
    <row r="504" spans="21:21" x14ac:dyDescent="0.2">
      <c r="U504" s="8"/>
    </row>
    <row r="505" spans="21:21" x14ac:dyDescent="0.2">
      <c r="U505" s="8"/>
    </row>
    <row r="506" spans="21:21" x14ac:dyDescent="0.2">
      <c r="U506" s="8"/>
    </row>
    <row r="507" spans="21:21" x14ac:dyDescent="0.2">
      <c r="U507" s="8"/>
    </row>
    <row r="508" spans="21:21" x14ac:dyDescent="0.2">
      <c r="U508" s="8"/>
    </row>
    <row r="509" spans="21:21" x14ac:dyDescent="0.2">
      <c r="U509" s="8"/>
    </row>
    <row r="510" spans="21:21" x14ac:dyDescent="0.2">
      <c r="U510" s="8"/>
    </row>
    <row r="511" spans="21:21" x14ac:dyDescent="0.2">
      <c r="U511" s="8"/>
    </row>
    <row r="512" spans="21:21" x14ac:dyDescent="0.2">
      <c r="U512" s="8"/>
    </row>
    <row r="513" spans="21:21" x14ac:dyDescent="0.2">
      <c r="U513" s="8"/>
    </row>
    <row r="514" spans="21:21" x14ac:dyDescent="0.2">
      <c r="U514" s="8"/>
    </row>
    <row r="515" spans="21:21" x14ac:dyDescent="0.2">
      <c r="U515" s="8"/>
    </row>
    <row r="516" spans="21:21" x14ac:dyDescent="0.2">
      <c r="U516" s="8"/>
    </row>
    <row r="517" spans="21:21" x14ac:dyDescent="0.2">
      <c r="U517" s="8"/>
    </row>
    <row r="518" spans="21:21" x14ac:dyDescent="0.2">
      <c r="U518" s="8"/>
    </row>
    <row r="519" spans="21:21" x14ac:dyDescent="0.2">
      <c r="U519" s="8"/>
    </row>
    <row r="520" spans="21:21" x14ac:dyDescent="0.2">
      <c r="U520" s="8"/>
    </row>
    <row r="521" spans="21:21" x14ac:dyDescent="0.2">
      <c r="U521" s="8"/>
    </row>
    <row r="522" spans="21:21" x14ac:dyDescent="0.2">
      <c r="U522" s="8"/>
    </row>
    <row r="523" spans="21:21" x14ac:dyDescent="0.2">
      <c r="U523" s="8"/>
    </row>
    <row r="524" spans="21:21" x14ac:dyDescent="0.2">
      <c r="U524" s="8"/>
    </row>
    <row r="525" spans="21:21" x14ac:dyDescent="0.2">
      <c r="U525" s="8"/>
    </row>
    <row r="526" spans="21:21" x14ac:dyDescent="0.2">
      <c r="U526" s="8"/>
    </row>
    <row r="527" spans="21:21" x14ac:dyDescent="0.2">
      <c r="U527" s="8"/>
    </row>
    <row r="528" spans="21:21" x14ac:dyDescent="0.2">
      <c r="U528" s="8"/>
    </row>
    <row r="529" spans="21:21" x14ac:dyDescent="0.2">
      <c r="U529" s="8"/>
    </row>
    <row r="530" spans="21:21" x14ac:dyDescent="0.2">
      <c r="U530" s="8"/>
    </row>
    <row r="531" spans="21:21" x14ac:dyDescent="0.2">
      <c r="U531" s="8"/>
    </row>
    <row r="532" spans="21:21" x14ac:dyDescent="0.2">
      <c r="U532" s="8"/>
    </row>
    <row r="533" spans="21:21" x14ac:dyDescent="0.2">
      <c r="U533" s="8"/>
    </row>
    <row r="534" spans="21:21" x14ac:dyDescent="0.2">
      <c r="U534" s="8"/>
    </row>
    <row r="535" spans="21:21" x14ac:dyDescent="0.2">
      <c r="U535" s="8"/>
    </row>
    <row r="536" spans="21:21" x14ac:dyDescent="0.2">
      <c r="U536" s="8"/>
    </row>
    <row r="537" spans="21:21" x14ac:dyDescent="0.2">
      <c r="U537" s="8"/>
    </row>
    <row r="538" spans="21:21" x14ac:dyDescent="0.2">
      <c r="U538" s="8"/>
    </row>
    <row r="539" spans="21:21" x14ac:dyDescent="0.2">
      <c r="U539" s="8"/>
    </row>
    <row r="540" spans="21:21" x14ac:dyDescent="0.2">
      <c r="U540" s="8"/>
    </row>
    <row r="541" spans="21:21" x14ac:dyDescent="0.2">
      <c r="U541" s="8"/>
    </row>
    <row r="542" spans="21:21" x14ac:dyDescent="0.2">
      <c r="U542" s="8"/>
    </row>
    <row r="543" spans="21:21" x14ac:dyDescent="0.2">
      <c r="U543" s="8"/>
    </row>
    <row r="544" spans="21:21" x14ac:dyDescent="0.2">
      <c r="U544" s="8"/>
    </row>
    <row r="545" spans="21:21" x14ac:dyDescent="0.2">
      <c r="U545" s="8"/>
    </row>
    <row r="546" spans="21:21" x14ac:dyDescent="0.2">
      <c r="U546" s="8"/>
    </row>
    <row r="547" spans="21:21" x14ac:dyDescent="0.2">
      <c r="U547" s="8"/>
    </row>
    <row r="548" spans="21:21" x14ac:dyDescent="0.2">
      <c r="U548" s="8"/>
    </row>
    <row r="549" spans="21:21" x14ac:dyDescent="0.2">
      <c r="U549" s="8"/>
    </row>
    <row r="550" spans="21:21" x14ac:dyDescent="0.2">
      <c r="U550" s="8"/>
    </row>
    <row r="551" spans="21:21" x14ac:dyDescent="0.2">
      <c r="U551" s="8"/>
    </row>
    <row r="552" spans="21:21" x14ac:dyDescent="0.2">
      <c r="U552" s="8"/>
    </row>
    <row r="553" spans="21:21" x14ac:dyDescent="0.2">
      <c r="U553" s="8"/>
    </row>
    <row r="554" spans="21:21" x14ac:dyDescent="0.2">
      <c r="U554" s="8"/>
    </row>
    <row r="555" spans="21:21" x14ac:dyDescent="0.2">
      <c r="U555" s="8"/>
    </row>
    <row r="556" spans="21:21" x14ac:dyDescent="0.2">
      <c r="U556" s="8"/>
    </row>
    <row r="557" spans="21:21" x14ac:dyDescent="0.2">
      <c r="U557" s="8"/>
    </row>
    <row r="558" spans="21:21" x14ac:dyDescent="0.2">
      <c r="U558" s="8"/>
    </row>
    <row r="559" spans="21:21" x14ac:dyDescent="0.2">
      <c r="U559" s="8"/>
    </row>
    <row r="560" spans="21:21" x14ac:dyDescent="0.2">
      <c r="U560" s="8"/>
    </row>
    <row r="561" spans="21:21" x14ac:dyDescent="0.2">
      <c r="U561" s="8"/>
    </row>
    <row r="562" spans="21:21" x14ac:dyDescent="0.2">
      <c r="U562" s="8"/>
    </row>
    <row r="563" spans="21:21" x14ac:dyDescent="0.2">
      <c r="U563" s="8"/>
    </row>
    <row r="564" spans="21:21" x14ac:dyDescent="0.2">
      <c r="U564" s="8"/>
    </row>
    <row r="565" spans="21:21" x14ac:dyDescent="0.2">
      <c r="U565" s="8"/>
    </row>
    <row r="566" spans="21:21" x14ac:dyDescent="0.2">
      <c r="U566" s="8"/>
    </row>
    <row r="567" spans="21:21" x14ac:dyDescent="0.2">
      <c r="U567" s="8"/>
    </row>
    <row r="568" spans="21:21" x14ac:dyDescent="0.2">
      <c r="U568" s="8"/>
    </row>
    <row r="569" spans="21:21" x14ac:dyDescent="0.2">
      <c r="U569" s="8"/>
    </row>
    <row r="570" spans="21:21" x14ac:dyDescent="0.2">
      <c r="U570" s="8"/>
    </row>
    <row r="571" spans="21:21" x14ac:dyDescent="0.2">
      <c r="U571" s="8"/>
    </row>
    <row r="572" spans="21:21" x14ac:dyDescent="0.2">
      <c r="U572" s="8"/>
    </row>
    <row r="573" spans="21:21" x14ac:dyDescent="0.2">
      <c r="U573" s="8"/>
    </row>
    <row r="574" spans="21:21" x14ac:dyDescent="0.2">
      <c r="U574" s="8"/>
    </row>
    <row r="575" spans="21:21" x14ac:dyDescent="0.2">
      <c r="U575" s="8"/>
    </row>
    <row r="576" spans="21:21" x14ac:dyDescent="0.2">
      <c r="U576" s="8"/>
    </row>
    <row r="577" spans="21:21" x14ac:dyDescent="0.2">
      <c r="U577" s="8"/>
    </row>
    <row r="578" spans="21:21" x14ac:dyDescent="0.2">
      <c r="U578" s="8"/>
    </row>
    <row r="579" spans="21:21" x14ac:dyDescent="0.2">
      <c r="U579" s="8"/>
    </row>
    <row r="580" spans="21:21" x14ac:dyDescent="0.2">
      <c r="U580" s="8"/>
    </row>
    <row r="581" spans="21:21" x14ac:dyDescent="0.2">
      <c r="U581" s="8"/>
    </row>
    <row r="582" spans="21:21" x14ac:dyDescent="0.2">
      <c r="U582" s="8"/>
    </row>
    <row r="583" spans="21:21" x14ac:dyDescent="0.2">
      <c r="U583" s="8"/>
    </row>
    <row r="584" spans="21:21" x14ac:dyDescent="0.2">
      <c r="U584" s="8"/>
    </row>
    <row r="585" spans="21:21" x14ac:dyDescent="0.2">
      <c r="U585" s="8"/>
    </row>
    <row r="586" spans="21:21" x14ac:dyDescent="0.2">
      <c r="U586" s="8"/>
    </row>
    <row r="587" spans="21:21" x14ac:dyDescent="0.2">
      <c r="U587" s="8"/>
    </row>
    <row r="588" spans="21:21" x14ac:dyDescent="0.2">
      <c r="U588" s="8"/>
    </row>
    <row r="589" spans="21:21" x14ac:dyDescent="0.2">
      <c r="U589" s="8"/>
    </row>
    <row r="590" spans="21:21" x14ac:dyDescent="0.2">
      <c r="U590" s="8"/>
    </row>
    <row r="591" spans="21:21" x14ac:dyDescent="0.2">
      <c r="U591" s="8"/>
    </row>
    <row r="592" spans="21:21" x14ac:dyDescent="0.2">
      <c r="U592" s="8"/>
    </row>
    <row r="593" spans="21:21" x14ac:dyDescent="0.2">
      <c r="U593" s="8"/>
    </row>
    <row r="594" spans="21:21" x14ac:dyDescent="0.2">
      <c r="U594" s="8"/>
    </row>
    <row r="595" spans="21:21" x14ac:dyDescent="0.2">
      <c r="U595" s="8"/>
    </row>
    <row r="596" spans="21:21" x14ac:dyDescent="0.2">
      <c r="U596" s="8"/>
    </row>
    <row r="597" spans="21:21" x14ac:dyDescent="0.2">
      <c r="U597" s="8"/>
    </row>
    <row r="598" spans="21:21" x14ac:dyDescent="0.2">
      <c r="U598" s="8"/>
    </row>
    <row r="599" spans="21:21" x14ac:dyDescent="0.2">
      <c r="U599" s="8"/>
    </row>
    <row r="600" spans="21:21" x14ac:dyDescent="0.2">
      <c r="U600" s="8"/>
    </row>
    <row r="601" spans="21:21" x14ac:dyDescent="0.2">
      <c r="U601" s="8"/>
    </row>
    <row r="602" spans="21:21" x14ac:dyDescent="0.2">
      <c r="U602" s="8"/>
    </row>
    <row r="603" spans="21:21" x14ac:dyDescent="0.2">
      <c r="U603" s="8"/>
    </row>
    <row r="604" spans="21:21" x14ac:dyDescent="0.2">
      <c r="U604" s="8"/>
    </row>
    <row r="605" spans="21:21" x14ac:dyDescent="0.2">
      <c r="U605" s="8"/>
    </row>
    <row r="606" spans="21:21" x14ac:dyDescent="0.2">
      <c r="U606" s="8"/>
    </row>
    <row r="607" spans="21:21" x14ac:dyDescent="0.2">
      <c r="U607" s="8"/>
    </row>
    <row r="608" spans="21:21" x14ac:dyDescent="0.2">
      <c r="U608" s="8"/>
    </row>
    <row r="609" spans="21:21" x14ac:dyDescent="0.2">
      <c r="U609" s="8"/>
    </row>
    <row r="610" spans="21:21" x14ac:dyDescent="0.2">
      <c r="U610" s="8"/>
    </row>
    <row r="611" spans="21:21" x14ac:dyDescent="0.2">
      <c r="U611" s="8"/>
    </row>
    <row r="612" spans="21:21" x14ac:dyDescent="0.2">
      <c r="U612" s="8"/>
    </row>
    <row r="613" spans="21:21" x14ac:dyDescent="0.2">
      <c r="U613" s="8"/>
    </row>
    <row r="614" spans="21:21" x14ac:dyDescent="0.2">
      <c r="U614" s="8"/>
    </row>
    <row r="615" spans="21:21" x14ac:dyDescent="0.2">
      <c r="U615" s="8"/>
    </row>
    <row r="616" spans="21:21" x14ac:dyDescent="0.2">
      <c r="U616" s="8"/>
    </row>
    <row r="617" spans="21:21" x14ac:dyDescent="0.2">
      <c r="U617" s="8"/>
    </row>
    <row r="618" spans="21:21" x14ac:dyDescent="0.2">
      <c r="U618" s="8"/>
    </row>
    <row r="619" spans="21:21" x14ac:dyDescent="0.2">
      <c r="U619" s="8"/>
    </row>
    <row r="620" spans="21:21" x14ac:dyDescent="0.2">
      <c r="U620" s="8"/>
    </row>
    <row r="621" spans="21:21" x14ac:dyDescent="0.2">
      <c r="U621" s="8"/>
    </row>
    <row r="622" spans="21:21" x14ac:dyDescent="0.2">
      <c r="U622" s="8"/>
    </row>
    <row r="623" spans="21:21" x14ac:dyDescent="0.2">
      <c r="U623" s="8"/>
    </row>
    <row r="624" spans="21:21" x14ac:dyDescent="0.2">
      <c r="U624" s="8"/>
    </row>
    <row r="625" spans="21:21" x14ac:dyDescent="0.2">
      <c r="U625" s="8"/>
    </row>
    <row r="626" spans="21:21" x14ac:dyDescent="0.2">
      <c r="U626" s="8"/>
    </row>
    <row r="627" spans="21:21" x14ac:dyDescent="0.2">
      <c r="U627" s="8"/>
    </row>
    <row r="628" spans="21:21" x14ac:dyDescent="0.2">
      <c r="U628" s="8"/>
    </row>
    <row r="629" spans="21:21" x14ac:dyDescent="0.2">
      <c r="U629" s="8"/>
    </row>
    <row r="630" spans="21:21" x14ac:dyDescent="0.2">
      <c r="U630" s="8"/>
    </row>
    <row r="631" spans="21:21" x14ac:dyDescent="0.2">
      <c r="U631" s="8"/>
    </row>
    <row r="632" spans="21:21" x14ac:dyDescent="0.2">
      <c r="U632" s="8"/>
    </row>
    <row r="633" spans="21:21" x14ac:dyDescent="0.2">
      <c r="U633" s="8"/>
    </row>
    <row r="634" spans="21:21" x14ac:dyDescent="0.2">
      <c r="U634" s="8"/>
    </row>
    <row r="635" spans="21:21" x14ac:dyDescent="0.2">
      <c r="U635" s="8"/>
    </row>
    <row r="636" spans="21:21" x14ac:dyDescent="0.2">
      <c r="U636" s="8"/>
    </row>
    <row r="637" spans="21:21" x14ac:dyDescent="0.2">
      <c r="U637" s="8"/>
    </row>
    <row r="638" spans="21:21" x14ac:dyDescent="0.2">
      <c r="U638" s="8"/>
    </row>
    <row r="639" spans="21:21" x14ac:dyDescent="0.2">
      <c r="U639" s="8"/>
    </row>
    <row r="640" spans="21:21" x14ac:dyDescent="0.2">
      <c r="U640" s="8"/>
    </row>
    <row r="641" spans="21:21" x14ac:dyDescent="0.2">
      <c r="U641" s="8"/>
    </row>
    <row r="642" spans="21:21" x14ac:dyDescent="0.2">
      <c r="U642" s="8"/>
    </row>
    <row r="643" spans="21:21" x14ac:dyDescent="0.2">
      <c r="U643" s="8"/>
    </row>
    <row r="644" spans="21:21" x14ac:dyDescent="0.2">
      <c r="U644" s="8"/>
    </row>
    <row r="645" spans="21:21" x14ac:dyDescent="0.2">
      <c r="U645" s="8"/>
    </row>
    <row r="646" spans="21:21" x14ac:dyDescent="0.2">
      <c r="U646" s="8"/>
    </row>
    <row r="647" spans="21:21" x14ac:dyDescent="0.2">
      <c r="U647" s="8"/>
    </row>
    <row r="648" spans="21:21" x14ac:dyDescent="0.2">
      <c r="U648" s="8"/>
    </row>
    <row r="649" spans="21:21" x14ac:dyDescent="0.2">
      <c r="U649" s="8"/>
    </row>
    <row r="650" spans="21:21" x14ac:dyDescent="0.2">
      <c r="U650" s="8"/>
    </row>
    <row r="651" spans="21:21" x14ac:dyDescent="0.2">
      <c r="U651" s="8"/>
    </row>
    <row r="652" spans="21:21" x14ac:dyDescent="0.2">
      <c r="U652" s="8"/>
    </row>
    <row r="653" spans="21:21" x14ac:dyDescent="0.2">
      <c r="U653" s="8"/>
    </row>
    <row r="654" spans="21:21" x14ac:dyDescent="0.2">
      <c r="U654" s="8"/>
    </row>
    <row r="655" spans="21:21" x14ac:dyDescent="0.2">
      <c r="U655" s="8"/>
    </row>
    <row r="656" spans="21:21" x14ac:dyDescent="0.2">
      <c r="U656" s="8"/>
    </row>
    <row r="657" spans="21:21" x14ac:dyDescent="0.2">
      <c r="U657" s="8"/>
    </row>
    <row r="658" spans="21:21" x14ac:dyDescent="0.2">
      <c r="U658" s="8"/>
    </row>
    <row r="659" spans="21:21" x14ac:dyDescent="0.2">
      <c r="U659" s="8"/>
    </row>
    <row r="660" spans="21:21" x14ac:dyDescent="0.2">
      <c r="U660" s="8"/>
    </row>
    <row r="661" spans="21:21" x14ac:dyDescent="0.2">
      <c r="U661" s="8"/>
    </row>
    <row r="662" spans="21:21" x14ac:dyDescent="0.2">
      <c r="U662" s="8"/>
    </row>
    <row r="663" spans="21:21" x14ac:dyDescent="0.2">
      <c r="U663" s="8"/>
    </row>
    <row r="664" spans="21:21" x14ac:dyDescent="0.2">
      <c r="U664" s="8"/>
    </row>
    <row r="665" spans="21:21" x14ac:dyDescent="0.2">
      <c r="U665" s="8"/>
    </row>
    <row r="666" spans="21:21" x14ac:dyDescent="0.2">
      <c r="U666" s="8"/>
    </row>
    <row r="667" spans="21:21" x14ac:dyDescent="0.2">
      <c r="U667" s="8"/>
    </row>
    <row r="668" spans="21:21" x14ac:dyDescent="0.2">
      <c r="U668" s="8"/>
    </row>
    <row r="669" spans="21:21" x14ac:dyDescent="0.2">
      <c r="U669" s="8"/>
    </row>
    <row r="670" spans="21:21" x14ac:dyDescent="0.2">
      <c r="U670" s="8"/>
    </row>
    <row r="671" spans="21:21" x14ac:dyDescent="0.2">
      <c r="U671" s="8"/>
    </row>
    <row r="672" spans="21:21" x14ac:dyDescent="0.2">
      <c r="U672" s="8"/>
    </row>
    <row r="673" spans="21:21" x14ac:dyDescent="0.2">
      <c r="U673" s="8"/>
    </row>
    <row r="674" spans="21:21" x14ac:dyDescent="0.2">
      <c r="U674" s="8"/>
    </row>
    <row r="675" spans="21:21" x14ac:dyDescent="0.2">
      <c r="U675" s="8"/>
    </row>
    <row r="676" spans="21:21" x14ac:dyDescent="0.2">
      <c r="U676" s="8"/>
    </row>
    <row r="677" spans="21:21" x14ac:dyDescent="0.2">
      <c r="U677" s="8"/>
    </row>
    <row r="678" spans="21:21" x14ac:dyDescent="0.2">
      <c r="U678" s="8"/>
    </row>
    <row r="679" spans="21:21" x14ac:dyDescent="0.2">
      <c r="U679" s="8"/>
    </row>
    <row r="680" spans="21:21" x14ac:dyDescent="0.2">
      <c r="U680" s="8"/>
    </row>
    <row r="681" spans="21:21" x14ac:dyDescent="0.2">
      <c r="U681" s="8"/>
    </row>
    <row r="682" spans="21:21" x14ac:dyDescent="0.2">
      <c r="U682" s="8"/>
    </row>
    <row r="683" spans="21:21" x14ac:dyDescent="0.2">
      <c r="U683" s="8"/>
    </row>
    <row r="684" spans="21:21" x14ac:dyDescent="0.2">
      <c r="U684" s="8"/>
    </row>
    <row r="685" spans="21:21" x14ac:dyDescent="0.2">
      <c r="U685" s="8"/>
    </row>
    <row r="686" spans="21:21" x14ac:dyDescent="0.2">
      <c r="U686" s="8"/>
    </row>
    <row r="687" spans="21:21" x14ac:dyDescent="0.2">
      <c r="U687" s="8"/>
    </row>
    <row r="688" spans="21:21" x14ac:dyDescent="0.2">
      <c r="U688" s="8"/>
    </row>
    <row r="689" spans="21:21" x14ac:dyDescent="0.2">
      <c r="U689" s="8"/>
    </row>
    <row r="690" spans="21:21" x14ac:dyDescent="0.2">
      <c r="U690" s="8"/>
    </row>
    <row r="691" spans="21:21" x14ac:dyDescent="0.2">
      <c r="U691" s="8"/>
    </row>
    <row r="692" spans="21:21" x14ac:dyDescent="0.2">
      <c r="U692" s="8"/>
    </row>
    <row r="693" spans="21:21" x14ac:dyDescent="0.2">
      <c r="U693" s="8"/>
    </row>
    <row r="694" spans="21:21" x14ac:dyDescent="0.2">
      <c r="U694" s="8"/>
    </row>
    <row r="695" spans="21:21" x14ac:dyDescent="0.2">
      <c r="U695" s="8"/>
    </row>
    <row r="696" spans="21:21" x14ac:dyDescent="0.2">
      <c r="U696" s="8"/>
    </row>
    <row r="697" spans="21:21" x14ac:dyDescent="0.2">
      <c r="U697" s="8"/>
    </row>
    <row r="698" spans="21:21" x14ac:dyDescent="0.2">
      <c r="U698" s="8"/>
    </row>
    <row r="699" spans="21:21" x14ac:dyDescent="0.2">
      <c r="U699" s="8"/>
    </row>
    <row r="700" spans="21:21" x14ac:dyDescent="0.2">
      <c r="U700" s="8"/>
    </row>
    <row r="701" spans="21:21" x14ac:dyDescent="0.2">
      <c r="U701" s="8"/>
    </row>
    <row r="702" spans="21:21" x14ac:dyDescent="0.2">
      <c r="U702" s="8"/>
    </row>
    <row r="703" spans="21:21" x14ac:dyDescent="0.2">
      <c r="U703" s="8"/>
    </row>
    <row r="704" spans="21:21" x14ac:dyDescent="0.2">
      <c r="U704" s="8"/>
    </row>
    <row r="705" spans="21:21" x14ac:dyDescent="0.2">
      <c r="U705" s="8"/>
    </row>
    <row r="706" spans="21:21" x14ac:dyDescent="0.2">
      <c r="U706" s="8"/>
    </row>
    <row r="707" spans="21:21" x14ac:dyDescent="0.2">
      <c r="U707" s="8"/>
    </row>
    <row r="708" spans="21:21" x14ac:dyDescent="0.2">
      <c r="U708" s="8"/>
    </row>
    <row r="709" spans="21:21" x14ac:dyDescent="0.2">
      <c r="U709" s="8"/>
    </row>
    <row r="710" spans="21:21" x14ac:dyDescent="0.2">
      <c r="U710" s="8"/>
    </row>
    <row r="711" spans="21:21" x14ac:dyDescent="0.2">
      <c r="U711" s="8"/>
    </row>
    <row r="712" spans="21:21" x14ac:dyDescent="0.2">
      <c r="U712" s="8"/>
    </row>
    <row r="713" spans="21:21" x14ac:dyDescent="0.2">
      <c r="U713" s="8"/>
    </row>
    <row r="714" spans="21:21" x14ac:dyDescent="0.2">
      <c r="U714" s="8"/>
    </row>
    <row r="715" spans="21:21" x14ac:dyDescent="0.2">
      <c r="U715" s="8"/>
    </row>
    <row r="716" spans="21:21" x14ac:dyDescent="0.2">
      <c r="U716" s="8"/>
    </row>
    <row r="717" spans="21:21" x14ac:dyDescent="0.2">
      <c r="U717" s="8"/>
    </row>
    <row r="718" spans="21:21" x14ac:dyDescent="0.2">
      <c r="U718" s="8"/>
    </row>
    <row r="719" spans="21:21" x14ac:dyDescent="0.2">
      <c r="U719" s="8"/>
    </row>
    <row r="720" spans="21:21" x14ac:dyDescent="0.2">
      <c r="U720" s="8"/>
    </row>
    <row r="721" spans="21:21" x14ac:dyDescent="0.2">
      <c r="U721" s="8"/>
    </row>
    <row r="722" spans="21:21" x14ac:dyDescent="0.2">
      <c r="U722" s="8"/>
    </row>
    <row r="723" spans="21:21" x14ac:dyDescent="0.2">
      <c r="U723" s="8"/>
    </row>
    <row r="724" spans="21:21" x14ac:dyDescent="0.2">
      <c r="U724" s="8"/>
    </row>
    <row r="725" spans="21:21" x14ac:dyDescent="0.2">
      <c r="U725" s="8"/>
    </row>
    <row r="726" spans="21:21" x14ac:dyDescent="0.2">
      <c r="U726" s="8"/>
    </row>
    <row r="727" spans="21:21" x14ac:dyDescent="0.2">
      <c r="U727" s="8"/>
    </row>
    <row r="728" spans="21:21" x14ac:dyDescent="0.2">
      <c r="U728" s="8"/>
    </row>
    <row r="729" spans="21:21" x14ac:dyDescent="0.2">
      <c r="U729" s="8"/>
    </row>
    <row r="730" spans="21:21" x14ac:dyDescent="0.2">
      <c r="U730" s="8"/>
    </row>
    <row r="731" spans="21:21" x14ac:dyDescent="0.2">
      <c r="U731" s="8"/>
    </row>
    <row r="732" spans="21:21" x14ac:dyDescent="0.2">
      <c r="U732" s="8"/>
    </row>
    <row r="733" spans="21:21" x14ac:dyDescent="0.2">
      <c r="U733" s="8"/>
    </row>
    <row r="734" spans="21:21" x14ac:dyDescent="0.2">
      <c r="U734" s="8"/>
    </row>
    <row r="735" spans="21:21" x14ac:dyDescent="0.2">
      <c r="U735" s="8"/>
    </row>
    <row r="736" spans="21:21" x14ac:dyDescent="0.2">
      <c r="U736" s="8"/>
    </row>
    <row r="737" spans="21:21" x14ac:dyDescent="0.2">
      <c r="U737" s="8"/>
    </row>
    <row r="738" spans="21:21" x14ac:dyDescent="0.2">
      <c r="U738" s="8"/>
    </row>
    <row r="739" spans="21:21" x14ac:dyDescent="0.2">
      <c r="U739" s="8"/>
    </row>
    <row r="740" spans="21:21" x14ac:dyDescent="0.2">
      <c r="U740" s="8"/>
    </row>
    <row r="741" spans="21:21" x14ac:dyDescent="0.2">
      <c r="U741" s="8"/>
    </row>
    <row r="742" spans="21:21" x14ac:dyDescent="0.2">
      <c r="U742" s="8"/>
    </row>
    <row r="743" spans="21:21" x14ac:dyDescent="0.2">
      <c r="U743" s="8"/>
    </row>
    <row r="744" spans="21:21" x14ac:dyDescent="0.2">
      <c r="U744" s="8"/>
    </row>
    <row r="745" spans="21:21" x14ac:dyDescent="0.2">
      <c r="U745" s="8"/>
    </row>
    <row r="746" spans="21:21" x14ac:dyDescent="0.2">
      <c r="U746" s="8"/>
    </row>
    <row r="747" spans="21:21" x14ac:dyDescent="0.2">
      <c r="U747" s="8"/>
    </row>
    <row r="748" spans="21:21" x14ac:dyDescent="0.2">
      <c r="U748" s="8"/>
    </row>
    <row r="749" spans="21:21" x14ac:dyDescent="0.2">
      <c r="U749" s="8"/>
    </row>
    <row r="750" spans="21:21" x14ac:dyDescent="0.2">
      <c r="U750" s="8"/>
    </row>
    <row r="751" spans="21:21" x14ac:dyDescent="0.2">
      <c r="U751" s="8"/>
    </row>
    <row r="752" spans="21:21" x14ac:dyDescent="0.2">
      <c r="U752" s="8"/>
    </row>
    <row r="753" spans="21:21" x14ac:dyDescent="0.2">
      <c r="U753" s="8"/>
    </row>
    <row r="754" spans="21:21" x14ac:dyDescent="0.2">
      <c r="U754" s="8"/>
    </row>
    <row r="755" spans="21:21" x14ac:dyDescent="0.2">
      <c r="U755" s="8"/>
    </row>
    <row r="756" spans="21:21" x14ac:dyDescent="0.2">
      <c r="U756" s="8"/>
    </row>
    <row r="757" spans="21:21" x14ac:dyDescent="0.2">
      <c r="U757" s="8"/>
    </row>
    <row r="758" spans="21:21" x14ac:dyDescent="0.2">
      <c r="U758" s="8"/>
    </row>
    <row r="759" spans="21:21" x14ac:dyDescent="0.2">
      <c r="U759" s="8"/>
    </row>
    <row r="760" spans="21:21" x14ac:dyDescent="0.2">
      <c r="U760" s="8"/>
    </row>
    <row r="761" spans="21:21" x14ac:dyDescent="0.2">
      <c r="U761" s="8"/>
    </row>
    <row r="762" spans="21:21" x14ac:dyDescent="0.2">
      <c r="U762" s="8"/>
    </row>
    <row r="763" spans="21:21" x14ac:dyDescent="0.2">
      <c r="U763" s="8"/>
    </row>
    <row r="764" spans="21:21" x14ac:dyDescent="0.2">
      <c r="U764" s="8"/>
    </row>
    <row r="765" spans="21:21" x14ac:dyDescent="0.2">
      <c r="U765" s="8"/>
    </row>
    <row r="766" spans="21:21" x14ac:dyDescent="0.2">
      <c r="U766" s="8"/>
    </row>
    <row r="767" spans="21:21" x14ac:dyDescent="0.2">
      <c r="U767" s="8"/>
    </row>
    <row r="768" spans="21:21" x14ac:dyDescent="0.2">
      <c r="U768" s="8"/>
    </row>
    <row r="769" spans="21:21" x14ac:dyDescent="0.2">
      <c r="U769" s="8"/>
    </row>
    <row r="770" spans="21:21" x14ac:dyDescent="0.2">
      <c r="U770" s="8"/>
    </row>
    <row r="771" spans="21:21" x14ac:dyDescent="0.2">
      <c r="U771" s="8"/>
    </row>
    <row r="772" spans="21:21" x14ac:dyDescent="0.2">
      <c r="U772" s="8"/>
    </row>
    <row r="773" spans="21:21" x14ac:dyDescent="0.2">
      <c r="U773" s="8"/>
    </row>
    <row r="774" spans="21:21" x14ac:dyDescent="0.2">
      <c r="U774" s="8"/>
    </row>
    <row r="775" spans="21:21" x14ac:dyDescent="0.2">
      <c r="U775" s="8"/>
    </row>
    <row r="776" spans="21:21" x14ac:dyDescent="0.2">
      <c r="U776" s="8"/>
    </row>
    <row r="777" spans="21:21" x14ac:dyDescent="0.2">
      <c r="U777" s="8"/>
    </row>
    <row r="778" spans="21:21" x14ac:dyDescent="0.2">
      <c r="U778" s="8"/>
    </row>
    <row r="779" spans="21:21" x14ac:dyDescent="0.2">
      <c r="U779" s="8"/>
    </row>
    <row r="780" spans="21:21" x14ac:dyDescent="0.2">
      <c r="U780" s="8"/>
    </row>
    <row r="781" spans="21:21" x14ac:dyDescent="0.2">
      <c r="U781" s="8"/>
    </row>
    <row r="782" spans="21:21" x14ac:dyDescent="0.2">
      <c r="U782" s="8"/>
    </row>
    <row r="783" spans="21:21" x14ac:dyDescent="0.2">
      <c r="U783" s="8"/>
    </row>
    <row r="784" spans="21:21" x14ac:dyDescent="0.2">
      <c r="U784" s="8"/>
    </row>
    <row r="785" spans="21:21" x14ac:dyDescent="0.2">
      <c r="U785" s="8"/>
    </row>
    <row r="786" spans="21:21" x14ac:dyDescent="0.2">
      <c r="U786" s="8"/>
    </row>
    <row r="787" spans="21:21" x14ac:dyDescent="0.2">
      <c r="U787" s="8"/>
    </row>
    <row r="788" spans="21:21" x14ac:dyDescent="0.2">
      <c r="U788" s="8"/>
    </row>
    <row r="789" spans="21:21" x14ac:dyDescent="0.2">
      <c r="U789" s="8"/>
    </row>
    <row r="790" spans="21:21" x14ac:dyDescent="0.2">
      <c r="U790" s="8"/>
    </row>
    <row r="791" spans="21:21" x14ac:dyDescent="0.2">
      <c r="U791" s="8"/>
    </row>
    <row r="792" spans="21:21" x14ac:dyDescent="0.2">
      <c r="U792" s="8"/>
    </row>
    <row r="793" spans="21:21" x14ac:dyDescent="0.2">
      <c r="U793" s="8"/>
    </row>
    <row r="794" spans="21:21" x14ac:dyDescent="0.2">
      <c r="U794" s="8"/>
    </row>
    <row r="795" spans="21:21" x14ac:dyDescent="0.2">
      <c r="U795" s="8"/>
    </row>
    <row r="796" spans="21:21" x14ac:dyDescent="0.2">
      <c r="U796" s="8"/>
    </row>
    <row r="797" spans="21:21" x14ac:dyDescent="0.2">
      <c r="U797" s="8"/>
    </row>
    <row r="798" spans="21:21" x14ac:dyDescent="0.2">
      <c r="U798" s="8"/>
    </row>
    <row r="799" spans="21:21" x14ac:dyDescent="0.2">
      <c r="U799" s="8"/>
    </row>
    <row r="800" spans="21:21" x14ac:dyDescent="0.2">
      <c r="U800" s="8"/>
    </row>
    <row r="801" spans="21:21" x14ac:dyDescent="0.2">
      <c r="U801" s="8"/>
    </row>
    <row r="802" spans="21:21" x14ac:dyDescent="0.2">
      <c r="U802" s="8"/>
    </row>
    <row r="803" spans="21:21" x14ac:dyDescent="0.2">
      <c r="U803" s="8"/>
    </row>
    <row r="804" spans="21:21" x14ac:dyDescent="0.2">
      <c r="U804" s="8"/>
    </row>
    <row r="805" spans="21:21" x14ac:dyDescent="0.2">
      <c r="U805" s="8"/>
    </row>
    <row r="806" spans="21:21" x14ac:dyDescent="0.2">
      <c r="U806" s="8"/>
    </row>
    <row r="807" spans="21:21" x14ac:dyDescent="0.2">
      <c r="U807" s="8"/>
    </row>
    <row r="808" spans="21:21" x14ac:dyDescent="0.2">
      <c r="U808" s="8"/>
    </row>
    <row r="809" spans="21:21" x14ac:dyDescent="0.2">
      <c r="U809" s="8"/>
    </row>
    <row r="810" spans="21:21" x14ac:dyDescent="0.2">
      <c r="U810" s="8"/>
    </row>
    <row r="811" spans="21:21" x14ac:dyDescent="0.2">
      <c r="U811" s="8"/>
    </row>
    <row r="812" spans="21:21" x14ac:dyDescent="0.2">
      <c r="U812" s="8"/>
    </row>
    <row r="813" spans="21:21" x14ac:dyDescent="0.2">
      <c r="U813" s="8"/>
    </row>
    <row r="814" spans="21:21" x14ac:dyDescent="0.2">
      <c r="U814" s="8"/>
    </row>
    <row r="815" spans="21:21" x14ac:dyDescent="0.2">
      <c r="U815" s="8"/>
    </row>
    <row r="816" spans="21:21" x14ac:dyDescent="0.2">
      <c r="U816" s="8"/>
    </row>
    <row r="817" spans="21:21" x14ac:dyDescent="0.2">
      <c r="U817" s="8"/>
    </row>
    <row r="818" spans="21:21" x14ac:dyDescent="0.2">
      <c r="U818" s="8"/>
    </row>
    <row r="819" spans="21:21" x14ac:dyDescent="0.2">
      <c r="U819" s="8"/>
    </row>
    <row r="820" spans="21:21" x14ac:dyDescent="0.2">
      <c r="U820" s="8"/>
    </row>
    <row r="821" spans="21:21" x14ac:dyDescent="0.2">
      <c r="U821" s="8"/>
    </row>
    <row r="822" spans="21:21" x14ac:dyDescent="0.2">
      <c r="U822" s="8"/>
    </row>
    <row r="823" spans="21:21" x14ac:dyDescent="0.2">
      <c r="U823" s="8"/>
    </row>
    <row r="824" spans="21:21" x14ac:dyDescent="0.2">
      <c r="U824" s="8"/>
    </row>
    <row r="825" spans="21:21" x14ac:dyDescent="0.2">
      <c r="U825" s="8"/>
    </row>
    <row r="826" spans="21:21" x14ac:dyDescent="0.2">
      <c r="U826" s="8"/>
    </row>
    <row r="827" spans="21:21" x14ac:dyDescent="0.2">
      <c r="U827" s="8"/>
    </row>
    <row r="828" spans="21:21" x14ac:dyDescent="0.2">
      <c r="U828" s="8"/>
    </row>
    <row r="829" spans="21:21" x14ac:dyDescent="0.2">
      <c r="U829" s="8"/>
    </row>
    <row r="830" spans="21:21" x14ac:dyDescent="0.2">
      <c r="U830" s="8"/>
    </row>
    <row r="831" spans="21:21" x14ac:dyDescent="0.2">
      <c r="U831" s="8"/>
    </row>
    <row r="832" spans="21:21" x14ac:dyDescent="0.2">
      <c r="U832" s="8"/>
    </row>
    <row r="833" spans="21:21" x14ac:dyDescent="0.2">
      <c r="U833" s="8"/>
    </row>
    <row r="834" spans="21:21" x14ac:dyDescent="0.2">
      <c r="U834" s="8"/>
    </row>
    <row r="835" spans="21:21" x14ac:dyDescent="0.2">
      <c r="U835" s="8"/>
    </row>
    <row r="836" spans="21:21" x14ac:dyDescent="0.2">
      <c r="U836" s="8"/>
    </row>
    <row r="837" spans="21:21" x14ac:dyDescent="0.2">
      <c r="U837" s="8"/>
    </row>
    <row r="838" spans="21:21" x14ac:dyDescent="0.2">
      <c r="U838" s="8"/>
    </row>
    <row r="839" spans="21:21" x14ac:dyDescent="0.2">
      <c r="U839" s="8"/>
    </row>
    <row r="840" spans="21:21" x14ac:dyDescent="0.2">
      <c r="U840" s="8"/>
    </row>
    <row r="841" spans="21:21" x14ac:dyDescent="0.2">
      <c r="U841" s="8"/>
    </row>
    <row r="842" spans="21:21" x14ac:dyDescent="0.2">
      <c r="U842" s="8"/>
    </row>
    <row r="843" spans="21:21" x14ac:dyDescent="0.2">
      <c r="U843" s="8"/>
    </row>
    <row r="844" spans="21:21" x14ac:dyDescent="0.2">
      <c r="U844" s="8"/>
    </row>
    <row r="845" spans="21:21" x14ac:dyDescent="0.2">
      <c r="U845" s="8"/>
    </row>
    <row r="846" spans="21:21" x14ac:dyDescent="0.2">
      <c r="U846" s="8"/>
    </row>
    <row r="847" spans="21:21" x14ac:dyDescent="0.2">
      <c r="U847" s="8"/>
    </row>
    <row r="848" spans="21:21" x14ac:dyDescent="0.2">
      <c r="U848" s="8"/>
    </row>
    <row r="849" spans="21:21" x14ac:dyDescent="0.2">
      <c r="U849" s="8"/>
    </row>
    <row r="850" spans="21:21" x14ac:dyDescent="0.2">
      <c r="U850" s="8"/>
    </row>
    <row r="851" spans="21:21" x14ac:dyDescent="0.2">
      <c r="U851" s="8"/>
    </row>
    <row r="852" spans="21:21" x14ac:dyDescent="0.2">
      <c r="U852" s="8"/>
    </row>
    <row r="853" spans="21:21" x14ac:dyDescent="0.2">
      <c r="U853" s="8"/>
    </row>
    <row r="854" spans="21:21" x14ac:dyDescent="0.2">
      <c r="U854" s="8"/>
    </row>
    <row r="855" spans="21:21" x14ac:dyDescent="0.2">
      <c r="U855" s="8"/>
    </row>
    <row r="856" spans="21:21" x14ac:dyDescent="0.2">
      <c r="U856" s="8"/>
    </row>
    <row r="857" spans="21:21" x14ac:dyDescent="0.2">
      <c r="U857" s="8"/>
    </row>
    <row r="858" spans="21:21" x14ac:dyDescent="0.2">
      <c r="U858" s="8"/>
    </row>
    <row r="859" spans="21:21" x14ac:dyDescent="0.2">
      <c r="U859" s="8"/>
    </row>
    <row r="860" spans="21:21" x14ac:dyDescent="0.2">
      <c r="U860" s="8"/>
    </row>
    <row r="861" spans="21:21" x14ac:dyDescent="0.2">
      <c r="U861" s="8"/>
    </row>
    <row r="862" spans="21:21" x14ac:dyDescent="0.2">
      <c r="U862" s="8"/>
    </row>
    <row r="863" spans="21:21" x14ac:dyDescent="0.2">
      <c r="U863" s="8"/>
    </row>
    <row r="864" spans="21:21" x14ac:dyDescent="0.2">
      <c r="U864" s="8"/>
    </row>
    <row r="865" spans="21:21" x14ac:dyDescent="0.2">
      <c r="U865" s="8"/>
    </row>
    <row r="866" spans="21:21" x14ac:dyDescent="0.2">
      <c r="U866" s="8"/>
    </row>
    <row r="867" spans="21:21" x14ac:dyDescent="0.2">
      <c r="U867" s="8"/>
    </row>
    <row r="868" spans="21:21" x14ac:dyDescent="0.2">
      <c r="U868" s="8"/>
    </row>
    <row r="869" spans="21:21" x14ac:dyDescent="0.2">
      <c r="U869" s="8"/>
    </row>
    <row r="870" spans="21:21" x14ac:dyDescent="0.2">
      <c r="U870" s="8"/>
    </row>
    <row r="871" spans="21:21" x14ac:dyDescent="0.2">
      <c r="U871" s="8"/>
    </row>
    <row r="872" spans="21:21" x14ac:dyDescent="0.2">
      <c r="U872" s="8"/>
    </row>
    <row r="873" spans="21:21" x14ac:dyDescent="0.2">
      <c r="U873" s="8"/>
    </row>
    <row r="874" spans="21:21" x14ac:dyDescent="0.2">
      <c r="U874" s="8"/>
    </row>
    <row r="875" spans="21:21" x14ac:dyDescent="0.2">
      <c r="U875" s="8"/>
    </row>
    <row r="876" spans="21:21" x14ac:dyDescent="0.2">
      <c r="U876" s="8"/>
    </row>
    <row r="877" spans="21:21" x14ac:dyDescent="0.2">
      <c r="U877" s="8"/>
    </row>
    <row r="878" spans="21:21" x14ac:dyDescent="0.2">
      <c r="U878" s="8"/>
    </row>
    <row r="879" spans="21:21" x14ac:dyDescent="0.2">
      <c r="U879" s="8"/>
    </row>
    <row r="880" spans="21:21" x14ac:dyDescent="0.2">
      <c r="U880" s="8"/>
    </row>
    <row r="881" spans="21:21" x14ac:dyDescent="0.2">
      <c r="U881" s="8"/>
    </row>
    <row r="882" spans="21:21" x14ac:dyDescent="0.2">
      <c r="U882" s="8"/>
    </row>
    <row r="883" spans="21:21" x14ac:dyDescent="0.2">
      <c r="U883" s="8"/>
    </row>
    <row r="884" spans="21:21" x14ac:dyDescent="0.2">
      <c r="U884" s="8"/>
    </row>
    <row r="885" spans="21:21" x14ac:dyDescent="0.2">
      <c r="U885" s="8"/>
    </row>
    <row r="886" spans="21:21" x14ac:dyDescent="0.2">
      <c r="U886" s="8"/>
    </row>
    <row r="887" spans="21:21" x14ac:dyDescent="0.2">
      <c r="U887" s="8"/>
    </row>
    <row r="888" spans="21:21" x14ac:dyDescent="0.2">
      <c r="U888" s="8"/>
    </row>
    <row r="889" spans="21:21" x14ac:dyDescent="0.2">
      <c r="U889" s="8"/>
    </row>
    <row r="890" spans="21:21" x14ac:dyDescent="0.2">
      <c r="U890" s="8"/>
    </row>
    <row r="891" spans="21:21" x14ac:dyDescent="0.2">
      <c r="U891" s="8"/>
    </row>
    <row r="892" spans="21:21" x14ac:dyDescent="0.2">
      <c r="U892" s="8"/>
    </row>
    <row r="893" spans="21:21" x14ac:dyDescent="0.2">
      <c r="U893" s="8"/>
    </row>
    <row r="894" spans="21:21" x14ac:dyDescent="0.2">
      <c r="U894" s="8"/>
    </row>
    <row r="895" spans="21:21" x14ac:dyDescent="0.2">
      <c r="U895" s="8"/>
    </row>
    <row r="896" spans="21:21" x14ac:dyDescent="0.2">
      <c r="U896" s="8"/>
    </row>
    <row r="897" spans="21:21" x14ac:dyDescent="0.2">
      <c r="U897" s="8"/>
    </row>
    <row r="898" spans="21:21" x14ac:dyDescent="0.2">
      <c r="U898" s="8"/>
    </row>
    <row r="899" spans="21:21" x14ac:dyDescent="0.2">
      <c r="U899" s="8"/>
    </row>
    <row r="900" spans="21:21" x14ac:dyDescent="0.2">
      <c r="U900" s="8"/>
    </row>
    <row r="901" spans="21:21" x14ac:dyDescent="0.2">
      <c r="U901" s="8"/>
    </row>
    <row r="902" spans="21:21" x14ac:dyDescent="0.2">
      <c r="U902" s="8"/>
    </row>
    <row r="903" spans="21:21" x14ac:dyDescent="0.2">
      <c r="U903" s="8"/>
    </row>
    <row r="904" spans="21:21" x14ac:dyDescent="0.2">
      <c r="U904" s="8"/>
    </row>
    <row r="905" spans="21:21" x14ac:dyDescent="0.2">
      <c r="U905" s="8"/>
    </row>
    <row r="906" spans="21:21" x14ac:dyDescent="0.2">
      <c r="U906" s="8"/>
    </row>
    <row r="907" spans="21:21" x14ac:dyDescent="0.2">
      <c r="U907" s="8"/>
    </row>
    <row r="908" spans="21:21" x14ac:dyDescent="0.2">
      <c r="U908" s="8"/>
    </row>
    <row r="909" spans="21:21" x14ac:dyDescent="0.2">
      <c r="U909" s="8"/>
    </row>
    <row r="910" spans="21:21" x14ac:dyDescent="0.2">
      <c r="U910" s="8"/>
    </row>
    <row r="911" spans="21:21" x14ac:dyDescent="0.2">
      <c r="U911" s="8"/>
    </row>
    <row r="912" spans="21:21" x14ac:dyDescent="0.2">
      <c r="U912" s="8"/>
    </row>
    <row r="913" spans="21:21" x14ac:dyDescent="0.2">
      <c r="U913" s="8"/>
    </row>
    <row r="914" spans="21:21" x14ac:dyDescent="0.2">
      <c r="U914" s="8"/>
    </row>
    <row r="915" spans="21:21" x14ac:dyDescent="0.2">
      <c r="U915" s="8"/>
    </row>
    <row r="916" spans="21:21" x14ac:dyDescent="0.2">
      <c r="U916" s="8"/>
    </row>
    <row r="917" spans="21:21" x14ac:dyDescent="0.2">
      <c r="U917" s="8"/>
    </row>
    <row r="918" spans="21:21" x14ac:dyDescent="0.2">
      <c r="U918" s="8"/>
    </row>
    <row r="919" spans="21:21" x14ac:dyDescent="0.2">
      <c r="U919" s="8"/>
    </row>
    <row r="920" spans="21:21" x14ac:dyDescent="0.2">
      <c r="U920" s="8"/>
    </row>
    <row r="921" spans="21:21" x14ac:dyDescent="0.2">
      <c r="U921" s="8"/>
    </row>
    <row r="922" spans="21:21" x14ac:dyDescent="0.2">
      <c r="U922" s="8"/>
    </row>
    <row r="923" spans="21:21" x14ac:dyDescent="0.2">
      <c r="U923" s="8"/>
    </row>
    <row r="924" spans="21:21" x14ac:dyDescent="0.2">
      <c r="U924" s="8"/>
    </row>
    <row r="925" spans="21:21" x14ac:dyDescent="0.2">
      <c r="U925" s="8"/>
    </row>
    <row r="926" spans="21:21" x14ac:dyDescent="0.2">
      <c r="U926" s="8"/>
    </row>
    <row r="927" spans="21:21" x14ac:dyDescent="0.2">
      <c r="U927" s="8"/>
    </row>
    <row r="928" spans="21:21" x14ac:dyDescent="0.2">
      <c r="U928" s="8"/>
    </row>
    <row r="929" spans="21:21" x14ac:dyDescent="0.2">
      <c r="U929" s="8"/>
    </row>
    <row r="930" spans="21:21" x14ac:dyDescent="0.2">
      <c r="U930" s="8"/>
    </row>
    <row r="931" spans="21:21" x14ac:dyDescent="0.2">
      <c r="U931" s="8"/>
    </row>
    <row r="932" spans="21:21" x14ac:dyDescent="0.2">
      <c r="U932" s="8"/>
    </row>
    <row r="933" spans="21:21" x14ac:dyDescent="0.2">
      <c r="U933" s="8"/>
    </row>
    <row r="934" spans="21:21" x14ac:dyDescent="0.2">
      <c r="U934" s="8"/>
    </row>
    <row r="935" spans="21:21" x14ac:dyDescent="0.2">
      <c r="U935" s="8"/>
    </row>
    <row r="936" spans="21:21" x14ac:dyDescent="0.2">
      <c r="U936" s="8"/>
    </row>
    <row r="937" spans="21:21" x14ac:dyDescent="0.2">
      <c r="U937" s="8"/>
    </row>
    <row r="938" spans="21:21" x14ac:dyDescent="0.2">
      <c r="U938" s="8"/>
    </row>
    <row r="939" spans="21:21" x14ac:dyDescent="0.2">
      <c r="U939" s="8"/>
    </row>
    <row r="940" spans="21:21" x14ac:dyDescent="0.2">
      <c r="U940" s="8"/>
    </row>
    <row r="941" spans="21:21" x14ac:dyDescent="0.2">
      <c r="U941" s="8"/>
    </row>
    <row r="942" spans="21:21" x14ac:dyDescent="0.2">
      <c r="U942" s="8"/>
    </row>
    <row r="943" spans="21:21" x14ac:dyDescent="0.2">
      <c r="U943" s="8"/>
    </row>
    <row r="944" spans="21:21" x14ac:dyDescent="0.2">
      <c r="U944" s="8"/>
    </row>
    <row r="945" spans="21:21" x14ac:dyDescent="0.2">
      <c r="U945" s="8"/>
    </row>
    <row r="946" spans="21:21" x14ac:dyDescent="0.2">
      <c r="U946" s="8"/>
    </row>
    <row r="947" spans="21:21" x14ac:dyDescent="0.2">
      <c r="U947" s="8"/>
    </row>
    <row r="948" spans="21:21" x14ac:dyDescent="0.2">
      <c r="U948" s="8"/>
    </row>
    <row r="949" spans="21:21" x14ac:dyDescent="0.2">
      <c r="U949" s="8"/>
    </row>
    <row r="950" spans="21:21" x14ac:dyDescent="0.2">
      <c r="U950" s="8"/>
    </row>
    <row r="951" spans="21:21" x14ac:dyDescent="0.2">
      <c r="U951" s="8"/>
    </row>
    <row r="952" spans="21:21" x14ac:dyDescent="0.2">
      <c r="U952" s="8"/>
    </row>
    <row r="953" spans="21:21" x14ac:dyDescent="0.2">
      <c r="U953" s="8"/>
    </row>
    <row r="954" spans="21:21" x14ac:dyDescent="0.2">
      <c r="U954" s="8"/>
    </row>
    <row r="955" spans="21:21" x14ac:dyDescent="0.2">
      <c r="U955" s="8"/>
    </row>
    <row r="956" spans="21:21" x14ac:dyDescent="0.2">
      <c r="U956" s="8"/>
    </row>
    <row r="957" spans="21:21" x14ac:dyDescent="0.2">
      <c r="U957" s="8"/>
    </row>
    <row r="958" spans="21:21" x14ac:dyDescent="0.2">
      <c r="U958" s="8"/>
    </row>
    <row r="959" spans="21:21" x14ac:dyDescent="0.2">
      <c r="U959" s="8"/>
    </row>
    <row r="960" spans="21:21" x14ac:dyDescent="0.2">
      <c r="U960" s="8"/>
    </row>
    <row r="961" spans="21:21" x14ac:dyDescent="0.2">
      <c r="U961" s="8"/>
    </row>
    <row r="962" spans="21:21" x14ac:dyDescent="0.2">
      <c r="U962" s="8"/>
    </row>
    <row r="963" spans="21:21" x14ac:dyDescent="0.2">
      <c r="U963" s="8"/>
    </row>
    <row r="964" spans="21:21" x14ac:dyDescent="0.2">
      <c r="U964" s="8"/>
    </row>
    <row r="965" spans="21:21" x14ac:dyDescent="0.2">
      <c r="U965" s="8"/>
    </row>
    <row r="966" spans="21:21" x14ac:dyDescent="0.2">
      <c r="U966" s="8"/>
    </row>
    <row r="967" spans="21:21" x14ac:dyDescent="0.2">
      <c r="U967" s="8"/>
    </row>
    <row r="968" spans="21:21" x14ac:dyDescent="0.2">
      <c r="U968" s="8"/>
    </row>
    <row r="969" spans="21:21" x14ac:dyDescent="0.2">
      <c r="U969" s="8"/>
    </row>
    <row r="970" spans="21:21" x14ac:dyDescent="0.2">
      <c r="U970" s="8"/>
    </row>
    <row r="971" spans="21:21" x14ac:dyDescent="0.2">
      <c r="U971" s="8"/>
    </row>
    <row r="972" spans="21:21" x14ac:dyDescent="0.2">
      <c r="U972" s="8"/>
    </row>
    <row r="973" spans="21:21" x14ac:dyDescent="0.2">
      <c r="U973" s="8"/>
    </row>
    <row r="974" spans="21:21" x14ac:dyDescent="0.2">
      <c r="U974" s="8"/>
    </row>
    <row r="975" spans="21:21" x14ac:dyDescent="0.2">
      <c r="U975" s="8"/>
    </row>
    <row r="976" spans="21:21" x14ac:dyDescent="0.2">
      <c r="U976" s="8"/>
    </row>
    <row r="977" spans="21:21" x14ac:dyDescent="0.2">
      <c r="U977" s="8"/>
    </row>
    <row r="978" spans="21:21" x14ac:dyDescent="0.2">
      <c r="U978" s="8"/>
    </row>
    <row r="979" spans="21:21" x14ac:dyDescent="0.2">
      <c r="U979" s="8"/>
    </row>
    <row r="980" spans="21:21" x14ac:dyDescent="0.2">
      <c r="U980" s="8"/>
    </row>
    <row r="981" spans="21:21" x14ac:dyDescent="0.2">
      <c r="U981" s="8"/>
    </row>
    <row r="982" spans="21:21" x14ac:dyDescent="0.2">
      <c r="U982" s="8"/>
    </row>
    <row r="983" spans="21:21" x14ac:dyDescent="0.2">
      <c r="U983" s="8"/>
    </row>
    <row r="984" spans="21:21" x14ac:dyDescent="0.2">
      <c r="U984" s="8"/>
    </row>
    <row r="985" spans="21:21" x14ac:dyDescent="0.2">
      <c r="U985" s="8"/>
    </row>
    <row r="986" spans="21:21" x14ac:dyDescent="0.2">
      <c r="U986" s="8"/>
    </row>
    <row r="987" spans="21:21" x14ac:dyDescent="0.2">
      <c r="U987" s="8"/>
    </row>
    <row r="988" spans="21:21" x14ac:dyDescent="0.2">
      <c r="U988" s="8"/>
    </row>
    <row r="989" spans="21:21" x14ac:dyDescent="0.2">
      <c r="U989" s="8"/>
    </row>
    <row r="990" spans="21:21" x14ac:dyDescent="0.2">
      <c r="U990" s="8"/>
    </row>
    <row r="991" spans="21:21" x14ac:dyDescent="0.2">
      <c r="U991" s="8"/>
    </row>
    <row r="992" spans="21:21" x14ac:dyDescent="0.2">
      <c r="U992" s="8"/>
    </row>
    <row r="993" spans="21:21" x14ac:dyDescent="0.2">
      <c r="U993" s="8"/>
    </row>
    <row r="994" spans="21:21" x14ac:dyDescent="0.2">
      <c r="U994" s="8"/>
    </row>
    <row r="995" spans="21:21" x14ac:dyDescent="0.2">
      <c r="U995" s="8"/>
    </row>
    <row r="996" spans="21:21" x14ac:dyDescent="0.2">
      <c r="U996" s="8"/>
    </row>
    <row r="997" spans="21:21" x14ac:dyDescent="0.2">
      <c r="U997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5841-3B86-49AB-A5FB-6942CE925423}">
  <dimension ref="A1:E13"/>
  <sheetViews>
    <sheetView workbookViewId="0">
      <selection activeCell="H6" sqref="H6"/>
    </sheetView>
  </sheetViews>
  <sheetFormatPr defaultRowHeight="12.75" x14ac:dyDescent="0.2"/>
  <sheetData>
    <row r="1" spans="1:5" x14ac:dyDescent="0.2">
      <c r="A1" s="1" t="s">
        <v>0</v>
      </c>
    </row>
    <row r="2" spans="1:5" x14ac:dyDescent="0.2">
      <c r="D2" s="3" t="s">
        <v>2</v>
      </c>
      <c r="E2" s="3" t="s">
        <v>9</v>
      </c>
    </row>
    <row r="3" spans="1:5" x14ac:dyDescent="0.2">
      <c r="A3" s="1" t="s">
        <v>12</v>
      </c>
      <c r="B3" s="3" t="s">
        <v>15</v>
      </c>
    </row>
    <row r="4" spans="1:5" x14ac:dyDescent="0.2">
      <c r="A4" s="3" t="s">
        <v>17</v>
      </c>
      <c r="B4" s="3" t="s">
        <v>18</v>
      </c>
    </row>
    <row r="5" spans="1:5" x14ac:dyDescent="0.2">
      <c r="A5" s="1" t="s">
        <v>19</v>
      </c>
      <c r="B5" s="3" t="s">
        <v>20</v>
      </c>
    </row>
    <row r="6" spans="1:5" x14ac:dyDescent="0.2">
      <c r="A6" s="3" t="s">
        <v>21</v>
      </c>
      <c r="B6" s="3" t="s">
        <v>22</v>
      </c>
    </row>
    <row r="7" spans="1:5" x14ac:dyDescent="0.2">
      <c r="A7" s="1" t="s">
        <v>23</v>
      </c>
      <c r="B7" s="3" t="s">
        <v>25</v>
      </c>
    </row>
    <row r="8" spans="1:5" x14ac:dyDescent="0.2">
      <c r="B8" s="3" t="s">
        <v>27</v>
      </c>
    </row>
    <row r="10" spans="1:5" x14ac:dyDescent="0.2">
      <c r="A10" s="3" t="s">
        <v>29</v>
      </c>
    </row>
    <row r="11" spans="1:5" x14ac:dyDescent="0.2">
      <c r="A11" s="3"/>
    </row>
    <row r="12" spans="1:5" x14ac:dyDescent="0.2">
      <c r="A12" s="1" t="s">
        <v>33</v>
      </c>
    </row>
    <row r="13" spans="1:5" x14ac:dyDescent="0.2">
      <c r="A13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Norfolk</dc:creator>
  <cp:lastModifiedBy>17033</cp:lastModifiedBy>
  <dcterms:created xsi:type="dcterms:W3CDTF">2019-10-26T04:50:22Z</dcterms:created>
  <dcterms:modified xsi:type="dcterms:W3CDTF">2019-10-26T05:10:49Z</dcterms:modified>
</cp:coreProperties>
</file>