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_Etudes\03_INSA_Biosciences\031_INSA_Semestre_2\3BS_S2_Informatique_3\ecoMeal\data\"/>
    </mc:Choice>
  </mc:AlternateContent>
  <xr:revisionPtr revIDLastSave="0" documentId="13_ncr:1_{886C8585-1345-4187-9434-489A5B1A4B8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tas" sheetId="1" r:id="rId1"/>
  </sheets>
  <definedNames>
    <definedName name="_xlnm._FilterDatabase" localSheetId="0" hidden="1">datas!$A$1:$C$44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1" l="1"/>
  <c r="F43" i="1"/>
  <c r="F42" i="1"/>
  <c r="F41" i="1"/>
  <c r="F40" i="1"/>
  <c r="E40" i="1"/>
  <c r="D40" i="1"/>
  <c r="C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E22" i="1"/>
  <c r="C22" i="1"/>
  <c r="E21" i="1"/>
  <c r="C21" i="1"/>
  <c r="F20" i="1"/>
  <c r="E19" i="1"/>
  <c r="C19" i="1"/>
  <c r="E18" i="1"/>
  <c r="C18" i="1"/>
  <c r="E17" i="1"/>
  <c r="C17" i="1"/>
  <c r="F16" i="1"/>
  <c r="F15" i="1"/>
  <c r="E15" i="1"/>
  <c r="D15" i="1"/>
  <c r="C15" i="1"/>
  <c r="F14" i="1"/>
  <c r="F13" i="1"/>
  <c r="F12" i="1"/>
  <c r="F11" i="1"/>
  <c r="F10" i="1"/>
  <c r="F9" i="1"/>
  <c r="F8" i="1"/>
  <c r="F7" i="1"/>
  <c r="F6" i="1"/>
  <c r="F5" i="1"/>
  <c r="F4" i="1"/>
  <c r="D4" i="1"/>
  <c r="C4" i="1"/>
  <c r="F3" i="1"/>
  <c r="F2" i="1"/>
</calcChain>
</file>

<file path=xl/sharedStrings.xml><?xml version="1.0" encoding="utf-8"?>
<sst xmlns="http://schemas.openxmlformats.org/spreadsheetml/2006/main" count="136" uniqueCount="58">
  <si>
    <t>Product</t>
  </si>
  <si>
    <t>Type</t>
  </si>
  <si>
    <t>kcal</t>
  </si>
  <si>
    <t>Protein</t>
  </si>
  <si>
    <t>Fat</t>
  </si>
  <si>
    <t>Carb</t>
  </si>
  <si>
    <t>Wheat &amp; Rye (Bread)</t>
  </si>
  <si>
    <t>CarbSource</t>
  </si>
  <si>
    <t>Maize (Meal)</t>
  </si>
  <si>
    <t>Barley (Beer)</t>
  </si>
  <si>
    <t>Extra</t>
  </si>
  <si>
    <t>Oatmeal</t>
  </si>
  <si>
    <t>Rice</t>
  </si>
  <si>
    <t>Potatoes</t>
  </si>
  <si>
    <t>Cassava</t>
  </si>
  <si>
    <t>Cane Sugar</t>
  </si>
  <si>
    <t>Beet Sugar</t>
  </si>
  <si>
    <t>Other Pulses</t>
  </si>
  <si>
    <t>ProteinSource</t>
  </si>
  <si>
    <t>Peas</t>
  </si>
  <si>
    <t>Nuts</t>
  </si>
  <si>
    <t>Groundnuts</t>
  </si>
  <si>
    <t>Soymilk</t>
  </si>
  <si>
    <t>Coffee</t>
  </si>
  <si>
    <t>Soybean Oil</t>
  </si>
  <si>
    <t>FatSource</t>
  </si>
  <si>
    <t>Palm Oil</t>
  </si>
  <si>
    <t>Sunflower Oil</t>
  </si>
  <si>
    <t>Dark Chocolate</t>
  </si>
  <si>
    <t>Rapeseed Oil</t>
  </si>
  <si>
    <t>Olive Oil</t>
  </si>
  <si>
    <t>Onions &amp; Leeks</t>
  </si>
  <si>
    <t>Vegetable</t>
  </si>
  <si>
    <t>Bananas</t>
  </si>
  <si>
    <t>Fruit</t>
  </si>
  <si>
    <t>Brassicas</t>
  </si>
  <si>
    <t>Apples</t>
  </si>
  <si>
    <t>Citrus Fruit</t>
  </si>
  <si>
    <t>Berries &amp; Grapes</t>
  </si>
  <si>
    <t>Tofu</t>
  </si>
  <si>
    <t>Bovine Meat (beef herd)</t>
  </si>
  <si>
    <t>Wine</t>
  </si>
  <si>
    <t>Other Fruit</t>
  </si>
  <si>
    <t>Poultry Meat</t>
  </si>
  <si>
    <t>Eggs</t>
  </si>
  <si>
    <t>Tomatoes</t>
  </si>
  <si>
    <t>Bovine Meat (dairy herd)</t>
  </si>
  <si>
    <t>Lamb &amp; Mutton</t>
  </si>
  <si>
    <t>Root Vegetables</t>
  </si>
  <si>
    <t>Milk</t>
  </si>
  <si>
    <t>Cheese</t>
  </si>
  <si>
    <t>Other Vegetables</t>
  </si>
  <si>
    <t>Fish (farmed)</t>
  </si>
  <si>
    <t>Crustaceans (farmed)</t>
  </si>
  <si>
    <t>RetailUnit</t>
  </si>
  <si>
    <t>kg</t>
  </si>
  <si>
    <t>L</t>
  </si>
  <si>
    <t>Pig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</si>
</sst>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TimesNewRomanPSMT"/>
      <charset val="1"/>
    </font>
    <font>
      <b/>
      <i/>
      <sz val="12"/>
      <color rgb="FF000000"/>
      <name val="TimesNewRomanPS"/>
      <charset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360</xdr:rowOff>
    </xdr:from>
    <xdr:to>
      <xdr:col>0</xdr:col>
      <xdr:colOff>1141560</xdr:colOff>
      <xdr:row>10</xdr:row>
      <xdr:rowOff>720</xdr:rowOff>
    </xdr:to>
    <xdr:pic>
      <xdr:nvPicPr>
        <xdr:cNvPr id="2" name="Image 1" descr="page5image66341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37120"/>
          <a:ext cx="1141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360</xdr:rowOff>
    </xdr:from>
    <xdr:to>
      <xdr:col>1</xdr:col>
      <xdr:colOff>773280</xdr:colOff>
      <xdr:row>28</xdr:row>
      <xdr:rowOff>720</xdr:rowOff>
    </xdr:to>
    <xdr:pic>
      <xdr:nvPicPr>
        <xdr:cNvPr id="3" name="Image 2" descr="page5image6634016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66120"/>
          <a:ext cx="2462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1141560</xdr:colOff>
      <xdr:row>52</xdr:row>
      <xdr:rowOff>360</xdr:rowOff>
    </xdr:to>
    <xdr:pic>
      <xdr:nvPicPr>
        <xdr:cNvPr id="4" name="Image 5" descr="page5image6633337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10337760"/>
          <a:ext cx="1141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369720</xdr:colOff>
      <xdr:row>52</xdr:row>
      <xdr:rowOff>0</xdr:rowOff>
    </xdr:from>
    <xdr:to>
      <xdr:col>8</xdr:col>
      <xdr:colOff>698400</xdr:colOff>
      <xdr:row>52</xdr:row>
      <xdr:rowOff>360</xdr:rowOff>
    </xdr:to>
    <xdr:pic>
      <xdr:nvPicPr>
        <xdr:cNvPr id="5" name="Image 13" descr="page5image6633836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105680" y="10337760"/>
          <a:ext cx="1148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712080</xdr:colOff>
      <xdr:row>52</xdr:row>
      <xdr:rowOff>0</xdr:rowOff>
    </xdr:from>
    <xdr:to>
      <xdr:col>11</xdr:col>
      <xdr:colOff>671760</xdr:colOff>
      <xdr:row>52</xdr:row>
      <xdr:rowOff>360</xdr:rowOff>
    </xdr:to>
    <xdr:pic>
      <xdr:nvPicPr>
        <xdr:cNvPr id="6" name="Image 14" descr="page5image663372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8267760" y="10337760"/>
          <a:ext cx="24192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687240</xdr:colOff>
      <xdr:row>52</xdr:row>
      <xdr:rowOff>0</xdr:rowOff>
    </xdr:from>
    <xdr:to>
      <xdr:col>12</xdr:col>
      <xdr:colOff>660240</xdr:colOff>
      <xdr:row>52</xdr:row>
      <xdr:rowOff>360</xdr:rowOff>
    </xdr:to>
    <xdr:pic>
      <xdr:nvPicPr>
        <xdr:cNvPr id="7" name="Image 15" descr="page5image6633625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0702440" y="10337760"/>
          <a:ext cx="792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673920</xdr:colOff>
      <xdr:row>52</xdr:row>
      <xdr:rowOff>0</xdr:rowOff>
    </xdr:from>
    <xdr:to>
      <xdr:col>14</xdr:col>
      <xdr:colOff>181800</xdr:colOff>
      <xdr:row>52</xdr:row>
      <xdr:rowOff>360</xdr:rowOff>
    </xdr:to>
    <xdr:pic>
      <xdr:nvPicPr>
        <xdr:cNvPr id="8" name="Image 16" descr="page5image6633740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1508840" y="10337760"/>
          <a:ext cx="11473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196560</xdr:colOff>
      <xdr:row>52</xdr:row>
      <xdr:rowOff>0</xdr:rowOff>
    </xdr:from>
    <xdr:to>
      <xdr:col>17</xdr:col>
      <xdr:colOff>156960</xdr:colOff>
      <xdr:row>52</xdr:row>
      <xdr:rowOff>360</xdr:rowOff>
    </xdr:to>
    <xdr:pic>
      <xdr:nvPicPr>
        <xdr:cNvPr id="9" name="Image 17" descr="page5image6633760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2670920" y="10337760"/>
          <a:ext cx="2419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170280</xdr:colOff>
      <xdr:row>52</xdr:row>
      <xdr:rowOff>0</xdr:rowOff>
    </xdr:from>
    <xdr:to>
      <xdr:col>18</xdr:col>
      <xdr:colOff>144000</xdr:colOff>
      <xdr:row>52</xdr:row>
      <xdr:rowOff>360</xdr:rowOff>
    </xdr:to>
    <xdr:pic>
      <xdr:nvPicPr>
        <xdr:cNvPr id="10" name="Image 18" descr="page5image6633779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5104160" y="10337760"/>
          <a:ext cx="7934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159120</xdr:colOff>
      <xdr:row>52</xdr:row>
      <xdr:rowOff>0</xdr:rowOff>
    </xdr:from>
    <xdr:to>
      <xdr:col>19</xdr:col>
      <xdr:colOff>483120</xdr:colOff>
      <xdr:row>52</xdr:row>
      <xdr:rowOff>360</xdr:rowOff>
    </xdr:to>
    <xdr:pic>
      <xdr:nvPicPr>
        <xdr:cNvPr id="11" name="Image 19" descr="page5image6633817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5912720" y="10337760"/>
          <a:ext cx="1143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497520</xdr:colOff>
      <xdr:row>52</xdr:row>
      <xdr:rowOff>0</xdr:rowOff>
    </xdr:from>
    <xdr:to>
      <xdr:col>22</xdr:col>
      <xdr:colOff>457560</xdr:colOff>
      <xdr:row>52</xdr:row>
      <xdr:rowOff>360</xdr:rowOff>
    </xdr:to>
    <xdr:pic>
      <xdr:nvPicPr>
        <xdr:cNvPr id="12" name="Image 20" descr="page5image6633856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7070840" y="10337760"/>
          <a:ext cx="2419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470880</xdr:colOff>
      <xdr:row>52</xdr:row>
      <xdr:rowOff>0</xdr:rowOff>
    </xdr:from>
    <xdr:to>
      <xdr:col>23</xdr:col>
      <xdr:colOff>444240</xdr:colOff>
      <xdr:row>52</xdr:row>
      <xdr:rowOff>360</xdr:rowOff>
    </xdr:to>
    <xdr:pic>
      <xdr:nvPicPr>
        <xdr:cNvPr id="13" name="Image 21" descr="page5image6637715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50372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459360</xdr:colOff>
      <xdr:row>52</xdr:row>
      <xdr:rowOff>0</xdr:rowOff>
    </xdr:from>
    <xdr:to>
      <xdr:col>24</xdr:col>
      <xdr:colOff>787680</xdr:colOff>
      <xdr:row>52</xdr:row>
      <xdr:rowOff>360</xdr:rowOff>
    </xdr:to>
    <xdr:pic>
      <xdr:nvPicPr>
        <xdr:cNvPr id="14" name="Image 22" descr="page5image6636979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0311920" y="10337760"/>
          <a:ext cx="11480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801000</xdr:colOff>
      <xdr:row>52</xdr:row>
      <xdr:rowOff>0</xdr:rowOff>
    </xdr:from>
    <xdr:to>
      <xdr:col>27</xdr:col>
      <xdr:colOff>761400</xdr:colOff>
      <xdr:row>52</xdr:row>
      <xdr:rowOff>360</xdr:rowOff>
    </xdr:to>
    <xdr:pic>
      <xdr:nvPicPr>
        <xdr:cNvPr id="15" name="Image 23" descr="page5image6635884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1473280" y="10337760"/>
          <a:ext cx="2419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775800</xdr:colOff>
      <xdr:row>52</xdr:row>
      <xdr:rowOff>0</xdr:rowOff>
    </xdr:from>
    <xdr:to>
      <xdr:col>28</xdr:col>
      <xdr:colOff>748800</xdr:colOff>
      <xdr:row>52</xdr:row>
      <xdr:rowOff>360</xdr:rowOff>
    </xdr:to>
    <xdr:pic>
      <xdr:nvPicPr>
        <xdr:cNvPr id="16" name="Image 24" descr="page5image6652844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390724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763560</xdr:colOff>
      <xdr:row>52</xdr:row>
      <xdr:rowOff>0</xdr:rowOff>
    </xdr:from>
    <xdr:to>
      <xdr:col>30</xdr:col>
      <xdr:colOff>270720</xdr:colOff>
      <xdr:row>52</xdr:row>
      <xdr:rowOff>360</xdr:rowOff>
    </xdr:to>
    <xdr:pic>
      <xdr:nvPicPr>
        <xdr:cNvPr id="17" name="Image 25" descr="page5image6652000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4715080" y="10337760"/>
          <a:ext cx="1146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284400</xdr:colOff>
      <xdr:row>52</xdr:row>
      <xdr:rowOff>0</xdr:rowOff>
    </xdr:from>
    <xdr:to>
      <xdr:col>33</xdr:col>
      <xdr:colOff>245520</xdr:colOff>
      <xdr:row>52</xdr:row>
      <xdr:rowOff>360</xdr:rowOff>
    </xdr:to>
    <xdr:pic>
      <xdr:nvPicPr>
        <xdr:cNvPr id="18" name="Image 26" descr="page5image6652633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5875360" y="10337760"/>
          <a:ext cx="2420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260280</xdr:colOff>
      <xdr:row>52</xdr:row>
      <xdr:rowOff>0</xdr:rowOff>
    </xdr:from>
    <xdr:to>
      <xdr:col>34</xdr:col>
      <xdr:colOff>232920</xdr:colOff>
      <xdr:row>52</xdr:row>
      <xdr:rowOff>360</xdr:rowOff>
    </xdr:to>
    <xdr:pic>
      <xdr:nvPicPr>
        <xdr:cNvPr id="19" name="Image 27" descr="page5image6652115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8310760" y="1033776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246600</xdr:colOff>
      <xdr:row>52</xdr:row>
      <xdr:rowOff>0</xdr:rowOff>
    </xdr:from>
    <xdr:to>
      <xdr:col>35</xdr:col>
      <xdr:colOff>558000</xdr:colOff>
      <xdr:row>52</xdr:row>
      <xdr:rowOff>360</xdr:rowOff>
    </xdr:to>
    <xdr:pic>
      <xdr:nvPicPr>
        <xdr:cNvPr id="20" name="Image 28" descr="page5image6653420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29116800" y="10337760"/>
          <a:ext cx="11311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572040</xdr:colOff>
      <xdr:row>52</xdr:row>
      <xdr:rowOff>0</xdr:rowOff>
    </xdr:from>
    <xdr:to>
      <xdr:col>38</xdr:col>
      <xdr:colOff>533160</xdr:colOff>
      <xdr:row>52</xdr:row>
      <xdr:rowOff>360</xdr:rowOff>
    </xdr:to>
    <xdr:pic>
      <xdr:nvPicPr>
        <xdr:cNvPr id="21" name="Image 29" descr="page5image665699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0261960" y="10337760"/>
          <a:ext cx="2420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548280</xdr:colOff>
      <xdr:row>52</xdr:row>
      <xdr:rowOff>0</xdr:rowOff>
    </xdr:from>
    <xdr:to>
      <xdr:col>39</xdr:col>
      <xdr:colOff>673560</xdr:colOff>
      <xdr:row>52</xdr:row>
      <xdr:rowOff>360</xdr:rowOff>
    </xdr:to>
    <xdr:pic>
      <xdr:nvPicPr>
        <xdr:cNvPr id="22" name="Image 30" descr="page5image6656140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2697360" y="10337760"/>
          <a:ext cx="945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686880</xdr:colOff>
      <xdr:row>52</xdr:row>
      <xdr:rowOff>0</xdr:rowOff>
    </xdr:from>
    <xdr:to>
      <xdr:col>40</xdr:col>
      <xdr:colOff>660240</xdr:colOff>
      <xdr:row>52</xdr:row>
      <xdr:rowOff>360</xdr:rowOff>
    </xdr:to>
    <xdr:pic>
      <xdr:nvPicPr>
        <xdr:cNvPr id="23" name="Image 31" descr="page5image6651398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365604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675360</xdr:colOff>
      <xdr:row>52</xdr:row>
      <xdr:rowOff>0</xdr:rowOff>
    </xdr:from>
    <xdr:to>
      <xdr:col>42</xdr:col>
      <xdr:colOff>170280</xdr:colOff>
      <xdr:row>52</xdr:row>
      <xdr:rowOff>360</xdr:rowOff>
    </xdr:to>
    <xdr:pic>
      <xdr:nvPicPr>
        <xdr:cNvPr id="24" name="Image 32" descr="page5image6642073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4464240" y="10337760"/>
          <a:ext cx="1134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183240</xdr:colOff>
      <xdr:row>52</xdr:row>
      <xdr:rowOff>0</xdr:rowOff>
    </xdr:from>
    <xdr:to>
      <xdr:col>45</xdr:col>
      <xdr:colOff>143640</xdr:colOff>
      <xdr:row>52</xdr:row>
      <xdr:rowOff>360</xdr:rowOff>
    </xdr:to>
    <xdr:pic>
      <xdr:nvPicPr>
        <xdr:cNvPr id="25" name="Image 33" descr="page5image6642092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5611560" y="10337760"/>
          <a:ext cx="2419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45</xdr:col>
      <xdr:colOff>157680</xdr:colOff>
      <xdr:row>52</xdr:row>
      <xdr:rowOff>0</xdr:rowOff>
    </xdr:from>
    <xdr:to>
      <xdr:col>46</xdr:col>
      <xdr:colOff>283320</xdr:colOff>
      <xdr:row>52</xdr:row>
      <xdr:rowOff>360</xdr:rowOff>
    </xdr:to>
    <xdr:pic>
      <xdr:nvPicPr>
        <xdr:cNvPr id="26" name="Image 34" descr="page5image664211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8045520" y="10337760"/>
          <a:ext cx="945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46</xdr:col>
      <xdr:colOff>298080</xdr:colOff>
      <xdr:row>52</xdr:row>
      <xdr:rowOff>0</xdr:rowOff>
    </xdr:from>
    <xdr:to>
      <xdr:col>47</xdr:col>
      <xdr:colOff>270360</xdr:colOff>
      <xdr:row>52</xdr:row>
      <xdr:rowOff>360</xdr:rowOff>
    </xdr:to>
    <xdr:pic>
      <xdr:nvPicPr>
        <xdr:cNvPr id="27" name="Image 35" descr="page5image664213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9005640" y="10337760"/>
          <a:ext cx="792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47</xdr:col>
      <xdr:colOff>284400</xdr:colOff>
      <xdr:row>52</xdr:row>
      <xdr:rowOff>0</xdr:rowOff>
    </xdr:from>
    <xdr:to>
      <xdr:col>48</xdr:col>
      <xdr:colOff>608760</xdr:colOff>
      <xdr:row>52</xdr:row>
      <xdr:rowOff>360</xdr:rowOff>
    </xdr:to>
    <xdr:pic>
      <xdr:nvPicPr>
        <xdr:cNvPr id="28" name="Image 36" descr="page5image6642150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9811680" y="10337760"/>
          <a:ext cx="1144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48</xdr:col>
      <xdr:colOff>622800</xdr:colOff>
      <xdr:row>52</xdr:row>
      <xdr:rowOff>0</xdr:rowOff>
    </xdr:from>
    <xdr:to>
      <xdr:col>51</xdr:col>
      <xdr:colOff>583920</xdr:colOff>
      <xdr:row>52</xdr:row>
      <xdr:rowOff>360</xdr:rowOff>
    </xdr:to>
    <xdr:pic>
      <xdr:nvPicPr>
        <xdr:cNvPr id="29" name="Image 37" descr="page5image6642169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969800" y="10337760"/>
          <a:ext cx="2420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51</xdr:col>
      <xdr:colOff>599040</xdr:colOff>
      <xdr:row>52</xdr:row>
      <xdr:rowOff>0</xdr:rowOff>
    </xdr:from>
    <xdr:to>
      <xdr:col>52</xdr:col>
      <xdr:colOff>571680</xdr:colOff>
      <xdr:row>52</xdr:row>
      <xdr:rowOff>360</xdr:rowOff>
    </xdr:to>
    <xdr:pic>
      <xdr:nvPicPr>
        <xdr:cNvPr id="30" name="Image 38" descr="page5image6642188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3405560" y="1033776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52</xdr:col>
      <xdr:colOff>585360</xdr:colOff>
      <xdr:row>52</xdr:row>
      <xdr:rowOff>0</xdr:rowOff>
    </xdr:from>
    <xdr:to>
      <xdr:col>54</xdr:col>
      <xdr:colOff>93240</xdr:colOff>
      <xdr:row>52</xdr:row>
      <xdr:rowOff>360</xdr:rowOff>
    </xdr:to>
    <xdr:pic>
      <xdr:nvPicPr>
        <xdr:cNvPr id="31" name="Image 39" descr="page5image6642208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4211600" y="10337760"/>
          <a:ext cx="11473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54</xdr:col>
      <xdr:colOff>108000</xdr:colOff>
      <xdr:row>52</xdr:row>
      <xdr:rowOff>0</xdr:rowOff>
    </xdr:from>
    <xdr:to>
      <xdr:col>57</xdr:col>
      <xdr:colOff>68040</xdr:colOff>
      <xdr:row>52</xdr:row>
      <xdr:rowOff>360</xdr:rowOff>
    </xdr:to>
    <xdr:pic>
      <xdr:nvPicPr>
        <xdr:cNvPr id="32" name="Image 40" descr="page5image6642227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5373680" y="10337760"/>
          <a:ext cx="2419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57</xdr:col>
      <xdr:colOff>81720</xdr:colOff>
      <xdr:row>52</xdr:row>
      <xdr:rowOff>0</xdr:rowOff>
    </xdr:from>
    <xdr:to>
      <xdr:col>58</xdr:col>
      <xdr:colOff>55080</xdr:colOff>
      <xdr:row>52</xdr:row>
      <xdr:rowOff>360</xdr:rowOff>
    </xdr:to>
    <xdr:pic>
      <xdr:nvPicPr>
        <xdr:cNvPr id="33" name="Image 41" descr="page5image6642246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780692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58</xdr:col>
      <xdr:colOff>69840</xdr:colOff>
      <xdr:row>52</xdr:row>
      <xdr:rowOff>0</xdr:rowOff>
    </xdr:from>
    <xdr:to>
      <xdr:col>59</xdr:col>
      <xdr:colOff>393840</xdr:colOff>
      <xdr:row>52</xdr:row>
      <xdr:rowOff>360</xdr:rowOff>
    </xdr:to>
    <xdr:pic>
      <xdr:nvPicPr>
        <xdr:cNvPr id="34" name="Image 42" descr="page5image6642265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8614760" y="10337760"/>
          <a:ext cx="1143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408240</xdr:colOff>
      <xdr:row>52</xdr:row>
      <xdr:rowOff>0</xdr:rowOff>
    </xdr:from>
    <xdr:to>
      <xdr:col>62</xdr:col>
      <xdr:colOff>369000</xdr:colOff>
      <xdr:row>52</xdr:row>
      <xdr:rowOff>360</xdr:rowOff>
    </xdr:to>
    <xdr:pic>
      <xdr:nvPicPr>
        <xdr:cNvPr id="35" name="Image 43" descr="page5image66422848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772880" y="10337760"/>
          <a:ext cx="2420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62</xdr:col>
      <xdr:colOff>382320</xdr:colOff>
      <xdr:row>52</xdr:row>
      <xdr:rowOff>0</xdr:rowOff>
    </xdr:from>
    <xdr:to>
      <xdr:col>63</xdr:col>
      <xdr:colOff>354960</xdr:colOff>
      <xdr:row>52</xdr:row>
      <xdr:rowOff>360</xdr:rowOff>
    </xdr:to>
    <xdr:pic>
      <xdr:nvPicPr>
        <xdr:cNvPr id="36" name="Image 44" descr="page5image6642304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52206480" y="1033776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63</xdr:col>
      <xdr:colOff>369360</xdr:colOff>
      <xdr:row>52</xdr:row>
      <xdr:rowOff>0</xdr:rowOff>
    </xdr:from>
    <xdr:to>
      <xdr:col>64</xdr:col>
      <xdr:colOff>698040</xdr:colOff>
      <xdr:row>52</xdr:row>
      <xdr:rowOff>360</xdr:rowOff>
    </xdr:to>
    <xdr:pic>
      <xdr:nvPicPr>
        <xdr:cNvPr id="37" name="Image 45" descr="page5image6642323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53013240" y="10337760"/>
          <a:ext cx="1148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64</xdr:col>
      <xdr:colOff>712800</xdr:colOff>
      <xdr:row>52</xdr:row>
      <xdr:rowOff>0</xdr:rowOff>
    </xdr:from>
    <xdr:to>
      <xdr:col>67</xdr:col>
      <xdr:colOff>672840</xdr:colOff>
      <xdr:row>52</xdr:row>
      <xdr:rowOff>360</xdr:rowOff>
    </xdr:to>
    <xdr:pic>
      <xdr:nvPicPr>
        <xdr:cNvPr id="38" name="Image 46" descr="page5image66423424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54176400" y="10337760"/>
          <a:ext cx="2419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67</xdr:col>
      <xdr:colOff>686520</xdr:colOff>
      <xdr:row>52</xdr:row>
      <xdr:rowOff>0</xdr:rowOff>
    </xdr:from>
    <xdr:to>
      <xdr:col>68</xdr:col>
      <xdr:colOff>659880</xdr:colOff>
      <xdr:row>52</xdr:row>
      <xdr:rowOff>360</xdr:rowOff>
    </xdr:to>
    <xdr:pic>
      <xdr:nvPicPr>
        <xdr:cNvPr id="39" name="Image 47" descr="page5image6642361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5660964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68</xdr:col>
      <xdr:colOff>675000</xdr:colOff>
      <xdr:row>52</xdr:row>
      <xdr:rowOff>0</xdr:rowOff>
    </xdr:from>
    <xdr:to>
      <xdr:col>70</xdr:col>
      <xdr:colOff>182880</xdr:colOff>
      <xdr:row>52</xdr:row>
      <xdr:rowOff>360</xdr:rowOff>
    </xdr:to>
    <xdr:pic>
      <xdr:nvPicPr>
        <xdr:cNvPr id="40" name="Image 48" descr="page5image6642380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57417840" y="10337760"/>
          <a:ext cx="11473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196200</xdr:colOff>
      <xdr:row>52</xdr:row>
      <xdr:rowOff>0</xdr:rowOff>
    </xdr:from>
    <xdr:to>
      <xdr:col>73</xdr:col>
      <xdr:colOff>156960</xdr:colOff>
      <xdr:row>52</xdr:row>
      <xdr:rowOff>360</xdr:rowOff>
    </xdr:to>
    <xdr:pic>
      <xdr:nvPicPr>
        <xdr:cNvPr id="41" name="Image 49" descr="page5image6642400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58578480" y="10337760"/>
          <a:ext cx="2420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73</xdr:col>
      <xdr:colOff>171720</xdr:colOff>
      <xdr:row>52</xdr:row>
      <xdr:rowOff>0</xdr:rowOff>
    </xdr:from>
    <xdr:to>
      <xdr:col>74</xdr:col>
      <xdr:colOff>144000</xdr:colOff>
      <xdr:row>52</xdr:row>
      <xdr:rowOff>360</xdr:rowOff>
    </xdr:to>
    <xdr:pic>
      <xdr:nvPicPr>
        <xdr:cNvPr id="42" name="Image 50" descr="page5image6642419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1013520" y="10337760"/>
          <a:ext cx="792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74</xdr:col>
      <xdr:colOff>157680</xdr:colOff>
      <xdr:row>52</xdr:row>
      <xdr:rowOff>0</xdr:rowOff>
    </xdr:from>
    <xdr:to>
      <xdr:col>75</xdr:col>
      <xdr:colOff>482040</xdr:colOff>
      <xdr:row>52</xdr:row>
      <xdr:rowOff>360</xdr:rowOff>
    </xdr:to>
    <xdr:pic>
      <xdr:nvPicPr>
        <xdr:cNvPr id="43" name="Image 51" descr="page5image6642438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1819200" y="10337760"/>
          <a:ext cx="1144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75</xdr:col>
      <xdr:colOff>496440</xdr:colOff>
      <xdr:row>52</xdr:row>
      <xdr:rowOff>0</xdr:rowOff>
    </xdr:from>
    <xdr:to>
      <xdr:col>78</xdr:col>
      <xdr:colOff>457200</xdr:colOff>
      <xdr:row>52</xdr:row>
      <xdr:rowOff>360</xdr:rowOff>
    </xdr:to>
    <xdr:pic>
      <xdr:nvPicPr>
        <xdr:cNvPr id="44" name="Image 52" descr="page5image6642457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2977680" y="10337760"/>
          <a:ext cx="2420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78</xdr:col>
      <xdr:colOff>471240</xdr:colOff>
      <xdr:row>52</xdr:row>
      <xdr:rowOff>0</xdr:rowOff>
    </xdr:from>
    <xdr:to>
      <xdr:col>79</xdr:col>
      <xdr:colOff>444240</xdr:colOff>
      <xdr:row>52</xdr:row>
      <xdr:rowOff>360</xdr:rowOff>
    </xdr:to>
    <xdr:pic>
      <xdr:nvPicPr>
        <xdr:cNvPr id="45" name="Image 53" descr="page5image6642476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5412000" y="10337760"/>
          <a:ext cx="792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79</xdr:col>
      <xdr:colOff>458640</xdr:colOff>
      <xdr:row>52</xdr:row>
      <xdr:rowOff>0</xdr:rowOff>
    </xdr:from>
    <xdr:to>
      <xdr:col>80</xdr:col>
      <xdr:colOff>787320</xdr:colOff>
      <xdr:row>52</xdr:row>
      <xdr:rowOff>360</xdr:rowOff>
    </xdr:to>
    <xdr:pic>
      <xdr:nvPicPr>
        <xdr:cNvPr id="46" name="Image 54" descr="page5image6642496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66219120" y="10337760"/>
          <a:ext cx="1148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80</xdr:col>
      <xdr:colOff>801000</xdr:colOff>
      <xdr:row>52</xdr:row>
      <xdr:rowOff>0</xdr:rowOff>
    </xdr:from>
    <xdr:to>
      <xdr:col>83</xdr:col>
      <xdr:colOff>760680</xdr:colOff>
      <xdr:row>52</xdr:row>
      <xdr:rowOff>360</xdr:rowOff>
    </xdr:to>
    <xdr:pic>
      <xdr:nvPicPr>
        <xdr:cNvPr id="47" name="Image 55" descr="page5image6642515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67381200" y="10337760"/>
          <a:ext cx="24192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83</xdr:col>
      <xdr:colOff>776160</xdr:colOff>
      <xdr:row>52</xdr:row>
      <xdr:rowOff>0</xdr:rowOff>
    </xdr:from>
    <xdr:to>
      <xdr:col>84</xdr:col>
      <xdr:colOff>749160</xdr:colOff>
      <xdr:row>52</xdr:row>
      <xdr:rowOff>360</xdr:rowOff>
    </xdr:to>
    <xdr:pic>
      <xdr:nvPicPr>
        <xdr:cNvPr id="48" name="Image 56" descr="page5image6642534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9815880" y="10337760"/>
          <a:ext cx="792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84</xdr:col>
      <xdr:colOff>762480</xdr:colOff>
      <xdr:row>52</xdr:row>
      <xdr:rowOff>0</xdr:rowOff>
    </xdr:from>
    <xdr:to>
      <xdr:col>86</xdr:col>
      <xdr:colOff>270360</xdr:colOff>
      <xdr:row>52</xdr:row>
      <xdr:rowOff>360</xdr:rowOff>
    </xdr:to>
    <xdr:pic>
      <xdr:nvPicPr>
        <xdr:cNvPr id="49" name="Image 57" descr="page5image6642553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0621920" y="10337760"/>
          <a:ext cx="11473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86</xdr:col>
      <xdr:colOff>285480</xdr:colOff>
      <xdr:row>52</xdr:row>
      <xdr:rowOff>0</xdr:rowOff>
    </xdr:from>
    <xdr:to>
      <xdr:col>87</xdr:col>
      <xdr:colOff>258840</xdr:colOff>
      <xdr:row>52</xdr:row>
      <xdr:rowOff>360</xdr:rowOff>
    </xdr:to>
    <xdr:pic>
      <xdr:nvPicPr>
        <xdr:cNvPr id="50" name="Image 58" descr="page5image6642572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7178436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87</xdr:col>
      <xdr:colOff>272520</xdr:colOff>
      <xdr:row>52</xdr:row>
      <xdr:rowOff>0</xdr:rowOff>
    </xdr:from>
    <xdr:to>
      <xdr:col>88</xdr:col>
      <xdr:colOff>596520</xdr:colOff>
      <xdr:row>52</xdr:row>
      <xdr:rowOff>360</xdr:rowOff>
    </xdr:to>
    <xdr:pic>
      <xdr:nvPicPr>
        <xdr:cNvPr id="51" name="Image 59" descr="page5image6642592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2591120" y="10337760"/>
          <a:ext cx="1143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88</xdr:col>
      <xdr:colOff>610560</xdr:colOff>
      <xdr:row>52</xdr:row>
      <xdr:rowOff>0</xdr:rowOff>
    </xdr:from>
    <xdr:to>
      <xdr:col>89</xdr:col>
      <xdr:colOff>583920</xdr:colOff>
      <xdr:row>52</xdr:row>
      <xdr:rowOff>360</xdr:rowOff>
    </xdr:to>
    <xdr:pic>
      <xdr:nvPicPr>
        <xdr:cNvPr id="52" name="Image 60" descr="page5image6642611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73748880" y="10337760"/>
          <a:ext cx="7934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89</xdr:col>
      <xdr:colOff>599040</xdr:colOff>
      <xdr:row>52</xdr:row>
      <xdr:rowOff>0</xdr:rowOff>
    </xdr:from>
    <xdr:to>
      <xdr:col>91</xdr:col>
      <xdr:colOff>106200</xdr:colOff>
      <xdr:row>52</xdr:row>
      <xdr:rowOff>360</xdr:rowOff>
    </xdr:to>
    <xdr:pic>
      <xdr:nvPicPr>
        <xdr:cNvPr id="53" name="Image 61" descr="page5image66426304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4557440" y="10337760"/>
          <a:ext cx="1146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91</xdr:col>
      <xdr:colOff>119520</xdr:colOff>
      <xdr:row>52</xdr:row>
      <xdr:rowOff>0</xdr:rowOff>
    </xdr:from>
    <xdr:to>
      <xdr:col>92</xdr:col>
      <xdr:colOff>92880</xdr:colOff>
      <xdr:row>52</xdr:row>
      <xdr:rowOff>360</xdr:rowOff>
    </xdr:to>
    <xdr:pic>
      <xdr:nvPicPr>
        <xdr:cNvPr id="54" name="Image 62" descr="page5image6642649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7571736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92</xdr:col>
      <xdr:colOff>108000</xdr:colOff>
      <xdr:row>52</xdr:row>
      <xdr:rowOff>0</xdr:rowOff>
    </xdr:from>
    <xdr:to>
      <xdr:col>93</xdr:col>
      <xdr:colOff>432360</xdr:colOff>
      <xdr:row>52</xdr:row>
      <xdr:rowOff>360</xdr:rowOff>
    </xdr:to>
    <xdr:pic>
      <xdr:nvPicPr>
        <xdr:cNvPr id="55" name="Image 63" descr="page5image6642668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76525560" y="10337760"/>
          <a:ext cx="1144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93</xdr:col>
      <xdr:colOff>446760</xdr:colOff>
      <xdr:row>52</xdr:row>
      <xdr:rowOff>0</xdr:rowOff>
    </xdr:from>
    <xdr:to>
      <xdr:col>96</xdr:col>
      <xdr:colOff>406800</xdr:colOff>
      <xdr:row>52</xdr:row>
      <xdr:rowOff>360</xdr:rowOff>
    </xdr:to>
    <xdr:pic>
      <xdr:nvPicPr>
        <xdr:cNvPr id="56" name="Image 64" descr="page5image6642688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77684040" y="10337760"/>
          <a:ext cx="2419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96</xdr:col>
      <xdr:colOff>420120</xdr:colOff>
      <xdr:row>52</xdr:row>
      <xdr:rowOff>0</xdr:rowOff>
    </xdr:from>
    <xdr:to>
      <xdr:col>97</xdr:col>
      <xdr:colOff>393480</xdr:colOff>
      <xdr:row>52</xdr:row>
      <xdr:rowOff>360</xdr:rowOff>
    </xdr:to>
    <xdr:pic>
      <xdr:nvPicPr>
        <xdr:cNvPr id="57" name="Image 65" descr="page5image6642707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011692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97</xdr:col>
      <xdr:colOff>407520</xdr:colOff>
      <xdr:row>52</xdr:row>
      <xdr:rowOff>0</xdr:rowOff>
    </xdr:from>
    <xdr:to>
      <xdr:col>98</xdr:col>
      <xdr:colOff>736200</xdr:colOff>
      <xdr:row>52</xdr:row>
      <xdr:rowOff>360</xdr:rowOff>
    </xdr:to>
    <xdr:pic>
      <xdr:nvPicPr>
        <xdr:cNvPr id="58" name="Image 66" descr="page5image6642726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80924040" y="10337760"/>
          <a:ext cx="1148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98</xdr:col>
      <xdr:colOff>750600</xdr:colOff>
      <xdr:row>52</xdr:row>
      <xdr:rowOff>0</xdr:rowOff>
    </xdr:from>
    <xdr:to>
      <xdr:col>101</xdr:col>
      <xdr:colOff>710280</xdr:colOff>
      <xdr:row>52</xdr:row>
      <xdr:rowOff>360</xdr:rowOff>
    </xdr:to>
    <xdr:pic>
      <xdr:nvPicPr>
        <xdr:cNvPr id="59" name="Image 67" descr="page5image66427456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82086840" y="10337760"/>
          <a:ext cx="24192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101</xdr:col>
      <xdr:colOff>724680</xdr:colOff>
      <xdr:row>52</xdr:row>
      <xdr:rowOff>0</xdr:rowOff>
    </xdr:from>
    <xdr:to>
      <xdr:col>102</xdr:col>
      <xdr:colOff>698040</xdr:colOff>
      <xdr:row>52</xdr:row>
      <xdr:rowOff>360</xdr:rowOff>
    </xdr:to>
    <xdr:pic>
      <xdr:nvPicPr>
        <xdr:cNvPr id="60" name="Image 68" descr="page5image6642764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4520440" y="1033776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720</xdr:rowOff>
    </xdr:from>
    <xdr:to>
      <xdr:col>0</xdr:col>
      <xdr:colOff>1141560</xdr:colOff>
      <xdr:row>56</xdr:row>
      <xdr:rowOff>1080</xdr:rowOff>
    </xdr:to>
    <xdr:pic>
      <xdr:nvPicPr>
        <xdr:cNvPr id="61" name="Image 69" descr="page5image6642784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11100240"/>
          <a:ext cx="1141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94</xdr:row>
      <xdr:rowOff>360</xdr:rowOff>
    </xdr:from>
    <xdr:to>
      <xdr:col>0</xdr:col>
      <xdr:colOff>1141560</xdr:colOff>
      <xdr:row>94</xdr:row>
      <xdr:rowOff>720</xdr:rowOff>
    </xdr:to>
    <xdr:pic>
      <xdr:nvPicPr>
        <xdr:cNvPr id="62" name="Image 73" descr="page5image6642860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18339120"/>
          <a:ext cx="11415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560160</xdr:colOff>
      <xdr:row>94</xdr:row>
      <xdr:rowOff>360</xdr:rowOff>
    </xdr:from>
    <xdr:to>
      <xdr:col>10</xdr:col>
      <xdr:colOff>685080</xdr:colOff>
      <xdr:row>94</xdr:row>
      <xdr:rowOff>720</xdr:rowOff>
    </xdr:to>
    <xdr:pic>
      <xdr:nvPicPr>
        <xdr:cNvPr id="63" name="Image 81" descr="page5image66430144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8935560" y="18339120"/>
          <a:ext cx="944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699120</xdr:colOff>
      <xdr:row>94</xdr:row>
      <xdr:rowOff>360</xdr:rowOff>
    </xdr:from>
    <xdr:to>
      <xdr:col>11</xdr:col>
      <xdr:colOff>672120</xdr:colOff>
      <xdr:row>94</xdr:row>
      <xdr:rowOff>720</xdr:rowOff>
    </xdr:to>
    <xdr:pic>
      <xdr:nvPicPr>
        <xdr:cNvPr id="64" name="Image 82" descr="page5image6643033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9894240" y="1833912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687240</xdr:colOff>
      <xdr:row>94</xdr:row>
      <xdr:rowOff>360</xdr:rowOff>
    </xdr:from>
    <xdr:to>
      <xdr:col>13</xdr:col>
      <xdr:colOff>182160</xdr:colOff>
      <xdr:row>94</xdr:row>
      <xdr:rowOff>720</xdr:rowOff>
    </xdr:to>
    <xdr:pic>
      <xdr:nvPicPr>
        <xdr:cNvPr id="65" name="Image 83" descr="page5image6643052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0702440" y="18339120"/>
          <a:ext cx="1134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195480</xdr:colOff>
      <xdr:row>94</xdr:row>
      <xdr:rowOff>360</xdr:rowOff>
    </xdr:from>
    <xdr:to>
      <xdr:col>16</xdr:col>
      <xdr:colOff>156600</xdr:colOff>
      <xdr:row>94</xdr:row>
      <xdr:rowOff>720</xdr:rowOff>
    </xdr:to>
    <xdr:pic>
      <xdr:nvPicPr>
        <xdr:cNvPr id="66" name="Image 84" descr="page5image66430720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850120" y="18339120"/>
          <a:ext cx="2420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171360</xdr:colOff>
      <xdr:row>94</xdr:row>
      <xdr:rowOff>360</xdr:rowOff>
    </xdr:from>
    <xdr:to>
      <xdr:col>17</xdr:col>
      <xdr:colOff>296640</xdr:colOff>
      <xdr:row>94</xdr:row>
      <xdr:rowOff>720</xdr:rowOff>
    </xdr:to>
    <xdr:pic>
      <xdr:nvPicPr>
        <xdr:cNvPr id="67" name="Image 85" descr="page5image6643091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14285160" y="18339120"/>
          <a:ext cx="945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310320</xdr:colOff>
      <xdr:row>94</xdr:row>
      <xdr:rowOff>360</xdr:rowOff>
    </xdr:from>
    <xdr:to>
      <xdr:col>18</xdr:col>
      <xdr:colOff>284040</xdr:colOff>
      <xdr:row>94</xdr:row>
      <xdr:rowOff>720</xdr:rowOff>
    </xdr:to>
    <xdr:pic>
      <xdr:nvPicPr>
        <xdr:cNvPr id="68" name="Image 86" descr="page5image6643110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15244200" y="18339120"/>
          <a:ext cx="7934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298800</xdr:colOff>
      <xdr:row>94</xdr:row>
      <xdr:rowOff>360</xdr:rowOff>
    </xdr:from>
    <xdr:to>
      <xdr:col>19</xdr:col>
      <xdr:colOff>622800</xdr:colOff>
      <xdr:row>94</xdr:row>
      <xdr:rowOff>720</xdr:rowOff>
    </xdr:to>
    <xdr:pic>
      <xdr:nvPicPr>
        <xdr:cNvPr id="69" name="Image 87" descr="page5image6643129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6052400" y="18339120"/>
          <a:ext cx="1143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637200</xdr:colOff>
      <xdr:row>94</xdr:row>
      <xdr:rowOff>360</xdr:rowOff>
    </xdr:from>
    <xdr:to>
      <xdr:col>23</xdr:col>
      <xdr:colOff>750240</xdr:colOff>
      <xdr:row>94</xdr:row>
      <xdr:rowOff>720</xdr:rowOff>
    </xdr:to>
    <xdr:pic>
      <xdr:nvPicPr>
        <xdr:cNvPr id="70" name="Image 88" descr="page5image3487803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17210520" y="18339120"/>
          <a:ext cx="3392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763920</xdr:colOff>
      <xdr:row>94</xdr:row>
      <xdr:rowOff>360</xdr:rowOff>
    </xdr:from>
    <xdr:to>
      <xdr:col>24</xdr:col>
      <xdr:colOff>736560</xdr:colOff>
      <xdr:row>94</xdr:row>
      <xdr:rowOff>720</xdr:rowOff>
    </xdr:to>
    <xdr:pic>
      <xdr:nvPicPr>
        <xdr:cNvPr id="71" name="Image 89" descr="page5image6643187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20616480" y="1833912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24</xdr:col>
      <xdr:colOff>750240</xdr:colOff>
      <xdr:row>94</xdr:row>
      <xdr:rowOff>360</xdr:rowOff>
    </xdr:from>
    <xdr:to>
      <xdr:col>26</xdr:col>
      <xdr:colOff>258120</xdr:colOff>
      <xdr:row>94</xdr:row>
      <xdr:rowOff>720</xdr:rowOff>
    </xdr:to>
    <xdr:pic>
      <xdr:nvPicPr>
        <xdr:cNvPr id="72" name="Image 90" descr="page5image66432064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1422520" y="18339120"/>
          <a:ext cx="11473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272160</xdr:colOff>
      <xdr:row>94</xdr:row>
      <xdr:rowOff>360</xdr:rowOff>
    </xdr:from>
    <xdr:to>
      <xdr:col>30</xdr:col>
      <xdr:colOff>380160</xdr:colOff>
      <xdr:row>94</xdr:row>
      <xdr:rowOff>720</xdr:rowOff>
    </xdr:to>
    <xdr:pic>
      <xdr:nvPicPr>
        <xdr:cNvPr id="73" name="Image 91" descr="page5image34878480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22583880" y="18339120"/>
          <a:ext cx="33872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395280</xdr:colOff>
      <xdr:row>94</xdr:row>
      <xdr:rowOff>360</xdr:rowOff>
    </xdr:from>
    <xdr:to>
      <xdr:col>31</xdr:col>
      <xdr:colOff>367920</xdr:colOff>
      <xdr:row>94</xdr:row>
      <xdr:rowOff>720</xdr:rowOff>
    </xdr:to>
    <xdr:pic>
      <xdr:nvPicPr>
        <xdr:cNvPr id="74" name="Image 92" descr="page5image66432640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25986240" y="1833912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381600</xdr:colOff>
      <xdr:row>94</xdr:row>
      <xdr:rowOff>360</xdr:rowOff>
    </xdr:from>
    <xdr:to>
      <xdr:col>32</xdr:col>
      <xdr:colOff>710640</xdr:colOff>
      <xdr:row>94</xdr:row>
      <xdr:rowOff>720</xdr:rowOff>
    </xdr:to>
    <xdr:pic>
      <xdr:nvPicPr>
        <xdr:cNvPr id="75" name="Image 93" descr="page5image6643283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6792280" y="18339120"/>
          <a:ext cx="1148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725760</xdr:colOff>
      <xdr:row>94</xdr:row>
      <xdr:rowOff>360</xdr:rowOff>
    </xdr:from>
    <xdr:to>
      <xdr:col>37</xdr:col>
      <xdr:colOff>18000</xdr:colOff>
      <xdr:row>94</xdr:row>
      <xdr:rowOff>720</xdr:rowOff>
    </xdr:to>
    <xdr:pic>
      <xdr:nvPicPr>
        <xdr:cNvPr id="76" name="Image 94" descr="page5image3487915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27956160" y="18339120"/>
          <a:ext cx="33912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31680</xdr:colOff>
      <xdr:row>94</xdr:row>
      <xdr:rowOff>360</xdr:rowOff>
    </xdr:from>
    <xdr:to>
      <xdr:col>38</xdr:col>
      <xdr:colOff>4320</xdr:colOff>
      <xdr:row>94</xdr:row>
      <xdr:rowOff>720</xdr:rowOff>
    </xdr:to>
    <xdr:pic>
      <xdr:nvPicPr>
        <xdr:cNvPr id="77" name="Image 95" descr="page5image66433408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31361040" y="18339120"/>
          <a:ext cx="7923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18000</xdr:colOff>
      <xdr:row>94</xdr:row>
      <xdr:rowOff>360</xdr:rowOff>
    </xdr:from>
    <xdr:to>
      <xdr:col>39</xdr:col>
      <xdr:colOff>342360</xdr:colOff>
      <xdr:row>94</xdr:row>
      <xdr:rowOff>720</xdr:rowOff>
    </xdr:to>
    <xdr:pic>
      <xdr:nvPicPr>
        <xdr:cNvPr id="78" name="Image 96" descr="page5image6643360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167080" y="18339120"/>
          <a:ext cx="11444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356760</xdr:colOff>
      <xdr:row>94</xdr:row>
      <xdr:rowOff>360</xdr:rowOff>
    </xdr:from>
    <xdr:to>
      <xdr:col>43</xdr:col>
      <xdr:colOff>470160</xdr:colOff>
      <xdr:row>94</xdr:row>
      <xdr:rowOff>720</xdr:rowOff>
    </xdr:to>
    <xdr:pic>
      <xdr:nvPicPr>
        <xdr:cNvPr id="79" name="Image 97" descr="page5image3487892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3325920" y="18339120"/>
          <a:ext cx="3392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483840</xdr:colOff>
      <xdr:row>94</xdr:row>
      <xdr:rowOff>360</xdr:rowOff>
    </xdr:from>
    <xdr:to>
      <xdr:col>44</xdr:col>
      <xdr:colOff>456840</xdr:colOff>
      <xdr:row>94</xdr:row>
      <xdr:rowOff>720</xdr:rowOff>
    </xdr:to>
    <xdr:pic>
      <xdr:nvPicPr>
        <xdr:cNvPr id="80" name="Image 98" descr="page5image66434176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36731880" y="1833912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470880</xdr:colOff>
      <xdr:row>94</xdr:row>
      <xdr:rowOff>360</xdr:rowOff>
    </xdr:from>
    <xdr:to>
      <xdr:col>45</xdr:col>
      <xdr:colOff>799560</xdr:colOff>
      <xdr:row>94</xdr:row>
      <xdr:rowOff>720</xdr:rowOff>
    </xdr:to>
    <xdr:pic>
      <xdr:nvPicPr>
        <xdr:cNvPr id="81" name="Image 99" descr="page5image6643436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7539000" y="18339120"/>
          <a:ext cx="1148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45</xdr:col>
      <xdr:colOff>814320</xdr:colOff>
      <xdr:row>94</xdr:row>
      <xdr:rowOff>360</xdr:rowOff>
    </xdr:from>
    <xdr:to>
      <xdr:col>50</xdr:col>
      <xdr:colOff>105840</xdr:colOff>
      <xdr:row>94</xdr:row>
      <xdr:rowOff>720</xdr:rowOff>
    </xdr:to>
    <xdr:pic>
      <xdr:nvPicPr>
        <xdr:cNvPr id="82" name="Image 100" descr="page5image3487926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8702160" y="18339120"/>
          <a:ext cx="33904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50</xdr:col>
      <xdr:colOff>120240</xdr:colOff>
      <xdr:row>94</xdr:row>
      <xdr:rowOff>360</xdr:rowOff>
    </xdr:from>
    <xdr:to>
      <xdr:col>51</xdr:col>
      <xdr:colOff>93240</xdr:colOff>
      <xdr:row>94</xdr:row>
      <xdr:rowOff>720</xdr:rowOff>
    </xdr:to>
    <xdr:pic>
      <xdr:nvPicPr>
        <xdr:cNvPr id="83" name="Image 101" descr="page5image6643494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2107040" y="18339120"/>
          <a:ext cx="792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51</xdr:col>
      <xdr:colOff>106920</xdr:colOff>
      <xdr:row>94</xdr:row>
      <xdr:rowOff>360</xdr:rowOff>
    </xdr:from>
    <xdr:to>
      <xdr:col>52</xdr:col>
      <xdr:colOff>431280</xdr:colOff>
      <xdr:row>94</xdr:row>
      <xdr:rowOff>720</xdr:rowOff>
    </xdr:to>
    <xdr:pic>
      <xdr:nvPicPr>
        <xdr:cNvPr id="84" name="Image 102" descr="page5image6643513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2913440" y="18339120"/>
          <a:ext cx="1144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52</xdr:col>
      <xdr:colOff>445680</xdr:colOff>
      <xdr:row>94</xdr:row>
      <xdr:rowOff>360</xdr:rowOff>
    </xdr:from>
    <xdr:to>
      <xdr:col>56</xdr:col>
      <xdr:colOff>558720</xdr:colOff>
      <xdr:row>94</xdr:row>
      <xdr:rowOff>720</xdr:rowOff>
    </xdr:to>
    <xdr:pic>
      <xdr:nvPicPr>
        <xdr:cNvPr id="85" name="Image 103" descr="page5image3486593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4071920" y="18339120"/>
          <a:ext cx="3392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56</xdr:col>
      <xdr:colOff>572400</xdr:colOff>
      <xdr:row>94</xdr:row>
      <xdr:rowOff>360</xdr:rowOff>
    </xdr:from>
    <xdr:to>
      <xdr:col>57</xdr:col>
      <xdr:colOff>545760</xdr:colOff>
      <xdr:row>94</xdr:row>
      <xdr:rowOff>720</xdr:rowOff>
    </xdr:to>
    <xdr:pic>
      <xdr:nvPicPr>
        <xdr:cNvPr id="86" name="Image 104" descr="page5image6643571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7477880" y="18339120"/>
          <a:ext cx="793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57</xdr:col>
      <xdr:colOff>560880</xdr:colOff>
      <xdr:row>94</xdr:row>
      <xdr:rowOff>360</xdr:rowOff>
    </xdr:from>
    <xdr:to>
      <xdr:col>59</xdr:col>
      <xdr:colOff>68040</xdr:colOff>
      <xdr:row>94</xdr:row>
      <xdr:rowOff>720</xdr:rowOff>
    </xdr:to>
    <xdr:pic>
      <xdr:nvPicPr>
        <xdr:cNvPr id="87" name="Image 105" descr="page5image66435904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8286080" y="18339120"/>
          <a:ext cx="1146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81720</xdr:colOff>
      <xdr:row>94</xdr:row>
      <xdr:rowOff>360</xdr:rowOff>
    </xdr:from>
    <xdr:to>
      <xdr:col>63</xdr:col>
      <xdr:colOff>195480</xdr:colOff>
      <xdr:row>94</xdr:row>
      <xdr:rowOff>720</xdr:rowOff>
    </xdr:to>
    <xdr:pic>
      <xdr:nvPicPr>
        <xdr:cNvPr id="88" name="Image 106" descr="page5image34872768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9446360" y="18339120"/>
          <a:ext cx="3393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63</xdr:col>
      <xdr:colOff>209160</xdr:colOff>
      <xdr:row>94</xdr:row>
      <xdr:rowOff>360</xdr:rowOff>
    </xdr:from>
    <xdr:to>
      <xdr:col>64</xdr:col>
      <xdr:colOff>181080</xdr:colOff>
      <xdr:row>94</xdr:row>
      <xdr:rowOff>720</xdr:rowOff>
    </xdr:to>
    <xdr:pic>
      <xdr:nvPicPr>
        <xdr:cNvPr id="89" name="Image 107" descr="page5image66436480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52853040" y="18339120"/>
          <a:ext cx="79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64</xdr:col>
      <xdr:colOff>195840</xdr:colOff>
      <xdr:row>94</xdr:row>
      <xdr:rowOff>360</xdr:rowOff>
    </xdr:from>
    <xdr:to>
      <xdr:col>70</xdr:col>
      <xdr:colOff>622440</xdr:colOff>
      <xdr:row>94</xdr:row>
      <xdr:rowOff>720</xdr:rowOff>
    </xdr:to>
    <xdr:pic>
      <xdr:nvPicPr>
        <xdr:cNvPr id="90" name="Image 108" descr="page5image3487366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25"/>
        <a:stretch/>
      </xdr:blipFill>
      <xdr:spPr>
        <a:xfrm>
          <a:off x="53659440" y="18339120"/>
          <a:ext cx="5345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763200</xdr:colOff>
      <xdr:row>52</xdr:row>
      <xdr:rowOff>0</xdr:rowOff>
    </xdr:from>
    <xdr:to>
      <xdr:col>8</xdr:col>
      <xdr:colOff>234360</xdr:colOff>
      <xdr:row>52</xdr:row>
      <xdr:rowOff>360</xdr:rowOff>
    </xdr:to>
    <xdr:pic>
      <xdr:nvPicPr>
        <xdr:cNvPr id="91" name="Image 10" descr="page5image6633664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5369400" y="10337760"/>
          <a:ext cx="2420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738000</xdr:colOff>
      <xdr:row>52</xdr:row>
      <xdr:rowOff>0</xdr:rowOff>
    </xdr:from>
    <xdr:to>
      <xdr:col>6</xdr:col>
      <xdr:colOff>38160</xdr:colOff>
      <xdr:row>52</xdr:row>
      <xdr:rowOff>360</xdr:rowOff>
    </xdr:to>
    <xdr:pic>
      <xdr:nvPicPr>
        <xdr:cNvPr id="92" name="Image 11" descr="page5image6633683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5344200" y="10337760"/>
          <a:ext cx="939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51840</xdr:colOff>
      <xdr:row>52</xdr:row>
      <xdr:rowOff>0</xdr:rowOff>
    </xdr:from>
    <xdr:to>
      <xdr:col>7</xdr:col>
      <xdr:colOff>355680</xdr:colOff>
      <xdr:row>52</xdr:row>
      <xdr:rowOff>360</xdr:rowOff>
    </xdr:to>
    <xdr:pic>
      <xdr:nvPicPr>
        <xdr:cNvPr id="93" name="Image 12" descr="page5image6633702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6297480" y="10337760"/>
          <a:ext cx="794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775800</xdr:colOff>
      <xdr:row>94</xdr:row>
      <xdr:rowOff>360</xdr:rowOff>
    </xdr:from>
    <xdr:to>
      <xdr:col>8</xdr:col>
      <xdr:colOff>246960</xdr:colOff>
      <xdr:row>94</xdr:row>
      <xdr:rowOff>720</xdr:rowOff>
    </xdr:to>
    <xdr:pic>
      <xdr:nvPicPr>
        <xdr:cNvPr id="94" name="Image 78" descr="page5image66429568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5382000" y="18339120"/>
          <a:ext cx="2420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750600</xdr:colOff>
      <xdr:row>94</xdr:row>
      <xdr:rowOff>360</xdr:rowOff>
    </xdr:from>
    <xdr:to>
      <xdr:col>6</xdr:col>
      <xdr:colOff>241200</xdr:colOff>
      <xdr:row>94</xdr:row>
      <xdr:rowOff>720</xdr:rowOff>
    </xdr:to>
    <xdr:pic>
      <xdr:nvPicPr>
        <xdr:cNvPr id="95" name="Image 79" descr="page5image66429760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5356800" y="18339120"/>
          <a:ext cx="11300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255240</xdr:colOff>
      <xdr:row>94</xdr:row>
      <xdr:rowOff>360</xdr:rowOff>
    </xdr:from>
    <xdr:to>
      <xdr:col>9</xdr:col>
      <xdr:colOff>546480</xdr:colOff>
      <xdr:row>94</xdr:row>
      <xdr:rowOff>720</xdr:rowOff>
    </xdr:to>
    <xdr:pic>
      <xdr:nvPicPr>
        <xdr:cNvPr id="96" name="Image 80" descr="page5image6642995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6500880" y="18339120"/>
          <a:ext cx="2421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331200</xdr:colOff>
      <xdr:row>52</xdr:row>
      <xdr:rowOff>0</xdr:rowOff>
    </xdr:from>
    <xdr:to>
      <xdr:col>9</xdr:col>
      <xdr:colOff>642600</xdr:colOff>
      <xdr:row>52</xdr:row>
      <xdr:rowOff>360</xdr:rowOff>
    </xdr:to>
    <xdr:pic>
      <xdr:nvPicPr>
        <xdr:cNvPr id="97" name="Image 6" descr="page5image6633548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76840" y="10337760"/>
          <a:ext cx="2441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331200</xdr:colOff>
      <xdr:row>56</xdr:row>
      <xdr:rowOff>720</xdr:rowOff>
    </xdr:from>
    <xdr:to>
      <xdr:col>9</xdr:col>
      <xdr:colOff>642600</xdr:colOff>
      <xdr:row>56</xdr:row>
      <xdr:rowOff>1080</xdr:rowOff>
    </xdr:to>
    <xdr:pic>
      <xdr:nvPicPr>
        <xdr:cNvPr id="98" name="Image 70" descr="page5image6642803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76840" y="11100240"/>
          <a:ext cx="2441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331200</xdr:colOff>
      <xdr:row>94</xdr:row>
      <xdr:rowOff>360</xdr:rowOff>
    </xdr:from>
    <xdr:to>
      <xdr:col>9</xdr:col>
      <xdr:colOff>642600</xdr:colOff>
      <xdr:row>94</xdr:row>
      <xdr:rowOff>720</xdr:rowOff>
    </xdr:to>
    <xdr:pic>
      <xdr:nvPicPr>
        <xdr:cNvPr id="99" name="Image 74" descr="page5image66428800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76840" y="18339120"/>
          <a:ext cx="2441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142875</xdr:colOff>
      <xdr:row>28</xdr:row>
      <xdr:rowOff>0</xdr:rowOff>
    </xdr:to>
    <xdr:pic>
      <xdr:nvPicPr>
        <xdr:cNvPr id="100" name="Image 99" descr="page5image66342464">
          <a:extLst>
            <a:ext uri="{FF2B5EF4-FFF2-40B4-BE49-F238E27FC236}">
              <a16:creationId xmlns:a16="http://schemas.microsoft.com/office/drawing/2014/main" id="{A0F52C43-6B32-47E0-8AA2-72EB0486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6019800"/>
          <a:ext cx="952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800100</xdr:colOff>
      <xdr:row>28</xdr:row>
      <xdr:rowOff>0</xdr:rowOff>
    </xdr:to>
    <xdr:pic>
      <xdr:nvPicPr>
        <xdr:cNvPr id="101" name="Image 100" descr="page5image66342848">
          <a:extLst>
            <a:ext uri="{FF2B5EF4-FFF2-40B4-BE49-F238E27FC236}">
              <a16:creationId xmlns:a16="http://schemas.microsoft.com/office/drawing/2014/main" id="{2F8A0108-ED33-49E1-85E9-BCA68438B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6019800"/>
          <a:ext cx="800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52</xdr:row>
      <xdr:rowOff>0</xdr:rowOff>
    </xdr:from>
    <xdr:to>
      <xdr:col>9</xdr:col>
      <xdr:colOff>666750</xdr:colOff>
      <xdr:row>52</xdr:row>
      <xdr:rowOff>0</xdr:rowOff>
    </xdr:to>
    <xdr:pic>
      <xdr:nvPicPr>
        <xdr:cNvPr id="102" name="Image 101" descr="page5image66335488">
          <a:extLst>
            <a:ext uri="{FF2B5EF4-FFF2-40B4-BE49-F238E27FC236}">
              <a16:creationId xmlns:a16="http://schemas.microsoft.com/office/drawing/2014/main" id="{73CAFA7B-208F-4D72-973B-2CF40927A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4375" y="10820400"/>
          <a:ext cx="2441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56</xdr:row>
      <xdr:rowOff>0</xdr:rowOff>
    </xdr:from>
    <xdr:to>
      <xdr:col>9</xdr:col>
      <xdr:colOff>666750</xdr:colOff>
      <xdr:row>56</xdr:row>
      <xdr:rowOff>0</xdr:rowOff>
    </xdr:to>
    <xdr:pic>
      <xdr:nvPicPr>
        <xdr:cNvPr id="103" name="Image 102" descr="page5image66428032">
          <a:extLst>
            <a:ext uri="{FF2B5EF4-FFF2-40B4-BE49-F238E27FC236}">
              <a16:creationId xmlns:a16="http://schemas.microsoft.com/office/drawing/2014/main" id="{A2537BCD-011E-4B9B-8ABB-F7DE6433E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4375" y="11620500"/>
          <a:ext cx="2441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94</xdr:row>
      <xdr:rowOff>0</xdr:rowOff>
    </xdr:from>
    <xdr:to>
      <xdr:col>9</xdr:col>
      <xdr:colOff>666750</xdr:colOff>
      <xdr:row>94</xdr:row>
      <xdr:rowOff>0</xdr:rowOff>
    </xdr:to>
    <xdr:pic>
      <xdr:nvPicPr>
        <xdr:cNvPr id="104" name="Image 103" descr="page5image66428800">
          <a:extLst>
            <a:ext uri="{FF2B5EF4-FFF2-40B4-BE49-F238E27FC236}">
              <a16:creationId xmlns:a16="http://schemas.microsoft.com/office/drawing/2014/main" id="{9B70E675-C0A0-42D5-A59D-900316A7E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4375" y="19221450"/>
          <a:ext cx="2441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3"/>
  <sheetViews>
    <sheetView tabSelected="1" zoomScaleNormal="100" workbookViewId="0">
      <selection sqref="A1:K1"/>
    </sheetView>
  </sheetViews>
  <sheetFormatPr baseColWidth="10" defaultColWidth="10.625" defaultRowHeight="15.75"/>
  <cols>
    <col min="1" max="1" width="21.875" customWidth="1"/>
    <col min="2" max="2" width="16.5" customWidth="1"/>
    <col min="7" max="7" width="6.375" customWidth="1"/>
    <col min="1019" max="1024" width="10.5" customWidth="1"/>
  </cols>
  <sheetData>
    <row r="1" spans="1:1024" s="2" customFormat="1" ht="48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54</v>
      </c>
      <c r="AME1"/>
      <c r="AMF1"/>
      <c r="AMG1"/>
      <c r="AMH1"/>
      <c r="AMI1"/>
      <c r="AMJ1"/>
    </row>
    <row r="2" spans="1:1024">
      <c r="A2" s="3" t="s">
        <v>6</v>
      </c>
      <c r="B2" s="4" t="s">
        <v>7</v>
      </c>
      <c r="C2" s="4">
        <v>2490</v>
      </c>
      <c r="D2" s="4">
        <v>82</v>
      </c>
      <c r="E2" s="4">
        <v>12</v>
      </c>
      <c r="F2" s="4">
        <f t="shared" ref="F2:F16" si="0">(C2-4*D2-8.8*E2)/4</f>
        <v>514.1</v>
      </c>
      <c r="G2" s="4" t="s">
        <v>55</v>
      </c>
    </row>
    <row r="3" spans="1:1024">
      <c r="A3" s="3" t="s">
        <v>8</v>
      </c>
      <c r="B3" s="4" t="s">
        <v>7</v>
      </c>
      <c r="C3" s="4">
        <v>3630</v>
      </c>
      <c r="D3" s="4">
        <v>84</v>
      </c>
      <c r="E3" s="4">
        <v>12</v>
      </c>
      <c r="F3" s="4">
        <f t="shared" si="0"/>
        <v>797.1</v>
      </c>
      <c r="G3" s="4" t="s">
        <v>55</v>
      </c>
    </row>
    <row r="4" spans="1:1024">
      <c r="A4" s="3" t="s">
        <v>9</v>
      </c>
      <c r="B4" s="4" t="s">
        <v>10</v>
      </c>
      <c r="C4" s="4">
        <f>1.02*490</f>
        <v>499.8</v>
      </c>
      <c r="D4" s="4">
        <f>1.02*5</f>
        <v>5.0999999999999996</v>
      </c>
      <c r="E4" s="4">
        <v>0</v>
      </c>
      <c r="F4" s="4">
        <f t="shared" si="0"/>
        <v>119.85000000000001</v>
      </c>
      <c r="G4" s="4" t="s">
        <v>56</v>
      </c>
      <c r="K4" s="2"/>
    </row>
    <row r="5" spans="1:1024">
      <c r="A5" s="3" t="s">
        <v>11</v>
      </c>
      <c r="B5" s="4" t="s">
        <v>7</v>
      </c>
      <c r="C5" s="4">
        <v>3840</v>
      </c>
      <c r="D5" s="4">
        <v>160</v>
      </c>
      <c r="E5" s="4">
        <v>63</v>
      </c>
      <c r="F5" s="4">
        <f t="shared" si="0"/>
        <v>661.4</v>
      </c>
      <c r="G5" s="4" t="s">
        <v>55</v>
      </c>
    </row>
    <row r="6" spans="1:1024">
      <c r="A6" s="3" t="s">
        <v>12</v>
      </c>
      <c r="B6" s="4" t="s">
        <v>7</v>
      </c>
      <c r="C6" s="4">
        <v>3600</v>
      </c>
      <c r="D6" s="4">
        <v>67</v>
      </c>
      <c r="E6" s="4">
        <v>7</v>
      </c>
      <c r="F6" s="4">
        <f t="shared" si="0"/>
        <v>817.6</v>
      </c>
      <c r="G6" s="4" t="s">
        <v>55</v>
      </c>
    </row>
    <row r="7" spans="1:1024">
      <c r="A7" s="3" t="s">
        <v>13</v>
      </c>
      <c r="B7" s="4" t="s">
        <v>7</v>
      </c>
      <c r="C7" s="4">
        <v>670</v>
      </c>
      <c r="D7" s="4">
        <v>16</v>
      </c>
      <c r="E7" s="4">
        <v>1</v>
      </c>
      <c r="F7" s="4">
        <f t="shared" si="0"/>
        <v>149.30000000000001</v>
      </c>
      <c r="G7" s="4" t="s">
        <v>55</v>
      </c>
    </row>
    <row r="8" spans="1:1024">
      <c r="A8" s="3" t="s">
        <v>14</v>
      </c>
      <c r="B8" s="4" t="s">
        <v>7</v>
      </c>
      <c r="C8" s="4">
        <v>1090</v>
      </c>
      <c r="D8" s="4">
        <v>9</v>
      </c>
      <c r="E8" s="4">
        <v>2</v>
      </c>
      <c r="F8" s="4">
        <f t="shared" si="0"/>
        <v>259.10000000000002</v>
      </c>
      <c r="G8" s="4" t="s">
        <v>55</v>
      </c>
    </row>
    <row r="9" spans="1:1024">
      <c r="A9" s="3" t="s">
        <v>15</v>
      </c>
      <c r="B9" s="4" t="s">
        <v>10</v>
      </c>
      <c r="C9" s="4">
        <v>3870</v>
      </c>
      <c r="D9" s="4">
        <v>0</v>
      </c>
      <c r="E9" s="4">
        <v>0</v>
      </c>
      <c r="F9" s="4">
        <f t="shared" si="0"/>
        <v>967.5</v>
      </c>
      <c r="G9" s="4" t="s">
        <v>55</v>
      </c>
    </row>
    <row r="10" spans="1:1024">
      <c r="A10" s="3" t="s">
        <v>16</v>
      </c>
      <c r="B10" s="4" t="s">
        <v>10</v>
      </c>
      <c r="C10" s="4">
        <v>3870</v>
      </c>
      <c r="D10" s="4">
        <v>0</v>
      </c>
      <c r="E10" s="4">
        <v>0</v>
      </c>
      <c r="F10" s="4">
        <f t="shared" si="0"/>
        <v>967.5</v>
      </c>
      <c r="G10" s="4" t="s">
        <v>55</v>
      </c>
    </row>
    <row r="11" spans="1:1024">
      <c r="A11" s="3" t="s">
        <v>17</v>
      </c>
      <c r="B11" s="4" t="s">
        <v>18</v>
      </c>
      <c r="C11" s="4">
        <v>3460</v>
      </c>
      <c r="D11" s="4">
        <v>220</v>
      </c>
      <c r="E11" s="4">
        <v>20</v>
      </c>
      <c r="F11" s="4">
        <f t="shared" si="0"/>
        <v>601</v>
      </c>
      <c r="G11" s="4" t="s">
        <v>55</v>
      </c>
    </row>
    <row r="12" spans="1:1024">
      <c r="A12" s="3" t="s">
        <v>19</v>
      </c>
      <c r="B12" s="4" t="s">
        <v>18</v>
      </c>
      <c r="C12" s="4">
        <v>3460</v>
      </c>
      <c r="D12" s="4">
        <v>225</v>
      </c>
      <c r="E12" s="4">
        <v>18</v>
      </c>
      <c r="F12" s="4">
        <f t="shared" si="0"/>
        <v>600.4</v>
      </c>
      <c r="G12" s="4" t="s">
        <v>55</v>
      </c>
    </row>
    <row r="13" spans="1:1024">
      <c r="A13" s="3" t="s">
        <v>20</v>
      </c>
      <c r="B13" s="4" t="s">
        <v>18</v>
      </c>
      <c r="C13" s="4">
        <v>6150</v>
      </c>
      <c r="D13" s="4">
        <v>112</v>
      </c>
      <c r="E13" s="4">
        <v>562</v>
      </c>
      <c r="F13" s="4">
        <f t="shared" si="0"/>
        <v>189.09999999999991</v>
      </c>
      <c r="G13" s="4" t="s">
        <v>55</v>
      </c>
    </row>
    <row r="14" spans="1:1024">
      <c r="A14" s="3" t="s">
        <v>21</v>
      </c>
      <c r="B14" s="4" t="s">
        <v>18</v>
      </c>
      <c r="C14" s="4">
        <v>5800</v>
      </c>
      <c r="D14" s="4">
        <v>268</v>
      </c>
      <c r="E14" s="4">
        <v>492</v>
      </c>
      <c r="F14" s="4">
        <f t="shared" si="0"/>
        <v>99.599999999999909</v>
      </c>
      <c r="G14" s="4" t="s">
        <v>55</v>
      </c>
    </row>
    <row r="15" spans="1:1024">
      <c r="A15" s="3" t="s">
        <v>22</v>
      </c>
      <c r="B15" s="4" t="s">
        <v>18</v>
      </c>
      <c r="C15" s="4">
        <f>1.03*540</f>
        <v>556.20000000000005</v>
      </c>
      <c r="D15" s="4">
        <f>1.03*33</f>
        <v>33.99</v>
      </c>
      <c r="E15" s="4">
        <f>1.03*18</f>
        <v>18.54</v>
      </c>
      <c r="F15" s="4">
        <f t="shared" si="0"/>
        <v>64.271999999999991</v>
      </c>
      <c r="G15" s="4" t="s">
        <v>56</v>
      </c>
    </row>
    <row r="16" spans="1:1024">
      <c r="A16" s="3" t="s">
        <v>23</v>
      </c>
      <c r="B16" s="4" t="s">
        <v>10</v>
      </c>
      <c r="C16" s="4">
        <v>560</v>
      </c>
      <c r="D16" s="4">
        <v>80</v>
      </c>
      <c r="E16" s="4">
        <v>0</v>
      </c>
      <c r="F16" s="4">
        <f t="shared" si="0"/>
        <v>60</v>
      </c>
      <c r="G16" s="4" t="s">
        <v>55</v>
      </c>
    </row>
    <row r="17" spans="1:7">
      <c r="A17" s="3" t="s">
        <v>24</v>
      </c>
      <c r="B17" s="4" t="s">
        <v>25</v>
      </c>
      <c r="C17" s="4">
        <f>0.92*8800</f>
        <v>8096</v>
      </c>
      <c r="D17" s="4">
        <v>0</v>
      </c>
      <c r="E17" s="4">
        <f>0.92*1000</f>
        <v>920</v>
      </c>
      <c r="F17" s="4">
        <v>0</v>
      </c>
      <c r="G17" s="4" t="s">
        <v>56</v>
      </c>
    </row>
    <row r="18" spans="1:7">
      <c r="A18" s="3" t="s">
        <v>26</v>
      </c>
      <c r="B18" s="4" t="s">
        <v>25</v>
      </c>
      <c r="C18" s="4">
        <f>0.92*8800</f>
        <v>8096</v>
      </c>
      <c r="D18" s="4">
        <v>0</v>
      </c>
      <c r="E18" s="4">
        <f>0.92*1000</f>
        <v>920</v>
      </c>
      <c r="F18" s="4">
        <v>0</v>
      </c>
      <c r="G18" s="4" t="s">
        <v>56</v>
      </c>
    </row>
    <row r="19" spans="1:7">
      <c r="A19" s="3" t="s">
        <v>27</v>
      </c>
      <c r="B19" s="4" t="s">
        <v>25</v>
      </c>
      <c r="C19" s="4">
        <f>0.92*8800</f>
        <v>8096</v>
      </c>
      <c r="D19" s="4">
        <v>0</v>
      </c>
      <c r="E19" s="4">
        <f>0.92*1000</f>
        <v>920</v>
      </c>
      <c r="F19" s="4">
        <v>0</v>
      </c>
      <c r="G19" s="4" t="s">
        <v>56</v>
      </c>
    </row>
    <row r="20" spans="1:7">
      <c r="A20" s="3" t="s">
        <v>28</v>
      </c>
      <c r="B20" s="4" t="s">
        <v>10</v>
      </c>
      <c r="C20" s="4">
        <v>3930</v>
      </c>
      <c r="D20" s="4">
        <v>42</v>
      </c>
      <c r="E20" s="4">
        <v>357</v>
      </c>
      <c r="F20" s="4">
        <f>(C20-4*D20-8.8*E20)/4</f>
        <v>155.09999999999991</v>
      </c>
      <c r="G20" s="4" t="s">
        <v>55</v>
      </c>
    </row>
    <row r="21" spans="1:7">
      <c r="A21" s="3" t="s">
        <v>29</v>
      </c>
      <c r="B21" s="4" t="s">
        <v>25</v>
      </c>
      <c r="C21" s="4">
        <f>0.92*8800</f>
        <v>8096</v>
      </c>
      <c r="D21" s="4">
        <v>0</v>
      </c>
      <c r="E21" s="4">
        <f>0.92*1000</f>
        <v>920</v>
      </c>
      <c r="F21" s="4">
        <v>0</v>
      </c>
      <c r="G21" s="4" t="s">
        <v>56</v>
      </c>
    </row>
    <row r="22" spans="1:7">
      <c r="A22" s="3" t="s">
        <v>30</v>
      </c>
      <c r="B22" s="4" t="s">
        <v>25</v>
      </c>
      <c r="C22" s="4">
        <f>0.92*8800</f>
        <v>8096</v>
      </c>
      <c r="D22" s="4">
        <v>0</v>
      </c>
      <c r="E22" s="4">
        <f>0.92*1000</f>
        <v>920</v>
      </c>
      <c r="F22" s="4">
        <v>0</v>
      </c>
      <c r="G22" s="4" t="s">
        <v>56</v>
      </c>
    </row>
    <row r="23" spans="1:7">
      <c r="A23" s="3" t="s">
        <v>31</v>
      </c>
      <c r="B23" s="4" t="s">
        <v>32</v>
      </c>
      <c r="C23" s="4">
        <v>370</v>
      </c>
      <c r="D23" s="4">
        <v>7</v>
      </c>
      <c r="E23" s="4">
        <v>1</v>
      </c>
      <c r="F23" s="4">
        <f t="shared" ref="F23:F44" si="1">(C23-4*D23-8.8*E23)/4</f>
        <v>83.3</v>
      </c>
      <c r="G23" s="4" t="s">
        <v>55</v>
      </c>
    </row>
    <row r="24" spans="1:7">
      <c r="A24" s="3" t="s">
        <v>33</v>
      </c>
      <c r="B24" s="4" t="s">
        <v>34</v>
      </c>
      <c r="C24" s="4">
        <v>600</v>
      </c>
      <c r="D24" s="4">
        <v>7</v>
      </c>
      <c r="E24" s="4">
        <v>3</v>
      </c>
      <c r="F24" s="4">
        <f t="shared" si="1"/>
        <v>136.4</v>
      </c>
      <c r="G24" s="4" t="s">
        <v>55</v>
      </c>
    </row>
    <row r="25" spans="1:7">
      <c r="A25" s="3" t="s">
        <v>35</v>
      </c>
      <c r="B25" s="4" t="s">
        <v>32</v>
      </c>
      <c r="C25" s="4">
        <v>190</v>
      </c>
      <c r="D25" s="4">
        <v>10</v>
      </c>
      <c r="E25" s="4">
        <v>1</v>
      </c>
      <c r="F25" s="4">
        <f t="shared" si="1"/>
        <v>35.299999999999997</v>
      </c>
      <c r="G25" s="4" t="s">
        <v>55</v>
      </c>
    </row>
    <row r="26" spans="1:7">
      <c r="A26" s="3" t="s">
        <v>36</v>
      </c>
      <c r="B26" s="4" t="s">
        <v>34</v>
      </c>
      <c r="C26" s="4">
        <v>480</v>
      </c>
      <c r="D26" s="4">
        <v>1</v>
      </c>
      <c r="E26" s="4">
        <v>3</v>
      </c>
      <c r="F26" s="4">
        <f t="shared" si="1"/>
        <v>112.4</v>
      </c>
      <c r="G26" s="4" t="s">
        <v>55</v>
      </c>
    </row>
    <row r="27" spans="1:7">
      <c r="A27" s="3" t="s">
        <v>37</v>
      </c>
      <c r="B27" s="4" t="s">
        <v>34</v>
      </c>
      <c r="C27" s="4">
        <v>260</v>
      </c>
      <c r="D27" s="4">
        <v>5</v>
      </c>
      <c r="E27" s="4">
        <v>2</v>
      </c>
      <c r="F27" s="4">
        <f t="shared" si="1"/>
        <v>55.6</v>
      </c>
      <c r="G27" s="4" t="s">
        <v>55</v>
      </c>
    </row>
    <row r="28" spans="1:7">
      <c r="A28" s="3" t="s">
        <v>38</v>
      </c>
      <c r="B28" s="4" t="s">
        <v>34</v>
      </c>
      <c r="C28" s="4">
        <v>530</v>
      </c>
      <c r="D28" s="4">
        <v>5</v>
      </c>
      <c r="E28" s="4">
        <v>4</v>
      </c>
      <c r="F28" s="4">
        <f t="shared" si="1"/>
        <v>118.7</v>
      </c>
      <c r="G28" s="4" t="s">
        <v>55</v>
      </c>
    </row>
    <row r="29" spans="1:7">
      <c r="A29" s="3" t="s">
        <v>39</v>
      </c>
      <c r="B29" s="4" t="s">
        <v>18</v>
      </c>
      <c r="C29" s="4">
        <v>765</v>
      </c>
      <c r="D29" s="4">
        <v>82</v>
      </c>
      <c r="E29" s="4">
        <v>42</v>
      </c>
      <c r="F29" s="4">
        <f t="shared" si="1"/>
        <v>16.849999999999994</v>
      </c>
      <c r="G29" s="4" t="s">
        <v>55</v>
      </c>
    </row>
    <row r="30" spans="1:7">
      <c r="A30" s="3" t="s">
        <v>40</v>
      </c>
      <c r="B30" s="4" t="s">
        <v>18</v>
      </c>
      <c r="C30" s="4">
        <v>1500</v>
      </c>
      <c r="D30" s="4">
        <v>185</v>
      </c>
      <c r="E30" s="4">
        <v>79</v>
      </c>
      <c r="F30" s="4">
        <f t="shared" si="1"/>
        <v>16.199999999999989</v>
      </c>
      <c r="G30" s="4" t="s">
        <v>55</v>
      </c>
    </row>
    <row r="31" spans="1:7">
      <c r="A31" s="3" t="s">
        <v>41</v>
      </c>
      <c r="B31" s="4" t="s">
        <v>10</v>
      </c>
      <c r="C31" s="4">
        <v>680</v>
      </c>
      <c r="D31" s="4">
        <v>0</v>
      </c>
      <c r="E31" s="4">
        <v>0</v>
      </c>
      <c r="F31" s="4">
        <f t="shared" si="1"/>
        <v>170</v>
      </c>
      <c r="G31" s="4" t="s">
        <v>56</v>
      </c>
    </row>
    <row r="32" spans="1:7">
      <c r="A32" s="3" t="s">
        <v>42</v>
      </c>
      <c r="B32" s="4" t="s">
        <v>34</v>
      </c>
      <c r="C32" s="4">
        <v>450</v>
      </c>
      <c r="D32" s="4">
        <v>5</v>
      </c>
      <c r="E32" s="4">
        <v>5</v>
      </c>
      <c r="F32" s="4">
        <f t="shared" si="1"/>
        <v>96.5</v>
      </c>
      <c r="G32" s="4" t="s">
        <v>55</v>
      </c>
    </row>
    <row r="33" spans="1:7">
      <c r="A33" s="3" t="s">
        <v>43</v>
      </c>
      <c r="B33" s="4" t="s">
        <v>18</v>
      </c>
      <c r="C33" s="4">
        <v>1220</v>
      </c>
      <c r="D33" s="4">
        <v>123</v>
      </c>
      <c r="E33" s="4">
        <v>77</v>
      </c>
      <c r="F33" s="4">
        <f t="shared" si="1"/>
        <v>12.599999999999994</v>
      </c>
      <c r="G33" s="4" t="s">
        <v>55</v>
      </c>
    </row>
    <row r="34" spans="1:7">
      <c r="A34" s="3" t="s">
        <v>44</v>
      </c>
      <c r="B34" s="4" t="s">
        <v>18</v>
      </c>
      <c r="C34" s="4">
        <v>1630</v>
      </c>
      <c r="D34" s="4">
        <v>113</v>
      </c>
      <c r="E34" s="4">
        <v>121</v>
      </c>
      <c r="F34" s="4">
        <f t="shared" si="1"/>
        <v>28.299999999999955</v>
      </c>
      <c r="G34" s="4" t="s">
        <v>55</v>
      </c>
    </row>
    <row r="35" spans="1:7">
      <c r="A35" s="3" t="s">
        <v>45</v>
      </c>
      <c r="B35" s="4" t="s">
        <v>32</v>
      </c>
      <c r="C35" s="4">
        <v>170</v>
      </c>
      <c r="D35" s="4">
        <v>8</v>
      </c>
      <c r="E35" s="4">
        <v>2</v>
      </c>
      <c r="F35" s="4">
        <f t="shared" si="1"/>
        <v>30.1</v>
      </c>
      <c r="G35" s="4" t="s">
        <v>55</v>
      </c>
    </row>
    <row r="36" spans="1:7">
      <c r="A36" s="3" t="s">
        <v>46</v>
      </c>
      <c r="B36" s="4" t="s">
        <v>18</v>
      </c>
      <c r="C36" s="4">
        <v>1500</v>
      </c>
      <c r="D36" s="4">
        <v>185</v>
      </c>
      <c r="E36" s="4">
        <v>79</v>
      </c>
      <c r="F36" s="4">
        <f t="shared" si="1"/>
        <v>16.199999999999989</v>
      </c>
      <c r="G36" s="4" t="s">
        <v>55</v>
      </c>
    </row>
    <row r="37" spans="1:7">
      <c r="A37" s="3" t="s">
        <v>47</v>
      </c>
      <c r="B37" s="4" t="s">
        <v>18</v>
      </c>
      <c r="C37" s="4">
        <v>1190</v>
      </c>
      <c r="D37" s="4">
        <v>128</v>
      </c>
      <c r="E37" s="4">
        <v>71</v>
      </c>
      <c r="F37" s="4">
        <f t="shared" si="1"/>
        <v>13.299999999999983</v>
      </c>
      <c r="G37" s="4" t="s">
        <v>55</v>
      </c>
    </row>
    <row r="38" spans="1:7">
      <c r="A38" s="4" t="s">
        <v>57</v>
      </c>
      <c r="B38" s="4" t="s">
        <v>18</v>
      </c>
      <c r="C38" s="4">
        <v>3260</v>
      </c>
      <c r="D38" s="4">
        <v>120</v>
      </c>
      <c r="E38" s="4">
        <v>310</v>
      </c>
      <c r="F38" s="4">
        <f t="shared" si="1"/>
        <v>13</v>
      </c>
      <c r="G38" s="4" t="s">
        <v>55</v>
      </c>
    </row>
    <row r="39" spans="1:7">
      <c r="A39" s="3" t="s">
        <v>48</v>
      </c>
      <c r="B39" s="4" t="s">
        <v>32</v>
      </c>
      <c r="C39" s="4">
        <v>380</v>
      </c>
      <c r="D39" s="4">
        <v>9</v>
      </c>
      <c r="E39" s="4">
        <v>2</v>
      </c>
      <c r="F39" s="4">
        <f t="shared" si="1"/>
        <v>81.599999999999994</v>
      </c>
      <c r="G39" s="4" t="s">
        <v>55</v>
      </c>
    </row>
    <row r="40" spans="1:7">
      <c r="A40" s="3" t="s">
        <v>49</v>
      </c>
      <c r="B40" s="4" t="s">
        <v>18</v>
      </c>
      <c r="C40" s="4">
        <f>1.03*610</f>
        <v>628.30000000000007</v>
      </c>
      <c r="D40" s="4">
        <f>1.03*33</f>
        <v>33.99</v>
      </c>
      <c r="E40" s="4">
        <f>1.03*33</f>
        <v>33.99</v>
      </c>
      <c r="F40" s="4">
        <f t="shared" si="1"/>
        <v>48.307000000000002</v>
      </c>
      <c r="G40" s="4" t="s">
        <v>56</v>
      </c>
    </row>
    <row r="41" spans="1:7">
      <c r="A41" s="3" t="s">
        <v>50</v>
      </c>
      <c r="B41" s="4" t="s">
        <v>18</v>
      </c>
      <c r="C41" s="4">
        <v>3870</v>
      </c>
      <c r="D41" s="4">
        <v>250</v>
      </c>
      <c r="E41" s="4">
        <v>310</v>
      </c>
      <c r="F41" s="4">
        <f t="shared" si="1"/>
        <v>35.5</v>
      </c>
      <c r="G41" s="4" t="s">
        <v>55</v>
      </c>
    </row>
    <row r="42" spans="1:7">
      <c r="A42" s="3" t="s">
        <v>51</v>
      </c>
      <c r="B42" s="4" t="s">
        <v>32</v>
      </c>
      <c r="C42" s="4">
        <v>220</v>
      </c>
      <c r="D42" s="4">
        <v>14</v>
      </c>
      <c r="E42" s="4">
        <v>2</v>
      </c>
      <c r="F42" s="4">
        <f t="shared" si="1"/>
        <v>36.6</v>
      </c>
      <c r="G42" s="4" t="s">
        <v>55</v>
      </c>
    </row>
    <row r="43" spans="1:7">
      <c r="A43" s="3" t="s">
        <v>52</v>
      </c>
      <c r="B43" s="4" t="s">
        <v>18</v>
      </c>
      <c r="C43" s="4">
        <v>680</v>
      </c>
      <c r="D43" s="4">
        <v>106</v>
      </c>
      <c r="E43" s="4">
        <v>24</v>
      </c>
      <c r="F43" s="4">
        <f t="shared" si="1"/>
        <v>11.199999999999996</v>
      </c>
      <c r="G43" s="4" t="s">
        <v>55</v>
      </c>
    </row>
    <row r="44" spans="1:7">
      <c r="A44" s="3" t="s">
        <v>53</v>
      </c>
      <c r="B44" s="4" t="s">
        <v>18</v>
      </c>
      <c r="C44" s="8">
        <v>465.39835726245536</v>
      </c>
      <c r="D44" s="8">
        <v>92.987382826405081</v>
      </c>
      <c r="E44" s="8">
        <v>4.7067199303879983</v>
      </c>
      <c r="F44" s="9">
        <f t="shared" si="1"/>
        <v>13.007422642355163</v>
      </c>
      <c r="G44" s="4" t="s">
        <v>55</v>
      </c>
    </row>
    <row r="46" spans="1:7">
      <c r="A46" s="5"/>
      <c r="B46" s="5"/>
    </row>
    <row r="47" spans="1:7">
      <c r="A47" s="5"/>
      <c r="B47" s="5"/>
    </row>
    <row r="49" spans="1:2">
      <c r="A49" s="5"/>
      <c r="B49" s="5"/>
    </row>
    <row r="51" spans="1:2">
      <c r="A51" s="5"/>
      <c r="B51" s="5"/>
    </row>
    <row r="55" spans="1:2">
      <c r="A55" s="6"/>
      <c r="B55" s="6"/>
    </row>
    <row r="59" spans="1:2">
      <c r="A59" s="5"/>
      <c r="B59" s="5"/>
    </row>
    <row r="60" spans="1:2">
      <c r="A60" s="5"/>
      <c r="B60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8" spans="1:2">
      <c r="A68" s="5"/>
      <c r="B68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4" spans="1:2">
      <c r="A74" s="5"/>
      <c r="B74" s="5"/>
    </row>
    <row r="75" spans="1:2">
      <c r="A75" s="5"/>
      <c r="B75" s="5"/>
    </row>
    <row r="77" spans="1:2">
      <c r="A77" s="5"/>
      <c r="B77" s="5"/>
    </row>
    <row r="79" spans="1:2">
      <c r="A79" s="5"/>
      <c r="B79" s="5"/>
    </row>
    <row r="81" spans="1:2">
      <c r="A81" s="5"/>
      <c r="B81" s="5"/>
    </row>
    <row r="83" spans="1:2">
      <c r="A83" s="5"/>
      <c r="B83" s="5"/>
    </row>
    <row r="85" spans="1:2">
      <c r="A85" s="5"/>
      <c r="B85" s="5"/>
    </row>
    <row r="87" spans="1:2">
      <c r="A87" s="5"/>
      <c r="B87" s="5"/>
    </row>
    <row r="89" spans="1:2">
      <c r="A89" s="5"/>
      <c r="B89" s="5"/>
    </row>
    <row r="91" spans="1:2">
      <c r="A91" s="5"/>
      <c r="B91" s="5"/>
    </row>
    <row r="93" spans="1:2">
      <c r="A93" s="5"/>
      <c r="B93" s="5"/>
    </row>
  </sheetData>
  <autoFilter ref="A1:C44" xr:uid="{00000000-0009-0000-0000-000000000000}">
    <sortState xmlns:xlrd2="http://schemas.microsoft.com/office/spreadsheetml/2017/richdata2" ref="A2:C44">
      <sortCondition ref="A2:A44"/>
    </sortState>
  </autoFilter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Carole Knibbe</dc:creator>
  <dc:description/>
  <cp:lastModifiedBy>Utilisateur</cp:lastModifiedBy>
  <cp:revision>6</cp:revision>
  <dcterms:created xsi:type="dcterms:W3CDTF">2021-02-11T09:54:43Z</dcterms:created>
  <dcterms:modified xsi:type="dcterms:W3CDTF">2025-04-25T21:18:58Z</dcterms:modified>
  <dc:language>fr-FR</dc:language>
</cp:coreProperties>
</file>