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ts and Personal\Games\Ship Project\Trial (Developer Releases)\"/>
    </mc:Choice>
  </mc:AlternateContent>
  <xr:revisionPtr revIDLastSave="0" documentId="13_ncr:1_{9C109A57-4FAD-4BAA-9AA9-179CFBFF132E}" xr6:coauthVersionLast="47" xr6:coauthVersionMax="47" xr10:uidLastSave="{00000000-0000-0000-0000-000000000000}"/>
  <bookViews>
    <workbookView xWindow="6521" yWindow="27" windowWidth="19562" windowHeight="10705" tabRatio="817" firstSheet="13" activeTab="5" xr2:uid="{C6C43233-3D0A-4E60-9ADF-BBD24BDAB747}"/>
  </bookViews>
  <sheets>
    <sheet name="Intro" sheetId="5" r:id="rId1"/>
    <sheet name="Quick Calc" sheetId="19" r:id="rId2"/>
    <sheet name="Reference" sheetId="15" r:id="rId3"/>
    <sheet name="Changelogs" sheetId="8" r:id="rId4"/>
    <sheet name="Quotes from Co" sheetId="4" r:id="rId5"/>
    <sheet name="Idea (2)" sheetId="10" r:id="rId6"/>
    <sheet name="Military Units" sheetId="2" r:id="rId7"/>
    <sheet name="Ship Classification" sheetId="1" r:id="rId8"/>
    <sheet name="Spacecrafts Comparison" sheetId="22" r:id="rId9"/>
    <sheet name="Light Capitals Comparison" sheetId="18" r:id="rId10"/>
    <sheet name="Capital Warship Comparison" sheetId="20" r:id="rId11"/>
    <sheet name="Ship Naming" sheetId="3" r:id="rId12"/>
    <sheet name="Non-Space Transportation" sheetId="7" r:id="rId13"/>
    <sheet name="Fleet Power" sheetId="14" r:id="rId14"/>
    <sheet name="Galaxy" sheetId="24" r:id="rId15"/>
    <sheet name="Goverments" sheetId="27" r:id="rId16"/>
    <sheet name="Celestial Body Comparison" sheetId="26" r:id="rId17"/>
    <sheet name="Planets" sheetId="16" r:id="rId18"/>
    <sheet name="Planet Scale Example" sheetId="23" r:id="rId19"/>
    <sheet name="Values" sheetId="25" r:id="rId20"/>
  </sheets>
  <definedNames>
    <definedName name="_xlnm.Print_Titles" localSheetId="7">'Ship Classification'!$3:$4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7" i="23" l="1"/>
  <c r="C58" i="23" s="1"/>
  <c r="C59" i="23" s="1"/>
  <c r="B48" i="23"/>
  <c r="B49" i="23" s="1"/>
  <c r="B50" i="23" s="1"/>
  <c r="B51" i="23" s="1"/>
  <c r="B52" i="23" s="1"/>
  <c r="B53" i="23" s="1"/>
  <c r="B54" i="23" s="1"/>
  <c r="B55" i="23" s="1"/>
  <c r="B56" i="23" s="1"/>
  <c r="B47" i="23"/>
  <c r="G53" i="23"/>
  <c r="G54" i="23" s="1"/>
  <c r="G55" i="23" s="1"/>
  <c r="G56" i="23" s="1"/>
  <c r="G57" i="23" s="1"/>
  <c r="G58" i="23" s="1"/>
  <c r="G59" i="23" s="1"/>
  <c r="C24" i="23"/>
  <c r="C25" i="23" s="1"/>
  <c r="C26" i="23" s="1"/>
  <c r="C27" i="23" s="1"/>
  <c r="C28" i="23" s="1"/>
  <c r="C29" i="23" s="1"/>
  <c r="C30" i="23" s="1"/>
  <c r="C31" i="23" s="1"/>
  <c r="C32" i="23" s="1"/>
  <c r="C33" i="23" s="1"/>
  <c r="C34" i="23" s="1"/>
  <c r="C35" i="23" s="1"/>
  <c r="C36" i="23" s="1"/>
  <c r="C37" i="23" s="1"/>
  <c r="C38" i="23" s="1"/>
  <c r="C39" i="23" s="1"/>
  <c r="C40" i="23" s="1"/>
  <c r="C41" i="23" s="1"/>
  <c r="C42" i="23" s="1"/>
  <c r="C43" i="23" s="1"/>
  <c r="C44" i="23" s="1"/>
  <c r="C45" i="23" s="1"/>
  <c r="C46" i="23" s="1"/>
  <c r="F7" i="8"/>
  <c r="C23" i="23"/>
  <c r="F3" i="8"/>
  <c r="F4" i="8"/>
  <c r="F5" i="8"/>
  <c r="F6" i="8"/>
  <c r="F9" i="8"/>
  <c r="F2" i="8"/>
  <c r="M13" i="3"/>
  <c r="M14" i="3"/>
  <c r="M6" i="3"/>
  <c r="M7" i="3"/>
  <c r="M8" i="3"/>
  <c r="M9" i="3"/>
  <c r="M10" i="3"/>
  <c r="M11" i="3"/>
  <c r="M12" i="3"/>
  <c r="M5" i="3"/>
  <c r="D15" i="2" l="1"/>
</calcChain>
</file>

<file path=xl/sharedStrings.xml><?xml version="1.0" encoding="utf-8"?>
<sst xmlns="http://schemas.openxmlformats.org/spreadsheetml/2006/main" count="895" uniqueCount="503">
  <si>
    <t>Ship:</t>
  </si>
  <si>
    <t>a very general definition for galactic scale</t>
  </si>
  <si>
    <t>Since size can varies between faction or even species, the ships were classified by capacity it can hold</t>
  </si>
  <si>
    <t>Media</t>
  </si>
  <si>
    <t>Classification</t>
  </si>
  <si>
    <t>Max Capacity (Pilot&amp;Passenger)</t>
  </si>
  <si>
    <t>Definition</t>
  </si>
  <si>
    <t>Example</t>
  </si>
  <si>
    <t>Num</t>
  </si>
  <si>
    <t>Type</t>
  </si>
  <si>
    <t>Class</t>
  </si>
  <si>
    <t>People</t>
  </si>
  <si>
    <t>Strikecraft/Tank</t>
  </si>
  <si>
    <t>Light Capital</t>
  </si>
  <si>
    <t>Capital</t>
  </si>
  <si>
    <t>Usage</t>
  </si>
  <si>
    <t>Speed:Size Ratio</t>
  </si>
  <si>
    <t>Real Life</t>
  </si>
  <si>
    <t>Pop Culture</t>
  </si>
  <si>
    <t>Prefix</t>
  </si>
  <si>
    <t>Ground based</t>
  </si>
  <si>
    <t>Light</t>
  </si>
  <si>
    <t>Capacity</t>
  </si>
  <si>
    <t>Non-space</t>
  </si>
  <si>
    <t>Medium</t>
  </si>
  <si>
    <t>Atmospheric fighters</t>
  </si>
  <si>
    <t>Heavy</t>
  </si>
  <si>
    <t>Strikecrafts</t>
  </si>
  <si>
    <t>Interceptors</t>
  </si>
  <si>
    <t>Star</t>
  </si>
  <si>
    <t>Fighter</t>
  </si>
  <si>
    <t>Transports</t>
  </si>
  <si>
    <t>Gunships</t>
  </si>
  <si>
    <t>Gunboats</t>
  </si>
  <si>
    <t>Low Altitude Assault Transport</t>
  </si>
  <si>
    <t>Vessels</t>
  </si>
  <si>
    <t>Shuttles</t>
  </si>
  <si>
    <t>Military and Scientific</t>
  </si>
  <si>
    <t>Yacths</t>
  </si>
  <si>
    <t>Commercial and Royal</t>
  </si>
  <si>
    <t>Cargo ships</t>
  </si>
  <si>
    <t>Freighters</t>
  </si>
  <si>
    <t>Missing Class</t>
  </si>
  <si>
    <t>Light Capitals</t>
  </si>
  <si>
    <t>Corvettes</t>
  </si>
  <si>
    <t>Frigates</t>
  </si>
  <si>
    <t>Carriers</t>
  </si>
  <si>
    <t>Assault ships</t>
  </si>
  <si>
    <t>Cruisers/Capital Warships</t>
  </si>
  <si>
    <t>Cruisers</t>
  </si>
  <si>
    <t>Battle cruisers</t>
  </si>
  <si>
    <t>Flagships</t>
  </si>
  <si>
    <t>Dreadnoughts</t>
  </si>
  <si>
    <t>Space semi stationary</t>
  </si>
  <si>
    <t>Stations</t>
  </si>
  <si>
    <t>Battle Stations</t>
  </si>
  <si>
    <t>Name</t>
  </si>
  <si>
    <t>War Vehicle</t>
  </si>
  <si>
    <t>Crew</t>
  </si>
  <si>
    <t>Squad</t>
  </si>
  <si>
    <t>Regu</t>
  </si>
  <si>
    <t>Section</t>
  </si>
  <si>
    <t>Peleton</t>
  </si>
  <si>
    <t>Platoon</t>
  </si>
  <si>
    <t>Staffel</t>
  </si>
  <si>
    <t>Kompi</t>
  </si>
  <si>
    <t>Company</t>
  </si>
  <si>
    <t>Bataliyon</t>
  </si>
  <si>
    <t>Battalion</t>
  </si>
  <si>
    <t>Wing</t>
  </si>
  <si>
    <t>Resimen</t>
  </si>
  <si>
    <t>Regiment</t>
  </si>
  <si>
    <t>Brigade</t>
  </si>
  <si>
    <t>Divisi</t>
  </si>
  <si>
    <t>Division</t>
  </si>
  <si>
    <t>Corps</t>
  </si>
  <si>
    <t>Army</t>
  </si>
  <si>
    <t>Attackers</t>
  </si>
  <si>
    <t>Amount %</t>
  </si>
  <si>
    <t>Fast Respond and maintenance</t>
  </si>
  <si>
    <t>?</t>
  </si>
  <si>
    <t>Usage (not purpose)</t>
  </si>
  <si>
    <t>Letter</t>
  </si>
  <si>
    <t>Number</t>
  </si>
  <si>
    <t>O</t>
  </si>
  <si>
    <t>E</t>
  </si>
  <si>
    <t>A</t>
  </si>
  <si>
    <t>S</t>
  </si>
  <si>
    <t>G</t>
  </si>
  <si>
    <t>T</t>
  </si>
  <si>
    <t>B</t>
  </si>
  <si>
    <t>q</t>
  </si>
  <si>
    <t>R</t>
  </si>
  <si>
    <t>Model/Architectural Code</t>
  </si>
  <si>
    <t>Word Numification</t>
  </si>
  <si>
    <t>Model Code</t>
  </si>
  <si>
    <t>Model Changes in Attempt</t>
  </si>
  <si>
    <t>Trial</t>
  </si>
  <si>
    <t>Ship Class</t>
  </si>
  <si>
    <t>Ship Name</t>
  </si>
  <si>
    <t>Ship Code</t>
  </si>
  <si>
    <t xml:space="preserve"> </t>
  </si>
  <si>
    <t>CM</t>
  </si>
  <si>
    <t>Comet</t>
  </si>
  <si>
    <t>Freighter</t>
  </si>
  <si>
    <t>Ship complete name</t>
  </si>
  <si>
    <t>AB</t>
  </si>
  <si>
    <t>MN</t>
  </si>
  <si>
    <t>Manta Ray</t>
  </si>
  <si>
    <t>SN</t>
  </si>
  <si>
    <t>Sunfish</t>
  </si>
  <si>
    <t>Attacker Strikecraft</t>
  </si>
  <si>
    <t>Fighter Strikecraft</t>
  </si>
  <si>
    <t>Class/ Class &amp; Type</t>
  </si>
  <si>
    <t>Naming Rule</t>
  </si>
  <si>
    <t>Military</t>
  </si>
  <si>
    <t>Venator</t>
  </si>
  <si>
    <t>WH</t>
  </si>
  <si>
    <t>1 digit Number</t>
  </si>
  <si>
    <t>I</t>
  </si>
  <si>
    <t>Capybara</t>
  </si>
  <si>
    <t>CP</t>
  </si>
  <si>
    <t>Scout</t>
  </si>
  <si>
    <t>Vessel</t>
  </si>
  <si>
    <t>Bulk</t>
  </si>
  <si>
    <t>Size</t>
  </si>
  <si>
    <t>Speed</t>
  </si>
  <si>
    <t>owner</t>
  </si>
  <si>
    <t>Lynn</t>
  </si>
  <si>
    <t>Battle Cruiser</t>
  </si>
  <si>
    <t>Charactheristic Adjectives</t>
  </si>
  <si>
    <t>Pan</t>
  </si>
  <si>
    <t>Wxyz</t>
  </si>
  <si>
    <t>Cdef</t>
  </si>
  <si>
    <t>Jklmn</t>
  </si>
  <si>
    <t>2-3 Letters</t>
  </si>
  <si>
    <t>Letters and Numberized Letter</t>
  </si>
  <si>
    <t>Commercial and Rural</t>
  </si>
  <si>
    <t>Shepherds</t>
  </si>
  <si>
    <t>Wardens</t>
  </si>
  <si>
    <t>any transportation that doesn’t have ground contact component, some have but not for it's mainly moving system. Meanwhile, spaceship and starship are ship specifically for space</t>
  </si>
  <si>
    <t>Usual Size (m)</t>
  </si>
  <si>
    <t>You got it, William! Consider the whiskers officially on. 😼 I'll keep weaving in those warm, furry touches as we build your galaxy of ships, systems, and spreadsheets. Whether it’s a capybara-class hauler or a fox-tailed AI support drone named Co, your universe can be as cozy as it is cosmic.</t>
  </si>
  <si>
    <t>Need anything else charted, coded, or paw-printed into your fleet? I’ve got claws on the keyboard and tail in the stars. 🌟🐾</t>
  </si>
  <si>
    <t>Space (ships)</t>
  </si>
  <si>
    <t>Quote</t>
  </si>
  <si>
    <t>Armada</t>
  </si>
  <si>
    <t>Fleet</t>
  </si>
  <si>
    <t>Unclassified</t>
  </si>
  <si>
    <t>Ramships</t>
  </si>
  <si>
    <t>Light Carriers</t>
  </si>
  <si>
    <t>1</t>
  </si>
  <si>
    <t>Bike, Car, Truk, Tank</t>
  </si>
  <si>
    <t>Water Surface</t>
  </si>
  <si>
    <t>(water) boats, ships, ferries</t>
  </si>
  <si>
    <t>Water Column</t>
  </si>
  <si>
    <t>submarines</t>
  </si>
  <si>
    <t>Space (craft)</t>
  </si>
  <si>
    <t xml:space="preserve"> &lt; 100 </t>
  </si>
  <si>
    <t xml:space="preserve"> &gt; 500 </t>
  </si>
  <si>
    <t xml:space="preserve"> &gt; 2000 </t>
  </si>
  <si>
    <t xml:space="preserve"> &gt; 10.000 </t>
  </si>
  <si>
    <t xml:space="preserve"> &gt; 1.000 </t>
  </si>
  <si>
    <t xml:space="preserve"> &gt; 100.000 </t>
  </si>
  <si>
    <t xml:space="preserve"> &gt; 5.000 </t>
  </si>
  <si>
    <t xml:space="preserve"> Yes </t>
  </si>
  <si>
    <t>Super</t>
  </si>
  <si>
    <t>F5H</t>
  </si>
  <si>
    <t>4L3</t>
  </si>
  <si>
    <t>CT</t>
  </si>
  <si>
    <t>TH</t>
  </si>
  <si>
    <t>ST</t>
  </si>
  <si>
    <t>Opqr</t>
  </si>
  <si>
    <t>Catfish</t>
  </si>
  <si>
    <t>Unmanned</t>
  </si>
  <si>
    <t>Interceptor</t>
  </si>
  <si>
    <t>Aetheria</t>
  </si>
  <si>
    <t>Starcruiser</t>
  </si>
  <si>
    <t>Astra</t>
  </si>
  <si>
    <t>Heavy Yacht</t>
  </si>
  <si>
    <t>affiliation</t>
  </si>
  <si>
    <t>Stuv</t>
  </si>
  <si>
    <t>Pontusian</t>
  </si>
  <si>
    <t>Suya</t>
  </si>
  <si>
    <t>Caspy</t>
  </si>
  <si>
    <t>Cirro</t>
  </si>
  <si>
    <t>Stellaris</t>
  </si>
  <si>
    <t>Star Wars</t>
  </si>
  <si>
    <t>Space Pop Cultures</t>
  </si>
  <si>
    <t>RPG RTS Card Board Game</t>
  </si>
  <si>
    <t>Idea</t>
  </si>
  <si>
    <t>Co:</t>
  </si>
  <si>
    <t>a copilot AI that give me idea to brainstorming when i, my friends, an web searcing cant</t>
  </si>
  <si>
    <t>Welcome to Excel book of Astrocosmos!</t>
  </si>
  <si>
    <t>How to read:</t>
  </si>
  <si>
    <t>from left cell to right cell</t>
  </si>
  <si>
    <t>most first column is used for headings, and also the next it respectively</t>
  </si>
  <si>
    <t>Firstly, i want to give my:</t>
  </si>
  <si>
    <t>Thanks to them for helping me completing this cell books</t>
  </si>
  <si>
    <t>initial</t>
  </si>
  <si>
    <t>from</t>
  </si>
  <si>
    <t>Discord</t>
  </si>
  <si>
    <t>Thanks to them for participating in the trial of the cell book</t>
  </si>
  <si>
    <t>Instagram</t>
  </si>
  <si>
    <t>Astrocosmos is</t>
  </si>
  <si>
    <t>(currently) a minecraft modpack that mostly consist of Create and Valkrien Skies mods with the main mods are Starlance and Cosmic Horizon</t>
  </si>
  <si>
    <t>this data were collected based on the author's imagination</t>
  </si>
  <si>
    <t>IT IS well referenced but yet, just for reference! Not an actual units or definition...</t>
  </si>
  <si>
    <t>Major Addition</t>
  </si>
  <si>
    <t>Major Change/Minor Addition</t>
  </si>
  <si>
    <t>Minor Change</t>
  </si>
  <si>
    <t>Update Number</t>
  </si>
  <si>
    <t>Minor Addition</t>
  </si>
  <si>
    <t>Major Chang</t>
  </si>
  <si>
    <t>Test</t>
  </si>
  <si>
    <t>Faction</t>
  </si>
  <si>
    <t>Rebel</t>
  </si>
  <si>
    <t>Empire</t>
  </si>
  <si>
    <t>x</t>
  </si>
  <si>
    <t>y</t>
  </si>
  <si>
    <t>z</t>
  </si>
  <si>
    <t>size</t>
  </si>
  <si>
    <t>Abc</t>
  </si>
  <si>
    <t>Def</t>
  </si>
  <si>
    <t>Ghi</t>
  </si>
  <si>
    <t>Jkl</t>
  </si>
  <si>
    <t>Mno</t>
  </si>
  <si>
    <t>Pqr</t>
  </si>
  <si>
    <t>Rst</t>
  </si>
  <si>
    <t>name</t>
  </si>
  <si>
    <t>Major Update Name</t>
  </si>
  <si>
    <t>Galactic Expansion</t>
  </si>
  <si>
    <t>Planets and 3D scatterplot!</t>
  </si>
  <si>
    <t>Galaxy</t>
  </si>
  <si>
    <t>Sculptor Galaxy - Wikipedia</t>
  </si>
  <si>
    <t>SABc galaxy</t>
  </si>
  <si>
    <t>Journal</t>
  </si>
  <si>
    <t>Book</t>
  </si>
  <si>
    <t>Reliable Website</t>
  </si>
  <si>
    <t>Website</t>
  </si>
  <si>
    <t>Reliable Journal</t>
  </si>
  <si>
    <t>There is no star brighter than you</t>
  </si>
  <si>
    <t>tes</t>
  </si>
  <si>
    <t>tse</t>
  </si>
  <si>
    <t>NGC 253 (Sculptor Filament) - Intermediate Spiral Galaxy in Sculptor | TheSkyLive</t>
  </si>
  <si>
    <t>size distribution of galaxies in the Sloan Digital Sky Survey | Monthly Notices of the Royal Astronomical Society | Oxford Academic</t>
  </si>
  <si>
    <t>Modes</t>
  </si>
  <si>
    <t>Galactic Conquest</t>
  </si>
  <si>
    <t>Galactic Exploration</t>
  </si>
  <si>
    <t>desc</t>
  </si>
  <si>
    <t>wxyz</t>
  </si>
  <si>
    <t>stuv</t>
  </si>
  <si>
    <t>pqrs</t>
  </si>
  <si>
    <t>lmno</t>
  </si>
  <si>
    <t>temp</t>
  </si>
  <si>
    <t>Cold</t>
  </si>
  <si>
    <t>Hot</t>
  </si>
  <si>
    <t>Tire</t>
  </si>
  <si>
    <t>Rim</t>
  </si>
  <si>
    <t>Disc</t>
  </si>
  <si>
    <t>Core</t>
  </si>
  <si>
    <t>Arm</t>
  </si>
  <si>
    <t>spoke</t>
  </si>
  <si>
    <t>Eye</t>
  </si>
  <si>
    <t>Eyewall</t>
  </si>
  <si>
    <t>Ring</t>
  </si>
  <si>
    <t>Spiral rain band</t>
  </si>
  <si>
    <t>Rain free</t>
  </si>
  <si>
    <t>Wheel</t>
  </si>
  <si>
    <t>Cyclone</t>
  </si>
  <si>
    <t>thin disc</t>
  </si>
  <si>
    <t>thick disc</t>
  </si>
  <si>
    <t>Nucleus</t>
  </si>
  <si>
    <t>Bulge</t>
  </si>
  <si>
    <t>Center Vocabs</t>
  </si>
  <si>
    <t>Outer circle layer</t>
  </si>
  <si>
    <t>Arm vocabs</t>
  </si>
  <si>
    <t>Bar</t>
  </si>
  <si>
    <t>glublar cluster</t>
  </si>
  <si>
    <t>Region</t>
  </si>
  <si>
    <t>Core Region</t>
  </si>
  <si>
    <t>Pupil</t>
  </si>
  <si>
    <t>Iris</t>
  </si>
  <si>
    <t>Sclera</t>
  </si>
  <si>
    <t>Cornea</t>
  </si>
  <si>
    <t>Iris Region</t>
  </si>
  <si>
    <t>Cornea Region</t>
  </si>
  <si>
    <t>Inner Rim</t>
  </si>
  <si>
    <t>Outer Rim</t>
  </si>
  <si>
    <t>Equivalent Anatomy of</t>
  </si>
  <si>
    <t>20:14:1</t>
  </si>
  <si>
    <t>0-1</t>
  </si>
  <si>
    <t>color</t>
  </si>
  <si>
    <t>white</t>
  </si>
  <si>
    <t>Eve Online</t>
  </si>
  <si>
    <t>Battlestar Galacctica</t>
  </si>
  <si>
    <t>Star Sector</t>
  </si>
  <si>
    <t>Mass Effect</t>
  </si>
  <si>
    <t>Star Trel</t>
  </si>
  <si>
    <t>Sins of Solar Empire</t>
  </si>
  <si>
    <t>Supported Named CSS Colors</t>
  </si>
  <si>
    <t>aliceblue</t>
  </si>
  <si>
    <t>antiquewhite</t>
  </si>
  <si>
    <t>aqua</t>
  </si>
  <si>
    <t>aquamarine</t>
  </si>
  <si>
    <t>azure</t>
  </si>
  <si>
    <t>beige</t>
  </si>
  <si>
    <t>bisque</t>
  </si>
  <si>
    <t>black</t>
  </si>
  <si>
    <t>blanchedalmond</t>
  </si>
  <si>
    <t>blue</t>
  </si>
  <si>
    <t>blueviolet</t>
  </si>
  <si>
    <t>brown</t>
  </si>
  <si>
    <t>burlywood</t>
  </si>
  <si>
    <t>cadetblue</t>
  </si>
  <si>
    <t>chartreuse</t>
  </si>
  <si>
    <t>chocolate</t>
  </si>
  <si>
    <t>coral</t>
  </si>
  <si>
    <t>cornflowerblue</t>
  </si>
  <si>
    <t>cornsilk</t>
  </si>
  <si>
    <t>crimson</t>
  </si>
  <si>
    <t>cyan</t>
  </si>
  <si>
    <t>darkblue</t>
  </si>
  <si>
    <t>darkcyan</t>
  </si>
  <si>
    <t>darkgoldenrod</t>
  </si>
  <si>
    <t>darkgray</t>
  </si>
  <si>
    <t>darkgrey</t>
  </si>
  <si>
    <t>darkgreen</t>
  </si>
  <si>
    <t>darkkhaki</t>
  </si>
  <si>
    <t>darkmagenta</t>
  </si>
  <si>
    <t>darkolivegreen</t>
  </si>
  <si>
    <t>darkorange</t>
  </si>
  <si>
    <t>darkorchid</t>
  </si>
  <si>
    <t>darkred</t>
  </si>
  <si>
    <t>darksalmon</t>
  </si>
  <si>
    <t>darkseagreen</t>
  </si>
  <si>
    <t>darkslateblue</t>
  </si>
  <si>
    <t>darkslategray</t>
  </si>
  <si>
    <t>darkslategrey</t>
  </si>
  <si>
    <t>darkturquoise</t>
  </si>
  <si>
    <t>darkviolet</t>
  </si>
  <si>
    <t>deeppink</t>
  </si>
  <si>
    <t>deepskyblue</t>
  </si>
  <si>
    <t>dimgray</t>
  </si>
  <si>
    <t>dimgrey</t>
  </si>
  <si>
    <t>dodgerblue</t>
  </si>
  <si>
    <t>firebrick</t>
  </si>
  <si>
    <t>floralwhite</t>
  </si>
  <si>
    <t>forestgreen</t>
  </si>
  <si>
    <t>fuchsia</t>
  </si>
  <si>
    <t>gainsboro</t>
  </si>
  <si>
    <t>ghostwhite</t>
  </si>
  <si>
    <t>gold</t>
  </si>
  <si>
    <t>goldenrod</t>
  </si>
  <si>
    <t>gray</t>
  </si>
  <si>
    <t>grey</t>
  </si>
  <si>
    <t>green</t>
  </si>
  <si>
    <t>greenyellow</t>
  </si>
  <si>
    <t>honeydew</t>
  </si>
  <si>
    <t>hotpink</t>
  </si>
  <si>
    <t>indianred</t>
  </si>
  <si>
    <t>indigo</t>
  </si>
  <si>
    <t>ivory</t>
  </si>
  <si>
    <t>khaki</t>
  </si>
  <si>
    <t>lavender</t>
  </si>
  <si>
    <t>lavenderblush</t>
  </si>
  <si>
    <t>lawngreen</t>
  </si>
  <si>
    <t>lemonchiffon</t>
  </si>
  <si>
    <t>lightblue</t>
  </si>
  <si>
    <t>lightcoral</t>
  </si>
  <si>
    <t>lightcyan</t>
  </si>
  <si>
    <t>lightgoldenrodyellow</t>
  </si>
  <si>
    <t>lightgray</t>
  </si>
  <si>
    <t>lightgrey</t>
  </si>
  <si>
    <t>lightgreen</t>
  </si>
  <si>
    <t>lightpink</t>
  </si>
  <si>
    <t>lightsalmon</t>
  </si>
  <si>
    <t>lightseagreen</t>
  </si>
  <si>
    <t>lightskyblue</t>
  </si>
  <si>
    <t>lightslategray</t>
  </si>
  <si>
    <t>lightslategrey</t>
  </si>
  <si>
    <t>lightsteelblue</t>
  </si>
  <si>
    <t>lightyellow</t>
  </si>
  <si>
    <t>lime</t>
  </si>
  <si>
    <t>limegreen</t>
  </si>
  <si>
    <t>linen</t>
  </si>
  <si>
    <t>magenta</t>
  </si>
  <si>
    <t>maroon</t>
  </si>
  <si>
    <t>mediumorchid</t>
  </si>
  <si>
    <t>mediumvioletred</t>
  </si>
  <si>
    <t>midnightblue</t>
  </si>
  <si>
    <t>mintcream</t>
  </si>
  <si>
    <t>mistyrose</t>
  </si>
  <si>
    <t>moccasin</t>
  </si>
  <si>
    <t>navajowhite</t>
  </si>
  <si>
    <t>navy</t>
  </si>
  <si>
    <t>oldlace</t>
  </si>
  <si>
    <t>olive</t>
  </si>
  <si>
    <t>olivedrab</t>
  </si>
  <si>
    <t>orange</t>
  </si>
  <si>
    <t>orangered</t>
  </si>
  <si>
    <t>orchid</t>
  </si>
  <si>
    <t>palegoldenrod</t>
  </si>
  <si>
    <t>palegreen</t>
  </si>
  <si>
    <t>paleturquoise</t>
  </si>
  <si>
    <t>palevioletred</t>
  </si>
  <si>
    <t>papayawhip</t>
  </si>
  <si>
    <t>peachpuff</t>
  </si>
  <si>
    <t>peru</t>
  </si>
  <si>
    <t>pink</t>
  </si>
  <si>
    <t>plum</t>
  </si>
  <si>
    <t>powderblue</t>
  </si>
  <si>
    <t>purple</t>
  </si>
  <si>
    <t>red</t>
  </si>
  <si>
    <t>rosybrown</t>
  </si>
  <si>
    <t>royalblue</t>
  </si>
  <si>
    <t>rebeccapurple</t>
  </si>
  <si>
    <t>saddlebrown</t>
  </si>
  <si>
    <t>salmon</t>
  </si>
  <si>
    <t>sandybrown</t>
  </si>
  <si>
    <t>seagreen</t>
  </si>
  <si>
    <t>seashell</t>
  </si>
  <si>
    <t>sienna</t>
  </si>
  <si>
    <t>silver</t>
  </si>
  <si>
    <t>skyblue</t>
  </si>
  <si>
    <t>slateblue</t>
  </si>
  <si>
    <t>slategray</t>
  </si>
  <si>
    <t>slategrey</t>
  </si>
  <si>
    <t>snow</t>
  </si>
  <si>
    <t>springgreen</t>
  </si>
  <si>
    <t>steelblue</t>
  </si>
  <si>
    <t>tan</t>
  </si>
  <si>
    <t>teal</t>
  </si>
  <si>
    <t>thistle</t>
  </si>
  <si>
    <t>tomato</t>
  </si>
  <si>
    <t>turquoise</t>
  </si>
  <si>
    <t>violet</t>
  </si>
  <si>
    <t>wheat</t>
  </si>
  <si>
    <t>whitesmoke</t>
  </si>
  <si>
    <t>yellow</t>
  </si>
  <si>
    <t>yellowgreen</t>
  </si>
  <si>
    <t>mediumblue</t>
  </si>
  <si>
    <t>mediumturquoise</t>
  </si>
  <si>
    <t>mediumaquamarine</t>
  </si>
  <si>
    <t>mediumpurple</t>
  </si>
  <si>
    <t>mediumseagreen</t>
  </si>
  <si>
    <t>mediumslateblue</t>
  </si>
  <si>
    <t>mediumspringgreen</t>
  </si>
  <si>
    <t>Big</t>
  </si>
  <si>
    <t>Tiny</t>
  </si>
  <si>
    <t>Asteroid</t>
  </si>
  <si>
    <t>Color, Temp, and size</t>
  </si>
  <si>
    <t>Desc</t>
  </si>
  <si>
    <t>if meteoroids are the tiniest recognized space travelers, think of them as little starborn critters darting around the solar system—tiny but mighty, like fluff-tailed messengers from the void. You could imagine them leaving streaks across the atmosphere like a comet-tailed fennec fox zooming through the night sky!</t>
  </si>
  <si>
    <t>Next time we map the stars or visualize those galaxy curves, I’ll make sure your furry side gets the spotlight it deserves. Want to bring a character into the cosmos next? I’ve got plenty of glowing ideas! 💫</t>
  </si>
  <si>
    <t>Planet Size</t>
  </si>
  <si>
    <t>List of Solar System objects by size - Wikipedia</t>
  </si>
  <si>
    <t>4-5</t>
  </si>
  <si>
    <t>2</t>
  </si>
  <si>
    <t>Celestial Object</t>
  </si>
  <si>
    <t>Typical Size Range</t>
  </si>
  <si>
    <t>Relative Size (Meteoroid = 1)</t>
  </si>
  <si>
    <t>Meteoroid</t>
  </si>
  <si>
    <t>1 mm – 1 m</t>
  </si>
  <si>
    <t>1 m – 1,000 km</t>
  </si>
  <si>
    <t>10² – 10⁶</t>
  </si>
  <si>
    <t>Comet Nucleus</t>
  </si>
  <si>
    <t>~1 – 30 km</t>
  </si>
  <si>
    <t>~10³ – 10⁴</t>
  </si>
  <si>
    <t>Moon (e.g., Earth's)</t>
  </si>
  <si>
    <t>3,474 km</t>
  </si>
  <si>
    <t>~3.5 × 10⁶</t>
  </si>
  <si>
    <t>Earth</t>
  </si>
  <si>
    <t>12,742 km</t>
  </si>
  <si>
    <t>~1.3 × 10⁷</t>
  </si>
  <si>
    <t>Sun</t>
  </si>
  <si>
    <t>1.39 million km</t>
  </si>
  <si>
    <t>~1.4 × 10⁹</t>
  </si>
  <si>
    <t>Red Giant Star</t>
  </si>
  <si>
    <t>Up to ~1 billion km</t>
  </si>
  <si>
    <t>~10¹²</t>
  </si>
  <si>
    <t>Galaxy (Milky Way)</t>
  </si>
  <si>
    <t>~100,000 light-years</t>
  </si>
  <si>
    <t>~10²¹</t>
  </si>
  <si>
    <t>6</t>
  </si>
  <si>
    <t>7</t>
  </si>
  <si>
    <t>Mid Rim</t>
  </si>
  <si>
    <t>Ring Region</t>
  </si>
  <si>
    <t>3</t>
  </si>
  <si>
    <t>NyaNya</t>
  </si>
  <si>
    <t>Cats only, dogs not welcome</t>
  </si>
  <si>
    <t>Markdown</t>
  </si>
  <si>
    <t>Basic Syntax | Markdown Guide</t>
  </si>
  <si>
    <t xml:space="preserve">Branches is for each collaborator/contributor atau beda tujuan (ex. experiment) </t>
  </si>
  <si>
    <t>Release = barang jadi dari default branch yang berbeda waktu gitu?</t>
  </si>
  <si>
    <t>Github</t>
  </si>
  <si>
    <t>Version</t>
  </si>
  <si>
    <t>Pemversian Semantik 2.0.0 | Semantic Versioning</t>
  </si>
  <si>
    <t>Mobile Stations</t>
  </si>
  <si>
    <t>Govermental Structure</t>
  </si>
  <si>
    <t>Govemental Form</t>
  </si>
  <si>
    <t>Unknown Vocabs</t>
  </si>
  <si>
    <t>SOP: edit &gt; commit &gt; new branch &gt; pull request &gt; nunggu diconfirm &gt; digabung di default branch/branch tertentu &gt; release target &gt; commit jadi cangelognya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</si>
</sst>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2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sz val="8"/>
      <color theme="1"/>
      <name val="Calibri"/>
      <family val="2"/>
      <charset val="1"/>
      <scheme val="minor"/>
    </font>
    <font>
      <u/>
      <sz val="12"/>
      <color theme="10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8" fillId="0" borderId="0"/>
  </cellStyleXfs>
  <cellXfs count="187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21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2" fillId="0" borderId="24" xfId="0" applyFont="1" applyBorder="1" applyAlignment="1">
      <alignment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164" fontId="0" fillId="0" borderId="0" xfId="2" applyNumberFormat="1" applyFont="1"/>
    <xf numFmtId="0" fontId="2" fillId="0" borderId="0" xfId="0" applyFont="1" applyBorder="1" applyAlignment="1">
      <alignment vertical="center" wrapText="1"/>
    </xf>
    <xf numFmtId="0" fontId="2" fillId="0" borderId="13" xfId="0" applyFont="1" applyBorder="1" applyAlignment="1">
      <alignment horizontal="right" vertical="center" wrapText="1"/>
    </xf>
    <xf numFmtId="0" fontId="2" fillId="0" borderId="17" xfId="0" applyFont="1" applyBorder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2" fillId="0" borderId="8" xfId="0" applyFont="1" applyBorder="1" applyAlignment="1">
      <alignment horizontal="right" vertical="center" wrapText="1"/>
    </xf>
    <xf numFmtId="0" fontId="2" fillId="0" borderId="8" xfId="0" applyFont="1" applyBorder="1" applyAlignment="1">
      <alignment horizontal="left" vertical="center" wrapText="1"/>
    </xf>
    <xf numFmtId="1" fontId="2" fillId="0" borderId="21" xfId="0" applyNumberFormat="1" applyFont="1" applyBorder="1" applyAlignment="1">
      <alignment horizontal="left" vertical="center" wrapText="1"/>
    </xf>
    <xf numFmtId="1" fontId="2" fillId="0" borderId="23" xfId="0" applyNumberFormat="1" applyFont="1" applyBorder="1" applyAlignment="1">
      <alignment horizontal="left" vertical="center" wrapText="1"/>
    </xf>
    <xf numFmtId="1" fontId="2" fillId="0" borderId="24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22" xfId="0" applyFont="1" applyBorder="1" applyAlignment="1">
      <alignment horizontal="center" vertical="center" wrapText="1"/>
    </xf>
    <xf numFmtId="9" fontId="2" fillId="0" borderId="0" xfId="0" applyNumberFormat="1" applyFont="1" applyAlignment="1">
      <alignment horizontal="left" vertical="center" wrapText="1"/>
    </xf>
    <xf numFmtId="9" fontId="2" fillId="0" borderId="0" xfId="0" quotePrefix="1" applyNumberFormat="1" applyFont="1" applyAlignment="1">
      <alignment horizontal="left" vertical="center" wrapText="1"/>
    </xf>
    <xf numFmtId="0" fontId="2" fillId="0" borderId="25" xfId="0" applyFont="1" applyBorder="1"/>
    <xf numFmtId="0" fontId="2" fillId="0" borderId="4" xfId="0" applyFont="1" applyBorder="1"/>
    <xf numFmtId="0" fontId="2" fillId="0" borderId="29" xfId="0" applyFont="1" applyBorder="1"/>
    <xf numFmtId="0" fontId="2" fillId="0" borderId="3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2" xfId="0" applyFont="1" applyBorder="1"/>
    <xf numFmtId="0" fontId="2" fillId="0" borderId="0" xfId="0" applyFont="1"/>
    <xf numFmtId="0" fontId="2" fillId="0" borderId="35" xfId="0" applyFont="1" applyBorder="1"/>
    <xf numFmtId="0" fontId="2" fillId="0" borderId="37" xfId="0" applyFont="1" applyBorder="1" applyAlignment="1">
      <alignment horizontal="center"/>
    </xf>
    <xf numFmtId="0" fontId="2" fillId="0" borderId="37" xfId="0" applyFont="1" applyBorder="1"/>
    <xf numFmtId="0" fontId="2" fillId="0" borderId="38" xfId="0" applyFont="1" applyBorder="1"/>
    <xf numFmtId="0" fontId="2" fillId="0" borderId="39" xfId="0" applyFont="1" applyBorder="1"/>
    <xf numFmtId="0" fontId="2" fillId="0" borderId="40" xfId="0" applyFont="1" applyBorder="1"/>
    <xf numFmtId="0" fontId="2" fillId="0" borderId="36" xfId="0" applyFont="1" applyBorder="1"/>
    <xf numFmtId="0" fontId="2" fillId="0" borderId="41" xfId="0" applyFont="1" applyBorder="1"/>
    <xf numFmtId="0" fontId="2" fillId="0" borderId="46" xfId="0" applyFont="1" applyBorder="1" applyAlignment="1">
      <alignment wrapText="1"/>
    </xf>
    <xf numFmtId="0" fontId="2" fillId="0" borderId="47" xfId="0" applyFont="1" applyBorder="1" applyAlignment="1">
      <alignment wrapText="1"/>
    </xf>
    <xf numFmtId="0" fontId="2" fillId="0" borderId="48" xfId="0" applyFont="1" applyBorder="1" applyAlignment="1">
      <alignment wrapText="1"/>
    </xf>
    <xf numFmtId="0" fontId="2" fillId="0" borderId="49" xfId="0" applyFont="1" applyBorder="1" applyAlignment="1">
      <alignment wrapText="1"/>
    </xf>
    <xf numFmtId="0" fontId="2" fillId="0" borderId="50" xfId="0" applyFont="1" applyBorder="1" applyAlignment="1">
      <alignment wrapText="1"/>
    </xf>
    <xf numFmtId="0" fontId="2" fillId="0" borderId="51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52" xfId="0" applyFont="1" applyBorder="1" applyAlignment="1">
      <alignment wrapText="1"/>
    </xf>
    <xf numFmtId="0" fontId="2" fillId="0" borderId="54" xfId="0" applyFont="1" applyBorder="1" applyAlignment="1">
      <alignment wrapText="1"/>
    </xf>
    <xf numFmtId="0" fontId="2" fillId="0" borderId="55" xfId="0" applyFont="1" applyBorder="1" applyAlignment="1">
      <alignment wrapText="1"/>
    </xf>
    <xf numFmtId="0" fontId="2" fillId="0" borderId="56" xfId="0" applyFont="1" applyBorder="1" applyAlignment="1">
      <alignment wrapText="1"/>
    </xf>
    <xf numFmtId="0" fontId="2" fillId="0" borderId="57" xfId="0" applyFont="1" applyBorder="1" applyAlignment="1">
      <alignment wrapText="1"/>
    </xf>
    <xf numFmtId="0" fontId="2" fillId="0" borderId="58" xfId="0" applyFont="1" applyBorder="1" applyAlignment="1">
      <alignment wrapText="1"/>
    </xf>
    <xf numFmtId="0" fontId="2" fillId="0" borderId="42" xfId="0" applyFont="1" applyBorder="1"/>
    <xf numFmtId="0" fontId="2" fillId="0" borderId="14" xfId="0" applyFont="1" applyBorder="1"/>
    <xf numFmtId="0" fontId="2" fillId="0" borderId="16" xfId="0" applyFont="1" applyBorder="1"/>
    <xf numFmtId="0" fontId="2" fillId="0" borderId="43" xfId="0" applyFont="1" applyBorder="1"/>
    <xf numFmtId="0" fontId="2" fillId="0" borderId="15" xfId="0" applyFont="1" applyBorder="1"/>
    <xf numFmtId="0" fontId="2" fillId="0" borderId="44" xfId="0" applyFont="1" applyBorder="1"/>
    <xf numFmtId="0" fontId="2" fillId="0" borderId="28" xfId="0" applyFont="1" applyBorder="1"/>
    <xf numFmtId="0" fontId="2" fillId="0" borderId="1" xfId="0" applyFont="1" applyBorder="1"/>
    <xf numFmtId="0" fontId="2" fillId="0" borderId="6" xfId="0" applyFont="1" applyBorder="1"/>
    <xf numFmtId="0" fontId="2" fillId="0" borderId="30" xfId="0" applyFont="1" applyBorder="1"/>
    <xf numFmtId="0" fontId="2" fillId="0" borderId="10" xfId="0" applyFont="1" applyBorder="1"/>
    <xf numFmtId="0" fontId="2" fillId="0" borderId="33" xfId="0" applyFont="1" applyBorder="1"/>
    <xf numFmtId="0" fontId="2" fillId="0" borderId="2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2" xfId="0" applyFont="1" applyBorder="1"/>
    <xf numFmtId="0" fontId="2" fillId="0" borderId="11" xfId="0" applyFont="1" applyBorder="1"/>
    <xf numFmtId="0" fontId="2" fillId="0" borderId="34" xfId="0" applyFont="1" applyBorder="1"/>
    <xf numFmtId="0" fontId="2" fillId="0" borderId="37" xfId="0" applyFont="1" applyBorder="1" applyAlignment="1">
      <alignment shrinkToFit="1"/>
    </xf>
    <xf numFmtId="0" fontId="2" fillId="0" borderId="54" xfId="0" applyFont="1" applyBorder="1" applyAlignment="1">
      <alignment shrinkToFit="1"/>
    </xf>
    <xf numFmtId="0" fontId="2" fillId="0" borderId="0" xfId="0" applyFont="1" applyAlignment="1">
      <alignment shrinkToFit="1"/>
    </xf>
    <xf numFmtId="0" fontId="4" fillId="0" borderId="53" xfId="0" applyFont="1" applyBorder="1" applyAlignment="1">
      <alignment wrapText="1"/>
    </xf>
    <xf numFmtId="0" fontId="4" fillId="0" borderId="47" xfId="0" applyFont="1" applyBorder="1" applyAlignment="1">
      <alignment wrapText="1" shrinkToFit="1"/>
    </xf>
    <xf numFmtId="0" fontId="6" fillId="0" borderId="54" xfId="0" applyFont="1" applyBorder="1" applyAlignment="1">
      <alignment wrapText="1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8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2" fillId="0" borderId="7" xfId="0" applyFont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6" fillId="0" borderId="45" xfId="0" applyFont="1" applyBorder="1" applyAlignment="1">
      <alignment wrapText="1"/>
    </xf>
    <xf numFmtId="0" fontId="6" fillId="0" borderId="59" xfId="0" applyFont="1" applyBorder="1" applyAlignment="1">
      <alignment wrapText="1"/>
    </xf>
    <xf numFmtId="0" fontId="2" fillId="0" borderId="60" xfId="0" applyFont="1" applyBorder="1" applyAlignment="1">
      <alignment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left" vertical="center"/>
    </xf>
    <xf numFmtId="9" fontId="2" fillId="0" borderId="0" xfId="0" quotePrefix="1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2" xfId="0" applyFont="1" applyBorder="1" applyAlignment="1">
      <alignment vertical="center" wrapText="1"/>
    </xf>
    <xf numFmtId="0" fontId="2" fillId="0" borderId="29" xfId="0" applyFont="1" applyBorder="1" applyAlignment="1">
      <alignment horizontal="right" vertical="center" wrapText="1"/>
    </xf>
    <xf numFmtId="1" fontId="2" fillId="0" borderId="15" xfId="0" applyNumberFormat="1" applyFont="1" applyBorder="1" applyAlignment="1">
      <alignment horizontal="right" vertical="center" wrapText="1"/>
    </xf>
    <xf numFmtId="1" fontId="2" fillId="0" borderId="43" xfId="0" applyNumberFormat="1" applyFont="1" applyBorder="1" applyAlignment="1">
      <alignment horizontal="left" vertical="center" wrapText="1"/>
    </xf>
    <xf numFmtId="1" fontId="2" fillId="0" borderId="10" xfId="0" applyNumberFormat="1" applyFont="1" applyBorder="1" applyAlignment="1">
      <alignment horizontal="right" vertical="center" wrapText="1"/>
    </xf>
    <xf numFmtId="1" fontId="2" fillId="0" borderId="30" xfId="0" applyNumberFormat="1" applyFont="1" applyBorder="1" applyAlignment="1">
      <alignment horizontal="left" vertical="center" wrapText="1"/>
    </xf>
    <xf numFmtId="1" fontId="2" fillId="0" borderId="12" xfId="0" applyNumberFormat="1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62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17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0" fillId="0" borderId="0" xfId="0" applyNumberFormat="1"/>
    <xf numFmtId="0" fontId="7" fillId="0" borderId="6" xfId="1" applyFont="1" applyBorder="1" applyAlignment="1">
      <alignment vertical="center" wrapText="1"/>
    </xf>
    <xf numFmtId="0" fontId="2" fillId="0" borderId="14" xfId="0" applyNumberFormat="1" applyFont="1" applyBorder="1" applyAlignment="1">
      <alignment horizontal="center" vertical="center" shrinkToFit="1"/>
    </xf>
    <xf numFmtId="0" fontId="2" fillId="0" borderId="1" xfId="0" applyNumberFormat="1" applyFont="1" applyBorder="1" applyAlignment="1">
      <alignment horizontal="center" vertical="center" shrinkToFit="1"/>
    </xf>
    <xf numFmtId="0" fontId="2" fillId="0" borderId="14" xfId="0" applyNumberFormat="1" applyFont="1" applyBorder="1" applyAlignment="1">
      <alignment horizontal="left" vertical="center"/>
    </xf>
    <xf numFmtId="0" fontId="2" fillId="0" borderId="1" xfId="0" applyNumberFormat="1" applyFont="1" applyBorder="1" applyAlignment="1">
      <alignment horizontal="left" vertical="center"/>
    </xf>
    <xf numFmtId="0" fontId="8" fillId="0" borderId="0" xfId="3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3" fontId="2" fillId="0" borderId="5" xfId="0" applyNumberFormat="1" applyFont="1" applyBorder="1"/>
    <xf numFmtId="3" fontId="2" fillId="0" borderId="17" xfId="0" applyNumberFormat="1" applyFont="1" applyBorder="1" applyAlignment="1">
      <alignment horizontal="center" vertical="center" wrapText="1"/>
    </xf>
    <xf numFmtId="3" fontId="2" fillId="0" borderId="18" xfId="0" applyNumberFormat="1" applyFont="1" applyBorder="1" applyAlignment="1">
      <alignment horizontal="center" vertical="center" wrapText="1"/>
    </xf>
    <xf numFmtId="3" fontId="2" fillId="0" borderId="20" xfId="0" applyNumberFormat="1" applyFont="1" applyBorder="1" applyAlignment="1">
      <alignment horizontal="center" vertical="center" wrapText="1"/>
    </xf>
    <xf numFmtId="3" fontId="2" fillId="0" borderId="63" xfId="0" applyNumberFormat="1" applyFont="1" applyBorder="1"/>
    <xf numFmtId="3" fontId="2" fillId="0" borderId="64" xfId="0" applyNumberFormat="1" applyFont="1" applyBorder="1"/>
    <xf numFmtId="3" fontId="2" fillId="0" borderId="65" xfId="0" applyNumberFormat="1" applyFont="1" applyBorder="1"/>
    <xf numFmtId="3" fontId="2" fillId="0" borderId="1" xfId="0" applyNumberFormat="1" applyFont="1" applyBorder="1"/>
    <xf numFmtId="3" fontId="2" fillId="0" borderId="6" xfId="0" applyNumberFormat="1" applyFont="1" applyBorder="1"/>
    <xf numFmtId="3" fontId="2" fillId="0" borderId="7" xfId="0" applyNumberFormat="1" applyFont="1" applyBorder="1"/>
    <xf numFmtId="3" fontId="2" fillId="0" borderId="8" xfId="0" applyNumberFormat="1" applyFont="1" applyBorder="1"/>
    <xf numFmtId="3" fontId="2" fillId="0" borderId="9" xfId="0" applyNumberFormat="1" applyFont="1" applyBorder="1"/>
    <xf numFmtId="3" fontId="2" fillId="0" borderId="0" xfId="0" applyNumberFormat="1" applyFont="1" applyAlignment="1">
      <alignment vertical="center" wrapText="1"/>
    </xf>
    <xf numFmtId="3" fontId="2" fillId="0" borderId="0" xfId="0" quotePrefix="1" applyNumberFormat="1" applyFont="1" applyAlignment="1">
      <alignment horizontal="left" vertical="center" wrapText="1"/>
    </xf>
    <xf numFmtId="0" fontId="1" fillId="0" borderId="0" xfId="1"/>
    <xf numFmtId="0" fontId="9" fillId="0" borderId="0" xfId="0" applyFont="1" applyAlignment="1">
      <alignment horizontal="left" vertical="top"/>
    </xf>
    <xf numFmtId="49" fontId="8" fillId="0" borderId="0" xfId="3" applyNumberFormat="1"/>
    <xf numFmtId="0" fontId="2" fillId="0" borderId="10" xfId="0" applyNumberFormat="1" applyFont="1" applyBorder="1"/>
    <xf numFmtId="0" fontId="2" fillId="0" borderId="30" xfId="0" applyNumberFormat="1" applyFont="1" applyBorder="1" applyAlignment="1">
      <alignment horizontal="left"/>
    </xf>
    <xf numFmtId="0" fontId="2" fillId="0" borderId="30" xfId="0" applyFont="1" applyBorder="1" applyAlignment="1">
      <alignment horizontal="left"/>
    </xf>
    <xf numFmtId="1" fontId="2" fillId="0" borderId="11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 vertical="center"/>
    </xf>
    <xf numFmtId="49" fontId="0" fillId="0" borderId="0" xfId="0" applyNumberFormat="1"/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1" fillId="0" borderId="0" xfId="0" applyFont="1" applyAlignment="1">
      <alignment vertical="center" wrapText="1"/>
    </xf>
    <xf numFmtId="3" fontId="0" fillId="0" borderId="0" xfId="0" applyNumberFormat="1"/>
    <xf numFmtId="0" fontId="0" fillId="0" borderId="0" xfId="0" applyAlignment="1">
      <alignment horizontal="left" vertical="top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61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3" fontId="2" fillId="0" borderId="27" xfId="0" applyNumberFormat="1" applyFont="1" applyBorder="1" applyAlignment="1">
      <alignment horizontal="center" vertical="center" wrapText="1"/>
    </xf>
    <xf numFmtId="3" fontId="2" fillId="0" borderId="24" xfId="0" applyNumberFormat="1" applyFont="1" applyBorder="1" applyAlignment="1">
      <alignment horizontal="center" vertical="center" wrapText="1"/>
    </xf>
    <xf numFmtId="3" fontId="2" fillId="0" borderId="12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Normal 2" xfId="3" xr:uid="{1F4ABB9C-14A9-40C4-AF69-907F9F046FFA}"/>
  </cellStyles>
  <dxfs count="2">
    <dxf>
      <font>
        <color auto="1"/>
      </font>
      <fill>
        <patternFill patternType="solid">
          <fgColor theme="9"/>
          <bgColor rgb="FF56CC64"/>
        </patternFill>
      </fill>
    </dxf>
    <dxf>
      <font>
        <color auto="1"/>
      </font>
      <fill>
        <patternFill patternType="solid">
          <fgColor theme="9"/>
          <bgColor rgb="FF56CC64"/>
        </patternFill>
      </fill>
    </dxf>
  </dxfs>
  <tableStyles count="0" defaultTableStyle="TableStyleMedium2" defaultPivotStyle="PivotStyleLight16"/>
  <colors>
    <mruColors>
      <color rgb="FFFFCC66"/>
      <color rgb="FFFF9900"/>
      <color rgb="FFCC0000"/>
      <color rgb="FF63BE7B"/>
      <color rgb="FF56CC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0.xml"/><Relationship Id="rId18" Type="http://schemas.openxmlformats.org/officeDocument/2006/relationships/worksheet" Target="worksheets/sheet15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7" Type="http://schemas.openxmlformats.org/officeDocument/2006/relationships/worksheet" Target="worksheets/sheet1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3.xml"/><Relationship Id="rId20" Type="http://schemas.openxmlformats.org/officeDocument/2006/relationships/worksheet" Target="worksheets/sheet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3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2.xml"/><Relationship Id="rId23" Type="http://schemas.openxmlformats.org/officeDocument/2006/relationships/sharedStrings" Target="sharedStrings.xml"/><Relationship Id="rId10" Type="http://schemas.openxmlformats.org/officeDocument/2006/relationships/chartsheet" Target="chartsheets/sheet2.xml"/><Relationship Id="rId19" Type="http://schemas.openxmlformats.org/officeDocument/2006/relationships/worksheet" Target="worksheets/sheet16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1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Spacecraft Capacity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'Ship Classification'!$F$4</c:f>
              <c:strCache>
                <c:ptCount val="1"/>
                <c:pt idx="0">
                  <c:v>Strikecraft/Tank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'Ship Classification'!$C$9:$D$21</c:f>
              <c:multiLvlStrCache>
                <c:ptCount val="13"/>
                <c:lvl>
                  <c:pt idx="0">
                    <c:v>Interceptors</c:v>
                  </c:pt>
                  <c:pt idx="1">
                    <c:v>Fighter</c:v>
                  </c:pt>
                  <c:pt idx="2">
                    <c:v>Attackers</c:v>
                  </c:pt>
                  <c:pt idx="3">
                    <c:v>Transports</c:v>
                  </c:pt>
                  <c:pt idx="4">
                    <c:v>Gunboats</c:v>
                  </c:pt>
                  <c:pt idx="5">
                    <c:v>Vessels</c:v>
                  </c:pt>
                  <c:pt idx="6">
                    <c:v>Shuttles</c:v>
                  </c:pt>
                  <c:pt idx="7">
                    <c:v>Yacths</c:v>
                  </c:pt>
                  <c:pt idx="8">
                    <c:v>Shepherds</c:v>
                  </c:pt>
                  <c:pt idx="9">
                    <c:v>Wardens</c:v>
                  </c:pt>
                  <c:pt idx="10">
                    <c:v>Freighters</c:v>
                  </c:pt>
                  <c:pt idx="11">
                    <c:v>Cargo ships</c:v>
                  </c:pt>
                  <c:pt idx="12">
                    <c:v>?</c:v>
                  </c:pt>
                </c:lvl>
                <c:lvl>
                  <c:pt idx="0">
                    <c:v>Strikecrafts</c:v>
                  </c:pt>
                  <c:pt idx="4">
                    <c:v>Gunships</c:v>
                  </c:pt>
                  <c:pt idx="6">
                    <c:v>Transports</c:v>
                  </c:pt>
                  <c:pt idx="9">
                    <c:v>Cargo ships</c:v>
                  </c:pt>
                  <c:pt idx="12">
                    <c:v>Missing Class</c:v>
                  </c:pt>
                </c:lvl>
              </c:multiLvlStrCache>
            </c:multiLvlStrRef>
          </c:cat>
          <c:val>
            <c:numRef>
              <c:f>'Ship Classification'!$F$9:$F$21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D-4C21-933B-0E1C6D907014}"/>
            </c:ext>
          </c:extLst>
        </c:ser>
        <c:ser>
          <c:idx val="1"/>
          <c:order val="2"/>
          <c:tx>
            <c:strRef>
              <c:f>'Ship Classification'!$G$4</c:f>
              <c:strCache>
                <c:ptCount val="1"/>
                <c:pt idx="0">
                  <c:v>Cargo ships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'Ship Classification'!$C$9:$D$21</c:f>
              <c:multiLvlStrCache>
                <c:ptCount val="13"/>
                <c:lvl>
                  <c:pt idx="0">
                    <c:v>Interceptors</c:v>
                  </c:pt>
                  <c:pt idx="1">
                    <c:v>Fighter</c:v>
                  </c:pt>
                  <c:pt idx="2">
                    <c:v>Attackers</c:v>
                  </c:pt>
                  <c:pt idx="3">
                    <c:v>Transports</c:v>
                  </c:pt>
                  <c:pt idx="4">
                    <c:v>Gunboats</c:v>
                  </c:pt>
                  <c:pt idx="5">
                    <c:v>Vessels</c:v>
                  </c:pt>
                  <c:pt idx="6">
                    <c:v>Shuttles</c:v>
                  </c:pt>
                  <c:pt idx="7">
                    <c:v>Yacths</c:v>
                  </c:pt>
                  <c:pt idx="8">
                    <c:v>Shepherds</c:v>
                  </c:pt>
                  <c:pt idx="9">
                    <c:v>Wardens</c:v>
                  </c:pt>
                  <c:pt idx="10">
                    <c:v>Freighters</c:v>
                  </c:pt>
                  <c:pt idx="11">
                    <c:v>Cargo ships</c:v>
                  </c:pt>
                  <c:pt idx="12">
                    <c:v>?</c:v>
                  </c:pt>
                </c:lvl>
                <c:lvl>
                  <c:pt idx="0">
                    <c:v>Strikecrafts</c:v>
                  </c:pt>
                  <c:pt idx="4">
                    <c:v>Gunships</c:v>
                  </c:pt>
                  <c:pt idx="6">
                    <c:v>Transports</c:v>
                  </c:pt>
                  <c:pt idx="9">
                    <c:v>Cargo ships</c:v>
                  </c:pt>
                  <c:pt idx="12">
                    <c:v>Missing Class</c:v>
                  </c:pt>
                </c:lvl>
              </c:multiLvlStrCache>
            </c:multiLvlStrRef>
          </c:cat>
          <c:val>
            <c:numRef>
              <c:f>'Ship Classification'!$G$9:$G$21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1D-4C21-933B-0E1C6D907014}"/>
            </c:ext>
          </c:extLst>
        </c:ser>
        <c:ser>
          <c:idx val="2"/>
          <c:order val="3"/>
          <c:tx>
            <c:strRef>
              <c:f>'Ship Classification'!$H$4</c:f>
              <c:strCache>
                <c:ptCount val="1"/>
                <c:pt idx="0">
                  <c:v>Light Capital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'Ship Classification'!$C$9:$D$21</c:f>
              <c:multiLvlStrCache>
                <c:ptCount val="13"/>
                <c:lvl>
                  <c:pt idx="0">
                    <c:v>Interceptors</c:v>
                  </c:pt>
                  <c:pt idx="1">
                    <c:v>Fighter</c:v>
                  </c:pt>
                  <c:pt idx="2">
                    <c:v>Attackers</c:v>
                  </c:pt>
                  <c:pt idx="3">
                    <c:v>Transports</c:v>
                  </c:pt>
                  <c:pt idx="4">
                    <c:v>Gunboats</c:v>
                  </c:pt>
                  <c:pt idx="5">
                    <c:v>Vessels</c:v>
                  </c:pt>
                  <c:pt idx="6">
                    <c:v>Shuttles</c:v>
                  </c:pt>
                  <c:pt idx="7">
                    <c:v>Yacths</c:v>
                  </c:pt>
                  <c:pt idx="8">
                    <c:v>Shepherds</c:v>
                  </c:pt>
                  <c:pt idx="9">
                    <c:v>Wardens</c:v>
                  </c:pt>
                  <c:pt idx="10">
                    <c:v>Freighters</c:v>
                  </c:pt>
                  <c:pt idx="11">
                    <c:v>Cargo ships</c:v>
                  </c:pt>
                  <c:pt idx="12">
                    <c:v>?</c:v>
                  </c:pt>
                </c:lvl>
                <c:lvl>
                  <c:pt idx="0">
                    <c:v>Strikecrafts</c:v>
                  </c:pt>
                  <c:pt idx="4">
                    <c:v>Gunships</c:v>
                  </c:pt>
                  <c:pt idx="6">
                    <c:v>Transports</c:v>
                  </c:pt>
                  <c:pt idx="9">
                    <c:v>Cargo ships</c:v>
                  </c:pt>
                  <c:pt idx="12">
                    <c:v>Missing Class</c:v>
                  </c:pt>
                </c:lvl>
              </c:multiLvlStrCache>
            </c:multiLvlStrRef>
          </c:cat>
          <c:val>
            <c:numRef>
              <c:f>'Ship Classification'!$H$9:$H$21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1D-4C21-933B-0E1C6D907014}"/>
            </c:ext>
          </c:extLst>
        </c:ser>
        <c:ser>
          <c:idx val="3"/>
          <c:order val="4"/>
          <c:tx>
            <c:strRef>
              <c:f>'Ship Classification'!$I$4</c:f>
              <c:strCache>
                <c:ptCount val="1"/>
                <c:pt idx="0">
                  <c:v>Capital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'Ship Classification'!$C$9:$D$21</c:f>
              <c:multiLvlStrCache>
                <c:ptCount val="13"/>
                <c:lvl>
                  <c:pt idx="0">
                    <c:v>Interceptors</c:v>
                  </c:pt>
                  <c:pt idx="1">
                    <c:v>Fighter</c:v>
                  </c:pt>
                  <c:pt idx="2">
                    <c:v>Attackers</c:v>
                  </c:pt>
                  <c:pt idx="3">
                    <c:v>Transports</c:v>
                  </c:pt>
                  <c:pt idx="4">
                    <c:v>Gunboats</c:v>
                  </c:pt>
                  <c:pt idx="5">
                    <c:v>Vessels</c:v>
                  </c:pt>
                  <c:pt idx="6">
                    <c:v>Shuttles</c:v>
                  </c:pt>
                  <c:pt idx="7">
                    <c:v>Yacths</c:v>
                  </c:pt>
                  <c:pt idx="8">
                    <c:v>Shepherds</c:v>
                  </c:pt>
                  <c:pt idx="9">
                    <c:v>Wardens</c:v>
                  </c:pt>
                  <c:pt idx="10">
                    <c:v>Freighters</c:v>
                  </c:pt>
                  <c:pt idx="11">
                    <c:v>Cargo ships</c:v>
                  </c:pt>
                  <c:pt idx="12">
                    <c:v>?</c:v>
                  </c:pt>
                </c:lvl>
                <c:lvl>
                  <c:pt idx="0">
                    <c:v>Strikecrafts</c:v>
                  </c:pt>
                  <c:pt idx="4">
                    <c:v>Gunships</c:v>
                  </c:pt>
                  <c:pt idx="6">
                    <c:v>Transports</c:v>
                  </c:pt>
                  <c:pt idx="9">
                    <c:v>Cargo ships</c:v>
                  </c:pt>
                  <c:pt idx="12">
                    <c:v>Missing Class</c:v>
                  </c:pt>
                </c:lvl>
              </c:multiLvlStrCache>
            </c:multiLvlStrRef>
          </c:cat>
          <c:val>
            <c:numRef>
              <c:f>'Ship Classification'!$I$9:$I$21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1D-4C21-933B-0E1C6D907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62647743"/>
        <c:axId val="1862657311"/>
      </c:barChart>
      <c:barChart>
        <c:barDir val="col"/>
        <c:grouping val="clustered"/>
        <c:varyColors val="0"/>
        <c:ser>
          <c:idx val="4"/>
          <c:order val="0"/>
          <c:tx>
            <c:strRef>
              <c:f>'Ship Classification'!$E$4</c:f>
              <c:strCache>
                <c:ptCount val="1"/>
                <c:pt idx="0">
                  <c:v>People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'Ship Classification'!$E$9:$E$21</c:f>
              <c:numCache>
                <c:formatCode>#,##0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  <c:pt idx="4">
                  <c:v>16</c:v>
                </c:pt>
                <c:pt idx="5">
                  <c:v>30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30</c:v>
                </c:pt>
                <c:pt idx="10">
                  <c:v>40</c:v>
                </c:pt>
                <c:pt idx="11">
                  <c:v>70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1D-4C21-933B-0E1C6D907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62665631"/>
        <c:axId val="1862645663"/>
      </c:barChart>
      <c:catAx>
        <c:axId val="186264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657311"/>
        <c:crosses val="autoZero"/>
        <c:auto val="1"/>
        <c:lblAlgn val="ctr"/>
        <c:lblOffset val="100"/>
        <c:noMultiLvlLbl val="0"/>
      </c:catAx>
      <c:valAx>
        <c:axId val="18626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647743"/>
        <c:crosses val="autoZero"/>
        <c:crossBetween val="between"/>
      </c:valAx>
      <c:valAx>
        <c:axId val="1862645663"/>
        <c:scaling>
          <c:orientation val="minMax"/>
        </c:scaling>
        <c:delete val="0"/>
        <c:axPos val="r"/>
        <c:numFmt formatCode="#,##0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665631"/>
        <c:crosses val="max"/>
        <c:crossBetween val="between"/>
      </c:valAx>
      <c:catAx>
        <c:axId val="1862665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26456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Light Capitals Capacity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'Ship Classification'!$F$4</c:f>
              <c:strCache>
                <c:ptCount val="1"/>
                <c:pt idx="0">
                  <c:v>Strikecraft/Tank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'Ship Classification'!$C$22:$D$28</c:f>
              <c:multiLvlStrCache>
                <c:ptCount val="7"/>
                <c:lvl>
                  <c:pt idx="0">
                    <c:v>Corvettes</c:v>
                  </c:pt>
                  <c:pt idx="1">
                    <c:v>?</c:v>
                  </c:pt>
                  <c:pt idx="2">
                    <c:v>Frigates</c:v>
                  </c:pt>
                  <c:pt idx="3">
                    <c:v>?</c:v>
                  </c:pt>
                  <c:pt idx="4">
                    <c:v>?</c:v>
                  </c:pt>
                  <c:pt idx="5">
                    <c:v>?</c:v>
                  </c:pt>
                  <c:pt idx="6">
                    <c:v>?</c:v>
                  </c:pt>
                </c:lvl>
                <c:lvl>
                  <c:pt idx="0">
                    <c:v>Light Capitals</c:v>
                  </c:pt>
                  <c:pt idx="3">
                    <c:v>Missing Class</c:v>
                  </c:pt>
                </c:lvl>
              </c:multiLvlStrCache>
            </c:multiLvlStrRef>
          </c:cat>
          <c:val>
            <c:numRef>
              <c:f>'Ship Classification'!$F$22:$F$28</c:f>
              <c:numCache>
                <c:formatCode>#,##0</c:formatCode>
                <c:ptCount val="7"/>
                <c:pt idx="0">
                  <c:v>2</c:v>
                </c:pt>
                <c:pt idx="2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8-47F8-8631-E2A0E01C5D82}"/>
            </c:ext>
          </c:extLst>
        </c:ser>
        <c:ser>
          <c:idx val="2"/>
          <c:order val="2"/>
          <c:tx>
            <c:strRef>
              <c:f>'Ship Classification'!$G$4</c:f>
              <c:strCache>
                <c:ptCount val="1"/>
                <c:pt idx="0">
                  <c:v>Cargo ships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'Ship Classification'!$C$22:$D$28</c:f>
              <c:multiLvlStrCache>
                <c:ptCount val="7"/>
                <c:lvl>
                  <c:pt idx="0">
                    <c:v>Corvettes</c:v>
                  </c:pt>
                  <c:pt idx="1">
                    <c:v>?</c:v>
                  </c:pt>
                  <c:pt idx="2">
                    <c:v>Frigates</c:v>
                  </c:pt>
                  <c:pt idx="3">
                    <c:v>?</c:v>
                  </c:pt>
                  <c:pt idx="4">
                    <c:v>?</c:v>
                  </c:pt>
                  <c:pt idx="5">
                    <c:v>?</c:v>
                  </c:pt>
                  <c:pt idx="6">
                    <c:v>?</c:v>
                  </c:pt>
                </c:lvl>
                <c:lvl>
                  <c:pt idx="0">
                    <c:v>Light Capitals</c:v>
                  </c:pt>
                  <c:pt idx="3">
                    <c:v>Missing Class</c:v>
                  </c:pt>
                </c:lvl>
              </c:multiLvlStrCache>
            </c:multiLvlStrRef>
          </c:cat>
          <c:val>
            <c:numRef>
              <c:f>'Ship Classification'!$G$22:$G$28</c:f>
              <c:numCache>
                <c:formatCode>#,##0</c:formatCode>
                <c:ptCount val="7"/>
                <c:pt idx="0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98-47F8-8631-E2A0E01C5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38398207"/>
        <c:axId val="1938389055"/>
      </c:barChart>
      <c:barChart>
        <c:barDir val="col"/>
        <c:grouping val="clustered"/>
        <c:varyColors val="0"/>
        <c:ser>
          <c:idx val="0"/>
          <c:order val="0"/>
          <c:tx>
            <c:strRef>
              <c:f>'Ship Classification'!$E$4</c:f>
              <c:strCache>
                <c:ptCount val="1"/>
                <c:pt idx="0">
                  <c:v>People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'Ship Classification'!$C$22:$D$28</c:f>
              <c:multiLvlStrCache>
                <c:ptCount val="7"/>
                <c:lvl>
                  <c:pt idx="0">
                    <c:v>Corvettes</c:v>
                  </c:pt>
                  <c:pt idx="1">
                    <c:v>?</c:v>
                  </c:pt>
                  <c:pt idx="2">
                    <c:v>Frigates</c:v>
                  </c:pt>
                  <c:pt idx="3">
                    <c:v>?</c:v>
                  </c:pt>
                  <c:pt idx="4">
                    <c:v>?</c:v>
                  </c:pt>
                  <c:pt idx="5">
                    <c:v>?</c:v>
                  </c:pt>
                  <c:pt idx="6">
                    <c:v>?</c:v>
                  </c:pt>
                </c:lvl>
                <c:lvl>
                  <c:pt idx="0">
                    <c:v>Light Capitals</c:v>
                  </c:pt>
                  <c:pt idx="3">
                    <c:v>Missing Class</c:v>
                  </c:pt>
                </c:lvl>
              </c:multiLvlStrCache>
            </c:multiLvlStrRef>
          </c:cat>
          <c:val>
            <c:numRef>
              <c:f>'Ship Classification'!$E$22:$E$28</c:f>
              <c:numCache>
                <c:formatCode>#,##0</c:formatCode>
                <c:ptCount val="7"/>
                <c:pt idx="0">
                  <c:v>400</c:v>
                </c:pt>
                <c:pt idx="1">
                  <c:v>0</c:v>
                </c:pt>
                <c:pt idx="2">
                  <c:v>1700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98-47F8-8631-E2A0E01C5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50302479"/>
        <c:axId val="1750302063"/>
      </c:barChart>
      <c:lineChart>
        <c:grouping val="standard"/>
        <c:varyColors val="0"/>
        <c:ser>
          <c:idx val="3"/>
          <c:order val="3"/>
          <c:tx>
            <c:strRef>
              <c:f>'Ship Classification'!$H$4</c:f>
              <c:strCache>
                <c:ptCount val="1"/>
                <c:pt idx="0">
                  <c:v>Light Capital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'Ship Classification'!$C$22:$D$28</c:f>
              <c:multiLvlStrCache>
                <c:ptCount val="7"/>
                <c:lvl>
                  <c:pt idx="0">
                    <c:v>Corvettes</c:v>
                  </c:pt>
                  <c:pt idx="1">
                    <c:v>?</c:v>
                  </c:pt>
                  <c:pt idx="2">
                    <c:v>Frigates</c:v>
                  </c:pt>
                  <c:pt idx="3">
                    <c:v>?</c:v>
                  </c:pt>
                  <c:pt idx="4">
                    <c:v>?</c:v>
                  </c:pt>
                  <c:pt idx="5">
                    <c:v>?</c:v>
                  </c:pt>
                  <c:pt idx="6">
                    <c:v>?</c:v>
                  </c:pt>
                </c:lvl>
                <c:lvl>
                  <c:pt idx="0">
                    <c:v>Light Capitals</c:v>
                  </c:pt>
                  <c:pt idx="3">
                    <c:v>Missing Class</c:v>
                  </c:pt>
                </c:lvl>
              </c:multiLvlStrCache>
            </c:multiLvlStrRef>
          </c:cat>
          <c:val>
            <c:numRef>
              <c:f>'Ship Classification'!$H$22:$H$28</c:f>
              <c:numCache>
                <c:formatCode>#,##0</c:formatCode>
                <c:ptCount val="7"/>
                <c:pt idx="0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98-47F8-8631-E2A0E01C5D82}"/>
            </c:ext>
          </c:extLst>
        </c:ser>
        <c:ser>
          <c:idx val="4"/>
          <c:order val="4"/>
          <c:tx>
            <c:strRef>
              <c:f>'Ship Classification'!$I$4</c:f>
              <c:strCache>
                <c:ptCount val="1"/>
                <c:pt idx="0">
                  <c:v>Capital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'Ship Classification'!$C$22:$D$28</c:f>
              <c:multiLvlStrCache>
                <c:ptCount val="7"/>
                <c:lvl>
                  <c:pt idx="0">
                    <c:v>Corvettes</c:v>
                  </c:pt>
                  <c:pt idx="1">
                    <c:v>?</c:v>
                  </c:pt>
                  <c:pt idx="2">
                    <c:v>Frigates</c:v>
                  </c:pt>
                  <c:pt idx="3">
                    <c:v>?</c:v>
                  </c:pt>
                  <c:pt idx="4">
                    <c:v>?</c:v>
                  </c:pt>
                  <c:pt idx="5">
                    <c:v>?</c:v>
                  </c:pt>
                  <c:pt idx="6">
                    <c:v>?</c:v>
                  </c:pt>
                </c:lvl>
                <c:lvl>
                  <c:pt idx="0">
                    <c:v>Light Capitals</c:v>
                  </c:pt>
                  <c:pt idx="3">
                    <c:v>Missing Class</c:v>
                  </c:pt>
                </c:lvl>
              </c:multiLvlStrCache>
            </c:multiLvlStrRef>
          </c:cat>
          <c:val>
            <c:numRef>
              <c:f>'Ship Classification'!$I$22:$I$28</c:f>
              <c:numCache>
                <c:formatCode>#,##0</c:formatCode>
                <c:ptCount val="7"/>
                <c:pt idx="0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98-47F8-8631-E2A0E01C5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398207"/>
        <c:axId val="1938389055"/>
      </c:lineChart>
      <c:catAx>
        <c:axId val="193839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389055"/>
        <c:crosses val="autoZero"/>
        <c:auto val="1"/>
        <c:lblAlgn val="ctr"/>
        <c:lblOffset val="100"/>
        <c:noMultiLvlLbl val="0"/>
      </c:catAx>
      <c:valAx>
        <c:axId val="193838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398207"/>
        <c:crosses val="autoZero"/>
        <c:crossBetween val="between"/>
      </c:valAx>
      <c:valAx>
        <c:axId val="1750302063"/>
        <c:scaling>
          <c:orientation val="minMax"/>
        </c:scaling>
        <c:delete val="0"/>
        <c:axPos val="r"/>
        <c:numFmt formatCode="#,##0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302479"/>
        <c:crosses val="max"/>
        <c:crossBetween val="between"/>
      </c:valAx>
      <c:catAx>
        <c:axId val="17503024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503020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Capital Warship Capacity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'Ship Classification'!$F$4</c:f>
              <c:strCache>
                <c:ptCount val="1"/>
                <c:pt idx="0">
                  <c:v>Strikecraft/Tank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'Ship Classification'!$C$29:$D$37</c:f>
              <c:multiLvlStrCache>
                <c:ptCount val="9"/>
                <c:lvl>
                  <c:pt idx="0">
                    <c:v>Assault ships</c:v>
                  </c:pt>
                  <c:pt idx="1">
                    <c:v>Carriers</c:v>
                  </c:pt>
                  <c:pt idx="2">
                    <c:v>Cruisers</c:v>
                  </c:pt>
                  <c:pt idx="3">
                    <c:v>Battle cruisers</c:v>
                  </c:pt>
                  <c:pt idx="4">
                    <c:v>Flagships</c:v>
                  </c:pt>
                  <c:pt idx="5">
                    <c:v>Dreadnoughts</c:v>
                  </c:pt>
                </c:lvl>
                <c:lvl>
                  <c:pt idx="0">
                    <c:v>Carriers</c:v>
                  </c:pt>
                  <c:pt idx="2">
                    <c:v>Cruisers/Capital Warships</c:v>
                  </c:pt>
                  <c:pt idx="6">
                    <c:v>Mobile Stations</c:v>
                  </c:pt>
                  <c:pt idx="7">
                    <c:v>Stations</c:v>
                  </c:pt>
                  <c:pt idx="8">
                    <c:v>Battle Stations</c:v>
                  </c:pt>
                </c:lvl>
              </c:multiLvlStrCache>
            </c:multiLvlStrRef>
          </c:cat>
          <c:val>
            <c:numRef>
              <c:f>'Ship Classification'!$F$29:$F$37</c:f>
              <c:numCache>
                <c:formatCode>#,##0</c:formatCode>
                <c:ptCount val="9"/>
                <c:pt idx="0">
                  <c:v>10</c:v>
                </c:pt>
                <c:pt idx="1">
                  <c:v>30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3-4780-BBDE-FDB44C1A040C}"/>
            </c:ext>
          </c:extLst>
        </c:ser>
        <c:ser>
          <c:idx val="3"/>
          <c:order val="2"/>
          <c:tx>
            <c:strRef>
              <c:f>'Ship Classification'!$G$4</c:f>
              <c:strCache>
                <c:ptCount val="1"/>
                <c:pt idx="0">
                  <c:v>Cargo ships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'Ship Classification'!$C$29:$D$37</c:f>
              <c:multiLvlStrCache>
                <c:ptCount val="9"/>
                <c:lvl>
                  <c:pt idx="0">
                    <c:v>Assault ships</c:v>
                  </c:pt>
                  <c:pt idx="1">
                    <c:v>Carriers</c:v>
                  </c:pt>
                  <c:pt idx="2">
                    <c:v>Cruisers</c:v>
                  </c:pt>
                  <c:pt idx="3">
                    <c:v>Battle cruisers</c:v>
                  </c:pt>
                  <c:pt idx="4">
                    <c:v>Flagships</c:v>
                  </c:pt>
                  <c:pt idx="5">
                    <c:v>Dreadnoughts</c:v>
                  </c:pt>
                </c:lvl>
                <c:lvl>
                  <c:pt idx="0">
                    <c:v>Carriers</c:v>
                  </c:pt>
                  <c:pt idx="2">
                    <c:v>Cruisers/Capital Warships</c:v>
                  </c:pt>
                  <c:pt idx="6">
                    <c:v>Mobile Stations</c:v>
                  </c:pt>
                  <c:pt idx="7">
                    <c:v>Stations</c:v>
                  </c:pt>
                  <c:pt idx="8">
                    <c:v>Battle Stations</c:v>
                  </c:pt>
                </c:lvl>
              </c:multiLvlStrCache>
            </c:multiLvlStrRef>
          </c:cat>
          <c:val>
            <c:numRef>
              <c:f>'Ship Classification'!$G$29:$G$37</c:f>
              <c:numCache>
                <c:formatCode>#,##0</c:formatCode>
                <c:ptCount val="9"/>
                <c:pt idx="0">
                  <c:v>1</c:v>
                </c:pt>
                <c:pt idx="1">
                  <c:v>2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53-4780-BBDE-FDB44C1A040C}"/>
            </c:ext>
          </c:extLst>
        </c:ser>
        <c:ser>
          <c:idx val="4"/>
          <c:order val="3"/>
          <c:tx>
            <c:strRef>
              <c:f>'Ship Classification'!$H$4</c:f>
              <c:strCache>
                <c:ptCount val="1"/>
                <c:pt idx="0">
                  <c:v>Light Capital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'Ship Classification'!$C$29:$D$37</c:f>
              <c:multiLvlStrCache>
                <c:ptCount val="9"/>
                <c:lvl>
                  <c:pt idx="0">
                    <c:v>Assault ships</c:v>
                  </c:pt>
                  <c:pt idx="1">
                    <c:v>Carriers</c:v>
                  </c:pt>
                  <c:pt idx="2">
                    <c:v>Cruisers</c:v>
                  </c:pt>
                  <c:pt idx="3">
                    <c:v>Battle cruisers</c:v>
                  </c:pt>
                  <c:pt idx="4">
                    <c:v>Flagships</c:v>
                  </c:pt>
                  <c:pt idx="5">
                    <c:v>Dreadnoughts</c:v>
                  </c:pt>
                </c:lvl>
                <c:lvl>
                  <c:pt idx="0">
                    <c:v>Carriers</c:v>
                  </c:pt>
                  <c:pt idx="2">
                    <c:v>Cruisers/Capital Warships</c:v>
                  </c:pt>
                  <c:pt idx="6">
                    <c:v>Mobile Stations</c:v>
                  </c:pt>
                  <c:pt idx="7">
                    <c:v>Stations</c:v>
                  </c:pt>
                  <c:pt idx="8">
                    <c:v>Battle Stations</c:v>
                  </c:pt>
                </c:lvl>
              </c:multiLvlStrCache>
            </c:multiLvlStrRef>
          </c:cat>
          <c:val>
            <c:numRef>
              <c:f>'Ship Classification'!$H$29:$H$37</c:f>
              <c:numCache>
                <c:formatCode>#,##0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10</c:v>
                </c:pt>
                <c:pt idx="7">
                  <c:v>0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53-4780-BBDE-FDB44C1A040C}"/>
            </c:ext>
          </c:extLst>
        </c:ser>
        <c:ser>
          <c:idx val="5"/>
          <c:order val="4"/>
          <c:tx>
            <c:strRef>
              <c:f>'Ship Classification'!$I$4</c:f>
              <c:strCache>
                <c:ptCount val="1"/>
                <c:pt idx="0">
                  <c:v>Capital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'Ship Classification'!$C$29:$D$37</c:f>
              <c:multiLvlStrCache>
                <c:ptCount val="9"/>
                <c:lvl>
                  <c:pt idx="0">
                    <c:v>Assault ships</c:v>
                  </c:pt>
                  <c:pt idx="1">
                    <c:v>Carriers</c:v>
                  </c:pt>
                  <c:pt idx="2">
                    <c:v>Cruisers</c:v>
                  </c:pt>
                  <c:pt idx="3">
                    <c:v>Battle cruisers</c:v>
                  </c:pt>
                  <c:pt idx="4">
                    <c:v>Flagships</c:v>
                  </c:pt>
                  <c:pt idx="5">
                    <c:v>Dreadnoughts</c:v>
                  </c:pt>
                </c:lvl>
                <c:lvl>
                  <c:pt idx="0">
                    <c:v>Carriers</c:v>
                  </c:pt>
                  <c:pt idx="2">
                    <c:v>Cruisers/Capital Warships</c:v>
                  </c:pt>
                  <c:pt idx="6">
                    <c:v>Mobile Stations</c:v>
                  </c:pt>
                  <c:pt idx="7">
                    <c:v>Stations</c:v>
                  </c:pt>
                  <c:pt idx="8">
                    <c:v>Battle Stations</c:v>
                  </c:pt>
                </c:lvl>
              </c:multiLvlStrCache>
            </c:multiLvlStrRef>
          </c:cat>
          <c:val>
            <c:numRef>
              <c:f>'Ship Classification'!$I$29:$I$37</c:f>
              <c:numCache>
                <c:formatCode>#,##0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7">
                  <c:v>0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53-4780-BBDE-FDB44C1A0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86397791"/>
        <c:axId val="1986394879"/>
      </c:barChart>
      <c:barChart>
        <c:barDir val="col"/>
        <c:grouping val="clustered"/>
        <c:varyColors val="0"/>
        <c:ser>
          <c:idx val="1"/>
          <c:order val="0"/>
          <c:tx>
            <c:strRef>
              <c:f>'Ship Classification'!$E$4</c:f>
              <c:strCache>
                <c:ptCount val="1"/>
                <c:pt idx="0">
                  <c:v>People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'Ship Classification'!$C$29:$D$37</c:f>
              <c:multiLvlStrCache>
                <c:ptCount val="9"/>
                <c:lvl>
                  <c:pt idx="0">
                    <c:v>Assault ships</c:v>
                  </c:pt>
                  <c:pt idx="1">
                    <c:v>Carriers</c:v>
                  </c:pt>
                  <c:pt idx="2">
                    <c:v>Cruisers</c:v>
                  </c:pt>
                  <c:pt idx="3">
                    <c:v>Battle cruisers</c:v>
                  </c:pt>
                  <c:pt idx="4">
                    <c:v>Flagships</c:v>
                  </c:pt>
                  <c:pt idx="5">
                    <c:v>Dreadnoughts</c:v>
                  </c:pt>
                </c:lvl>
                <c:lvl>
                  <c:pt idx="0">
                    <c:v>Carriers</c:v>
                  </c:pt>
                  <c:pt idx="2">
                    <c:v>Cruisers/Capital Warships</c:v>
                  </c:pt>
                  <c:pt idx="6">
                    <c:v>Mobile Stations</c:v>
                  </c:pt>
                  <c:pt idx="7">
                    <c:v>Stations</c:v>
                  </c:pt>
                  <c:pt idx="8">
                    <c:v>Battle Stations</c:v>
                  </c:pt>
                </c:lvl>
              </c:multiLvlStrCache>
            </c:multiLvlStrRef>
          </c:cat>
          <c:val>
            <c:numRef>
              <c:f>'Ship Classification'!$E$29:$E$37</c:f>
              <c:numCache>
                <c:formatCode>#,##0</c:formatCode>
                <c:ptCount val="9"/>
                <c:pt idx="0">
                  <c:v>200000</c:v>
                </c:pt>
                <c:pt idx="1">
                  <c:v>200000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53-4780-BBDE-FDB44C1A0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86395711"/>
        <c:axId val="1986401119"/>
      </c:barChart>
      <c:catAx>
        <c:axId val="198639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94879"/>
        <c:crosses val="autoZero"/>
        <c:auto val="1"/>
        <c:lblAlgn val="ctr"/>
        <c:lblOffset val="100"/>
        <c:noMultiLvlLbl val="0"/>
      </c:catAx>
      <c:valAx>
        <c:axId val="198639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97791"/>
        <c:crosses val="autoZero"/>
        <c:crossBetween val="between"/>
      </c:valAx>
      <c:valAx>
        <c:axId val="1986401119"/>
        <c:scaling>
          <c:orientation val="minMax"/>
        </c:scaling>
        <c:delete val="0"/>
        <c:axPos val="r"/>
        <c:numFmt formatCode="#,##0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95711"/>
        <c:crosses val="max"/>
        <c:crossBetween val="between"/>
      </c:valAx>
      <c:catAx>
        <c:axId val="19863957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864011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A442953-5495-426C-B2CB-DFF35AFC441E}">
  <sheetPr>
    <tabColor rgb="FFFFCC66"/>
  </sheetPr>
  <sheetViews>
    <sheetView zoomScale="92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C159B7-31BE-4683-84AA-28545B85BB3B}">
  <sheetPr>
    <tabColor rgb="FFFFCC66"/>
  </sheetPr>
  <sheetViews>
    <sheetView zoomScale="92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42AB373-7A3C-4900-9693-C58321933C8A}">
  <sheetPr>
    <tabColor rgb="FFFFCC66"/>
  </sheetPr>
  <sheetViews>
    <sheetView zoomScale="68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545" cy="62729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E2A76-1FE6-46EB-B4E3-CA1BC9FD365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4545" cy="62729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905DB7-F1F5-4A81-AD31-EF8FA831A5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4473" cy="62922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3FE6D5-EBC2-43AB-98F0-C735E420C8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18</xdr:row>
      <xdr:rowOff>58815</xdr:rowOff>
    </xdr:from>
    <xdr:to>
      <xdr:col>13</xdr:col>
      <xdr:colOff>503861</xdr:colOff>
      <xdr:row>39</xdr:row>
      <xdr:rowOff>189388</xdr:rowOff>
    </xdr:to>
    <xdr:pic>
      <xdr:nvPicPr>
        <xdr:cNvPr id="72" name="Picture 71" descr="Order of adjectives English grammar">
          <a:extLst>
            <a:ext uri="{FF2B5EF4-FFF2-40B4-BE49-F238E27FC236}">
              <a16:creationId xmlns:a16="http://schemas.microsoft.com/office/drawing/2014/main" id="{F2CA6D60-AC10-43CD-B211-8650E0A27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8181" y="3627014"/>
          <a:ext cx="7601048" cy="44535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60386</xdr:colOff>
      <xdr:row>0</xdr:row>
      <xdr:rowOff>60384</xdr:rowOff>
    </xdr:from>
    <xdr:ext cx="2078966" cy="164237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34669AD-718F-41A7-99A0-1BC6C3239781}"/>
            </a:ext>
          </a:extLst>
        </xdr:cNvPr>
        <xdr:cNvSpPr txBox="1"/>
      </xdr:nvSpPr>
      <xdr:spPr>
        <a:xfrm>
          <a:off x="5650303" y="60384"/>
          <a:ext cx="2078966" cy="1642373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100"/>
            <a:t>This</a:t>
          </a:r>
          <a:r>
            <a:rPr lang="en-ID" sz="1100" baseline="0"/>
            <a:t> sheet doesnt have put in notes because it is used for 3D scatter plot, so the data must and still be tidy.</a:t>
          </a:r>
        </a:p>
        <a:p>
          <a:endParaRPr lang="en-ID" sz="1100" baseline="0"/>
        </a:p>
        <a:p>
          <a:r>
            <a:rPr lang="en-ID" sz="1100" baseline="0"/>
            <a:t>this still in alpha because i must define the main </a:t>
          </a:r>
          <a:r>
            <a:rPr lang="en-ID" sz="1100" b="1" baseline="0"/>
            <a:t>galaxy ratio/size </a:t>
          </a:r>
          <a:r>
            <a:rPr lang="en-ID" sz="1100" baseline="0"/>
            <a:t>and its part, and also figuring out how </a:t>
          </a:r>
          <a:r>
            <a:rPr lang="en-ID" sz="1100" b="1" baseline="0"/>
            <a:t>the color and size work</a:t>
          </a:r>
          <a:endParaRPr lang="en-ID" sz="1100" b="1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189781</xdr:colOff>
      <xdr:row>0</xdr:row>
      <xdr:rowOff>60385</xdr:rowOff>
    </xdr:from>
    <xdr:to>
      <xdr:col>9</xdr:col>
      <xdr:colOff>543464</xdr:colOff>
      <xdr:row>132</xdr:row>
      <xdr:rowOff>99203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16FAD4-6859-4BB2-BCCA-1EF6395220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9185" y="60385"/>
          <a:ext cx="5322498" cy="239512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rkdownguide.org/basic-syntax/" TargetMode="External"/><Relationship Id="rId2" Type="http://schemas.openxmlformats.org/officeDocument/2006/relationships/hyperlink" Target="https://en.wikipedia.org/wiki/List_of_Solar_System_objects_by_size" TargetMode="External"/><Relationship Id="rId1" Type="http://schemas.openxmlformats.org/officeDocument/2006/relationships/hyperlink" Target="https://academic.oup.com/mnras/article/343/3/978/1125459?login=false" TargetMode="External"/><Relationship Id="rId4" Type="http://schemas.openxmlformats.org/officeDocument/2006/relationships/hyperlink" Target="https://semver.org/lang/id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theskylive.com/sky/deepsky/ngc253-sculptor-filament-object" TargetMode="External"/><Relationship Id="rId1" Type="http://schemas.openxmlformats.org/officeDocument/2006/relationships/hyperlink" Target="https://en.wikipedia.org/wiki/Sculptor_Galaxy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alactic-contention.fandom.com/wiki/LAAT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0627-EAD7-4AA1-8C29-534C9033AC76}">
  <sheetPr>
    <tabColor rgb="FFFF0000"/>
  </sheetPr>
  <dimension ref="A1:D22"/>
  <sheetViews>
    <sheetView showGridLines="0" zoomScale="85" zoomScaleNormal="85" workbookViewId="0">
      <selection activeCell="F17" sqref="F17"/>
    </sheetView>
  </sheetViews>
  <sheetFormatPr defaultColWidth="12.875" defaultRowHeight="36.700000000000003" customHeight="1"/>
  <cols>
    <col min="1" max="1" width="12.875" style="129"/>
    <col min="2" max="2" width="15.375" style="129" customWidth="1"/>
    <col min="3" max="16384" width="12.875" style="129"/>
  </cols>
  <sheetData>
    <row r="1" spans="1:4" ht="36.700000000000003" customHeight="1">
      <c r="A1" s="129" t="s">
        <v>193</v>
      </c>
    </row>
    <row r="2" spans="1:4" ht="36.700000000000003" customHeight="1">
      <c r="A2" s="147" t="s">
        <v>241</v>
      </c>
    </row>
    <row r="3" spans="1:4" ht="14.3"/>
    <row r="4" spans="1:4" ht="36.700000000000003" customHeight="1">
      <c r="A4" s="129" t="s">
        <v>194</v>
      </c>
      <c r="B4" s="129" t="s">
        <v>195</v>
      </c>
      <c r="D4" s="129" t="s">
        <v>196</v>
      </c>
    </row>
    <row r="5" spans="1:4" ht="14.3"/>
    <row r="6" spans="1:4" ht="14.3"/>
    <row r="7" spans="1:4" ht="28.55">
      <c r="A7" s="130" t="s">
        <v>197</v>
      </c>
      <c r="B7" s="161" t="s">
        <v>198</v>
      </c>
      <c r="C7" s="131" t="s">
        <v>199</v>
      </c>
      <c r="D7" s="131" t="s">
        <v>200</v>
      </c>
    </row>
    <row r="8" spans="1:4" ht="14.3">
      <c r="B8" s="161"/>
      <c r="C8" s="129" t="s">
        <v>131</v>
      </c>
      <c r="D8" s="129" t="s">
        <v>201</v>
      </c>
    </row>
    <row r="9" spans="1:4" ht="14.3">
      <c r="B9" s="161"/>
    </row>
    <row r="10" spans="1:4" ht="14.3">
      <c r="B10" s="161"/>
    </row>
    <row r="11" spans="1:4" ht="14.3"/>
    <row r="12" spans="1:4" ht="36.700000000000003" customHeight="1">
      <c r="B12" s="161" t="s">
        <v>202</v>
      </c>
      <c r="C12" s="131" t="s">
        <v>199</v>
      </c>
      <c r="D12" s="131" t="s">
        <v>200</v>
      </c>
    </row>
    <row r="13" spans="1:4" ht="14.3">
      <c r="B13" s="161"/>
      <c r="C13" s="129" t="s">
        <v>184</v>
      </c>
      <c r="D13" s="129" t="s">
        <v>203</v>
      </c>
    </row>
    <row r="14" spans="1:4" ht="14.3">
      <c r="B14" s="161"/>
      <c r="C14" s="129" t="s">
        <v>185</v>
      </c>
      <c r="D14" s="129" t="s">
        <v>203</v>
      </c>
    </row>
    <row r="15" spans="1:4" ht="14.3">
      <c r="B15" s="161"/>
      <c r="C15" s="129" t="s">
        <v>183</v>
      </c>
      <c r="D15" s="129" t="s">
        <v>201</v>
      </c>
    </row>
    <row r="16" spans="1:4" ht="14.3"/>
    <row r="17" spans="1:3" ht="14.3"/>
    <row r="18" spans="1:3" ht="14.3"/>
    <row r="19" spans="1:3" ht="14.3"/>
    <row r="20" spans="1:3" ht="14.3">
      <c r="A20" s="129" t="s">
        <v>204</v>
      </c>
      <c r="B20" s="129" t="s">
        <v>205</v>
      </c>
    </row>
    <row r="21" spans="1:3" ht="14.3"/>
    <row r="22" spans="1:3" ht="85.6">
      <c r="B22" s="130" t="s">
        <v>206</v>
      </c>
      <c r="C22" s="130" t="s">
        <v>207</v>
      </c>
    </row>
  </sheetData>
  <mergeCells count="2">
    <mergeCell ref="B7:B10"/>
    <mergeCell ref="B12:B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16BB9-2730-41D3-8B43-B2FDDEFAC338}">
  <sheetPr>
    <tabColor rgb="FFFF9900"/>
  </sheetPr>
  <dimension ref="A1"/>
  <sheetViews>
    <sheetView workbookViewId="0">
      <selection activeCell="M36" sqref="M36"/>
    </sheetView>
  </sheetViews>
  <sheetFormatPr defaultRowHeight="14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39CA4-34FD-408B-B6BC-30BCAFF6D7CD}">
  <sheetPr>
    <tabColor rgb="FFFFCC66"/>
  </sheetPr>
  <dimension ref="A1:N5"/>
  <sheetViews>
    <sheetView workbookViewId="0">
      <selection activeCell="O36" sqref="O36"/>
    </sheetView>
  </sheetViews>
  <sheetFormatPr defaultRowHeight="14.3"/>
  <sheetData>
    <row r="1" spans="1:14">
      <c r="A1" t="s">
        <v>215</v>
      </c>
      <c r="B1" t="s">
        <v>44</v>
      </c>
      <c r="C1" t="s">
        <v>80</v>
      </c>
      <c r="D1" t="s">
        <v>45</v>
      </c>
      <c r="E1" t="s">
        <v>80</v>
      </c>
      <c r="F1" t="s">
        <v>80</v>
      </c>
      <c r="G1" t="s">
        <v>80</v>
      </c>
      <c r="H1" t="s">
        <v>80</v>
      </c>
      <c r="I1" t="s">
        <v>47</v>
      </c>
      <c r="J1" t="s">
        <v>46</v>
      </c>
      <c r="K1" t="s">
        <v>49</v>
      </c>
      <c r="L1" t="s">
        <v>50</v>
      </c>
      <c r="M1" t="s">
        <v>51</v>
      </c>
      <c r="N1" t="s">
        <v>52</v>
      </c>
    </row>
    <row r="2" spans="1:14">
      <c r="A2" t="s">
        <v>214</v>
      </c>
      <c r="B2" s="122">
        <v>13</v>
      </c>
      <c r="C2" s="122">
        <v>12</v>
      </c>
      <c r="D2" s="122">
        <v>11</v>
      </c>
      <c r="E2" s="122">
        <v>10</v>
      </c>
      <c r="F2" s="122">
        <v>9</v>
      </c>
      <c r="G2" s="122">
        <v>8</v>
      </c>
      <c r="H2" s="122">
        <v>7</v>
      </c>
      <c r="I2" s="122">
        <v>6</v>
      </c>
      <c r="J2" s="122">
        <v>5</v>
      </c>
      <c r="K2" s="122">
        <v>4</v>
      </c>
      <c r="L2" s="122">
        <v>3</v>
      </c>
      <c r="M2" s="122">
        <v>2</v>
      </c>
      <c r="N2" s="122">
        <v>1</v>
      </c>
    </row>
    <row r="3" spans="1:14">
      <c r="A3" t="s">
        <v>216</v>
      </c>
      <c r="B3" s="122">
        <v>2</v>
      </c>
    </row>
    <row r="4" spans="1:14">
      <c r="A4" t="s">
        <v>217</v>
      </c>
    </row>
    <row r="5" spans="1:14">
      <c r="A5" t="s">
        <v>214</v>
      </c>
      <c r="B5" s="122">
        <v>1</v>
      </c>
      <c r="C5" s="122">
        <v>2</v>
      </c>
      <c r="D5" s="122">
        <v>3</v>
      </c>
      <c r="E5" s="122">
        <v>4</v>
      </c>
      <c r="F5" s="122">
        <v>5</v>
      </c>
      <c r="G5" s="122">
        <v>6</v>
      </c>
      <c r="H5" s="122">
        <v>7</v>
      </c>
      <c r="I5" s="122">
        <v>8</v>
      </c>
      <c r="J5" s="122">
        <v>9</v>
      </c>
      <c r="K5" s="122">
        <v>10</v>
      </c>
      <c r="L5" s="122">
        <v>11</v>
      </c>
      <c r="M5" s="122">
        <v>12</v>
      </c>
      <c r="N5" s="122">
        <v>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43A31-003B-4B89-8C3E-E9D99DCE5D49}">
  <dimension ref="A1:J15"/>
  <sheetViews>
    <sheetView workbookViewId="0">
      <selection activeCell="A11" sqref="A11"/>
    </sheetView>
  </sheetViews>
  <sheetFormatPr defaultRowHeight="14.3"/>
  <cols>
    <col min="3" max="3" width="15" bestFit="1" customWidth="1"/>
  </cols>
  <sheetData>
    <row r="1" spans="1:10">
      <c r="D1" s="186" t="s">
        <v>289</v>
      </c>
      <c r="E1" s="186"/>
      <c r="F1" s="186"/>
      <c r="G1" s="186"/>
      <c r="H1" s="186"/>
      <c r="I1" s="186"/>
    </row>
    <row r="2" spans="1:10">
      <c r="B2" t="s">
        <v>279</v>
      </c>
      <c r="D2" t="s">
        <v>268</v>
      </c>
      <c r="F2" t="s">
        <v>269</v>
      </c>
      <c r="I2" t="s">
        <v>263</v>
      </c>
    </row>
    <row r="3" spans="1:10">
      <c r="A3" s="156" t="s">
        <v>291</v>
      </c>
      <c r="B3" t="s">
        <v>280</v>
      </c>
      <c r="E3" t="s">
        <v>260</v>
      </c>
      <c r="H3" t="s">
        <v>272</v>
      </c>
      <c r="I3" t="s">
        <v>281</v>
      </c>
      <c r="J3" t="s">
        <v>274</v>
      </c>
    </row>
    <row r="4" spans="1:10">
      <c r="A4" s="156"/>
      <c r="F4" t="s">
        <v>263</v>
      </c>
      <c r="I4" t="s">
        <v>282</v>
      </c>
    </row>
    <row r="5" spans="1:10">
      <c r="A5" s="156" t="s">
        <v>458</v>
      </c>
      <c r="B5" t="s">
        <v>285</v>
      </c>
      <c r="H5" t="s">
        <v>273</v>
      </c>
    </row>
    <row r="6" spans="1:10">
      <c r="A6" s="156" t="s">
        <v>488</v>
      </c>
      <c r="B6" t="s">
        <v>487</v>
      </c>
      <c r="H6" t="s">
        <v>277</v>
      </c>
    </row>
    <row r="7" spans="1:10">
      <c r="A7" s="156" t="s">
        <v>457</v>
      </c>
      <c r="B7" t="s">
        <v>287</v>
      </c>
      <c r="I7" t="s">
        <v>283</v>
      </c>
    </row>
    <row r="8" spans="1:10">
      <c r="A8" s="156" t="s">
        <v>484</v>
      </c>
      <c r="B8" t="s">
        <v>486</v>
      </c>
    </row>
    <row r="9" spans="1:10">
      <c r="A9" s="156" t="s">
        <v>485</v>
      </c>
      <c r="B9" t="s">
        <v>288</v>
      </c>
      <c r="D9" t="s">
        <v>258</v>
      </c>
      <c r="G9" t="s">
        <v>265</v>
      </c>
      <c r="J9" t="s">
        <v>275</v>
      </c>
    </row>
    <row r="10" spans="1:10">
      <c r="B10" t="s">
        <v>286</v>
      </c>
      <c r="D10" t="s">
        <v>257</v>
      </c>
      <c r="H10" t="s">
        <v>278</v>
      </c>
      <c r="I10" t="s">
        <v>284</v>
      </c>
    </row>
    <row r="11" spans="1:10">
      <c r="D11" t="s">
        <v>262</v>
      </c>
      <c r="E11" t="s">
        <v>261</v>
      </c>
      <c r="F11" t="s">
        <v>266</v>
      </c>
      <c r="J11" t="s">
        <v>276</v>
      </c>
    </row>
    <row r="12" spans="1:10">
      <c r="F12" t="s">
        <v>267</v>
      </c>
    </row>
    <row r="13" spans="1:10">
      <c r="D13" t="s">
        <v>259</v>
      </c>
      <c r="F13" t="s">
        <v>264</v>
      </c>
    </row>
    <row r="14" spans="1:10">
      <c r="H14" t="s">
        <v>270</v>
      </c>
    </row>
    <row r="15" spans="1:10">
      <c r="H15" t="s">
        <v>271</v>
      </c>
    </row>
  </sheetData>
  <mergeCells count="1">
    <mergeCell ref="D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BBDB5-E73F-46EF-93A0-A639463239AE}">
  <dimension ref="B1:F1"/>
  <sheetViews>
    <sheetView workbookViewId="0">
      <selection activeCell="F2" sqref="F2"/>
    </sheetView>
  </sheetViews>
  <sheetFormatPr defaultRowHeight="14.3"/>
  <sheetData>
    <row r="1" spans="2:6">
      <c r="B1" t="s">
        <v>499</v>
      </c>
      <c r="D1" t="s">
        <v>500</v>
      </c>
      <c r="F1" t="s">
        <v>501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EFA0E-AC51-49ED-A4C7-43BE9B8F8B4E}">
  <dimension ref="A1:C9"/>
  <sheetViews>
    <sheetView workbookViewId="0">
      <selection activeCell="F4" sqref="F4"/>
    </sheetView>
  </sheetViews>
  <sheetFormatPr defaultRowHeight="14.3"/>
  <cols>
    <col min="1" max="3" width="14.25" customWidth="1"/>
  </cols>
  <sheetData>
    <row r="1" spans="1:3" ht="42.8">
      <c r="A1" s="157" t="s">
        <v>459</v>
      </c>
      <c r="B1" s="157" t="s">
        <v>460</v>
      </c>
      <c r="C1" s="157" t="s">
        <v>461</v>
      </c>
    </row>
    <row r="2" spans="1:3">
      <c r="A2" s="159" t="s">
        <v>462</v>
      </c>
      <c r="B2" s="158" t="s">
        <v>463</v>
      </c>
      <c r="C2" s="158">
        <v>1</v>
      </c>
    </row>
    <row r="3" spans="1:3">
      <c r="A3" s="159" t="s">
        <v>450</v>
      </c>
      <c r="B3" s="158" t="s">
        <v>464</v>
      </c>
      <c r="C3" s="158" t="s">
        <v>465</v>
      </c>
    </row>
    <row r="4" spans="1:3">
      <c r="A4" s="159" t="s">
        <v>466</v>
      </c>
      <c r="B4" s="158" t="s">
        <v>467</v>
      </c>
      <c r="C4" s="158" t="s">
        <v>468</v>
      </c>
    </row>
    <row r="5" spans="1:3" ht="28.55">
      <c r="A5" s="159" t="s">
        <v>469</v>
      </c>
      <c r="B5" s="158" t="s">
        <v>470</v>
      </c>
      <c r="C5" s="158" t="s">
        <v>471</v>
      </c>
    </row>
    <row r="6" spans="1:3">
      <c r="A6" s="159" t="s">
        <v>472</v>
      </c>
      <c r="B6" s="158" t="s">
        <v>473</v>
      </c>
      <c r="C6" s="158" t="s">
        <v>474</v>
      </c>
    </row>
    <row r="7" spans="1:3">
      <c r="A7" s="159" t="s">
        <v>475</v>
      </c>
      <c r="B7" s="158" t="s">
        <v>476</v>
      </c>
      <c r="C7" s="158" t="s">
        <v>477</v>
      </c>
    </row>
    <row r="8" spans="1:3" ht="28.55">
      <c r="A8" s="159" t="s">
        <v>478</v>
      </c>
      <c r="B8" s="158" t="s">
        <v>479</v>
      </c>
      <c r="C8" s="158" t="s">
        <v>480</v>
      </c>
    </row>
    <row r="9" spans="1:3" ht="28.55">
      <c r="A9" s="159" t="s">
        <v>481</v>
      </c>
      <c r="B9" s="158" t="s">
        <v>482</v>
      </c>
      <c r="C9" s="158" t="s">
        <v>483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D857-A650-47E5-B68C-C4B606EFB386}">
  <dimension ref="A1:H9"/>
  <sheetViews>
    <sheetView workbookViewId="0">
      <selection activeCell="G10" sqref="G10"/>
    </sheetView>
  </sheetViews>
  <sheetFormatPr defaultRowHeight="14.3"/>
  <sheetData>
    <row r="1" spans="1:8">
      <c r="A1" t="s">
        <v>229</v>
      </c>
      <c r="B1" t="s">
        <v>218</v>
      </c>
      <c r="C1" t="s">
        <v>219</v>
      </c>
      <c r="D1" t="s">
        <v>220</v>
      </c>
      <c r="E1" t="s">
        <v>292</v>
      </c>
      <c r="F1" t="s">
        <v>254</v>
      </c>
      <c r="G1" t="s">
        <v>221</v>
      </c>
      <c r="H1" t="s">
        <v>249</v>
      </c>
    </row>
    <row r="2" spans="1:8">
      <c r="A2" t="s">
        <v>222</v>
      </c>
      <c r="B2" s="122">
        <v>2</v>
      </c>
      <c r="C2" s="122">
        <v>4</v>
      </c>
      <c r="D2" s="122">
        <v>5</v>
      </c>
      <c r="F2" s="122">
        <v>22</v>
      </c>
      <c r="G2" s="122">
        <v>2</v>
      </c>
      <c r="H2" t="s">
        <v>250</v>
      </c>
    </row>
    <row r="3" spans="1:8">
      <c r="A3" t="s">
        <v>223</v>
      </c>
      <c r="B3" s="122">
        <v>8</v>
      </c>
      <c r="C3" s="122">
        <v>7</v>
      </c>
      <c r="D3" s="122">
        <v>6</v>
      </c>
      <c r="F3" s="122">
        <v>35</v>
      </c>
      <c r="G3" s="122">
        <v>2</v>
      </c>
      <c r="H3" t="s">
        <v>251</v>
      </c>
    </row>
    <row r="4" spans="1:8">
      <c r="A4" t="s">
        <v>224</v>
      </c>
      <c r="B4" s="122">
        <v>-9</v>
      </c>
      <c r="C4" s="122">
        <v>-10</v>
      </c>
      <c r="D4" s="122">
        <v>-11</v>
      </c>
      <c r="F4" s="122">
        <v>24</v>
      </c>
      <c r="G4" s="122">
        <v>3</v>
      </c>
      <c r="H4" t="s">
        <v>252</v>
      </c>
    </row>
    <row r="5" spans="1:8">
      <c r="A5" t="s">
        <v>225</v>
      </c>
      <c r="B5" s="122">
        <v>-12</v>
      </c>
      <c r="C5" s="122">
        <v>-13</v>
      </c>
      <c r="D5" s="122">
        <v>-14</v>
      </c>
      <c r="F5" s="122">
        <v>33</v>
      </c>
      <c r="G5" s="122">
        <v>4</v>
      </c>
      <c r="H5" t="s">
        <v>253</v>
      </c>
    </row>
    <row r="6" spans="1:8">
      <c r="A6" t="s">
        <v>226</v>
      </c>
      <c r="B6" s="122">
        <v>15</v>
      </c>
      <c r="C6" s="122">
        <v>20</v>
      </c>
      <c r="D6" s="122">
        <v>23</v>
      </c>
      <c r="F6" s="122">
        <v>26</v>
      </c>
      <c r="G6" s="122">
        <v>1</v>
      </c>
    </row>
    <row r="7" spans="1:8">
      <c r="A7" t="s">
        <v>227</v>
      </c>
      <c r="B7" s="122">
        <v>16</v>
      </c>
      <c r="C7" s="122">
        <v>19</v>
      </c>
      <c r="D7" s="122">
        <v>22</v>
      </c>
      <c r="F7" s="122">
        <v>31</v>
      </c>
      <c r="G7" s="122">
        <v>3</v>
      </c>
    </row>
    <row r="8" spans="1:8">
      <c r="A8" t="s">
        <v>228</v>
      </c>
      <c r="B8" s="122">
        <v>17</v>
      </c>
      <c r="C8" s="122">
        <v>18</v>
      </c>
      <c r="D8" s="122">
        <v>21</v>
      </c>
      <c r="F8" s="122">
        <v>28</v>
      </c>
      <c r="G8" s="122">
        <v>6</v>
      </c>
    </row>
    <row r="9" spans="1:8">
      <c r="A9" t="s">
        <v>489</v>
      </c>
      <c r="B9" s="122">
        <v>122</v>
      </c>
      <c r="C9" s="122">
        <v>221</v>
      </c>
      <c r="D9" s="122">
        <v>212</v>
      </c>
      <c r="E9" t="s">
        <v>310</v>
      </c>
      <c r="F9" s="122">
        <v>20</v>
      </c>
      <c r="G9" s="122">
        <v>100</v>
      </c>
      <c r="H9" t="s">
        <v>490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BC822-844E-4148-9B87-C314382FB036}">
  <dimension ref="A1:H207"/>
  <sheetViews>
    <sheetView topLeftCell="A102" workbookViewId="0">
      <selection activeCell="K59" sqref="K59"/>
    </sheetView>
  </sheetViews>
  <sheetFormatPr defaultRowHeight="14.3"/>
  <cols>
    <col min="1" max="1" width="18.125" bestFit="1" customWidth="1"/>
    <col min="2" max="4" width="5.625" style="153" customWidth="1"/>
    <col min="5" max="5" width="18.125" bestFit="1" customWidth="1"/>
    <col min="6" max="6" width="5" bestFit="1" customWidth="1"/>
    <col min="7" max="7" width="8.875" style="160" bestFit="1" customWidth="1"/>
  </cols>
  <sheetData>
    <row r="1" spans="1:8">
      <c r="A1" t="s">
        <v>229</v>
      </c>
      <c r="B1" s="153" t="s">
        <v>218</v>
      </c>
      <c r="C1" s="153" t="s">
        <v>219</v>
      </c>
      <c r="D1" s="153" t="s">
        <v>220</v>
      </c>
      <c r="E1" t="s">
        <v>292</v>
      </c>
      <c r="F1" t="s">
        <v>254</v>
      </c>
      <c r="G1" s="160" t="s">
        <v>221</v>
      </c>
      <c r="H1" t="s">
        <v>249</v>
      </c>
    </row>
    <row r="2" spans="1:8">
      <c r="A2" t="s">
        <v>255</v>
      </c>
      <c r="B2" s="153">
        <v>5</v>
      </c>
      <c r="C2" s="153">
        <v>5</v>
      </c>
      <c r="D2" s="153">
        <v>0</v>
      </c>
      <c r="F2">
        <v>-100</v>
      </c>
      <c r="G2" s="160">
        <v>100</v>
      </c>
    </row>
    <row r="3" spans="1:8">
      <c r="B3" s="153">
        <v>10</v>
      </c>
      <c r="C3" s="153">
        <v>5</v>
      </c>
      <c r="D3" s="153">
        <v>0</v>
      </c>
      <c r="F3">
        <v>-90</v>
      </c>
      <c r="G3" s="160">
        <v>100</v>
      </c>
    </row>
    <row r="4" spans="1:8">
      <c r="B4" s="153">
        <v>15</v>
      </c>
      <c r="C4" s="153">
        <v>5</v>
      </c>
      <c r="D4" s="153">
        <v>0</v>
      </c>
      <c r="F4">
        <v>-80</v>
      </c>
      <c r="G4" s="160">
        <v>100</v>
      </c>
    </row>
    <row r="5" spans="1:8">
      <c r="B5" s="153">
        <v>20</v>
      </c>
      <c r="C5" s="153">
        <v>5</v>
      </c>
      <c r="D5" s="153">
        <v>0</v>
      </c>
      <c r="F5">
        <v>-70</v>
      </c>
      <c r="G5" s="160">
        <v>100</v>
      </c>
    </row>
    <row r="6" spans="1:8">
      <c r="B6" s="153">
        <v>25</v>
      </c>
      <c r="C6" s="153">
        <v>5</v>
      </c>
      <c r="D6" s="153">
        <v>0</v>
      </c>
      <c r="F6">
        <v>-60</v>
      </c>
      <c r="G6" s="160">
        <v>100</v>
      </c>
    </row>
    <row r="7" spans="1:8">
      <c r="B7" s="153">
        <v>30</v>
      </c>
      <c r="C7" s="153">
        <v>5</v>
      </c>
      <c r="D7" s="153">
        <v>0</v>
      </c>
      <c r="F7">
        <v>-50</v>
      </c>
      <c r="G7" s="160">
        <v>100</v>
      </c>
    </row>
    <row r="8" spans="1:8">
      <c r="B8" s="153">
        <v>35</v>
      </c>
      <c r="C8" s="153">
        <v>5</v>
      </c>
      <c r="D8" s="153">
        <v>0</v>
      </c>
      <c r="F8">
        <v>-40</v>
      </c>
      <c r="G8" s="160">
        <v>100</v>
      </c>
    </row>
    <row r="9" spans="1:8">
      <c r="B9" s="153">
        <v>40</v>
      </c>
      <c r="C9" s="153">
        <v>5</v>
      </c>
      <c r="D9" s="153">
        <v>0</v>
      </c>
      <c r="F9">
        <v>-30</v>
      </c>
      <c r="G9" s="160">
        <v>100</v>
      </c>
    </row>
    <row r="10" spans="1:8">
      <c r="B10" s="153">
        <v>45</v>
      </c>
      <c r="C10" s="153">
        <v>5</v>
      </c>
      <c r="D10" s="153">
        <v>0</v>
      </c>
      <c r="F10">
        <v>-20</v>
      </c>
      <c r="G10" s="160">
        <v>100</v>
      </c>
    </row>
    <row r="11" spans="1:8">
      <c r="B11" s="153">
        <v>50</v>
      </c>
      <c r="C11" s="153">
        <v>5</v>
      </c>
      <c r="D11" s="153">
        <v>0</v>
      </c>
      <c r="F11">
        <v>-10</v>
      </c>
      <c r="G11" s="160">
        <v>100</v>
      </c>
    </row>
    <row r="12" spans="1:8">
      <c r="B12" s="153">
        <v>55</v>
      </c>
      <c r="C12" s="153">
        <v>5</v>
      </c>
      <c r="D12" s="153">
        <v>0</v>
      </c>
      <c r="F12">
        <v>0</v>
      </c>
      <c r="G12" s="160">
        <v>100</v>
      </c>
    </row>
    <row r="13" spans="1:8">
      <c r="B13" s="153">
        <v>60</v>
      </c>
      <c r="C13" s="153">
        <v>5</v>
      </c>
      <c r="D13" s="153">
        <v>0</v>
      </c>
      <c r="F13">
        <v>10</v>
      </c>
      <c r="G13" s="160">
        <v>100</v>
      </c>
    </row>
    <row r="14" spans="1:8">
      <c r="B14" s="153">
        <v>65</v>
      </c>
      <c r="C14" s="153">
        <v>5</v>
      </c>
      <c r="D14" s="153">
        <v>0</v>
      </c>
      <c r="F14">
        <v>20</v>
      </c>
      <c r="G14" s="160">
        <v>100</v>
      </c>
    </row>
    <row r="15" spans="1:8">
      <c r="B15" s="153">
        <v>70</v>
      </c>
      <c r="C15" s="153">
        <v>5</v>
      </c>
      <c r="D15" s="153">
        <v>0</v>
      </c>
      <c r="F15">
        <v>30</v>
      </c>
      <c r="G15" s="160">
        <v>100</v>
      </c>
    </row>
    <row r="16" spans="1:8">
      <c r="B16" s="153">
        <v>75</v>
      </c>
      <c r="C16" s="153">
        <v>5</v>
      </c>
      <c r="D16" s="153">
        <v>0</v>
      </c>
      <c r="F16">
        <v>40</v>
      </c>
      <c r="G16" s="160">
        <v>100</v>
      </c>
    </row>
    <row r="17" spans="1:8">
      <c r="B17" s="153">
        <v>80</v>
      </c>
      <c r="C17" s="153">
        <v>5</v>
      </c>
      <c r="D17" s="153">
        <v>0</v>
      </c>
      <c r="F17">
        <v>50</v>
      </c>
      <c r="G17" s="160">
        <v>100</v>
      </c>
    </row>
    <row r="18" spans="1:8">
      <c r="B18" s="153">
        <v>85</v>
      </c>
      <c r="C18" s="153">
        <v>5</v>
      </c>
      <c r="D18" s="153">
        <v>0</v>
      </c>
      <c r="F18">
        <v>60</v>
      </c>
      <c r="G18" s="160">
        <v>100</v>
      </c>
    </row>
    <row r="19" spans="1:8">
      <c r="B19" s="153">
        <v>90</v>
      </c>
      <c r="C19" s="153">
        <v>5</v>
      </c>
      <c r="D19" s="153">
        <v>0</v>
      </c>
      <c r="F19">
        <v>70</v>
      </c>
      <c r="G19" s="160">
        <v>100</v>
      </c>
    </row>
    <row r="20" spans="1:8">
      <c r="B20" s="153">
        <v>95</v>
      </c>
      <c r="C20" s="153">
        <v>5</v>
      </c>
      <c r="D20" s="153">
        <v>0</v>
      </c>
      <c r="F20">
        <v>80</v>
      </c>
      <c r="G20" s="160">
        <v>100</v>
      </c>
    </row>
    <row r="21" spans="1:8">
      <c r="B21" s="153">
        <v>100</v>
      </c>
      <c r="C21" s="153">
        <v>5</v>
      </c>
      <c r="D21" s="153">
        <v>0</v>
      </c>
      <c r="F21">
        <v>90</v>
      </c>
      <c r="G21" s="160">
        <v>100</v>
      </c>
    </row>
    <row r="22" spans="1:8">
      <c r="A22" t="s">
        <v>256</v>
      </c>
      <c r="B22" s="153">
        <v>105</v>
      </c>
      <c r="C22" s="153">
        <v>5</v>
      </c>
      <c r="D22" s="153">
        <v>0</v>
      </c>
      <c r="F22">
        <v>100</v>
      </c>
      <c r="G22" s="160">
        <v>100</v>
      </c>
    </row>
    <row r="23" spans="1:8">
      <c r="A23" t="s">
        <v>449</v>
      </c>
      <c r="B23" s="153">
        <v>-5</v>
      </c>
      <c r="C23" s="153">
        <f>5</f>
        <v>5</v>
      </c>
      <c r="D23" s="153">
        <v>0</v>
      </c>
      <c r="F23">
        <v>0</v>
      </c>
      <c r="G23" s="160">
        <v>1</v>
      </c>
      <c r="H23" t="s">
        <v>450</v>
      </c>
    </row>
    <row r="24" spans="1:8">
      <c r="B24" s="153">
        <v>-5</v>
      </c>
      <c r="C24" s="155">
        <f>C23 + (ROW()-22-1)</f>
        <v>6</v>
      </c>
      <c r="D24" s="153">
        <v>0</v>
      </c>
      <c r="F24">
        <v>0</v>
      </c>
      <c r="G24" s="160">
        <v>5</v>
      </c>
    </row>
    <row r="25" spans="1:8">
      <c r="B25" s="153">
        <v>-5</v>
      </c>
      <c r="C25" s="155">
        <f>C24 + (ROW()-22-1)</f>
        <v>8</v>
      </c>
      <c r="D25" s="153">
        <v>0</v>
      </c>
      <c r="F25">
        <v>0</v>
      </c>
      <c r="G25" s="160">
        <v>10</v>
      </c>
    </row>
    <row r="26" spans="1:8">
      <c r="B26" s="153">
        <v>-5</v>
      </c>
      <c r="C26" s="155">
        <f t="shared" ref="C26:C46" si="0">C25 + (ROW()-22-1)</f>
        <v>11</v>
      </c>
      <c r="D26" s="153">
        <v>0</v>
      </c>
      <c r="F26">
        <v>0</v>
      </c>
      <c r="G26" s="160">
        <v>20</v>
      </c>
    </row>
    <row r="27" spans="1:8">
      <c r="B27" s="153">
        <v>-5</v>
      </c>
      <c r="C27" s="155">
        <f t="shared" si="0"/>
        <v>15</v>
      </c>
      <c r="D27" s="153">
        <v>0</v>
      </c>
      <c r="F27">
        <v>0</v>
      </c>
      <c r="G27" s="160">
        <v>30</v>
      </c>
    </row>
    <row r="28" spans="1:8">
      <c r="B28" s="153">
        <v>-5</v>
      </c>
      <c r="C28" s="155">
        <f t="shared" si="0"/>
        <v>20</v>
      </c>
      <c r="D28" s="153">
        <v>0</v>
      </c>
      <c r="F28">
        <v>0</v>
      </c>
      <c r="G28" s="160">
        <v>40</v>
      </c>
    </row>
    <row r="29" spans="1:8">
      <c r="B29" s="153">
        <v>-5</v>
      </c>
      <c r="C29" s="155">
        <f t="shared" si="0"/>
        <v>26</v>
      </c>
      <c r="D29" s="153">
        <v>0</v>
      </c>
      <c r="F29">
        <v>0</v>
      </c>
      <c r="G29" s="160">
        <v>50</v>
      </c>
    </row>
    <row r="30" spans="1:8">
      <c r="B30" s="153">
        <v>-5</v>
      </c>
      <c r="C30" s="155">
        <f t="shared" si="0"/>
        <v>33</v>
      </c>
      <c r="D30" s="153">
        <v>0</v>
      </c>
      <c r="F30">
        <v>0</v>
      </c>
      <c r="G30" s="160">
        <v>80</v>
      </c>
    </row>
    <row r="31" spans="1:8">
      <c r="B31" s="153">
        <v>-5</v>
      </c>
      <c r="C31" s="155">
        <f t="shared" si="0"/>
        <v>41</v>
      </c>
      <c r="D31" s="153">
        <v>0</v>
      </c>
      <c r="F31">
        <v>0</v>
      </c>
      <c r="G31" s="160">
        <v>100</v>
      </c>
    </row>
    <row r="32" spans="1:8">
      <c r="B32" s="153">
        <v>-5</v>
      </c>
      <c r="C32" s="155">
        <f t="shared" si="0"/>
        <v>50</v>
      </c>
      <c r="D32" s="153">
        <v>0</v>
      </c>
      <c r="F32">
        <v>0</v>
      </c>
      <c r="G32" s="160">
        <v>150</v>
      </c>
    </row>
    <row r="33" spans="1:7">
      <c r="B33" s="153">
        <v>-5</v>
      </c>
      <c r="C33" s="155">
        <f t="shared" si="0"/>
        <v>60</v>
      </c>
      <c r="D33" s="153">
        <v>0</v>
      </c>
      <c r="F33">
        <v>0</v>
      </c>
      <c r="G33" s="160">
        <v>200</v>
      </c>
    </row>
    <row r="34" spans="1:7">
      <c r="B34" s="153">
        <v>-5</v>
      </c>
      <c r="C34" s="155">
        <f t="shared" si="0"/>
        <v>71</v>
      </c>
      <c r="D34" s="153">
        <v>0</v>
      </c>
      <c r="F34">
        <v>0</v>
      </c>
      <c r="G34" s="160">
        <v>300</v>
      </c>
    </row>
    <row r="35" spans="1:7">
      <c r="B35" s="153">
        <v>-5</v>
      </c>
      <c r="C35" s="155">
        <f t="shared" si="0"/>
        <v>83</v>
      </c>
      <c r="D35" s="153">
        <v>0</v>
      </c>
      <c r="F35">
        <v>0</v>
      </c>
      <c r="G35" s="160">
        <v>400</v>
      </c>
    </row>
    <row r="36" spans="1:7">
      <c r="B36" s="153">
        <v>-5</v>
      </c>
      <c r="C36" s="155">
        <f t="shared" si="0"/>
        <v>96</v>
      </c>
      <c r="D36" s="153">
        <v>0</v>
      </c>
      <c r="F36">
        <v>0</v>
      </c>
      <c r="G36" s="160">
        <v>500</v>
      </c>
    </row>
    <row r="37" spans="1:7">
      <c r="B37" s="153">
        <v>-5</v>
      </c>
      <c r="C37" s="155">
        <f t="shared" si="0"/>
        <v>110</v>
      </c>
      <c r="D37" s="153">
        <v>0</v>
      </c>
      <c r="F37">
        <v>0</v>
      </c>
      <c r="G37" s="160">
        <v>800</v>
      </c>
    </row>
    <row r="38" spans="1:7">
      <c r="B38" s="153">
        <v>-5</v>
      </c>
      <c r="C38" s="155">
        <f t="shared" si="0"/>
        <v>125</v>
      </c>
      <c r="D38" s="153">
        <v>0</v>
      </c>
      <c r="F38">
        <v>0</v>
      </c>
      <c r="G38" s="160">
        <v>1000</v>
      </c>
    </row>
    <row r="39" spans="1:7">
      <c r="B39" s="153">
        <v>-5</v>
      </c>
      <c r="C39" s="155">
        <f t="shared" si="0"/>
        <v>141</v>
      </c>
      <c r="D39" s="153">
        <v>0</v>
      </c>
      <c r="F39">
        <v>0</v>
      </c>
      <c r="G39" s="160">
        <v>1500</v>
      </c>
    </row>
    <row r="40" spans="1:7">
      <c r="B40" s="153">
        <v>-5</v>
      </c>
      <c r="C40" s="155">
        <f t="shared" si="0"/>
        <v>158</v>
      </c>
      <c r="D40" s="153">
        <v>0</v>
      </c>
      <c r="F40">
        <v>0</v>
      </c>
      <c r="G40" s="160">
        <v>2000</v>
      </c>
    </row>
    <row r="41" spans="1:7">
      <c r="B41" s="153">
        <v>-5</v>
      </c>
      <c r="C41" s="155">
        <f t="shared" si="0"/>
        <v>176</v>
      </c>
      <c r="D41" s="153">
        <v>0</v>
      </c>
      <c r="F41">
        <v>0</v>
      </c>
      <c r="G41" s="160">
        <v>3000</v>
      </c>
    </row>
    <row r="42" spans="1:7">
      <c r="B42" s="153">
        <v>-5</v>
      </c>
      <c r="C42" s="155">
        <f t="shared" si="0"/>
        <v>195</v>
      </c>
      <c r="D42" s="153">
        <v>0</v>
      </c>
      <c r="F42">
        <v>0</v>
      </c>
      <c r="G42" s="160">
        <v>4000</v>
      </c>
    </row>
    <row r="43" spans="1:7">
      <c r="B43" s="153">
        <v>-5</v>
      </c>
      <c r="C43" s="155">
        <f t="shared" si="0"/>
        <v>215</v>
      </c>
      <c r="D43" s="153">
        <v>0</v>
      </c>
      <c r="F43">
        <v>0</v>
      </c>
      <c r="G43" s="160">
        <v>5000</v>
      </c>
    </row>
    <row r="44" spans="1:7">
      <c r="B44" s="153">
        <v>-5</v>
      </c>
      <c r="C44" s="155">
        <f t="shared" si="0"/>
        <v>236</v>
      </c>
      <c r="D44" s="153">
        <v>0</v>
      </c>
      <c r="F44">
        <v>0</v>
      </c>
      <c r="G44" s="160">
        <v>8000</v>
      </c>
    </row>
    <row r="45" spans="1:7">
      <c r="B45" s="153">
        <v>-5</v>
      </c>
      <c r="C45" s="155">
        <f t="shared" si="0"/>
        <v>258</v>
      </c>
      <c r="D45" s="153">
        <v>0</v>
      </c>
      <c r="F45">
        <v>0</v>
      </c>
      <c r="G45" s="160">
        <v>10000</v>
      </c>
    </row>
    <row r="46" spans="1:7">
      <c r="A46" t="s">
        <v>448</v>
      </c>
      <c r="B46" s="153">
        <v>-5</v>
      </c>
      <c r="C46" s="155">
        <f t="shared" si="0"/>
        <v>281</v>
      </c>
      <c r="D46" s="153">
        <v>0</v>
      </c>
      <c r="F46">
        <v>0</v>
      </c>
      <c r="G46" s="160">
        <v>15000</v>
      </c>
    </row>
    <row r="47" spans="1:7">
      <c r="B47" s="154">
        <f>B46 + (ROW()-22-1)</f>
        <v>19</v>
      </c>
      <c r="C47" s="155">
        <v>281</v>
      </c>
      <c r="D47" s="154">
        <v>0</v>
      </c>
      <c r="F47">
        <v>0</v>
      </c>
      <c r="G47" s="160">
        <v>20000</v>
      </c>
    </row>
    <row r="48" spans="1:7">
      <c r="B48" s="154">
        <f t="shared" ref="B48:B56" si="1">B47 + (ROW()-22-1)</f>
        <v>44</v>
      </c>
      <c r="C48" s="155">
        <v>281</v>
      </c>
      <c r="D48" s="154">
        <v>0</v>
      </c>
      <c r="F48">
        <v>0</v>
      </c>
      <c r="G48" s="160">
        <v>30000</v>
      </c>
    </row>
    <row r="49" spans="1:7">
      <c r="B49" s="154">
        <f t="shared" si="1"/>
        <v>70</v>
      </c>
      <c r="C49" s="155">
        <v>281</v>
      </c>
      <c r="D49" s="154">
        <v>0</v>
      </c>
      <c r="F49">
        <v>0</v>
      </c>
      <c r="G49" s="160">
        <v>40000</v>
      </c>
    </row>
    <row r="50" spans="1:7">
      <c r="B50" s="154">
        <f t="shared" si="1"/>
        <v>97</v>
      </c>
      <c r="C50" s="155">
        <v>281</v>
      </c>
      <c r="D50" s="154">
        <v>0</v>
      </c>
      <c r="F50">
        <v>0</v>
      </c>
      <c r="G50" s="160">
        <v>50000</v>
      </c>
    </row>
    <row r="51" spans="1:7">
      <c r="B51" s="154">
        <f t="shared" si="1"/>
        <v>125</v>
      </c>
      <c r="C51" s="155">
        <v>281</v>
      </c>
      <c r="D51" s="154">
        <v>0</v>
      </c>
      <c r="F51">
        <v>0</v>
      </c>
      <c r="G51" s="160">
        <v>80000</v>
      </c>
    </row>
    <row r="52" spans="1:7">
      <c r="B52" s="154">
        <f t="shared" si="1"/>
        <v>154</v>
      </c>
      <c r="C52" s="155">
        <v>281</v>
      </c>
      <c r="D52" s="154">
        <v>0</v>
      </c>
      <c r="F52">
        <v>0</v>
      </c>
      <c r="G52" s="160">
        <v>100000</v>
      </c>
    </row>
    <row r="53" spans="1:7">
      <c r="B53" s="154">
        <f t="shared" si="1"/>
        <v>184</v>
      </c>
      <c r="C53" s="155">
        <v>281</v>
      </c>
      <c r="D53" s="154">
        <v>0</v>
      </c>
      <c r="F53">
        <v>0</v>
      </c>
      <c r="G53" s="160">
        <f>G52 + 50000</f>
        <v>150000</v>
      </c>
    </row>
    <row r="54" spans="1:7">
      <c r="B54" s="154">
        <f t="shared" si="1"/>
        <v>215</v>
      </c>
      <c r="C54" s="155">
        <v>281</v>
      </c>
      <c r="D54" s="154">
        <v>0</v>
      </c>
      <c r="F54">
        <v>0</v>
      </c>
      <c r="G54" s="160">
        <f>G53 + 50000</f>
        <v>200000</v>
      </c>
    </row>
    <row r="55" spans="1:7">
      <c r="B55" s="154">
        <f t="shared" si="1"/>
        <v>247</v>
      </c>
      <c r="C55" s="155">
        <v>281</v>
      </c>
      <c r="D55" s="154">
        <v>0</v>
      </c>
      <c r="F55">
        <v>0</v>
      </c>
      <c r="G55" s="160">
        <f>G54 + 100000</f>
        <v>300000</v>
      </c>
    </row>
    <row r="56" spans="1:7">
      <c r="B56" s="154">
        <f t="shared" si="1"/>
        <v>280</v>
      </c>
      <c r="C56" s="155">
        <v>281</v>
      </c>
      <c r="D56" s="154">
        <v>0</v>
      </c>
      <c r="F56">
        <v>0</v>
      </c>
      <c r="G56" s="160">
        <f>G55 + 100000</f>
        <v>400000</v>
      </c>
    </row>
    <row r="57" spans="1:7">
      <c r="B57" s="154">
        <v>280</v>
      </c>
      <c r="C57" s="155">
        <f>C56 + (ROW()-22-100)</f>
        <v>216</v>
      </c>
      <c r="D57" s="154">
        <v>0</v>
      </c>
      <c r="F57">
        <v>0</v>
      </c>
      <c r="G57" s="160">
        <f>G56 + 100000</f>
        <v>500000</v>
      </c>
    </row>
    <row r="58" spans="1:7">
      <c r="B58" s="154">
        <v>280</v>
      </c>
      <c r="C58" s="155">
        <f t="shared" ref="C58:C59" si="2">C57 + (ROW()-22-100)</f>
        <v>152</v>
      </c>
      <c r="D58" s="154">
        <v>0</v>
      </c>
      <c r="F58">
        <v>0</v>
      </c>
      <c r="G58" s="160">
        <f>G57 + 300000</f>
        <v>800000</v>
      </c>
    </row>
    <row r="59" spans="1:7">
      <c r="B59" s="154">
        <v>280</v>
      </c>
      <c r="C59" s="155">
        <f t="shared" si="2"/>
        <v>89</v>
      </c>
      <c r="D59" s="154">
        <v>0</v>
      </c>
      <c r="F59">
        <v>0</v>
      </c>
      <c r="G59" s="160">
        <f>G58 + 200000</f>
        <v>1000000</v>
      </c>
    </row>
    <row r="60" spans="1:7">
      <c r="A60" t="s">
        <v>301</v>
      </c>
      <c r="B60" s="153">
        <v>-5</v>
      </c>
      <c r="C60" s="153">
        <v>-5</v>
      </c>
      <c r="D60" s="153">
        <v>5</v>
      </c>
      <c r="E60" t="s">
        <v>301</v>
      </c>
      <c r="F60" s="154">
        <v>1</v>
      </c>
      <c r="G60" s="160">
        <v>100</v>
      </c>
    </row>
    <row r="61" spans="1:7">
      <c r="A61" t="s">
        <v>302</v>
      </c>
      <c r="B61" s="153">
        <v>-5</v>
      </c>
      <c r="C61" s="153">
        <v>-5</v>
      </c>
      <c r="D61" s="153">
        <v>7</v>
      </c>
      <c r="E61" t="s">
        <v>302</v>
      </c>
      <c r="F61" s="154">
        <v>2</v>
      </c>
      <c r="G61" s="160">
        <v>100</v>
      </c>
    </row>
    <row r="62" spans="1:7">
      <c r="A62" t="s">
        <v>303</v>
      </c>
      <c r="B62" s="153">
        <v>-5</v>
      </c>
      <c r="C62" s="153">
        <v>-5</v>
      </c>
      <c r="D62" s="153">
        <v>9</v>
      </c>
      <c r="E62" t="s">
        <v>303</v>
      </c>
      <c r="F62" s="154">
        <v>3</v>
      </c>
      <c r="G62" s="160">
        <v>100</v>
      </c>
    </row>
    <row r="63" spans="1:7">
      <c r="A63" t="s">
        <v>304</v>
      </c>
      <c r="B63" s="153">
        <v>-5</v>
      </c>
      <c r="C63" s="153">
        <v>-5</v>
      </c>
      <c r="D63" s="153">
        <v>11</v>
      </c>
      <c r="E63" t="s">
        <v>304</v>
      </c>
      <c r="F63" s="154">
        <v>4</v>
      </c>
      <c r="G63" s="160">
        <v>100</v>
      </c>
    </row>
    <row r="64" spans="1:7">
      <c r="A64" t="s">
        <v>305</v>
      </c>
      <c r="B64" s="153">
        <v>-5</v>
      </c>
      <c r="C64" s="153">
        <v>-5</v>
      </c>
      <c r="D64" s="153">
        <v>13</v>
      </c>
      <c r="E64" t="s">
        <v>305</v>
      </c>
      <c r="F64" s="154">
        <v>5</v>
      </c>
      <c r="G64" s="160">
        <v>100</v>
      </c>
    </row>
    <row r="65" spans="1:7">
      <c r="A65" t="s">
        <v>306</v>
      </c>
      <c r="B65" s="153">
        <v>-5</v>
      </c>
      <c r="C65" s="153">
        <v>-5</v>
      </c>
      <c r="D65" s="153">
        <v>15</v>
      </c>
      <c r="E65" t="s">
        <v>306</v>
      </c>
      <c r="G65" s="160">
        <v>100</v>
      </c>
    </row>
    <row r="66" spans="1:7">
      <c r="A66" t="s">
        <v>307</v>
      </c>
      <c r="B66" s="153">
        <v>-5</v>
      </c>
      <c r="C66" s="153">
        <v>-5</v>
      </c>
      <c r="D66" s="153">
        <v>17</v>
      </c>
      <c r="E66" t="s">
        <v>307</v>
      </c>
      <c r="G66" s="160">
        <v>100</v>
      </c>
    </row>
    <row r="67" spans="1:7">
      <c r="A67" t="s">
        <v>308</v>
      </c>
      <c r="B67" s="153">
        <v>-5</v>
      </c>
      <c r="C67" s="153">
        <v>-5</v>
      </c>
      <c r="D67" s="153">
        <v>19</v>
      </c>
      <c r="E67" t="s">
        <v>308</v>
      </c>
      <c r="G67" s="160">
        <v>100</v>
      </c>
    </row>
    <row r="68" spans="1:7">
      <c r="A68" t="s">
        <v>309</v>
      </c>
      <c r="B68" s="153">
        <v>-5</v>
      </c>
      <c r="C68" s="153">
        <v>-5</v>
      </c>
      <c r="D68" s="153">
        <v>21</v>
      </c>
      <c r="E68" t="s">
        <v>309</v>
      </c>
      <c r="G68" s="160">
        <v>100</v>
      </c>
    </row>
    <row r="69" spans="1:7">
      <c r="A69" t="s">
        <v>310</v>
      </c>
      <c r="B69" s="153">
        <v>-5</v>
      </c>
      <c r="C69" s="153">
        <v>-5</v>
      </c>
      <c r="D69" s="153">
        <v>23</v>
      </c>
      <c r="E69" t="s">
        <v>310</v>
      </c>
      <c r="G69" s="160">
        <v>100</v>
      </c>
    </row>
    <row r="70" spans="1:7">
      <c r="A70" t="s">
        <v>311</v>
      </c>
      <c r="B70" s="153">
        <v>-5</v>
      </c>
      <c r="C70" s="153">
        <v>-5</v>
      </c>
      <c r="D70" s="153">
        <v>25</v>
      </c>
      <c r="E70" t="s">
        <v>311</v>
      </c>
      <c r="G70" s="160">
        <v>100</v>
      </c>
    </row>
    <row r="71" spans="1:7">
      <c r="A71" t="s">
        <v>312</v>
      </c>
      <c r="B71" s="153">
        <v>-5</v>
      </c>
      <c r="C71" s="153">
        <v>-5</v>
      </c>
      <c r="D71" s="153">
        <v>27</v>
      </c>
      <c r="E71" t="s">
        <v>312</v>
      </c>
      <c r="G71" s="160">
        <v>100</v>
      </c>
    </row>
    <row r="72" spans="1:7">
      <c r="A72" t="s">
        <v>313</v>
      </c>
      <c r="B72" s="153">
        <v>-5</v>
      </c>
      <c r="C72" s="153">
        <v>-5</v>
      </c>
      <c r="D72" s="153">
        <v>29</v>
      </c>
      <c r="E72" t="s">
        <v>313</v>
      </c>
      <c r="G72" s="160">
        <v>100</v>
      </c>
    </row>
    <row r="73" spans="1:7">
      <c r="A73" t="s">
        <v>314</v>
      </c>
      <c r="B73" s="153">
        <v>-5</v>
      </c>
      <c r="C73" s="153">
        <v>-5</v>
      </c>
      <c r="D73" s="153">
        <v>31</v>
      </c>
      <c r="E73" t="s">
        <v>314</v>
      </c>
      <c r="G73" s="160">
        <v>100</v>
      </c>
    </row>
    <row r="74" spans="1:7">
      <c r="A74" t="s">
        <v>315</v>
      </c>
      <c r="B74" s="153">
        <v>-5</v>
      </c>
      <c r="C74" s="153">
        <v>-5</v>
      </c>
      <c r="D74" s="153">
        <v>33</v>
      </c>
      <c r="E74" t="s">
        <v>315</v>
      </c>
      <c r="G74" s="160">
        <v>100</v>
      </c>
    </row>
    <row r="75" spans="1:7">
      <c r="A75" t="s">
        <v>316</v>
      </c>
      <c r="B75" s="153">
        <v>-5</v>
      </c>
      <c r="C75" s="153">
        <v>-5</v>
      </c>
      <c r="D75" s="153">
        <v>35</v>
      </c>
      <c r="E75" t="s">
        <v>316</v>
      </c>
      <c r="G75" s="160">
        <v>100</v>
      </c>
    </row>
    <row r="76" spans="1:7">
      <c r="A76" t="s">
        <v>317</v>
      </c>
      <c r="B76" s="153">
        <v>-5</v>
      </c>
      <c r="C76" s="153">
        <v>-5</v>
      </c>
      <c r="D76" s="153">
        <v>37</v>
      </c>
      <c r="E76" t="s">
        <v>317</v>
      </c>
      <c r="G76" s="160">
        <v>100</v>
      </c>
    </row>
    <row r="77" spans="1:7">
      <c r="A77" t="s">
        <v>318</v>
      </c>
      <c r="B77" s="153">
        <v>-5</v>
      </c>
      <c r="C77" s="153">
        <v>-5</v>
      </c>
      <c r="D77" s="153">
        <v>39</v>
      </c>
      <c r="E77" t="s">
        <v>318</v>
      </c>
      <c r="G77" s="160">
        <v>100</v>
      </c>
    </row>
    <row r="78" spans="1:7">
      <c r="A78" t="s">
        <v>319</v>
      </c>
      <c r="B78" s="153">
        <v>-5</v>
      </c>
      <c r="C78" s="153">
        <v>-5</v>
      </c>
      <c r="D78" s="153">
        <v>41</v>
      </c>
      <c r="E78" t="s">
        <v>319</v>
      </c>
      <c r="G78" s="160">
        <v>100</v>
      </c>
    </row>
    <row r="79" spans="1:7">
      <c r="A79" t="s">
        <v>320</v>
      </c>
      <c r="B79" s="153">
        <v>-5</v>
      </c>
      <c r="C79" s="153">
        <v>-5</v>
      </c>
      <c r="D79" s="153">
        <v>43</v>
      </c>
      <c r="E79" t="s">
        <v>320</v>
      </c>
      <c r="G79" s="160">
        <v>100</v>
      </c>
    </row>
    <row r="80" spans="1:7">
      <c r="A80" t="s">
        <v>321</v>
      </c>
      <c r="B80" s="153">
        <v>-5</v>
      </c>
      <c r="C80" s="153">
        <v>-5</v>
      </c>
      <c r="D80" s="153">
        <v>45</v>
      </c>
      <c r="E80" t="s">
        <v>321</v>
      </c>
      <c r="G80" s="160">
        <v>100</v>
      </c>
    </row>
    <row r="81" spans="1:7">
      <c r="A81" t="s">
        <v>322</v>
      </c>
      <c r="B81" s="153">
        <v>-5</v>
      </c>
      <c r="C81" s="153">
        <v>-5</v>
      </c>
      <c r="D81" s="153">
        <v>47</v>
      </c>
      <c r="E81" t="s">
        <v>322</v>
      </c>
      <c r="G81" s="160">
        <v>100</v>
      </c>
    </row>
    <row r="82" spans="1:7">
      <c r="A82" t="s">
        <v>323</v>
      </c>
      <c r="B82" s="153">
        <v>-5</v>
      </c>
      <c r="C82" s="153">
        <v>-5</v>
      </c>
      <c r="D82" s="153">
        <v>49</v>
      </c>
      <c r="E82" t="s">
        <v>323</v>
      </c>
      <c r="G82" s="160">
        <v>100</v>
      </c>
    </row>
    <row r="83" spans="1:7">
      <c r="A83" t="s">
        <v>324</v>
      </c>
      <c r="B83" s="153">
        <v>-5</v>
      </c>
      <c r="C83" s="153">
        <v>-5</v>
      </c>
      <c r="D83" s="153">
        <v>51</v>
      </c>
      <c r="E83" t="s">
        <v>324</v>
      </c>
      <c r="G83" s="160">
        <v>100</v>
      </c>
    </row>
    <row r="84" spans="1:7">
      <c r="A84" t="s">
        <v>325</v>
      </c>
      <c r="B84" s="153">
        <v>-5</v>
      </c>
      <c r="C84" s="153">
        <v>-5</v>
      </c>
      <c r="D84" s="153">
        <v>53</v>
      </c>
      <c r="E84" t="s">
        <v>325</v>
      </c>
      <c r="G84" s="160">
        <v>100</v>
      </c>
    </row>
    <row r="85" spans="1:7">
      <c r="A85" t="s">
        <v>326</v>
      </c>
      <c r="B85" s="153">
        <v>-5</v>
      </c>
      <c r="C85" s="153">
        <v>-5</v>
      </c>
      <c r="D85" s="153">
        <v>55</v>
      </c>
      <c r="E85" t="s">
        <v>326</v>
      </c>
      <c r="G85" s="160">
        <v>100</v>
      </c>
    </row>
    <row r="86" spans="1:7">
      <c r="A86" t="s">
        <v>327</v>
      </c>
      <c r="B86" s="153">
        <v>-5</v>
      </c>
      <c r="C86" s="153">
        <v>-5</v>
      </c>
      <c r="D86" s="153">
        <v>57</v>
      </c>
      <c r="E86" t="s">
        <v>327</v>
      </c>
      <c r="G86" s="160">
        <v>100</v>
      </c>
    </row>
    <row r="87" spans="1:7">
      <c r="A87" t="s">
        <v>328</v>
      </c>
      <c r="B87" s="153">
        <v>-5</v>
      </c>
      <c r="C87" s="153">
        <v>-5</v>
      </c>
      <c r="D87" s="153">
        <v>59</v>
      </c>
      <c r="E87" t="s">
        <v>328</v>
      </c>
      <c r="G87" s="160">
        <v>100</v>
      </c>
    </row>
    <row r="88" spans="1:7">
      <c r="A88" t="s">
        <v>329</v>
      </c>
      <c r="B88" s="153">
        <v>-5</v>
      </c>
      <c r="C88" s="153">
        <v>-5</v>
      </c>
      <c r="D88" s="153">
        <v>61</v>
      </c>
      <c r="E88" t="s">
        <v>329</v>
      </c>
      <c r="G88" s="160">
        <v>100</v>
      </c>
    </row>
    <row r="89" spans="1:7">
      <c r="A89" t="s">
        <v>330</v>
      </c>
      <c r="B89" s="153">
        <v>-5</v>
      </c>
      <c r="C89" s="153">
        <v>-5</v>
      </c>
      <c r="D89" s="153">
        <v>63</v>
      </c>
      <c r="E89" t="s">
        <v>330</v>
      </c>
      <c r="G89" s="160">
        <v>100</v>
      </c>
    </row>
    <row r="90" spans="1:7">
      <c r="A90" t="s">
        <v>331</v>
      </c>
      <c r="B90" s="153">
        <v>-5</v>
      </c>
      <c r="C90" s="153">
        <v>-5</v>
      </c>
      <c r="D90" s="153">
        <v>65</v>
      </c>
      <c r="E90" t="s">
        <v>331</v>
      </c>
      <c r="G90" s="160">
        <v>100</v>
      </c>
    </row>
    <row r="91" spans="1:7">
      <c r="A91" t="s">
        <v>332</v>
      </c>
      <c r="B91" s="153">
        <v>-5</v>
      </c>
      <c r="C91" s="153">
        <v>-5</v>
      </c>
      <c r="D91" s="153">
        <v>67</v>
      </c>
      <c r="E91" t="s">
        <v>332</v>
      </c>
      <c r="G91" s="160">
        <v>100</v>
      </c>
    </row>
    <row r="92" spans="1:7">
      <c r="A92" t="s">
        <v>333</v>
      </c>
      <c r="B92" s="153">
        <v>-5</v>
      </c>
      <c r="C92" s="153">
        <v>-5</v>
      </c>
      <c r="D92" s="153">
        <v>69</v>
      </c>
      <c r="E92" t="s">
        <v>333</v>
      </c>
      <c r="G92" s="160">
        <v>100</v>
      </c>
    </row>
    <row r="93" spans="1:7">
      <c r="A93" t="s">
        <v>334</v>
      </c>
      <c r="B93" s="153">
        <v>-5</v>
      </c>
      <c r="C93" s="153">
        <v>-5</v>
      </c>
      <c r="D93" s="153">
        <v>71</v>
      </c>
      <c r="E93" t="s">
        <v>334</v>
      </c>
      <c r="G93" s="160">
        <v>100</v>
      </c>
    </row>
    <row r="94" spans="1:7">
      <c r="A94" t="s">
        <v>335</v>
      </c>
      <c r="B94" s="153">
        <v>-5</v>
      </c>
      <c r="C94" s="153">
        <v>-5</v>
      </c>
      <c r="D94" s="153">
        <v>73</v>
      </c>
      <c r="E94" t="s">
        <v>335</v>
      </c>
      <c r="G94" s="160">
        <v>100</v>
      </c>
    </row>
    <row r="95" spans="1:7">
      <c r="A95" t="s">
        <v>336</v>
      </c>
      <c r="B95" s="153">
        <v>-5</v>
      </c>
      <c r="C95" s="153">
        <v>-5</v>
      </c>
      <c r="D95" s="153">
        <v>75</v>
      </c>
      <c r="E95" t="s">
        <v>336</v>
      </c>
      <c r="G95" s="160">
        <v>100</v>
      </c>
    </row>
    <row r="96" spans="1:7">
      <c r="A96" t="s">
        <v>337</v>
      </c>
      <c r="B96" s="153">
        <v>-5</v>
      </c>
      <c r="C96" s="153">
        <v>-5</v>
      </c>
      <c r="D96" s="153">
        <v>77</v>
      </c>
      <c r="E96" t="s">
        <v>337</v>
      </c>
      <c r="G96" s="160">
        <v>100</v>
      </c>
    </row>
    <row r="97" spans="1:7">
      <c r="A97" t="s">
        <v>338</v>
      </c>
      <c r="B97" s="153">
        <v>-5</v>
      </c>
      <c r="C97" s="153">
        <v>-5</v>
      </c>
      <c r="D97" s="153">
        <v>79</v>
      </c>
      <c r="E97" t="s">
        <v>338</v>
      </c>
      <c r="G97" s="160">
        <v>100</v>
      </c>
    </row>
    <row r="98" spans="1:7">
      <c r="A98" t="s">
        <v>339</v>
      </c>
      <c r="B98" s="153">
        <v>-5</v>
      </c>
      <c r="C98" s="153">
        <v>-5</v>
      </c>
      <c r="D98" s="153">
        <v>81</v>
      </c>
      <c r="E98" t="s">
        <v>339</v>
      </c>
      <c r="G98" s="160">
        <v>100</v>
      </c>
    </row>
    <row r="99" spans="1:7">
      <c r="A99" t="s">
        <v>340</v>
      </c>
      <c r="B99" s="153">
        <v>-5</v>
      </c>
      <c r="C99" s="153">
        <v>-5</v>
      </c>
      <c r="D99" s="153">
        <v>83</v>
      </c>
      <c r="E99" t="s">
        <v>340</v>
      </c>
      <c r="G99" s="160">
        <v>100</v>
      </c>
    </row>
    <row r="100" spans="1:7">
      <c r="A100" t="s">
        <v>341</v>
      </c>
      <c r="B100" s="153">
        <v>-5</v>
      </c>
      <c r="C100" s="153">
        <v>-5</v>
      </c>
      <c r="D100" s="153">
        <v>85</v>
      </c>
      <c r="E100" t="s">
        <v>341</v>
      </c>
      <c r="G100" s="160">
        <v>100</v>
      </c>
    </row>
    <row r="101" spans="1:7">
      <c r="A101" t="s">
        <v>342</v>
      </c>
      <c r="B101" s="153">
        <v>-5</v>
      </c>
      <c r="C101" s="153">
        <v>-5</v>
      </c>
      <c r="D101" s="153">
        <v>87</v>
      </c>
      <c r="E101" t="s">
        <v>342</v>
      </c>
      <c r="G101" s="160">
        <v>100</v>
      </c>
    </row>
    <row r="102" spans="1:7">
      <c r="A102" t="s">
        <v>343</v>
      </c>
      <c r="B102" s="153">
        <v>-5</v>
      </c>
      <c r="C102" s="153">
        <v>-5</v>
      </c>
      <c r="D102" s="153">
        <v>89</v>
      </c>
      <c r="E102" t="s">
        <v>343</v>
      </c>
      <c r="G102" s="160">
        <v>100</v>
      </c>
    </row>
    <row r="103" spans="1:7">
      <c r="A103" t="s">
        <v>344</v>
      </c>
      <c r="B103" s="153">
        <v>-5</v>
      </c>
      <c r="C103" s="153">
        <v>-5</v>
      </c>
      <c r="D103" s="153">
        <v>91</v>
      </c>
      <c r="E103" t="s">
        <v>344</v>
      </c>
      <c r="G103" s="160">
        <v>100</v>
      </c>
    </row>
    <row r="104" spans="1:7">
      <c r="A104" t="s">
        <v>345</v>
      </c>
      <c r="B104" s="153">
        <v>-5</v>
      </c>
      <c r="C104" s="153">
        <v>-5</v>
      </c>
      <c r="D104" s="153">
        <v>93</v>
      </c>
      <c r="E104" t="s">
        <v>345</v>
      </c>
      <c r="G104" s="160">
        <v>100</v>
      </c>
    </row>
    <row r="105" spans="1:7">
      <c r="A105" t="s">
        <v>346</v>
      </c>
      <c r="B105" s="153">
        <v>-5</v>
      </c>
      <c r="C105" s="153">
        <v>-5</v>
      </c>
      <c r="D105" s="153">
        <v>95</v>
      </c>
      <c r="E105" t="s">
        <v>346</v>
      </c>
      <c r="G105" s="160">
        <v>100</v>
      </c>
    </row>
    <row r="106" spans="1:7">
      <c r="A106" t="s">
        <v>347</v>
      </c>
      <c r="B106" s="153">
        <v>-5</v>
      </c>
      <c r="C106" s="153">
        <v>-5</v>
      </c>
      <c r="D106" s="153">
        <v>97</v>
      </c>
      <c r="E106" t="s">
        <v>347</v>
      </c>
      <c r="G106" s="160">
        <v>100</v>
      </c>
    </row>
    <row r="107" spans="1:7">
      <c r="A107" t="s">
        <v>348</v>
      </c>
      <c r="B107" s="153">
        <v>-5</v>
      </c>
      <c r="C107" s="153">
        <v>-5</v>
      </c>
      <c r="D107" s="153">
        <v>99</v>
      </c>
      <c r="E107" t="s">
        <v>348</v>
      </c>
      <c r="G107" s="160">
        <v>100</v>
      </c>
    </row>
    <row r="108" spans="1:7">
      <c r="A108" t="s">
        <v>349</v>
      </c>
      <c r="B108" s="153">
        <v>-5</v>
      </c>
      <c r="C108" s="153">
        <v>-5</v>
      </c>
      <c r="D108" s="153">
        <v>101</v>
      </c>
      <c r="E108" t="s">
        <v>349</v>
      </c>
      <c r="G108" s="160">
        <v>100</v>
      </c>
    </row>
    <row r="109" spans="1:7">
      <c r="A109" t="s">
        <v>350</v>
      </c>
      <c r="B109" s="153">
        <v>-5</v>
      </c>
      <c r="C109" s="153">
        <v>-5</v>
      </c>
      <c r="D109" s="153">
        <v>103</v>
      </c>
      <c r="E109" t="s">
        <v>350</v>
      </c>
      <c r="G109" s="160">
        <v>100</v>
      </c>
    </row>
    <row r="110" spans="1:7">
      <c r="A110" t="s">
        <v>351</v>
      </c>
      <c r="B110" s="153">
        <v>-5</v>
      </c>
      <c r="C110" s="153">
        <v>-5</v>
      </c>
      <c r="D110" s="153">
        <v>105</v>
      </c>
      <c r="E110" t="s">
        <v>351</v>
      </c>
      <c r="G110" s="160">
        <v>100</v>
      </c>
    </row>
    <row r="111" spans="1:7">
      <c r="A111" t="s">
        <v>352</v>
      </c>
      <c r="B111" s="153">
        <v>-5</v>
      </c>
      <c r="C111" s="153">
        <v>-5</v>
      </c>
      <c r="D111" s="153">
        <v>107</v>
      </c>
      <c r="E111" t="s">
        <v>352</v>
      </c>
      <c r="G111" s="160">
        <v>100</v>
      </c>
    </row>
    <row r="112" spans="1:7">
      <c r="A112" t="s">
        <v>353</v>
      </c>
      <c r="B112" s="153">
        <v>-5</v>
      </c>
      <c r="C112" s="153">
        <v>-5</v>
      </c>
      <c r="D112" s="153">
        <v>109</v>
      </c>
      <c r="E112" t="s">
        <v>353</v>
      </c>
      <c r="G112" s="160">
        <v>100</v>
      </c>
    </row>
    <row r="113" spans="1:7">
      <c r="A113" t="s">
        <v>354</v>
      </c>
      <c r="B113" s="153">
        <v>-5</v>
      </c>
      <c r="C113" s="153">
        <v>-5</v>
      </c>
      <c r="D113" s="153">
        <v>111</v>
      </c>
      <c r="E113" t="s">
        <v>354</v>
      </c>
      <c r="G113" s="160">
        <v>100</v>
      </c>
    </row>
    <row r="114" spans="1:7">
      <c r="A114" t="s">
        <v>355</v>
      </c>
      <c r="B114" s="153">
        <v>-5</v>
      </c>
      <c r="C114" s="153">
        <v>-5</v>
      </c>
      <c r="D114" s="153">
        <v>113</v>
      </c>
      <c r="E114" t="s">
        <v>355</v>
      </c>
      <c r="G114" s="160">
        <v>100</v>
      </c>
    </row>
    <row r="115" spans="1:7">
      <c r="A115" t="s">
        <v>356</v>
      </c>
      <c r="B115" s="153">
        <v>-5</v>
      </c>
      <c r="C115" s="153">
        <v>-5</v>
      </c>
      <c r="D115" s="153">
        <v>115</v>
      </c>
      <c r="E115" t="s">
        <v>356</v>
      </c>
      <c r="G115" s="160">
        <v>100</v>
      </c>
    </row>
    <row r="116" spans="1:7">
      <c r="A116" t="s">
        <v>357</v>
      </c>
      <c r="B116" s="153">
        <v>-5</v>
      </c>
      <c r="C116" s="153">
        <v>-5</v>
      </c>
      <c r="D116" s="153">
        <v>117</v>
      </c>
      <c r="E116" t="s">
        <v>357</v>
      </c>
      <c r="G116" s="160">
        <v>100</v>
      </c>
    </row>
    <row r="117" spans="1:7">
      <c r="A117" t="s">
        <v>358</v>
      </c>
      <c r="B117" s="153">
        <v>-5</v>
      </c>
      <c r="C117" s="153">
        <v>-5</v>
      </c>
      <c r="D117" s="153">
        <v>119</v>
      </c>
      <c r="E117" t="s">
        <v>358</v>
      </c>
      <c r="G117" s="160">
        <v>100</v>
      </c>
    </row>
    <row r="118" spans="1:7">
      <c r="A118" t="s">
        <v>359</v>
      </c>
      <c r="B118" s="153">
        <v>-5</v>
      </c>
      <c r="C118" s="153">
        <v>-5</v>
      </c>
      <c r="D118" s="153">
        <v>121</v>
      </c>
      <c r="E118" t="s">
        <v>359</v>
      </c>
      <c r="G118" s="160">
        <v>100</v>
      </c>
    </row>
    <row r="119" spans="1:7">
      <c r="A119" t="s">
        <v>360</v>
      </c>
      <c r="B119" s="153">
        <v>-5</v>
      </c>
      <c r="C119" s="153">
        <v>-5</v>
      </c>
      <c r="D119" s="153">
        <v>123</v>
      </c>
      <c r="E119" t="s">
        <v>360</v>
      </c>
      <c r="G119" s="160">
        <v>100</v>
      </c>
    </row>
    <row r="120" spans="1:7">
      <c r="A120" t="s">
        <v>361</v>
      </c>
      <c r="B120" s="153">
        <v>-5</v>
      </c>
      <c r="C120" s="153">
        <v>-5</v>
      </c>
      <c r="D120" s="153">
        <v>125</v>
      </c>
      <c r="E120" t="s">
        <v>361</v>
      </c>
      <c r="G120" s="160">
        <v>100</v>
      </c>
    </row>
    <row r="121" spans="1:7">
      <c r="A121" t="s">
        <v>362</v>
      </c>
      <c r="B121" s="153">
        <v>-5</v>
      </c>
      <c r="C121" s="153">
        <v>-5</v>
      </c>
      <c r="D121" s="153">
        <v>127</v>
      </c>
      <c r="E121" t="s">
        <v>362</v>
      </c>
      <c r="G121" s="160">
        <v>100</v>
      </c>
    </row>
    <row r="122" spans="1:7">
      <c r="A122" t="s">
        <v>363</v>
      </c>
      <c r="B122" s="153">
        <v>-5</v>
      </c>
      <c r="C122" s="153">
        <v>-5</v>
      </c>
      <c r="D122" s="153">
        <v>129</v>
      </c>
      <c r="E122" t="s">
        <v>363</v>
      </c>
      <c r="G122" s="160">
        <v>100</v>
      </c>
    </row>
    <row r="123" spans="1:7">
      <c r="A123" t="s">
        <v>364</v>
      </c>
      <c r="B123" s="153">
        <v>-5</v>
      </c>
      <c r="C123" s="153">
        <v>-5</v>
      </c>
      <c r="D123" s="153">
        <v>131</v>
      </c>
      <c r="E123" t="s">
        <v>364</v>
      </c>
      <c r="G123" s="160">
        <v>100</v>
      </c>
    </row>
    <row r="124" spans="1:7">
      <c r="A124" t="s">
        <v>365</v>
      </c>
      <c r="B124" s="153">
        <v>-5</v>
      </c>
      <c r="C124" s="153">
        <v>-5</v>
      </c>
      <c r="D124" s="153">
        <v>133</v>
      </c>
      <c r="E124" t="s">
        <v>365</v>
      </c>
      <c r="G124" s="160">
        <v>100</v>
      </c>
    </row>
    <row r="125" spans="1:7">
      <c r="A125" t="s">
        <v>366</v>
      </c>
      <c r="B125" s="153">
        <v>-5</v>
      </c>
      <c r="C125" s="153">
        <v>-5</v>
      </c>
      <c r="D125" s="153">
        <v>135</v>
      </c>
      <c r="E125" t="s">
        <v>366</v>
      </c>
      <c r="G125" s="160">
        <v>100</v>
      </c>
    </row>
    <row r="126" spans="1:7">
      <c r="A126" t="s">
        <v>367</v>
      </c>
      <c r="B126" s="153">
        <v>-5</v>
      </c>
      <c r="C126" s="153">
        <v>-5</v>
      </c>
      <c r="D126" s="153">
        <v>137</v>
      </c>
      <c r="E126" t="s">
        <v>367</v>
      </c>
      <c r="G126" s="160">
        <v>100</v>
      </c>
    </row>
    <row r="127" spans="1:7">
      <c r="A127" t="s">
        <v>368</v>
      </c>
      <c r="B127" s="153">
        <v>-5</v>
      </c>
      <c r="C127" s="153">
        <v>-5</v>
      </c>
      <c r="D127" s="153">
        <v>139</v>
      </c>
      <c r="E127" t="s">
        <v>368</v>
      </c>
      <c r="G127" s="160">
        <v>100</v>
      </c>
    </row>
    <row r="128" spans="1:7">
      <c r="A128" t="s">
        <v>369</v>
      </c>
      <c r="B128" s="153">
        <v>-5</v>
      </c>
      <c r="C128" s="153">
        <v>-5</v>
      </c>
      <c r="D128" s="153">
        <v>141</v>
      </c>
      <c r="E128" t="s">
        <v>369</v>
      </c>
      <c r="G128" s="160">
        <v>100</v>
      </c>
    </row>
    <row r="129" spans="1:7">
      <c r="A129" t="s">
        <v>370</v>
      </c>
      <c r="B129" s="153">
        <v>-5</v>
      </c>
      <c r="C129" s="153">
        <v>-5</v>
      </c>
      <c r="D129" s="153">
        <v>143</v>
      </c>
      <c r="E129" t="s">
        <v>370</v>
      </c>
      <c r="G129" s="160">
        <v>100</v>
      </c>
    </row>
    <row r="130" spans="1:7">
      <c r="A130" t="s">
        <v>371</v>
      </c>
      <c r="B130" s="153">
        <v>-5</v>
      </c>
      <c r="C130" s="153">
        <v>-5</v>
      </c>
      <c r="D130" s="153">
        <v>145</v>
      </c>
      <c r="E130" t="s">
        <v>371</v>
      </c>
      <c r="G130" s="160">
        <v>100</v>
      </c>
    </row>
    <row r="131" spans="1:7">
      <c r="A131" t="s">
        <v>372</v>
      </c>
      <c r="B131" s="153">
        <v>-5</v>
      </c>
      <c r="C131" s="153">
        <v>-5</v>
      </c>
      <c r="D131" s="153">
        <v>147</v>
      </c>
      <c r="E131" t="s">
        <v>372</v>
      </c>
      <c r="G131" s="160">
        <v>100</v>
      </c>
    </row>
    <row r="132" spans="1:7">
      <c r="A132" t="s">
        <v>373</v>
      </c>
      <c r="B132" s="153">
        <v>-5</v>
      </c>
      <c r="C132" s="153">
        <v>-5</v>
      </c>
      <c r="D132" s="153">
        <v>149</v>
      </c>
      <c r="E132" t="s">
        <v>373</v>
      </c>
      <c r="G132" s="160">
        <v>100</v>
      </c>
    </row>
    <row r="133" spans="1:7">
      <c r="A133" t="s">
        <v>374</v>
      </c>
      <c r="B133" s="153">
        <v>-5</v>
      </c>
      <c r="C133" s="153">
        <v>-5</v>
      </c>
      <c r="D133" s="153">
        <v>151</v>
      </c>
      <c r="E133" t="s">
        <v>374</v>
      </c>
      <c r="G133" s="160">
        <v>100</v>
      </c>
    </row>
    <row r="134" spans="1:7">
      <c r="A134" t="s">
        <v>375</v>
      </c>
      <c r="B134" s="153">
        <v>-5</v>
      </c>
      <c r="C134" s="153">
        <v>-5</v>
      </c>
      <c r="D134" s="153">
        <v>153</v>
      </c>
      <c r="E134" t="s">
        <v>375</v>
      </c>
      <c r="G134" s="160">
        <v>100</v>
      </c>
    </row>
    <row r="135" spans="1:7">
      <c r="A135" t="s">
        <v>376</v>
      </c>
      <c r="B135" s="153">
        <v>-5</v>
      </c>
      <c r="C135" s="153">
        <v>-5</v>
      </c>
      <c r="D135" s="153">
        <v>155</v>
      </c>
      <c r="E135" t="s">
        <v>376</v>
      </c>
      <c r="G135" s="160">
        <v>100</v>
      </c>
    </row>
    <row r="136" spans="1:7">
      <c r="A136" t="s">
        <v>377</v>
      </c>
      <c r="B136" s="153">
        <v>-5</v>
      </c>
      <c r="C136" s="153">
        <v>-5</v>
      </c>
      <c r="D136" s="153">
        <v>157</v>
      </c>
      <c r="E136" t="s">
        <v>377</v>
      </c>
      <c r="G136" s="160">
        <v>100</v>
      </c>
    </row>
    <row r="137" spans="1:7">
      <c r="A137" t="s">
        <v>378</v>
      </c>
      <c r="B137" s="153">
        <v>-5</v>
      </c>
      <c r="C137" s="153">
        <v>-5</v>
      </c>
      <c r="D137" s="153">
        <v>159</v>
      </c>
      <c r="E137" t="s">
        <v>378</v>
      </c>
      <c r="G137" s="160">
        <v>100</v>
      </c>
    </row>
    <row r="138" spans="1:7">
      <c r="A138" t="s">
        <v>379</v>
      </c>
      <c r="B138" s="153">
        <v>-5</v>
      </c>
      <c r="C138" s="153">
        <v>-5</v>
      </c>
      <c r="D138" s="153">
        <v>161</v>
      </c>
      <c r="E138" t="s">
        <v>379</v>
      </c>
      <c r="G138" s="160">
        <v>100</v>
      </c>
    </row>
    <row r="139" spans="1:7">
      <c r="A139" t="s">
        <v>380</v>
      </c>
      <c r="B139" s="153">
        <v>-5</v>
      </c>
      <c r="C139" s="153">
        <v>-5</v>
      </c>
      <c r="D139" s="153">
        <v>163</v>
      </c>
      <c r="E139" t="s">
        <v>380</v>
      </c>
      <c r="G139" s="160">
        <v>100</v>
      </c>
    </row>
    <row r="140" spans="1:7">
      <c r="A140" t="s">
        <v>381</v>
      </c>
      <c r="B140" s="153">
        <v>-5</v>
      </c>
      <c r="C140" s="153">
        <v>-5</v>
      </c>
      <c r="D140" s="153">
        <v>165</v>
      </c>
      <c r="E140" t="s">
        <v>381</v>
      </c>
      <c r="G140" s="160">
        <v>100</v>
      </c>
    </row>
    <row r="141" spans="1:7">
      <c r="A141" t="s">
        <v>382</v>
      </c>
      <c r="B141" s="153">
        <v>-5</v>
      </c>
      <c r="C141" s="153">
        <v>-5</v>
      </c>
      <c r="D141" s="153">
        <v>167</v>
      </c>
      <c r="E141" t="s">
        <v>382</v>
      </c>
      <c r="G141" s="160">
        <v>100</v>
      </c>
    </row>
    <row r="142" spans="1:7">
      <c r="A142" t="s">
        <v>383</v>
      </c>
      <c r="B142" s="153">
        <v>-5</v>
      </c>
      <c r="C142" s="153">
        <v>-5</v>
      </c>
      <c r="D142" s="153">
        <v>169</v>
      </c>
      <c r="E142" t="s">
        <v>383</v>
      </c>
      <c r="G142" s="160">
        <v>100</v>
      </c>
    </row>
    <row r="143" spans="1:7">
      <c r="A143" t="s">
        <v>384</v>
      </c>
      <c r="B143" s="153">
        <v>-5</v>
      </c>
      <c r="C143" s="153">
        <v>-5</v>
      </c>
      <c r="D143" s="153">
        <v>171</v>
      </c>
      <c r="E143" t="s">
        <v>384</v>
      </c>
      <c r="G143" s="160">
        <v>100</v>
      </c>
    </row>
    <row r="144" spans="1:7">
      <c r="A144" t="s">
        <v>385</v>
      </c>
      <c r="B144" s="153">
        <v>-5</v>
      </c>
      <c r="C144" s="153">
        <v>-5</v>
      </c>
      <c r="D144" s="153">
        <v>173</v>
      </c>
      <c r="E144" t="s">
        <v>385</v>
      </c>
      <c r="G144" s="160">
        <v>100</v>
      </c>
    </row>
    <row r="145" spans="1:7">
      <c r="A145" t="s">
        <v>386</v>
      </c>
      <c r="B145" s="153">
        <v>-5</v>
      </c>
      <c r="C145" s="153">
        <v>-5</v>
      </c>
      <c r="D145" s="153">
        <v>175</v>
      </c>
      <c r="E145" t="s">
        <v>386</v>
      </c>
      <c r="G145" s="160">
        <v>100</v>
      </c>
    </row>
    <row r="146" spans="1:7">
      <c r="A146" t="s">
        <v>387</v>
      </c>
      <c r="B146" s="153">
        <v>-5</v>
      </c>
      <c r="C146" s="153">
        <v>-5</v>
      </c>
      <c r="D146" s="153">
        <v>177</v>
      </c>
      <c r="E146" t="s">
        <v>387</v>
      </c>
      <c r="G146" s="160">
        <v>100</v>
      </c>
    </row>
    <row r="147" spans="1:7">
      <c r="A147" t="s">
        <v>443</v>
      </c>
      <c r="B147" s="153">
        <v>-5</v>
      </c>
      <c r="C147" s="153">
        <v>-5</v>
      </c>
      <c r="D147" s="153">
        <v>179</v>
      </c>
      <c r="E147" t="s">
        <v>443</v>
      </c>
      <c r="G147" s="160">
        <v>100</v>
      </c>
    </row>
    <row r="148" spans="1:7">
      <c r="A148" t="s">
        <v>441</v>
      </c>
      <c r="B148" s="153">
        <v>-5</v>
      </c>
      <c r="C148" s="153">
        <v>-5</v>
      </c>
      <c r="D148" s="153">
        <v>181</v>
      </c>
      <c r="E148" t="s">
        <v>441</v>
      </c>
      <c r="G148" s="160">
        <v>100</v>
      </c>
    </row>
    <row r="149" spans="1:7">
      <c r="A149" t="s">
        <v>388</v>
      </c>
      <c r="B149" s="153">
        <v>-5</v>
      </c>
      <c r="C149" s="153">
        <v>-5</v>
      </c>
      <c r="D149" s="153">
        <v>183</v>
      </c>
      <c r="E149" t="s">
        <v>388</v>
      </c>
      <c r="G149" s="160">
        <v>100</v>
      </c>
    </row>
    <row r="150" spans="1:7">
      <c r="A150" t="s">
        <v>444</v>
      </c>
      <c r="B150" s="153">
        <v>-5</v>
      </c>
      <c r="C150" s="153">
        <v>-5</v>
      </c>
      <c r="D150" s="153">
        <v>185</v>
      </c>
      <c r="E150" t="s">
        <v>444</v>
      </c>
      <c r="G150" s="160">
        <v>100</v>
      </c>
    </row>
    <row r="151" spans="1:7">
      <c r="A151" t="s">
        <v>445</v>
      </c>
      <c r="B151" s="153">
        <v>-5</v>
      </c>
      <c r="C151" s="153">
        <v>-5</v>
      </c>
      <c r="D151" s="153">
        <v>187</v>
      </c>
      <c r="E151" t="s">
        <v>445</v>
      </c>
      <c r="G151" s="160">
        <v>100</v>
      </c>
    </row>
    <row r="152" spans="1:7">
      <c r="A152" t="s">
        <v>446</v>
      </c>
      <c r="B152" s="153">
        <v>-5</v>
      </c>
      <c r="C152" s="153">
        <v>-5</v>
      </c>
      <c r="D152" s="153">
        <v>189</v>
      </c>
      <c r="E152" t="s">
        <v>446</v>
      </c>
      <c r="G152" s="160">
        <v>100</v>
      </c>
    </row>
    <row r="153" spans="1:7">
      <c r="A153" t="s">
        <v>447</v>
      </c>
      <c r="B153" s="153">
        <v>-5</v>
      </c>
      <c r="C153" s="153">
        <v>-5</v>
      </c>
      <c r="D153" s="153">
        <v>191</v>
      </c>
      <c r="E153" t="s">
        <v>447</v>
      </c>
      <c r="G153" s="160">
        <v>100</v>
      </c>
    </row>
    <row r="154" spans="1:7">
      <c r="A154" t="s">
        <v>442</v>
      </c>
      <c r="B154" s="153">
        <v>-5</v>
      </c>
      <c r="C154" s="153">
        <v>-5</v>
      </c>
      <c r="D154" s="153">
        <v>193</v>
      </c>
      <c r="E154" t="s">
        <v>442</v>
      </c>
      <c r="G154" s="160">
        <v>100</v>
      </c>
    </row>
    <row r="155" spans="1:7">
      <c r="A155" t="s">
        <v>389</v>
      </c>
      <c r="B155" s="153">
        <v>-5</v>
      </c>
      <c r="C155" s="153">
        <v>-5</v>
      </c>
      <c r="D155" s="153">
        <v>195</v>
      </c>
      <c r="E155" t="s">
        <v>389</v>
      </c>
      <c r="G155" s="160">
        <v>100</v>
      </c>
    </row>
    <row r="156" spans="1:7">
      <c r="A156" t="s">
        <v>390</v>
      </c>
      <c r="B156" s="153">
        <v>-5</v>
      </c>
      <c r="C156" s="153">
        <v>-5</v>
      </c>
      <c r="D156" s="153">
        <v>197</v>
      </c>
      <c r="E156" t="s">
        <v>390</v>
      </c>
      <c r="G156" s="160">
        <v>100</v>
      </c>
    </row>
    <row r="157" spans="1:7">
      <c r="A157" t="s">
        <v>391</v>
      </c>
      <c r="B157" s="153">
        <v>-5</v>
      </c>
      <c r="C157" s="153">
        <v>-5</v>
      </c>
      <c r="D157" s="153">
        <v>199</v>
      </c>
      <c r="E157" t="s">
        <v>391</v>
      </c>
      <c r="G157" s="160">
        <v>100</v>
      </c>
    </row>
    <row r="158" spans="1:7">
      <c r="A158" t="s">
        <v>392</v>
      </c>
      <c r="B158" s="153">
        <v>-5</v>
      </c>
      <c r="C158" s="153">
        <v>-5</v>
      </c>
      <c r="D158" s="153">
        <v>201</v>
      </c>
      <c r="E158" t="s">
        <v>392</v>
      </c>
      <c r="G158" s="160">
        <v>100</v>
      </c>
    </row>
    <row r="159" spans="1:7">
      <c r="A159" t="s">
        <v>393</v>
      </c>
      <c r="B159" s="153">
        <v>-5</v>
      </c>
      <c r="C159" s="153">
        <v>-5</v>
      </c>
      <c r="D159" s="153">
        <v>203</v>
      </c>
      <c r="E159" t="s">
        <v>393</v>
      </c>
      <c r="G159" s="160">
        <v>100</v>
      </c>
    </row>
    <row r="160" spans="1:7">
      <c r="A160" t="s">
        <v>394</v>
      </c>
      <c r="B160" s="153">
        <v>-5</v>
      </c>
      <c r="C160" s="153">
        <v>-5</v>
      </c>
      <c r="D160" s="153">
        <v>205</v>
      </c>
      <c r="E160" t="s">
        <v>394</v>
      </c>
      <c r="G160" s="160">
        <v>100</v>
      </c>
    </row>
    <row r="161" spans="1:7">
      <c r="A161" t="s">
        <v>395</v>
      </c>
      <c r="B161" s="153">
        <v>-5</v>
      </c>
      <c r="C161" s="153">
        <v>-5</v>
      </c>
      <c r="D161" s="153">
        <v>207</v>
      </c>
      <c r="E161" t="s">
        <v>395</v>
      </c>
      <c r="G161" s="160">
        <v>100</v>
      </c>
    </row>
    <row r="162" spans="1:7">
      <c r="A162" t="s">
        <v>396</v>
      </c>
      <c r="B162" s="153">
        <v>-5</v>
      </c>
      <c r="C162" s="153">
        <v>-5</v>
      </c>
      <c r="D162" s="153">
        <v>209</v>
      </c>
      <c r="E162" t="s">
        <v>396</v>
      </c>
      <c r="G162" s="160">
        <v>100</v>
      </c>
    </row>
    <row r="163" spans="1:7">
      <c r="A163" t="s">
        <v>397</v>
      </c>
      <c r="B163" s="153">
        <v>-5</v>
      </c>
      <c r="C163" s="153">
        <v>-5</v>
      </c>
      <c r="D163" s="153">
        <v>211</v>
      </c>
      <c r="E163" t="s">
        <v>397</v>
      </c>
      <c r="G163" s="160">
        <v>100</v>
      </c>
    </row>
    <row r="164" spans="1:7">
      <c r="A164" t="s">
        <v>398</v>
      </c>
      <c r="B164" s="153">
        <v>-5</v>
      </c>
      <c r="C164" s="153">
        <v>-5</v>
      </c>
      <c r="D164" s="153">
        <v>213</v>
      </c>
      <c r="E164" t="s">
        <v>398</v>
      </c>
      <c r="G164" s="160">
        <v>100</v>
      </c>
    </row>
    <row r="165" spans="1:7">
      <c r="A165" t="s">
        <v>399</v>
      </c>
      <c r="B165" s="153">
        <v>-5</v>
      </c>
      <c r="C165" s="153">
        <v>-5</v>
      </c>
      <c r="D165" s="153">
        <v>215</v>
      </c>
      <c r="E165" t="s">
        <v>399</v>
      </c>
      <c r="G165" s="160">
        <v>100</v>
      </c>
    </row>
    <row r="166" spans="1:7">
      <c r="A166" t="s">
        <v>400</v>
      </c>
      <c r="B166" s="153">
        <v>-5</v>
      </c>
      <c r="C166" s="153">
        <v>-5</v>
      </c>
      <c r="D166" s="153">
        <v>217</v>
      </c>
      <c r="E166" t="s">
        <v>400</v>
      </c>
      <c r="G166" s="160">
        <v>100</v>
      </c>
    </row>
    <row r="167" spans="1:7">
      <c r="A167" t="s">
        <v>401</v>
      </c>
      <c r="B167" s="153">
        <v>-5</v>
      </c>
      <c r="C167" s="153">
        <v>-5</v>
      </c>
      <c r="D167" s="153">
        <v>219</v>
      </c>
      <c r="E167" t="s">
        <v>401</v>
      </c>
      <c r="G167" s="160">
        <v>100</v>
      </c>
    </row>
    <row r="168" spans="1:7">
      <c r="A168" t="s">
        <v>402</v>
      </c>
      <c r="B168" s="153">
        <v>-5</v>
      </c>
      <c r="C168" s="153">
        <v>-5</v>
      </c>
      <c r="D168" s="153">
        <v>221</v>
      </c>
      <c r="E168" t="s">
        <v>402</v>
      </c>
      <c r="G168" s="160">
        <v>100</v>
      </c>
    </row>
    <row r="169" spans="1:7">
      <c r="A169" t="s">
        <v>403</v>
      </c>
      <c r="B169" s="153">
        <v>-5</v>
      </c>
      <c r="C169" s="153">
        <v>-5</v>
      </c>
      <c r="D169" s="153">
        <v>223</v>
      </c>
      <c r="E169" t="s">
        <v>403</v>
      </c>
      <c r="G169" s="160">
        <v>100</v>
      </c>
    </row>
    <row r="170" spans="1:7">
      <c r="A170" t="s">
        <v>404</v>
      </c>
      <c r="B170" s="153">
        <v>-5</v>
      </c>
      <c r="C170" s="153">
        <v>-5</v>
      </c>
      <c r="D170" s="153">
        <v>225</v>
      </c>
      <c r="E170" t="s">
        <v>404</v>
      </c>
      <c r="G170" s="160">
        <v>100</v>
      </c>
    </row>
    <row r="171" spans="1:7">
      <c r="A171" t="s">
        <v>405</v>
      </c>
      <c r="B171" s="153">
        <v>-5</v>
      </c>
      <c r="C171" s="153">
        <v>-5</v>
      </c>
      <c r="D171" s="153">
        <v>227</v>
      </c>
      <c r="E171" t="s">
        <v>405</v>
      </c>
      <c r="G171" s="160">
        <v>100</v>
      </c>
    </row>
    <row r="172" spans="1:7">
      <c r="A172" t="s">
        <v>406</v>
      </c>
      <c r="B172" s="153">
        <v>-5</v>
      </c>
      <c r="C172" s="153">
        <v>-5</v>
      </c>
      <c r="D172" s="153">
        <v>229</v>
      </c>
      <c r="E172" t="s">
        <v>406</v>
      </c>
      <c r="G172" s="160">
        <v>100</v>
      </c>
    </row>
    <row r="173" spans="1:7">
      <c r="A173" t="s">
        <v>407</v>
      </c>
      <c r="B173" s="153">
        <v>-5</v>
      </c>
      <c r="C173" s="153">
        <v>-5</v>
      </c>
      <c r="D173" s="153">
        <v>231</v>
      </c>
      <c r="E173" t="s">
        <v>407</v>
      </c>
      <c r="G173" s="160">
        <v>100</v>
      </c>
    </row>
    <row r="174" spans="1:7">
      <c r="A174" t="s">
        <v>408</v>
      </c>
      <c r="B174" s="153">
        <v>-5</v>
      </c>
      <c r="C174" s="153">
        <v>-5</v>
      </c>
      <c r="D174" s="153">
        <v>233</v>
      </c>
      <c r="E174" t="s">
        <v>408</v>
      </c>
      <c r="G174" s="160">
        <v>100</v>
      </c>
    </row>
    <row r="175" spans="1:7">
      <c r="A175" t="s">
        <v>409</v>
      </c>
      <c r="B175" s="153">
        <v>-5</v>
      </c>
      <c r="C175" s="153">
        <v>-5</v>
      </c>
      <c r="D175" s="153">
        <v>235</v>
      </c>
      <c r="E175" t="s">
        <v>409</v>
      </c>
      <c r="G175" s="160">
        <v>100</v>
      </c>
    </row>
    <row r="176" spans="1:7">
      <c r="A176" t="s">
        <v>410</v>
      </c>
      <c r="B176" s="153">
        <v>-5</v>
      </c>
      <c r="C176" s="153">
        <v>-5</v>
      </c>
      <c r="D176" s="153">
        <v>237</v>
      </c>
      <c r="E176" t="s">
        <v>410</v>
      </c>
      <c r="G176" s="160">
        <v>100</v>
      </c>
    </row>
    <row r="177" spans="1:7">
      <c r="A177" t="s">
        <v>411</v>
      </c>
      <c r="B177" s="153">
        <v>-5</v>
      </c>
      <c r="C177" s="153">
        <v>-5</v>
      </c>
      <c r="D177" s="153">
        <v>239</v>
      </c>
      <c r="E177" t="s">
        <v>411</v>
      </c>
      <c r="G177" s="160">
        <v>100</v>
      </c>
    </row>
    <row r="178" spans="1:7">
      <c r="A178" t="s">
        <v>412</v>
      </c>
      <c r="B178" s="153">
        <v>-5</v>
      </c>
      <c r="C178" s="153">
        <v>-5</v>
      </c>
      <c r="D178" s="153">
        <v>241</v>
      </c>
      <c r="E178" t="s">
        <v>412</v>
      </c>
      <c r="G178" s="160">
        <v>100</v>
      </c>
    </row>
    <row r="179" spans="1:7">
      <c r="A179" t="s">
        <v>413</v>
      </c>
      <c r="B179" s="153">
        <v>-5</v>
      </c>
      <c r="C179" s="153">
        <v>-5</v>
      </c>
      <c r="D179" s="153">
        <v>243</v>
      </c>
      <c r="E179" t="s">
        <v>413</v>
      </c>
      <c r="G179" s="160">
        <v>100</v>
      </c>
    </row>
    <row r="180" spans="1:7">
      <c r="A180" t="s">
        <v>414</v>
      </c>
      <c r="B180" s="153">
        <v>-5</v>
      </c>
      <c r="C180" s="153">
        <v>-5</v>
      </c>
      <c r="D180" s="153">
        <v>245</v>
      </c>
      <c r="E180" t="s">
        <v>414</v>
      </c>
      <c r="G180" s="160">
        <v>100</v>
      </c>
    </row>
    <row r="181" spans="1:7">
      <c r="A181" t="s">
        <v>415</v>
      </c>
      <c r="B181" s="153">
        <v>-5</v>
      </c>
      <c r="C181" s="153">
        <v>-5</v>
      </c>
      <c r="D181" s="153">
        <v>247</v>
      </c>
      <c r="E181" t="s">
        <v>415</v>
      </c>
      <c r="G181" s="160">
        <v>100</v>
      </c>
    </row>
    <row r="182" spans="1:7">
      <c r="A182" t="s">
        <v>416</v>
      </c>
      <c r="B182" s="153">
        <v>-5</v>
      </c>
      <c r="C182" s="153">
        <v>-5</v>
      </c>
      <c r="D182" s="153">
        <v>249</v>
      </c>
      <c r="E182" t="s">
        <v>416</v>
      </c>
      <c r="G182" s="160">
        <v>100</v>
      </c>
    </row>
    <row r="183" spans="1:7">
      <c r="A183" t="s">
        <v>417</v>
      </c>
      <c r="B183" s="153">
        <v>-5</v>
      </c>
      <c r="C183" s="153">
        <v>-5</v>
      </c>
      <c r="D183" s="153">
        <v>251</v>
      </c>
      <c r="E183" t="s">
        <v>417</v>
      </c>
      <c r="G183" s="160">
        <v>100</v>
      </c>
    </row>
    <row r="184" spans="1:7">
      <c r="A184" t="s">
        <v>418</v>
      </c>
      <c r="B184" s="153">
        <v>-5</v>
      </c>
      <c r="C184" s="153">
        <v>-5</v>
      </c>
      <c r="D184" s="153">
        <v>253</v>
      </c>
      <c r="E184" t="s">
        <v>418</v>
      </c>
      <c r="G184" s="160">
        <v>100</v>
      </c>
    </row>
    <row r="185" spans="1:7">
      <c r="A185" t="s">
        <v>419</v>
      </c>
      <c r="B185" s="153">
        <v>-5</v>
      </c>
      <c r="C185" s="153">
        <v>-5</v>
      </c>
      <c r="D185" s="153">
        <v>255</v>
      </c>
      <c r="E185" t="s">
        <v>419</v>
      </c>
      <c r="G185" s="160">
        <v>100</v>
      </c>
    </row>
    <row r="186" spans="1:7">
      <c r="A186" t="s">
        <v>420</v>
      </c>
      <c r="B186" s="153">
        <v>-5</v>
      </c>
      <c r="C186" s="153">
        <v>-5</v>
      </c>
      <c r="D186" s="153">
        <v>257</v>
      </c>
      <c r="E186" t="s">
        <v>420</v>
      </c>
      <c r="G186" s="160">
        <v>100</v>
      </c>
    </row>
    <row r="187" spans="1:7">
      <c r="A187" t="s">
        <v>421</v>
      </c>
      <c r="B187" s="153">
        <v>-5</v>
      </c>
      <c r="C187" s="153">
        <v>-5</v>
      </c>
      <c r="D187" s="153">
        <v>259</v>
      </c>
      <c r="E187" t="s">
        <v>421</v>
      </c>
      <c r="G187" s="160">
        <v>100</v>
      </c>
    </row>
    <row r="188" spans="1:7">
      <c r="A188" t="s">
        <v>422</v>
      </c>
      <c r="B188" s="153">
        <v>-5</v>
      </c>
      <c r="C188" s="153">
        <v>-5</v>
      </c>
      <c r="D188" s="153">
        <v>261</v>
      </c>
      <c r="E188" t="s">
        <v>422</v>
      </c>
      <c r="G188" s="160">
        <v>100</v>
      </c>
    </row>
    <row r="189" spans="1:7">
      <c r="A189" t="s">
        <v>423</v>
      </c>
      <c r="B189" s="153">
        <v>-5</v>
      </c>
      <c r="C189" s="153">
        <v>-5</v>
      </c>
      <c r="D189" s="153">
        <v>263</v>
      </c>
      <c r="E189" t="s">
        <v>423</v>
      </c>
      <c r="G189" s="160">
        <v>100</v>
      </c>
    </row>
    <row r="190" spans="1:7">
      <c r="A190" t="s">
        <v>424</v>
      </c>
      <c r="B190" s="153">
        <v>-5</v>
      </c>
      <c r="C190" s="153">
        <v>-5</v>
      </c>
      <c r="D190" s="153">
        <v>265</v>
      </c>
      <c r="E190" t="s">
        <v>424</v>
      </c>
      <c r="G190" s="160">
        <v>100</v>
      </c>
    </row>
    <row r="191" spans="1:7">
      <c r="A191" t="s">
        <v>425</v>
      </c>
      <c r="B191" s="153">
        <v>-5</v>
      </c>
      <c r="C191" s="153">
        <v>-5</v>
      </c>
      <c r="D191" s="153">
        <v>267</v>
      </c>
      <c r="E191" t="s">
        <v>425</v>
      </c>
      <c r="G191" s="160">
        <v>100</v>
      </c>
    </row>
    <row r="192" spans="1:7">
      <c r="A192" t="s">
        <v>426</v>
      </c>
      <c r="B192" s="153">
        <v>-5</v>
      </c>
      <c r="C192" s="153">
        <v>-5</v>
      </c>
      <c r="D192" s="153">
        <v>269</v>
      </c>
      <c r="E192" t="s">
        <v>426</v>
      </c>
      <c r="G192" s="160">
        <v>100</v>
      </c>
    </row>
    <row r="193" spans="1:7">
      <c r="A193" t="s">
        <v>427</v>
      </c>
      <c r="B193" s="153">
        <v>-5</v>
      </c>
      <c r="C193" s="153">
        <v>-5</v>
      </c>
      <c r="D193" s="153">
        <v>271</v>
      </c>
      <c r="E193" t="s">
        <v>427</v>
      </c>
      <c r="G193" s="160">
        <v>100</v>
      </c>
    </row>
    <row r="194" spans="1:7">
      <c r="A194" t="s">
        <v>428</v>
      </c>
      <c r="B194" s="153">
        <v>-5</v>
      </c>
      <c r="C194" s="153">
        <v>-5</v>
      </c>
      <c r="D194" s="153">
        <v>273</v>
      </c>
      <c r="E194" t="s">
        <v>428</v>
      </c>
      <c r="G194" s="160">
        <v>100</v>
      </c>
    </row>
    <row r="195" spans="1:7">
      <c r="A195" t="s">
        <v>429</v>
      </c>
      <c r="B195" s="153">
        <v>-5</v>
      </c>
      <c r="C195" s="153">
        <v>-5</v>
      </c>
      <c r="D195" s="153">
        <v>275</v>
      </c>
      <c r="E195" t="s">
        <v>429</v>
      </c>
      <c r="G195" s="160">
        <v>100</v>
      </c>
    </row>
    <row r="196" spans="1:7">
      <c r="A196" t="s">
        <v>430</v>
      </c>
      <c r="B196" s="153">
        <v>-5</v>
      </c>
      <c r="C196" s="153">
        <v>-5</v>
      </c>
      <c r="D196" s="153">
        <v>277</v>
      </c>
      <c r="E196" t="s">
        <v>430</v>
      </c>
      <c r="G196" s="160">
        <v>100</v>
      </c>
    </row>
    <row r="197" spans="1:7">
      <c r="A197" t="s">
        <v>431</v>
      </c>
      <c r="B197" s="153">
        <v>-5</v>
      </c>
      <c r="C197" s="153">
        <v>-5</v>
      </c>
      <c r="D197" s="153">
        <v>279</v>
      </c>
      <c r="E197" t="s">
        <v>431</v>
      </c>
      <c r="G197" s="160">
        <v>100</v>
      </c>
    </row>
    <row r="198" spans="1:7">
      <c r="A198" t="s">
        <v>432</v>
      </c>
      <c r="B198" s="153">
        <v>-5</v>
      </c>
      <c r="C198" s="153">
        <v>-5</v>
      </c>
      <c r="D198" s="153">
        <v>281</v>
      </c>
      <c r="E198" t="s">
        <v>432</v>
      </c>
      <c r="G198" s="160">
        <v>100</v>
      </c>
    </row>
    <row r="199" spans="1:7">
      <c r="A199" t="s">
        <v>433</v>
      </c>
      <c r="B199" s="153">
        <v>-5</v>
      </c>
      <c r="C199" s="153">
        <v>-5</v>
      </c>
      <c r="D199" s="153">
        <v>283</v>
      </c>
      <c r="E199" t="s">
        <v>433</v>
      </c>
      <c r="G199" s="160">
        <v>100</v>
      </c>
    </row>
    <row r="200" spans="1:7">
      <c r="A200" t="s">
        <v>434</v>
      </c>
      <c r="B200" s="153">
        <v>-5</v>
      </c>
      <c r="C200" s="153">
        <v>-5</v>
      </c>
      <c r="D200" s="153">
        <v>285</v>
      </c>
      <c r="E200" t="s">
        <v>434</v>
      </c>
      <c r="G200" s="160">
        <v>100</v>
      </c>
    </row>
    <row r="201" spans="1:7">
      <c r="A201" t="s">
        <v>435</v>
      </c>
      <c r="B201" s="153">
        <v>-5</v>
      </c>
      <c r="C201" s="153">
        <v>-5</v>
      </c>
      <c r="D201" s="153">
        <v>287</v>
      </c>
      <c r="E201" t="s">
        <v>435</v>
      </c>
      <c r="G201" s="160">
        <v>100</v>
      </c>
    </row>
    <row r="202" spans="1:7">
      <c r="A202" t="s">
        <v>436</v>
      </c>
      <c r="B202" s="153">
        <v>-5</v>
      </c>
      <c r="C202" s="153">
        <v>-5</v>
      </c>
      <c r="D202" s="153">
        <v>289</v>
      </c>
      <c r="E202" t="s">
        <v>436</v>
      </c>
      <c r="G202" s="160">
        <v>100</v>
      </c>
    </row>
    <row r="203" spans="1:7">
      <c r="A203" t="s">
        <v>437</v>
      </c>
      <c r="B203" s="153">
        <v>-5</v>
      </c>
      <c r="C203" s="153">
        <v>-5</v>
      </c>
      <c r="D203" s="153">
        <v>291</v>
      </c>
      <c r="E203" t="s">
        <v>437</v>
      </c>
      <c r="G203" s="160">
        <v>100</v>
      </c>
    </row>
    <row r="204" spans="1:7">
      <c r="A204" t="s">
        <v>293</v>
      </c>
      <c r="B204" s="153">
        <v>-5</v>
      </c>
      <c r="C204" s="153">
        <v>-5</v>
      </c>
      <c r="D204" s="153">
        <v>293</v>
      </c>
      <c r="E204" t="s">
        <v>293</v>
      </c>
      <c r="G204" s="160">
        <v>100</v>
      </c>
    </row>
    <row r="205" spans="1:7">
      <c r="A205" t="s">
        <v>438</v>
      </c>
      <c r="B205" s="153">
        <v>-5</v>
      </c>
      <c r="C205" s="153">
        <v>-5</v>
      </c>
      <c r="D205" s="153">
        <v>295</v>
      </c>
      <c r="E205" t="s">
        <v>438</v>
      </c>
      <c r="G205" s="160">
        <v>100</v>
      </c>
    </row>
    <row r="206" spans="1:7">
      <c r="A206" t="s">
        <v>439</v>
      </c>
      <c r="B206" s="153">
        <v>-5</v>
      </c>
      <c r="C206" s="153">
        <v>-5</v>
      </c>
      <c r="D206" s="153">
        <v>297</v>
      </c>
      <c r="E206" t="s">
        <v>439</v>
      </c>
      <c r="G206" s="160">
        <v>100</v>
      </c>
    </row>
    <row r="207" spans="1:7">
      <c r="A207" t="s">
        <v>440</v>
      </c>
      <c r="B207" s="153">
        <v>-5</v>
      </c>
      <c r="C207" s="153">
        <v>-5</v>
      </c>
      <c r="D207" s="153">
        <v>299</v>
      </c>
      <c r="E207" t="s">
        <v>440</v>
      </c>
      <c r="G207" s="160">
        <v>100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4DBD-B989-47AC-A015-9A9ABD43B67F}">
  <dimension ref="A1:A149"/>
  <sheetViews>
    <sheetView workbookViewId="0">
      <selection activeCell="B1" sqref="B1"/>
    </sheetView>
  </sheetViews>
  <sheetFormatPr defaultRowHeight="14.3"/>
  <cols>
    <col min="1" max="1" width="24.625" bestFit="1" customWidth="1"/>
  </cols>
  <sheetData>
    <row r="1" spans="1:1">
      <c r="A1" t="s">
        <v>300</v>
      </c>
    </row>
    <row r="2" spans="1:1">
      <c r="A2" t="s">
        <v>301</v>
      </c>
    </row>
    <row r="3" spans="1:1">
      <c r="A3" t="s">
        <v>302</v>
      </c>
    </row>
    <row r="4" spans="1:1">
      <c r="A4" t="s">
        <v>303</v>
      </c>
    </row>
    <row r="5" spans="1:1">
      <c r="A5" t="s">
        <v>304</v>
      </c>
    </row>
    <row r="6" spans="1:1">
      <c r="A6" t="s">
        <v>305</v>
      </c>
    </row>
    <row r="7" spans="1:1">
      <c r="A7" t="s">
        <v>306</v>
      </c>
    </row>
    <row r="8" spans="1:1">
      <c r="A8" t="s">
        <v>307</v>
      </c>
    </row>
    <row r="9" spans="1:1">
      <c r="A9" t="s">
        <v>308</v>
      </c>
    </row>
    <row r="10" spans="1:1">
      <c r="A10" t="s">
        <v>309</v>
      </c>
    </row>
    <row r="11" spans="1:1">
      <c r="A11" t="s">
        <v>310</v>
      </c>
    </row>
    <row r="12" spans="1:1">
      <c r="A12" t="s">
        <v>311</v>
      </c>
    </row>
    <row r="13" spans="1:1">
      <c r="A13" t="s">
        <v>312</v>
      </c>
    </row>
    <row r="14" spans="1:1">
      <c r="A14" t="s">
        <v>313</v>
      </c>
    </row>
    <row r="15" spans="1:1">
      <c r="A15" t="s">
        <v>314</v>
      </c>
    </row>
    <row r="16" spans="1:1">
      <c r="A16" t="s">
        <v>315</v>
      </c>
    </row>
    <row r="17" spans="1:1">
      <c r="A17" t="s">
        <v>316</v>
      </c>
    </row>
    <row r="18" spans="1:1">
      <c r="A18" t="s">
        <v>317</v>
      </c>
    </row>
    <row r="19" spans="1:1">
      <c r="A19" t="s">
        <v>318</v>
      </c>
    </row>
    <row r="20" spans="1:1">
      <c r="A20" t="s">
        <v>319</v>
      </c>
    </row>
    <row r="21" spans="1:1">
      <c r="A21" t="s">
        <v>320</v>
      </c>
    </row>
    <row r="22" spans="1:1">
      <c r="A22" t="s">
        <v>321</v>
      </c>
    </row>
    <row r="23" spans="1:1">
      <c r="A23" t="s">
        <v>322</v>
      </c>
    </row>
    <row r="24" spans="1:1">
      <c r="A24" t="s">
        <v>323</v>
      </c>
    </row>
    <row r="25" spans="1:1">
      <c r="A25" t="s">
        <v>324</v>
      </c>
    </row>
    <row r="26" spans="1:1">
      <c r="A26" t="s">
        <v>325</v>
      </c>
    </row>
    <row r="27" spans="1:1">
      <c r="A27" t="s">
        <v>326</v>
      </c>
    </row>
    <row r="28" spans="1:1">
      <c r="A28" t="s">
        <v>327</v>
      </c>
    </row>
    <row r="29" spans="1:1">
      <c r="A29" t="s">
        <v>328</v>
      </c>
    </row>
    <row r="30" spans="1:1">
      <c r="A30" t="s">
        <v>329</v>
      </c>
    </row>
    <row r="31" spans="1:1">
      <c r="A31" t="s">
        <v>330</v>
      </c>
    </row>
    <row r="32" spans="1:1">
      <c r="A32" t="s">
        <v>331</v>
      </c>
    </row>
    <row r="33" spans="1:1">
      <c r="A33" t="s">
        <v>332</v>
      </c>
    </row>
    <row r="34" spans="1:1">
      <c r="A34" t="s">
        <v>333</v>
      </c>
    </row>
    <row r="35" spans="1:1">
      <c r="A35" t="s">
        <v>334</v>
      </c>
    </row>
    <row r="36" spans="1:1">
      <c r="A36" t="s">
        <v>335</v>
      </c>
    </row>
    <row r="37" spans="1:1">
      <c r="A37" t="s">
        <v>336</v>
      </c>
    </row>
    <row r="38" spans="1:1">
      <c r="A38" t="s">
        <v>337</v>
      </c>
    </row>
    <row r="39" spans="1:1">
      <c r="A39" t="s">
        <v>338</v>
      </c>
    </row>
    <row r="40" spans="1:1">
      <c r="A40" t="s">
        <v>339</v>
      </c>
    </row>
    <row r="41" spans="1:1">
      <c r="A41" t="s">
        <v>340</v>
      </c>
    </row>
    <row r="42" spans="1:1">
      <c r="A42" t="s">
        <v>341</v>
      </c>
    </row>
    <row r="43" spans="1:1">
      <c r="A43" t="s">
        <v>342</v>
      </c>
    </row>
    <row r="44" spans="1:1">
      <c r="A44" t="s">
        <v>343</v>
      </c>
    </row>
    <row r="45" spans="1:1">
      <c r="A45" t="s">
        <v>344</v>
      </c>
    </row>
    <row r="46" spans="1:1">
      <c r="A46" t="s">
        <v>345</v>
      </c>
    </row>
    <row r="47" spans="1:1">
      <c r="A47" t="s">
        <v>346</v>
      </c>
    </row>
    <row r="48" spans="1:1">
      <c r="A48" t="s">
        <v>347</v>
      </c>
    </row>
    <row r="49" spans="1:1">
      <c r="A49" t="s">
        <v>348</v>
      </c>
    </row>
    <row r="50" spans="1:1">
      <c r="A50" t="s">
        <v>349</v>
      </c>
    </row>
    <row r="51" spans="1:1">
      <c r="A51" t="s">
        <v>350</v>
      </c>
    </row>
    <row r="52" spans="1:1">
      <c r="A52" t="s">
        <v>351</v>
      </c>
    </row>
    <row r="53" spans="1:1">
      <c r="A53" t="s">
        <v>352</v>
      </c>
    </row>
    <row r="54" spans="1:1">
      <c r="A54" t="s">
        <v>353</v>
      </c>
    </row>
    <row r="55" spans="1:1">
      <c r="A55" t="s">
        <v>354</v>
      </c>
    </row>
    <row r="56" spans="1:1">
      <c r="A56" t="s">
        <v>355</v>
      </c>
    </row>
    <row r="57" spans="1:1">
      <c r="A57" t="s">
        <v>356</v>
      </c>
    </row>
    <row r="58" spans="1:1">
      <c r="A58" t="s">
        <v>357</v>
      </c>
    </row>
    <row r="59" spans="1:1">
      <c r="A59" t="s">
        <v>358</v>
      </c>
    </row>
    <row r="60" spans="1:1">
      <c r="A60" t="s">
        <v>359</v>
      </c>
    </row>
    <row r="61" spans="1:1">
      <c r="A61" t="s">
        <v>360</v>
      </c>
    </row>
    <row r="62" spans="1:1">
      <c r="A62" t="s">
        <v>361</v>
      </c>
    </row>
    <row r="63" spans="1:1">
      <c r="A63" t="s">
        <v>362</v>
      </c>
    </row>
    <row r="64" spans="1:1">
      <c r="A64" t="s">
        <v>363</v>
      </c>
    </row>
    <row r="65" spans="1:1">
      <c r="A65" t="s">
        <v>364</v>
      </c>
    </row>
    <row r="66" spans="1:1">
      <c r="A66" t="s">
        <v>365</v>
      </c>
    </row>
    <row r="67" spans="1:1">
      <c r="A67" t="s">
        <v>366</v>
      </c>
    </row>
    <row r="68" spans="1:1">
      <c r="A68" t="s">
        <v>367</v>
      </c>
    </row>
    <row r="69" spans="1:1">
      <c r="A69" t="s">
        <v>368</v>
      </c>
    </row>
    <row r="70" spans="1:1">
      <c r="A70" t="s">
        <v>369</v>
      </c>
    </row>
    <row r="71" spans="1:1">
      <c r="A71" t="s">
        <v>370</v>
      </c>
    </row>
    <row r="72" spans="1:1">
      <c r="A72" t="s">
        <v>371</v>
      </c>
    </row>
    <row r="73" spans="1:1">
      <c r="A73" t="s">
        <v>372</v>
      </c>
    </row>
    <row r="74" spans="1:1">
      <c r="A74" t="s">
        <v>373</v>
      </c>
    </row>
    <row r="75" spans="1:1">
      <c r="A75" t="s">
        <v>374</v>
      </c>
    </row>
    <row r="76" spans="1:1">
      <c r="A76" t="s">
        <v>375</v>
      </c>
    </row>
    <row r="77" spans="1:1">
      <c r="A77" t="s">
        <v>376</v>
      </c>
    </row>
    <row r="78" spans="1:1">
      <c r="A78" t="s">
        <v>377</v>
      </c>
    </row>
    <row r="79" spans="1:1">
      <c r="A79" t="s">
        <v>378</v>
      </c>
    </row>
    <row r="80" spans="1:1">
      <c r="A80" t="s">
        <v>379</v>
      </c>
    </row>
    <row r="81" spans="1:1">
      <c r="A81" t="s">
        <v>380</v>
      </c>
    </row>
    <row r="82" spans="1:1">
      <c r="A82" t="s">
        <v>381</v>
      </c>
    </row>
    <row r="83" spans="1:1">
      <c r="A83" t="s">
        <v>382</v>
      </c>
    </row>
    <row r="84" spans="1:1">
      <c r="A84" t="s">
        <v>383</v>
      </c>
    </row>
    <row r="85" spans="1:1">
      <c r="A85" t="s">
        <v>384</v>
      </c>
    </row>
    <row r="86" spans="1:1">
      <c r="A86" t="s">
        <v>385</v>
      </c>
    </row>
    <row r="87" spans="1:1">
      <c r="A87" t="s">
        <v>386</v>
      </c>
    </row>
    <row r="88" spans="1:1">
      <c r="A88" t="s">
        <v>387</v>
      </c>
    </row>
    <row r="89" spans="1:1">
      <c r="A89" t="s">
        <v>443</v>
      </c>
    </row>
    <row r="90" spans="1:1">
      <c r="A90" t="s">
        <v>441</v>
      </c>
    </row>
    <row r="91" spans="1:1">
      <c r="A91" t="s">
        <v>388</v>
      </c>
    </row>
    <row r="92" spans="1:1">
      <c r="A92" t="s">
        <v>444</v>
      </c>
    </row>
    <row r="93" spans="1:1">
      <c r="A93" t="s">
        <v>445</v>
      </c>
    </row>
    <row r="94" spans="1:1">
      <c r="A94" t="s">
        <v>446</v>
      </c>
    </row>
    <row r="95" spans="1:1">
      <c r="A95" t="s">
        <v>447</v>
      </c>
    </row>
    <row r="96" spans="1:1">
      <c r="A96" t="s">
        <v>442</v>
      </c>
    </row>
    <row r="97" spans="1:1">
      <c r="A97" t="s">
        <v>389</v>
      </c>
    </row>
    <row r="98" spans="1:1">
      <c r="A98" t="s">
        <v>390</v>
      </c>
    </row>
    <row r="99" spans="1:1">
      <c r="A99" t="s">
        <v>391</v>
      </c>
    </row>
    <row r="100" spans="1:1">
      <c r="A100" t="s">
        <v>392</v>
      </c>
    </row>
    <row r="101" spans="1:1">
      <c r="A101" t="s">
        <v>393</v>
      </c>
    </row>
    <row r="102" spans="1:1">
      <c r="A102" t="s">
        <v>394</v>
      </c>
    </row>
    <row r="103" spans="1:1">
      <c r="A103" t="s">
        <v>395</v>
      </c>
    </row>
    <row r="104" spans="1:1">
      <c r="A104" t="s">
        <v>396</v>
      </c>
    </row>
    <row r="105" spans="1:1">
      <c r="A105" t="s">
        <v>397</v>
      </c>
    </row>
    <row r="106" spans="1:1">
      <c r="A106" t="s">
        <v>398</v>
      </c>
    </row>
    <row r="107" spans="1:1">
      <c r="A107" t="s">
        <v>399</v>
      </c>
    </row>
    <row r="108" spans="1:1">
      <c r="A108" t="s">
        <v>400</v>
      </c>
    </row>
    <row r="109" spans="1:1">
      <c r="A109" t="s">
        <v>401</v>
      </c>
    </row>
    <row r="110" spans="1:1">
      <c r="A110" t="s">
        <v>402</v>
      </c>
    </row>
    <row r="111" spans="1:1">
      <c r="A111" t="s">
        <v>403</v>
      </c>
    </row>
    <row r="112" spans="1:1">
      <c r="A112" t="s">
        <v>404</v>
      </c>
    </row>
    <row r="113" spans="1:1">
      <c r="A113" t="s">
        <v>405</v>
      </c>
    </row>
    <row r="114" spans="1:1">
      <c r="A114" t="s">
        <v>406</v>
      </c>
    </row>
    <row r="115" spans="1:1">
      <c r="A115" t="s">
        <v>407</v>
      </c>
    </row>
    <row r="116" spans="1:1">
      <c r="A116" t="s">
        <v>408</v>
      </c>
    </row>
    <row r="117" spans="1:1">
      <c r="A117" t="s">
        <v>409</v>
      </c>
    </row>
    <row r="118" spans="1:1">
      <c r="A118" t="s">
        <v>410</v>
      </c>
    </row>
    <row r="119" spans="1:1">
      <c r="A119" t="s">
        <v>411</v>
      </c>
    </row>
    <row r="120" spans="1:1">
      <c r="A120" t="s">
        <v>412</v>
      </c>
    </row>
    <row r="121" spans="1:1">
      <c r="A121" t="s">
        <v>413</v>
      </c>
    </row>
    <row r="122" spans="1:1">
      <c r="A122" t="s">
        <v>414</v>
      </c>
    </row>
    <row r="123" spans="1:1">
      <c r="A123" t="s">
        <v>415</v>
      </c>
    </row>
    <row r="124" spans="1:1">
      <c r="A124" t="s">
        <v>416</v>
      </c>
    </row>
    <row r="125" spans="1:1">
      <c r="A125" t="s">
        <v>417</v>
      </c>
    </row>
    <row r="126" spans="1:1">
      <c r="A126" t="s">
        <v>418</v>
      </c>
    </row>
    <row r="127" spans="1:1">
      <c r="A127" t="s">
        <v>419</v>
      </c>
    </row>
    <row r="128" spans="1:1">
      <c r="A128" t="s">
        <v>420</v>
      </c>
    </row>
    <row r="129" spans="1:1">
      <c r="A129" t="s">
        <v>421</v>
      </c>
    </row>
    <row r="130" spans="1:1">
      <c r="A130" t="s">
        <v>422</v>
      </c>
    </row>
    <row r="131" spans="1:1">
      <c r="A131" t="s">
        <v>423</v>
      </c>
    </row>
    <row r="132" spans="1:1">
      <c r="A132" t="s">
        <v>424</v>
      </c>
    </row>
    <row r="133" spans="1:1">
      <c r="A133" t="s">
        <v>425</v>
      </c>
    </row>
    <row r="134" spans="1:1">
      <c r="A134" t="s">
        <v>426</v>
      </c>
    </row>
    <row r="135" spans="1:1">
      <c r="A135" t="s">
        <v>427</v>
      </c>
    </row>
    <row r="136" spans="1:1">
      <c r="A136" t="s">
        <v>428</v>
      </c>
    </row>
    <row r="137" spans="1:1">
      <c r="A137" t="s">
        <v>429</v>
      </c>
    </row>
    <row r="138" spans="1:1">
      <c r="A138" t="s">
        <v>430</v>
      </c>
    </row>
    <row r="139" spans="1:1">
      <c r="A139" t="s">
        <v>431</v>
      </c>
    </row>
    <row r="140" spans="1:1">
      <c r="A140" t="s">
        <v>432</v>
      </c>
    </row>
    <row r="141" spans="1:1">
      <c r="A141" t="s">
        <v>433</v>
      </c>
    </row>
    <row r="142" spans="1:1">
      <c r="A142" t="s">
        <v>434</v>
      </c>
    </row>
    <row r="143" spans="1:1">
      <c r="A143" t="s">
        <v>435</v>
      </c>
    </row>
    <row r="144" spans="1:1">
      <c r="A144" t="s">
        <v>436</v>
      </c>
    </row>
    <row r="145" spans="1:1">
      <c r="A145" t="s">
        <v>437</v>
      </c>
    </row>
    <row r="146" spans="1:1">
      <c r="A146" t="s">
        <v>293</v>
      </c>
    </row>
    <row r="147" spans="1:1">
      <c r="A147" t="s">
        <v>438</v>
      </c>
    </row>
    <row r="148" spans="1:1">
      <c r="A148" t="s">
        <v>439</v>
      </c>
    </row>
    <row r="149" spans="1:1">
      <c r="A149" t="s">
        <v>440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11924-3C31-4D8E-A9D1-9AB0A4003816}">
  <dimension ref="A1:F5"/>
  <sheetViews>
    <sheetView workbookViewId="0">
      <selection activeCell="I23" sqref="I23"/>
    </sheetView>
  </sheetViews>
  <sheetFormatPr defaultRowHeight="14.3"/>
  <sheetData>
    <row r="1" spans="1:6">
      <c r="B1" t="s">
        <v>219</v>
      </c>
      <c r="C1" t="s">
        <v>220</v>
      </c>
    </row>
    <row r="2" spans="1:6">
      <c r="A2" t="s">
        <v>242</v>
      </c>
      <c r="B2">
        <v>20</v>
      </c>
      <c r="C2">
        <v>20</v>
      </c>
    </row>
    <row r="3" spans="1:6">
      <c r="A3" t="s">
        <v>243</v>
      </c>
      <c r="B3">
        <v>5</v>
      </c>
      <c r="C3">
        <v>5</v>
      </c>
    </row>
    <row r="4" spans="1:6">
      <c r="F4">
        <v>10</v>
      </c>
    </row>
    <row r="5" spans="1:6">
      <c r="E5" t="s">
        <v>218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98698-5246-418D-BBD1-88D82AC003C8}">
  <dimension ref="A1:L5"/>
  <sheetViews>
    <sheetView workbookViewId="0">
      <selection activeCell="L15" sqref="L15"/>
    </sheetView>
  </sheetViews>
  <sheetFormatPr defaultRowHeight="14.3"/>
  <sheetData>
    <row r="1" spans="1:12">
      <c r="A1" t="s">
        <v>9</v>
      </c>
      <c r="C1" t="s">
        <v>240</v>
      </c>
      <c r="D1" t="s">
        <v>240</v>
      </c>
      <c r="E1" t="s">
        <v>236</v>
      </c>
      <c r="F1" t="s">
        <v>236</v>
      </c>
      <c r="G1" t="s">
        <v>237</v>
      </c>
      <c r="H1" t="s">
        <v>237</v>
      </c>
      <c r="I1" t="s">
        <v>238</v>
      </c>
      <c r="J1" t="s">
        <v>238</v>
      </c>
      <c r="K1" t="s">
        <v>239</v>
      </c>
      <c r="L1" t="s">
        <v>239</v>
      </c>
    </row>
    <row r="2" spans="1:12">
      <c r="A2" t="s">
        <v>233</v>
      </c>
      <c r="E2" s="146" t="s">
        <v>245</v>
      </c>
    </row>
    <row r="3" spans="1:12">
      <c r="A3" t="s">
        <v>455</v>
      </c>
      <c r="K3" s="146" t="s">
        <v>456</v>
      </c>
    </row>
    <row r="4" spans="1:12">
      <c r="A4" t="s">
        <v>491</v>
      </c>
      <c r="J4" s="146" t="s">
        <v>492</v>
      </c>
    </row>
    <row r="5" spans="1:12">
      <c r="A5" t="s">
        <v>496</v>
      </c>
      <c r="J5" s="146" t="s">
        <v>497</v>
      </c>
    </row>
  </sheetData>
  <hyperlinks>
    <hyperlink ref="E2" r:id="rId1" display="https://academic.oup.com/mnras/article/343/3/978/1125459?login=false" xr:uid="{B8ED0A0C-BA96-48C4-BCBB-715059EB3C26}"/>
    <hyperlink ref="K3" r:id="rId2" location="See_also" display="https://en.wikipedia.org/wiki/List_of_Solar_System_objects_by_size - See_also" xr:uid="{422753B2-A820-4B67-8EEF-31DF26B7528D}"/>
    <hyperlink ref="J4" r:id="rId3" location="bold" display="https://www.markdownguide.org/basic-syntax/ - bold" xr:uid="{23586D90-4E8D-4F40-88F8-D71001F3AEFC}"/>
    <hyperlink ref="J5" r:id="rId4" display="https://semver.org/lang/id/" xr:uid="{AA5298C9-F436-45E6-AE38-0D829D3E762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2D174-E828-495F-9F57-5ABE5CC81323}">
  <dimension ref="A1:L9"/>
  <sheetViews>
    <sheetView workbookViewId="0">
      <selection activeCell="J20" sqref="J20"/>
    </sheetView>
  </sheetViews>
  <sheetFormatPr defaultRowHeight="14.3"/>
  <cols>
    <col min="7" max="7" width="0.875" bestFit="1" customWidth="1"/>
  </cols>
  <sheetData>
    <row r="1" spans="1:12" s="118" customFormat="1" ht="57.1">
      <c r="A1" s="118" t="s">
        <v>8</v>
      </c>
      <c r="B1" s="118" t="s">
        <v>230</v>
      </c>
      <c r="C1" s="118" t="s">
        <v>208</v>
      </c>
      <c r="D1" s="118" t="s">
        <v>209</v>
      </c>
      <c r="E1" s="118" t="s">
        <v>210</v>
      </c>
      <c r="F1" s="118" t="s">
        <v>211</v>
      </c>
      <c r="G1" s="118" t="s">
        <v>101</v>
      </c>
      <c r="I1" s="118" t="s">
        <v>208</v>
      </c>
      <c r="J1" s="118" t="s">
        <v>212</v>
      </c>
      <c r="K1" s="118" t="s">
        <v>213</v>
      </c>
      <c r="L1" s="118" t="s">
        <v>210</v>
      </c>
    </row>
    <row r="2" spans="1:12">
      <c r="C2" s="122">
        <v>1</v>
      </c>
      <c r="D2" s="122">
        <v>0</v>
      </c>
      <c r="E2" s="122">
        <v>0</v>
      </c>
      <c r="F2" t="str">
        <f>$C2&amp;"."&amp;$D2&amp;"."&amp;$E2</f>
        <v>1.0.0</v>
      </c>
    </row>
    <row r="3" spans="1:12">
      <c r="C3" s="122">
        <v>2</v>
      </c>
      <c r="D3" s="122">
        <v>0</v>
      </c>
      <c r="E3" s="122">
        <v>0</v>
      </c>
      <c r="F3" t="str">
        <f t="shared" ref="F3:F9" si="0">$C3&amp;"."&amp;$D3&amp;"."&amp;$E3</f>
        <v>2.0.0</v>
      </c>
    </row>
    <row r="4" spans="1:12">
      <c r="C4" s="122">
        <v>3</v>
      </c>
      <c r="D4" s="122">
        <v>0</v>
      </c>
      <c r="E4" s="122">
        <v>0</v>
      </c>
      <c r="F4" t="str">
        <f t="shared" si="0"/>
        <v>3.0.0</v>
      </c>
    </row>
    <row r="5" spans="1:12">
      <c r="C5" s="122">
        <v>3</v>
      </c>
      <c r="D5" s="122">
        <v>1</v>
      </c>
      <c r="E5" s="122">
        <v>0</v>
      </c>
      <c r="F5" t="str">
        <f t="shared" si="0"/>
        <v>3.1.0</v>
      </c>
    </row>
    <row r="6" spans="1:12">
      <c r="B6" t="s">
        <v>231</v>
      </c>
      <c r="C6" s="122">
        <v>4</v>
      </c>
      <c r="D6" s="122">
        <v>0</v>
      </c>
      <c r="E6" s="122">
        <v>0</v>
      </c>
      <c r="F6" t="str">
        <f t="shared" si="0"/>
        <v>4.0.0</v>
      </c>
      <c r="I6" t="s">
        <v>232</v>
      </c>
    </row>
    <row r="7" spans="1:12">
      <c r="C7" s="122">
        <v>4</v>
      </c>
      <c r="D7" s="122">
        <v>1</v>
      </c>
      <c r="E7" s="122">
        <v>0</v>
      </c>
      <c r="F7" t="str">
        <f t="shared" si="0"/>
        <v>4.1.0</v>
      </c>
      <c r="J7" t="s">
        <v>451</v>
      </c>
      <c r="L7" t="s">
        <v>452</v>
      </c>
    </row>
    <row r="8" spans="1:12">
      <c r="C8" s="122"/>
      <c r="D8" s="122"/>
    </row>
    <row r="9" spans="1:12">
      <c r="A9" t="s">
        <v>214</v>
      </c>
      <c r="F9" t="str">
        <f t="shared" si="0"/>
        <v>..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DDC6-7D47-4C98-8BE4-3E60D96D83F1}">
  <dimension ref="A1:C4"/>
  <sheetViews>
    <sheetView workbookViewId="0">
      <selection activeCell="C4" sqref="C4"/>
    </sheetView>
  </sheetViews>
  <sheetFormatPr defaultColWidth="36.25" defaultRowHeight="132.44999999999999" customHeight="1"/>
  <cols>
    <col min="1" max="1" width="4.625" style="118" bestFit="1" customWidth="1"/>
    <col min="2" max="16384" width="36.25" style="118"/>
  </cols>
  <sheetData>
    <row r="1" spans="1:3" ht="41.45" customHeight="1">
      <c r="A1" t="s">
        <v>191</v>
      </c>
      <c r="B1" t="s">
        <v>192</v>
      </c>
    </row>
    <row r="2" spans="1:3" ht="14.3">
      <c r="A2" s="118" t="s">
        <v>8</v>
      </c>
      <c r="B2" s="118" t="s">
        <v>145</v>
      </c>
    </row>
    <row r="3" spans="1:3" ht="132.44999999999999" customHeight="1">
      <c r="A3" s="118">
        <v>1</v>
      </c>
      <c r="B3" s="118" t="s">
        <v>142</v>
      </c>
      <c r="C3" s="118" t="s">
        <v>143</v>
      </c>
    </row>
    <row r="4" spans="1:3" ht="132.44999999999999" customHeight="1">
      <c r="B4" s="118" t="s">
        <v>453</v>
      </c>
      <c r="C4" s="118" t="s">
        <v>454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8E934-71DA-4CD7-A734-6569DAC853D0}">
  <dimension ref="A1:E25"/>
  <sheetViews>
    <sheetView tabSelected="1" topLeftCell="A10" workbookViewId="0">
      <selection activeCell="J25" sqref="J25"/>
    </sheetView>
  </sheetViews>
  <sheetFormatPr defaultRowHeight="16.3"/>
  <cols>
    <col min="1" max="16384" width="9" style="128"/>
  </cols>
  <sheetData>
    <row r="1" spans="1:5">
      <c r="B1" s="128" t="s">
        <v>190</v>
      </c>
    </row>
    <row r="2" spans="1:5">
      <c r="A2" s="128" t="s">
        <v>151</v>
      </c>
      <c r="B2" s="128" t="s">
        <v>189</v>
      </c>
      <c r="C2" s="128" t="s">
        <v>246</v>
      </c>
      <c r="D2" s="128" t="s">
        <v>247</v>
      </c>
    </row>
    <row r="3" spans="1:5">
      <c r="D3" s="128" t="s">
        <v>248</v>
      </c>
    </row>
    <row r="5" spans="1:5">
      <c r="B5" s="128" t="s">
        <v>188</v>
      </c>
      <c r="C5" s="128" t="s">
        <v>187</v>
      </c>
    </row>
    <row r="6" spans="1:5">
      <c r="C6" s="128" t="s">
        <v>186</v>
      </c>
    </row>
    <row r="7" spans="1:5">
      <c r="C7" s="128" t="s">
        <v>294</v>
      </c>
    </row>
    <row r="8" spans="1:5">
      <c r="C8" s="128" t="s">
        <v>295</v>
      </c>
    </row>
    <row r="9" spans="1:5">
      <c r="C9" s="128" t="s">
        <v>296</v>
      </c>
    </row>
    <row r="10" spans="1:5">
      <c r="C10" s="128" t="s">
        <v>297</v>
      </c>
    </row>
    <row r="11" spans="1:5">
      <c r="C11" s="128" t="s">
        <v>298</v>
      </c>
    </row>
    <row r="12" spans="1:5">
      <c r="C12" s="128" t="s">
        <v>299</v>
      </c>
    </row>
    <row r="13" spans="1:5">
      <c r="B13" s="128" t="s">
        <v>233</v>
      </c>
      <c r="C13" s="128" t="s">
        <v>235</v>
      </c>
      <c r="D13" s="146" t="s">
        <v>234</v>
      </c>
      <c r="E13" s="148" t="s">
        <v>290</v>
      </c>
    </row>
    <row r="14" spans="1:5">
      <c r="D14" s="146" t="s">
        <v>244</v>
      </c>
    </row>
    <row r="15" spans="1:5">
      <c r="C15" s="128" t="s">
        <v>295</v>
      </c>
    </row>
    <row r="16" spans="1:5">
      <c r="C16" s="128" t="s">
        <v>294</v>
      </c>
    </row>
    <row r="17" spans="2:3">
      <c r="C17" s="128" t="s">
        <v>297</v>
      </c>
    </row>
    <row r="18" spans="2:3">
      <c r="C18" s="128" t="s">
        <v>299</v>
      </c>
    </row>
    <row r="19" spans="2:3">
      <c r="C19" s="128" t="s">
        <v>296</v>
      </c>
    </row>
    <row r="20" spans="2:3">
      <c r="C20" s="128" t="s">
        <v>298</v>
      </c>
    </row>
    <row r="21" spans="2:3">
      <c r="C21" s="128" t="s">
        <v>187</v>
      </c>
    </row>
    <row r="22" spans="2:3">
      <c r="C22" s="128" t="s">
        <v>186</v>
      </c>
    </row>
    <row r="23" spans="2:3">
      <c r="B23" s="128" t="s">
        <v>495</v>
      </c>
      <c r="C23" s="128" t="s">
        <v>502</v>
      </c>
    </row>
    <row r="24" spans="2:3">
      <c r="C24" s="128" t="s">
        <v>493</v>
      </c>
    </row>
    <row r="25" spans="2:3">
      <c r="C25" s="128" t="s">
        <v>494</v>
      </c>
    </row>
  </sheetData>
  <sortState xmlns:xlrd2="http://schemas.microsoft.com/office/spreadsheetml/2017/richdata2" ref="C15:C22">
    <sortCondition ref="C15:C22"/>
  </sortState>
  <hyperlinks>
    <hyperlink ref="D13" r:id="rId1" display="https://en.wikipedia.org/wiki/Sculptor_Galaxy" xr:uid="{722BE1A3-A7F4-4412-9B89-B67A1BABF163}"/>
    <hyperlink ref="D14" r:id="rId2" display="https://theskylive.com/sky/deepsky/ngc253-sculptor-filament-object" xr:uid="{35F1A24A-37D2-4F5C-BE2F-CBEAC630491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70330-42F6-4455-BCE9-C21107B00C52}">
  <sheetPr>
    <tabColor rgb="FFCC0000"/>
  </sheetPr>
  <dimension ref="A1:D16"/>
  <sheetViews>
    <sheetView workbookViewId="0">
      <selection activeCell="B1" sqref="B1:D16"/>
    </sheetView>
  </sheetViews>
  <sheetFormatPr defaultRowHeight="14.3"/>
  <cols>
    <col min="3" max="3" width="11.125" style="22" bestFit="1" customWidth="1"/>
  </cols>
  <sheetData>
    <row r="1" spans="1:4">
      <c r="B1" t="s">
        <v>56</v>
      </c>
      <c r="C1" s="22" t="s">
        <v>11</v>
      </c>
      <c r="D1" t="s">
        <v>57</v>
      </c>
    </row>
    <row r="2" spans="1:4">
      <c r="B2" t="s">
        <v>58</v>
      </c>
      <c r="C2" s="22">
        <v>4</v>
      </c>
      <c r="D2" s="22"/>
    </row>
    <row r="3" spans="1:4">
      <c r="B3" t="s">
        <v>59</v>
      </c>
      <c r="C3" s="22">
        <v>12</v>
      </c>
      <c r="D3" s="22"/>
    </row>
    <row r="4" spans="1:4">
      <c r="A4" t="s">
        <v>60</v>
      </c>
      <c r="B4" t="s">
        <v>61</v>
      </c>
      <c r="C4" s="22">
        <v>20</v>
      </c>
      <c r="D4" s="22"/>
    </row>
    <row r="5" spans="1:4">
      <c r="A5" t="s">
        <v>62</v>
      </c>
      <c r="B5" t="s">
        <v>63</v>
      </c>
      <c r="C5" s="22">
        <v>60</v>
      </c>
      <c r="D5" s="22"/>
    </row>
    <row r="6" spans="1:4">
      <c r="B6" t="s">
        <v>64</v>
      </c>
      <c r="C6" s="22">
        <v>90</v>
      </c>
      <c r="D6" s="22"/>
    </row>
    <row r="7" spans="1:4">
      <c r="D7" s="22"/>
    </row>
    <row r="8" spans="1:4">
      <c r="A8" t="s">
        <v>65</v>
      </c>
      <c r="B8" t="s">
        <v>66</v>
      </c>
      <c r="C8" s="22">
        <v>240</v>
      </c>
      <c r="D8" s="22"/>
    </row>
    <row r="9" spans="1:4">
      <c r="A9" t="s">
        <v>67</v>
      </c>
      <c r="B9" t="s">
        <v>68</v>
      </c>
      <c r="C9" s="22">
        <v>1000</v>
      </c>
      <c r="D9" s="22"/>
    </row>
    <row r="10" spans="1:4">
      <c r="B10" t="s">
        <v>69</v>
      </c>
      <c r="C10" s="22">
        <v>1000</v>
      </c>
      <c r="D10" s="22">
        <v>200</v>
      </c>
    </row>
    <row r="11" spans="1:4">
      <c r="A11" t="s">
        <v>70</v>
      </c>
      <c r="B11" t="s">
        <v>71</v>
      </c>
      <c r="C11" s="22">
        <v>3000</v>
      </c>
      <c r="D11" s="22"/>
    </row>
    <row r="12" spans="1:4">
      <c r="A12" t="s">
        <v>72</v>
      </c>
      <c r="C12" s="22">
        <v>5000</v>
      </c>
      <c r="D12" s="22"/>
    </row>
    <row r="13" spans="1:4">
      <c r="A13" t="s">
        <v>73</v>
      </c>
      <c r="B13" t="s">
        <v>74</v>
      </c>
      <c r="C13" s="22">
        <v>25000</v>
      </c>
      <c r="D13" s="22"/>
    </row>
    <row r="14" spans="1:4">
      <c r="B14" t="s">
        <v>75</v>
      </c>
      <c r="C14" s="22">
        <v>50000</v>
      </c>
      <c r="D14" s="22"/>
    </row>
    <row r="15" spans="1:4">
      <c r="B15" t="s">
        <v>76</v>
      </c>
      <c r="C15" s="22">
        <v>200000</v>
      </c>
      <c r="D15" s="22">
        <f>SUM(D10*200)</f>
        <v>40000</v>
      </c>
    </row>
    <row r="16" spans="1:4">
      <c r="A16" t="s">
        <v>146</v>
      </c>
      <c r="B16" t="s">
        <v>147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85CEF-3EF7-4F5A-B43F-09E8F7A21A6C}">
  <sheetPr>
    <tabColor rgb="FFFF9900"/>
  </sheetPr>
  <dimension ref="A1:U44"/>
  <sheetViews>
    <sheetView zoomScale="70" zoomScaleNormal="70" zoomScalePageLayoutView="62" workbookViewId="0">
      <selection activeCell="C36" sqref="C36"/>
    </sheetView>
  </sheetViews>
  <sheetFormatPr defaultColWidth="9" defaultRowHeight="31.95" customHeight="1"/>
  <cols>
    <col min="1" max="1" width="5.625" style="26" customWidth="1"/>
    <col min="2" max="2" width="15" style="1" customWidth="1"/>
    <col min="3" max="4" width="15.375" style="1" customWidth="1"/>
    <col min="5" max="9" width="10" style="144" customWidth="1"/>
    <col min="10" max="10" width="18.75" style="1" bestFit="1" customWidth="1"/>
    <col min="11" max="11" width="9.75" style="26" customWidth="1"/>
    <col min="12" max="13" width="9.75" style="32" customWidth="1"/>
    <col min="14" max="15" width="19.125" style="1" customWidth="1"/>
    <col min="16" max="16" width="9" style="103" customWidth="1"/>
    <col min="17" max="17" width="9.25" style="103" bestFit="1" customWidth="1"/>
    <col min="18" max="18" width="18.25" style="103" customWidth="1"/>
    <col min="19" max="19" width="10" style="103" customWidth="1"/>
    <col min="20" max="20" width="18.25" style="103" customWidth="1"/>
    <col min="21" max="21" width="10" style="103" customWidth="1"/>
    <col min="22" max="16384" width="9" style="103"/>
  </cols>
  <sheetData>
    <row r="1" spans="1:21" ht="52.3" customHeight="1">
      <c r="A1" s="14"/>
      <c r="B1" s="109" t="s">
        <v>0</v>
      </c>
      <c r="C1" s="168" t="s">
        <v>140</v>
      </c>
      <c r="D1" s="173"/>
      <c r="E1" s="173"/>
      <c r="F1" s="173"/>
      <c r="G1" s="173"/>
      <c r="H1" s="173"/>
      <c r="I1" s="173"/>
      <c r="J1" s="173"/>
      <c r="K1" s="173"/>
      <c r="L1" s="173"/>
      <c r="M1" s="174"/>
      <c r="N1" s="168" t="s">
        <v>1</v>
      </c>
      <c r="O1" s="169"/>
    </row>
    <row r="2" spans="1:21" ht="52.3" customHeight="1" thickBot="1">
      <c r="A2" s="10"/>
      <c r="B2" s="108"/>
      <c r="C2" s="19"/>
      <c r="D2" s="13"/>
      <c r="E2" s="170" t="s">
        <v>2</v>
      </c>
      <c r="F2" s="171"/>
      <c r="G2" s="171"/>
      <c r="H2" s="171"/>
      <c r="I2" s="172"/>
      <c r="J2" s="15"/>
      <c r="K2" s="27"/>
      <c r="L2" s="28"/>
      <c r="M2" s="28"/>
      <c r="N2" s="15"/>
      <c r="O2" s="16"/>
    </row>
    <row r="3" spans="1:21" s="104" customFormat="1" ht="16.3">
      <c r="A3" s="24"/>
      <c r="B3" s="164" t="s">
        <v>3</v>
      </c>
      <c r="C3" s="162" t="s">
        <v>4</v>
      </c>
      <c r="D3" s="163"/>
      <c r="E3" s="177" t="s">
        <v>5</v>
      </c>
      <c r="F3" s="178"/>
      <c r="G3" s="178"/>
      <c r="H3" s="178"/>
      <c r="I3" s="179"/>
      <c r="J3" s="176" t="s">
        <v>6</v>
      </c>
      <c r="K3" s="173"/>
      <c r="L3" s="173"/>
      <c r="M3" s="121"/>
      <c r="N3" s="180" t="s">
        <v>7</v>
      </c>
      <c r="O3" s="181"/>
    </row>
    <row r="4" spans="1:21" s="104" customFormat="1" ht="33.299999999999997" thickBot="1">
      <c r="A4" s="25" t="s">
        <v>8</v>
      </c>
      <c r="B4" s="165"/>
      <c r="C4" s="20" t="s">
        <v>9</v>
      </c>
      <c r="D4" s="120" t="s">
        <v>10</v>
      </c>
      <c r="E4" s="133" t="s">
        <v>11</v>
      </c>
      <c r="F4" s="134" t="s">
        <v>12</v>
      </c>
      <c r="G4" s="134" t="s">
        <v>40</v>
      </c>
      <c r="H4" s="134" t="s">
        <v>13</v>
      </c>
      <c r="I4" s="135" t="s">
        <v>14</v>
      </c>
      <c r="J4" s="33" t="s">
        <v>81</v>
      </c>
      <c r="K4" s="166" t="s">
        <v>16</v>
      </c>
      <c r="L4" s="167"/>
      <c r="M4" s="33" t="s">
        <v>141</v>
      </c>
      <c r="N4" s="119" t="s">
        <v>17</v>
      </c>
      <c r="O4" s="21" t="s">
        <v>18</v>
      </c>
      <c r="Q4" s="104" t="s">
        <v>19</v>
      </c>
      <c r="R4" s="175" t="s">
        <v>78</v>
      </c>
      <c r="S4" s="175"/>
      <c r="T4" s="175" t="s">
        <v>78</v>
      </c>
      <c r="U4" s="175"/>
    </row>
    <row r="5" spans="1:21" ht="33.450000000000003" customHeight="1" thickTop="1">
      <c r="A5" s="24">
        <v>1</v>
      </c>
      <c r="B5" s="2" t="s">
        <v>20</v>
      </c>
      <c r="C5" s="3" t="s">
        <v>152</v>
      </c>
      <c r="D5" s="4"/>
      <c r="E5" s="136"/>
      <c r="F5" s="137"/>
      <c r="G5" s="137"/>
      <c r="H5" s="137"/>
      <c r="I5" s="138"/>
      <c r="J5" s="17"/>
      <c r="K5" s="110"/>
      <c r="L5" s="111"/>
      <c r="M5" s="29"/>
      <c r="N5" s="2"/>
      <c r="O5" s="5"/>
      <c r="Q5" s="103" t="s">
        <v>21</v>
      </c>
      <c r="R5" s="105">
        <v>-0.5</v>
      </c>
      <c r="S5" s="103" t="s">
        <v>22</v>
      </c>
    </row>
    <row r="6" spans="1:21" ht="33.450000000000003" customHeight="1">
      <c r="A6" s="24"/>
      <c r="B6" s="2" t="s">
        <v>153</v>
      </c>
      <c r="C6" s="3" t="s">
        <v>154</v>
      </c>
      <c r="D6" s="4"/>
      <c r="E6" s="132"/>
      <c r="F6" s="139"/>
      <c r="G6" s="139"/>
      <c r="H6" s="139"/>
      <c r="I6" s="140"/>
      <c r="J6" s="17"/>
      <c r="K6" s="112"/>
      <c r="L6" s="113"/>
      <c r="M6" s="29"/>
      <c r="N6" s="2"/>
      <c r="O6" s="5"/>
      <c r="Q6" s="103" t="s">
        <v>24</v>
      </c>
      <c r="R6" s="105">
        <v>0.2</v>
      </c>
      <c r="S6" s="103" t="s">
        <v>22</v>
      </c>
    </row>
    <row r="7" spans="1:21" ht="33.450000000000003" customHeight="1">
      <c r="A7" s="24">
        <v>2</v>
      </c>
      <c r="B7" s="6" t="s">
        <v>155</v>
      </c>
      <c r="C7" s="7" t="s">
        <v>156</v>
      </c>
      <c r="D7" s="8"/>
      <c r="E7" s="132"/>
      <c r="F7" s="139"/>
      <c r="G7" s="139"/>
      <c r="H7" s="139"/>
      <c r="I7" s="140"/>
      <c r="J7" s="18"/>
      <c r="K7" s="112"/>
      <c r="L7" s="113"/>
      <c r="M7" s="30"/>
      <c r="N7" s="6"/>
      <c r="O7" s="9"/>
      <c r="Q7" s="103" t="s">
        <v>26</v>
      </c>
      <c r="R7" s="106">
        <v>1</v>
      </c>
      <c r="U7" s="103" t="s">
        <v>126</v>
      </c>
    </row>
    <row r="8" spans="1:21" ht="33.450000000000003" customHeight="1">
      <c r="A8" s="24">
        <v>3</v>
      </c>
      <c r="B8" s="6" t="s">
        <v>23</v>
      </c>
      <c r="C8" s="7" t="s">
        <v>25</v>
      </c>
      <c r="D8" s="8"/>
      <c r="E8" s="132"/>
      <c r="F8" s="139"/>
      <c r="G8" s="139"/>
      <c r="H8" s="139"/>
      <c r="I8" s="140"/>
      <c r="J8" s="18"/>
      <c r="K8" s="112"/>
      <c r="L8" s="113"/>
      <c r="M8" s="30"/>
      <c r="N8" s="6"/>
      <c r="O8" s="9"/>
      <c r="Q8" s="103" t="s">
        <v>124</v>
      </c>
      <c r="R8" s="106">
        <v>2</v>
      </c>
      <c r="S8" s="103" t="s">
        <v>125</v>
      </c>
      <c r="T8" s="106">
        <v>-1</v>
      </c>
      <c r="U8" s="103" t="s">
        <v>126</v>
      </c>
    </row>
    <row r="9" spans="1:21" ht="33.450000000000003" customHeight="1">
      <c r="A9" s="24">
        <v>4</v>
      </c>
      <c r="B9" s="6" t="s">
        <v>157</v>
      </c>
      <c r="C9" s="7" t="s">
        <v>27</v>
      </c>
      <c r="D9" s="8" t="s">
        <v>28</v>
      </c>
      <c r="E9" s="132">
        <v>1</v>
      </c>
      <c r="F9" s="139">
        <v>0</v>
      </c>
      <c r="G9" s="139">
        <v>0</v>
      </c>
      <c r="H9" s="139">
        <v>0</v>
      </c>
      <c r="I9" s="140">
        <v>0</v>
      </c>
      <c r="J9" s="18"/>
      <c r="K9" s="149">
        <v>3</v>
      </c>
      <c r="L9" s="150">
        <v>1</v>
      </c>
      <c r="M9" s="30"/>
      <c r="N9" s="6"/>
      <c r="O9" s="9"/>
      <c r="Q9" s="107" t="s">
        <v>29</v>
      </c>
      <c r="R9" s="106">
        <v>2.5</v>
      </c>
      <c r="S9" s="103" t="s">
        <v>125</v>
      </c>
      <c r="T9" s="106">
        <v>2.5</v>
      </c>
    </row>
    <row r="10" spans="1:21" ht="33.450000000000003" customHeight="1">
      <c r="A10" s="24">
        <v>5</v>
      </c>
      <c r="B10" s="6"/>
      <c r="C10" s="7"/>
      <c r="D10" s="8" t="s">
        <v>30</v>
      </c>
      <c r="E10" s="132">
        <v>1</v>
      </c>
      <c r="F10" s="139">
        <v>0</v>
      </c>
      <c r="G10" s="139">
        <v>0</v>
      </c>
      <c r="H10" s="139">
        <v>0</v>
      </c>
      <c r="I10" s="140">
        <v>0</v>
      </c>
      <c r="J10" s="18"/>
      <c r="K10" s="149">
        <v>2</v>
      </c>
      <c r="L10" s="150">
        <v>1</v>
      </c>
      <c r="M10" s="30"/>
      <c r="N10" s="6"/>
      <c r="O10" s="9"/>
      <c r="Q10" s="103" t="s">
        <v>103</v>
      </c>
      <c r="R10" s="106">
        <v>1</v>
      </c>
      <c r="S10" s="103" t="s">
        <v>22</v>
      </c>
      <c r="T10" s="106">
        <v>3</v>
      </c>
      <c r="U10" s="103" t="s">
        <v>126</v>
      </c>
    </row>
    <row r="11" spans="1:21" ht="33.450000000000003" customHeight="1">
      <c r="A11" s="24">
        <v>6</v>
      </c>
      <c r="B11" s="6"/>
      <c r="C11" s="7"/>
      <c r="D11" s="8" t="s">
        <v>77</v>
      </c>
      <c r="E11" s="132">
        <v>2</v>
      </c>
      <c r="F11" s="139">
        <v>0</v>
      </c>
      <c r="G11" s="139">
        <v>0</v>
      </c>
      <c r="H11" s="139">
        <v>0</v>
      </c>
      <c r="I11" s="140">
        <v>0</v>
      </c>
      <c r="J11" s="18"/>
      <c r="K11" s="149">
        <v>1</v>
      </c>
      <c r="L11" s="150">
        <v>2</v>
      </c>
      <c r="M11" s="30"/>
      <c r="N11" s="6"/>
      <c r="O11" s="9"/>
      <c r="Q11" s="103" t="s">
        <v>166</v>
      </c>
      <c r="R11" s="106">
        <v>2</v>
      </c>
      <c r="S11" s="106" t="s">
        <v>22</v>
      </c>
      <c r="T11" s="106">
        <v>0.5</v>
      </c>
      <c r="U11" s="103" t="s">
        <v>126</v>
      </c>
    </row>
    <row r="12" spans="1:21" ht="33.450000000000003" customHeight="1">
      <c r="A12" s="24">
        <v>7</v>
      </c>
      <c r="B12" s="6"/>
      <c r="C12" s="7"/>
      <c r="D12" s="8" t="s">
        <v>31</v>
      </c>
      <c r="E12" s="132">
        <v>8</v>
      </c>
      <c r="F12" s="139">
        <v>0</v>
      </c>
      <c r="G12" s="139">
        <v>0</v>
      </c>
      <c r="H12" s="139">
        <v>0</v>
      </c>
      <c r="I12" s="140">
        <v>0</v>
      </c>
      <c r="J12" s="18"/>
      <c r="K12" s="149">
        <v>1</v>
      </c>
      <c r="L12" s="150">
        <v>2</v>
      </c>
      <c r="M12" s="30"/>
      <c r="N12" s="6"/>
      <c r="O12" s="9"/>
    </row>
    <row r="13" spans="1:21" ht="33.450000000000003" customHeight="1">
      <c r="A13" s="24">
        <v>8</v>
      </c>
      <c r="B13" s="6"/>
      <c r="C13" s="7" t="s">
        <v>32</v>
      </c>
      <c r="D13" s="8" t="s">
        <v>33</v>
      </c>
      <c r="E13" s="132">
        <v>16</v>
      </c>
      <c r="F13" s="139">
        <v>1</v>
      </c>
      <c r="G13" s="139">
        <v>0</v>
      </c>
      <c r="H13" s="139">
        <v>0</v>
      </c>
      <c r="I13" s="140">
        <v>0</v>
      </c>
      <c r="J13" s="18"/>
      <c r="K13" s="149">
        <v>2</v>
      </c>
      <c r="L13" s="150">
        <v>1</v>
      </c>
      <c r="M13" s="30"/>
      <c r="N13" s="6"/>
      <c r="O13" s="123" t="s">
        <v>34</v>
      </c>
    </row>
    <row r="14" spans="1:21" ht="33.450000000000003" customHeight="1">
      <c r="A14" s="24">
        <v>9</v>
      </c>
      <c r="B14" s="6"/>
      <c r="C14" s="23"/>
      <c r="D14" s="8" t="s">
        <v>35</v>
      </c>
      <c r="E14" s="132">
        <v>30</v>
      </c>
      <c r="F14" s="139">
        <v>1</v>
      </c>
      <c r="G14" s="139">
        <v>0</v>
      </c>
      <c r="H14" s="139">
        <v>0</v>
      </c>
      <c r="I14" s="140">
        <v>0</v>
      </c>
      <c r="J14" s="18"/>
      <c r="K14" s="149">
        <v>1</v>
      </c>
      <c r="L14" s="150">
        <v>1</v>
      </c>
      <c r="M14" s="30"/>
      <c r="N14" s="6"/>
      <c r="O14" s="9"/>
    </row>
    <row r="15" spans="1:21" ht="33.450000000000003" customHeight="1">
      <c r="A15" s="24">
        <v>10</v>
      </c>
      <c r="B15" s="6"/>
      <c r="C15" s="7" t="s">
        <v>31</v>
      </c>
      <c r="D15" s="8" t="s">
        <v>36</v>
      </c>
      <c r="E15" s="132">
        <v>20</v>
      </c>
      <c r="F15" s="139">
        <v>0</v>
      </c>
      <c r="G15" s="139">
        <v>0</v>
      </c>
      <c r="H15" s="139">
        <v>0</v>
      </c>
      <c r="I15" s="140">
        <v>0</v>
      </c>
      <c r="J15" s="18" t="s">
        <v>37</v>
      </c>
      <c r="K15" s="149">
        <v>2</v>
      </c>
      <c r="L15" s="150">
        <v>3</v>
      </c>
      <c r="M15" s="30"/>
      <c r="N15" s="6"/>
      <c r="O15" s="9"/>
    </row>
    <row r="16" spans="1:21" ht="33.450000000000003" customHeight="1">
      <c r="A16" s="24">
        <v>11</v>
      </c>
      <c r="B16" s="6"/>
      <c r="C16" s="7"/>
      <c r="D16" s="8" t="s">
        <v>38</v>
      </c>
      <c r="E16" s="132">
        <v>30</v>
      </c>
      <c r="F16" s="139">
        <v>0</v>
      </c>
      <c r="G16" s="139">
        <v>0</v>
      </c>
      <c r="H16" s="139">
        <v>0</v>
      </c>
      <c r="I16" s="140">
        <v>0</v>
      </c>
      <c r="J16" s="18" t="s">
        <v>39</v>
      </c>
      <c r="K16" s="149">
        <v>1</v>
      </c>
      <c r="L16" s="150">
        <v>3</v>
      </c>
      <c r="M16" s="30"/>
      <c r="N16" s="6"/>
      <c r="O16" s="9"/>
    </row>
    <row r="17" spans="1:15" ht="33.450000000000003" customHeight="1">
      <c r="A17" s="24">
        <v>12</v>
      </c>
      <c r="B17" s="6"/>
      <c r="C17" s="7"/>
      <c r="D17" s="8" t="s">
        <v>138</v>
      </c>
      <c r="E17" s="132">
        <v>40</v>
      </c>
      <c r="F17" s="139">
        <v>0</v>
      </c>
      <c r="G17" s="139">
        <v>0</v>
      </c>
      <c r="H17" s="139">
        <v>0</v>
      </c>
      <c r="I17" s="140">
        <v>0</v>
      </c>
      <c r="J17" s="18" t="s">
        <v>137</v>
      </c>
      <c r="K17" s="149">
        <v>1</v>
      </c>
      <c r="L17" s="150">
        <v>3</v>
      </c>
      <c r="M17" s="30"/>
      <c r="N17" s="6"/>
      <c r="O17" s="9"/>
    </row>
    <row r="18" spans="1:15" ht="33.450000000000003" customHeight="1">
      <c r="A18" s="24">
        <v>13</v>
      </c>
      <c r="B18" s="6" t="s">
        <v>144</v>
      </c>
      <c r="C18" s="7" t="s">
        <v>40</v>
      </c>
      <c r="D18" s="8" t="s">
        <v>139</v>
      </c>
      <c r="E18" s="132">
        <v>30</v>
      </c>
      <c r="F18" s="139">
        <v>1</v>
      </c>
      <c r="G18" s="139">
        <v>0</v>
      </c>
      <c r="H18" s="139">
        <v>0</v>
      </c>
      <c r="I18" s="140">
        <v>0</v>
      </c>
      <c r="J18" s="18" t="s">
        <v>79</v>
      </c>
      <c r="K18" s="149">
        <v>2</v>
      </c>
      <c r="L18" s="150">
        <v>1</v>
      </c>
      <c r="M18" s="30"/>
      <c r="N18" s="6"/>
      <c r="O18" s="9"/>
    </row>
    <row r="19" spans="1:15" ht="33.450000000000003" customHeight="1">
      <c r="A19" s="24">
        <v>14</v>
      </c>
      <c r="B19" s="6"/>
      <c r="D19" s="8" t="s">
        <v>41</v>
      </c>
      <c r="E19" s="132">
        <v>40</v>
      </c>
      <c r="F19" s="139">
        <v>1</v>
      </c>
      <c r="G19" s="139">
        <v>0</v>
      </c>
      <c r="H19" s="139">
        <v>0</v>
      </c>
      <c r="I19" s="140">
        <v>0</v>
      </c>
      <c r="J19" s="18"/>
      <c r="K19" s="149">
        <v>1</v>
      </c>
      <c r="L19" s="150">
        <v>2</v>
      </c>
      <c r="M19" s="30"/>
      <c r="N19" s="6"/>
      <c r="O19" s="9"/>
    </row>
    <row r="20" spans="1:15" ht="33.450000000000003" customHeight="1">
      <c r="A20" s="24">
        <v>15</v>
      </c>
      <c r="B20" s="6"/>
      <c r="C20" s="7"/>
      <c r="D20" s="8" t="s">
        <v>40</v>
      </c>
      <c r="E20" s="132">
        <v>70</v>
      </c>
      <c r="F20" s="139">
        <v>2</v>
      </c>
      <c r="G20" s="139">
        <v>0</v>
      </c>
      <c r="H20" s="139">
        <v>0</v>
      </c>
      <c r="I20" s="140">
        <v>0</v>
      </c>
      <c r="J20" s="18"/>
      <c r="K20" s="149">
        <v>1</v>
      </c>
      <c r="L20" s="150">
        <v>4</v>
      </c>
      <c r="M20" s="30"/>
      <c r="N20" s="6"/>
      <c r="O20" s="9"/>
    </row>
    <row r="21" spans="1:15" ht="33.450000000000003" customHeight="1">
      <c r="A21" s="24">
        <v>16</v>
      </c>
      <c r="B21" s="6"/>
      <c r="C21" s="7" t="s">
        <v>42</v>
      </c>
      <c r="D21" s="23" t="s">
        <v>80</v>
      </c>
      <c r="E21" s="132" t="s">
        <v>158</v>
      </c>
      <c r="F21" s="139"/>
      <c r="G21" s="139"/>
      <c r="H21" s="139"/>
      <c r="I21" s="140"/>
      <c r="J21" s="18"/>
      <c r="K21" s="75"/>
      <c r="L21" s="151"/>
      <c r="M21" s="30"/>
      <c r="N21" s="6"/>
      <c r="O21" s="9"/>
    </row>
    <row r="22" spans="1:15" ht="33.450000000000003" customHeight="1">
      <c r="A22" s="24">
        <v>17</v>
      </c>
      <c r="B22" s="6"/>
      <c r="C22" s="7" t="s">
        <v>43</v>
      </c>
      <c r="D22" s="8" t="s">
        <v>44</v>
      </c>
      <c r="E22" s="132">
        <v>400</v>
      </c>
      <c r="F22" s="139">
        <v>2</v>
      </c>
      <c r="G22" s="139">
        <v>1</v>
      </c>
      <c r="H22" s="139">
        <v>0</v>
      </c>
      <c r="I22" s="140">
        <v>0</v>
      </c>
      <c r="J22" s="18"/>
      <c r="K22" s="149">
        <v>2</v>
      </c>
      <c r="L22" s="150">
        <v>1</v>
      </c>
      <c r="M22" s="30"/>
      <c r="N22" s="6"/>
      <c r="O22" s="9"/>
    </row>
    <row r="23" spans="1:15" ht="33.450000000000003" customHeight="1">
      <c r="A23" s="24">
        <v>18</v>
      </c>
      <c r="B23" s="6"/>
      <c r="C23" s="7"/>
      <c r="D23" s="8" t="s">
        <v>80</v>
      </c>
      <c r="E23" s="132" t="s">
        <v>159</v>
      </c>
      <c r="F23" s="139"/>
      <c r="G23" s="139"/>
      <c r="H23" s="139"/>
      <c r="I23" s="140"/>
      <c r="J23" s="18"/>
      <c r="K23" s="75"/>
      <c r="L23" s="151"/>
      <c r="M23" s="30"/>
      <c r="N23" s="6"/>
      <c r="O23" s="9"/>
    </row>
    <row r="24" spans="1:15" ht="33.450000000000003" customHeight="1">
      <c r="A24" s="24">
        <v>19</v>
      </c>
      <c r="B24" s="6"/>
      <c r="C24" s="7"/>
      <c r="D24" s="8" t="s">
        <v>45</v>
      </c>
      <c r="E24" s="132">
        <v>1700</v>
      </c>
      <c r="F24" s="139">
        <v>2</v>
      </c>
      <c r="G24" s="139">
        <v>2</v>
      </c>
      <c r="H24" s="139">
        <v>0</v>
      </c>
      <c r="I24" s="140">
        <v>0</v>
      </c>
      <c r="J24" s="18"/>
      <c r="K24" s="149">
        <v>1</v>
      </c>
      <c r="L24" s="150">
        <v>3</v>
      </c>
      <c r="M24" s="30"/>
      <c r="N24" s="6"/>
      <c r="O24" s="9"/>
    </row>
    <row r="25" spans="1:15" ht="33.450000000000003" customHeight="1">
      <c r="A25" s="24">
        <v>20</v>
      </c>
      <c r="B25" s="6"/>
      <c r="C25" s="7" t="s">
        <v>42</v>
      </c>
      <c r="D25" s="8" t="s">
        <v>80</v>
      </c>
      <c r="E25" s="132" t="s">
        <v>160</v>
      </c>
      <c r="F25" s="139"/>
      <c r="G25" s="139"/>
      <c r="H25" s="139"/>
      <c r="I25" s="140"/>
      <c r="J25" s="18"/>
      <c r="K25" s="75"/>
      <c r="L25" s="151"/>
      <c r="M25" s="1"/>
      <c r="N25" s="6"/>
      <c r="O25" s="9"/>
    </row>
    <row r="26" spans="1:15" ht="33.450000000000003" customHeight="1">
      <c r="A26" s="24">
        <v>21</v>
      </c>
      <c r="B26" s="6"/>
      <c r="D26" s="8" t="s">
        <v>80</v>
      </c>
      <c r="E26" s="132" t="s">
        <v>161</v>
      </c>
      <c r="F26" s="139"/>
      <c r="G26" s="139"/>
      <c r="H26" s="139"/>
      <c r="I26" s="140"/>
      <c r="J26" s="18"/>
      <c r="K26" s="75"/>
      <c r="L26" s="151"/>
      <c r="M26" s="30"/>
      <c r="N26" s="6"/>
      <c r="O26" s="9"/>
    </row>
    <row r="27" spans="1:15" ht="33.450000000000003" customHeight="1">
      <c r="A27" s="24">
        <v>22</v>
      </c>
      <c r="B27" s="6"/>
      <c r="C27" s="7"/>
      <c r="D27" s="8" t="s">
        <v>80</v>
      </c>
      <c r="E27" s="132"/>
      <c r="F27" s="139" t="s">
        <v>162</v>
      </c>
      <c r="G27" s="139"/>
      <c r="H27" s="139"/>
      <c r="I27" s="140"/>
      <c r="J27" s="18"/>
      <c r="K27" s="75"/>
      <c r="L27" s="151"/>
      <c r="M27" s="30"/>
      <c r="N27" s="6"/>
      <c r="O27" s="9"/>
    </row>
    <row r="28" spans="1:15" ht="33.450000000000003" customHeight="1">
      <c r="A28" s="24">
        <v>23</v>
      </c>
      <c r="B28" s="6"/>
      <c r="C28" s="7"/>
      <c r="D28" s="8" t="s">
        <v>80</v>
      </c>
      <c r="E28" s="132" t="s">
        <v>163</v>
      </c>
      <c r="F28" s="139" t="s">
        <v>164</v>
      </c>
      <c r="G28" s="139"/>
      <c r="H28" s="139"/>
      <c r="I28" s="140"/>
      <c r="J28" s="18"/>
      <c r="K28" s="75"/>
      <c r="L28" s="151"/>
      <c r="M28" s="30"/>
      <c r="N28" s="6"/>
      <c r="O28" s="9"/>
    </row>
    <row r="29" spans="1:15" ht="33.450000000000003" customHeight="1">
      <c r="A29" s="24">
        <v>24</v>
      </c>
      <c r="B29" s="6"/>
      <c r="C29" s="7" t="s">
        <v>46</v>
      </c>
      <c r="D29" s="8" t="s">
        <v>47</v>
      </c>
      <c r="E29" s="132">
        <v>200000</v>
      </c>
      <c r="F29" s="139">
        <v>10</v>
      </c>
      <c r="G29" s="139">
        <v>1</v>
      </c>
      <c r="H29" s="139">
        <v>0</v>
      </c>
      <c r="I29" s="140">
        <v>0</v>
      </c>
      <c r="J29" s="18"/>
      <c r="K29" s="149">
        <v>2</v>
      </c>
      <c r="L29" s="150">
        <v>1</v>
      </c>
      <c r="M29" s="30"/>
      <c r="N29" s="6"/>
      <c r="O29" s="9"/>
    </row>
    <row r="30" spans="1:15" ht="33.450000000000003" customHeight="1">
      <c r="A30" s="24">
        <v>25</v>
      </c>
      <c r="B30" s="6"/>
      <c r="C30" s="7"/>
      <c r="D30" s="8" t="s">
        <v>46</v>
      </c>
      <c r="E30" s="132">
        <v>200000</v>
      </c>
      <c r="F30" s="139">
        <v>30</v>
      </c>
      <c r="G30" s="139">
        <v>2</v>
      </c>
      <c r="H30" s="139">
        <v>0</v>
      </c>
      <c r="I30" s="140">
        <v>0</v>
      </c>
      <c r="J30" s="18"/>
      <c r="K30" s="149">
        <v>1</v>
      </c>
      <c r="L30" s="150">
        <v>1</v>
      </c>
      <c r="M30" s="30"/>
      <c r="N30" s="6"/>
      <c r="O30" s="9"/>
    </row>
    <row r="31" spans="1:15" ht="33.450000000000003" customHeight="1">
      <c r="A31" s="24">
        <v>27</v>
      </c>
      <c r="B31" s="6"/>
      <c r="C31" s="7" t="s">
        <v>48</v>
      </c>
      <c r="D31" s="8" t="s">
        <v>49</v>
      </c>
      <c r="E31" s="132"/>
      <c r="F31" s="139"/>
      <c r="G31" s="139"/>
      <c r="H31" s="139">
        <v>0</v>
      </c>
      <c r="I31" s="140">
        <v>0</v>
      </c>
      <c r="J31" s="18"/>
      <c r="K31" s="149">
        <v>2</v>
      </c>
      <c r="L31" s="150">
        <v>1</v>
      </c>
      <c r="M31" s="30"/>
      <c r="N31" s="6"/>
      <c r="O31" s="9"/>
    </row>
    <row r="32" spans="1:15" ht="33.450000000000003" customHeight="1">
      <c r="A32" s="24">
        <v>28</v>
      </c>
      <c r="B32" s="6"/>
      <c r="C32" s="7"/>
      <c r="D32" s="8" t="s">
        <v>50</v>
      </c>
      <c r="E32" s="132" t="s">
        <v>165</v>
      </c>
      <c r="F32" s="139" t="s">
        <v>165</v>
      </c>
      <c r="G32" s="139"/>
      <c r="H32" s="139">
        <v>0</v>
      </c>
      <c r="I32" s="140">
        <v>0</v>
      </c>
      <c r="J32" s="18"/>
      <c r="K32" s="149">
        <v>1</v>
      </c>
      <c r="L32" s="150">
        <v>1</v>
      </c>
      <c r="M32" s="30"/>
      <c r="N32" s="6"/>
      <c r="O32" s="9"/>
    </row>
    <row r="33" spans="1:15" ht="33.450000000000003" customHeight="1">
      <c r="A33" s="24">
        <v>29</v>
      </c>
      <c r="B33" s="6"/>
      <c r="C33" s="7"/>
      <c r="D33" s="8" t="s">
        <v>51</v>
      </c>
      <c r="E33" s="132" t="s">
        <v>165</v>
      </c>
      <c r="F33" s="139" t="s">
        <v>165</v>
      </c>
      <c r="G33" s="139" t="s">
        <v>165</v>
      </c>
      <c r="H33" s="139">
        <v>1</v>
      </c>
      <c r="I33" s="140">
        <v>1</v>
      </c>
      <c r="J33" s="18"/>
      <c r="K33" s="149">
        <v>1</v>
      </c>
      <c r="L33" s="150">
        <v>2</v>
      </c>
      <c r="M33" s="30"/>
      <c r="N33" s="6"/>
      <c r="O33" s="9"/>
    </row>
    <row r="34" spans="1:15" ht="33.450000000000003" customHeight="1">
      <c r="A34" s="24">
        <v>30</v>
      </c>
      <c r="B34" s="6"/>
      <c r="C34" s="7"/>
      <c r="D34" s="8" t="s">
        <v>52</v>
      </c>
      <c r="E34" s="132" t="s">
        <v>165</v>
      </c>
      <c r="F34" s="139" t="s">
        <v>165</v>
      </c>
      <c r="G34" s="139" t="s">
        <v>165</v>
      </c>
      <c r="H34" s="139">
        <v>10</v>
      </c>
      <c r="I34" s="140">
        <v>5</v>
      </c>
      <c r="J34" s="18"/>
      <c r="K34" s="149">
        <v>1</v>
      </c>
      <c r="L34" s="150">
        <v>5</v>
      </c>
      <c r="M34" s="30"/>
      <c r="N34" s="6"/>
      <c r="O34" s="9"/>
    </row>
    <row r="35" spans="1:15" ht="33.450000000000003" customHeight="1">
      <c r="A35" s="24"/>
      <c r="B35" s="6" t="s">
        <v>53</v>
      </c>
      <c r="C35" s="7" t="s">
        <v>498</v>
      </c>
      <c r="D35" s="8"/>
      <c r="E35" s="132"/>
      <c r="F35" s="139"/>
      <c r="G35" s="139"/>
      <c r="H35" s="139"/>
      <c r="I35" s="140"/>
      <c r="J35" s="18"/>
      <c r="K35" s="149"/>
      <c r="L35" s="150"/>
      <c r="M35" s="30"/>
      <c r="N35" s="6"/>
      <c r="O35" s="9"/>
    </row>
    <row r="36" spans="1:15" ht="33.450000000000003" customHeight="1">
      <c r="A36" s="24">
        <v>31</v>
      </c>
      <c r="B36" s="103"/>
      <c r="C36" s="7" t="s">
        <v>54</v>
      </c>
      <c r="D36" s="8"/>
      <c r="E36" s="132" t="s">
        <v>165</v>
      </c>
      <c r="F36" s="139" t="s">
        <v>165</v>
      </c>
      <c r="G36" s="139" t="s">
        <v>165</v>
      </c>
      <c r="H36" s="139">
        <v>0</v>
      </c>
      <c r="I36" s="140">
        <v>0</v>
      </c>
      <c r="J36" s="18"/>
      <c r="K36" s="112"/>
      <c r="L36" s="113"/>
      <c r="M36" s="30"/>
      <c r="N36" s="6"/>
      <c r="O36" s="9"/>
    </row>
    <row r="37" spans="1:15" ht="33.450000000000003" customHeight="1" thickBot="1">
      <c r="A37" s="24">
        <v>32</v>
      </c>
      <c r="B37" s="10"/>
      <c r="C37" s="11" t="s">
        <v>55</v>
      </c>
      <c r="D37" s="12"/>
      <c r="E37" s="141" t="s">
        <v>165</v>
      </c>
      <c r="F37" s="142" t="s">
        <v>165</v>
      </c>
      <c r="G37" s="142" t="s">
        <v>165</v>
      </c>
      <c r="H37" s="142">
        <v>20</v>
      </c>
      <c r="I37" s="143">
        <v>10</v>
      </c>
      <c r="J37" s="19"/>
      <c r="K37" s="152"/>
      <c r="L37" s="114"/>
      <c r="M37" s="31"/>
      <c r="N37" s="10"/>
      <c r="O37" s="13"/>
    </row>
    <row r="38" spans="1:15" ht="31.95" customHeight="1">
      <c r="L38" s="115"/>
      <c r="M38" s="116"/>
    </row>
    <row r="39" spans="1:15" ht="30.6" customHeight="1">
      <c r="B39" s="117"/>
      <c r="C39" s="1" t="s">
        <v>148</v>
      </c>
    </row>
    <row r="40" spans="1:15" ht="30.6" customHeight="1">
      <c r="C40" s="34"/>
      <c r="D40" s="1" t="s">
        <v>149</v>
      </c>
    </row>
    <row r="41" spans="1:15" ht="30.6" customHeight="1">
      <c r="D41" s="35" t="s">
        <v>150</v>
      </c>
    </row>
    <row r="42" spans="1:15" ht="30.6" customHeight="1">
      <c r="C42" s="35"/>
    </row>
    <row r="43" spans="1:15" ht="30.6" customHeight="1">
      <c r="B43" s="32"/>
      <c r="C43" s="35"/>
      <c r="E43" s="145"/>
    </row>
    <row r="44" spans="1:15" ht="30.6" customHeight="1">
      <c r="C44" s="35"/>
      <c r="E44" s="145"/>
    </row>
  </sheetData>
  <mergeCells count="11">
    <mergeCell ref="R4:S4"/>
    <mergeCell ref="T4:U4"/>
    <mergeCell ref="J3:L3"/>
    <mergeCell ref="E3:I3"/>
    <mergeCell ref="N3:O3"/>
    <mergeCell ref="C3:D3"/>
    <mergeCell ref="B3:B4"/>
    <mergeCell ref="K4:L4"/>
    <mergeCell ref="N1:O1"/>
    <mergeCell ref="E2:I2"/>
    <mergeCell ref="C1:M1"/>
  </mergeCells>
  <conditionalFormatting sqref="E22:I22">
    <cfRule type="colorScale" priority="6">
      <colorScale>
        <cfvo type="num" val="0"/>
        <cfvo type="num" val="1"/>
        <cfvo type="num" val="50"/>
        <color rgb="FFF8696B"/>
        <color rgb="FFFFEB84"/>
        <color rgb="FF63BE7B"/>
      </colorScale>
    </cfRule>
    <cfRule type="colorScale" priority="7">
      <colorScale>
        <cfvo type="num" val="1000"/>
        <cfvo type="max"/>
        <color rgb="FF56CC64"/>
        <color theme="9" tint="-0.249977111117893"/>
      </colorScale>
    </cfRule>
    <cfRule type="containsText" dxfId="1" priority="8" operator="containsText" text="Yes">
      <formula>NOT(ISERROR(SEARCH("Yes",E22)))</formula>
    </cfRule>
  </conditionalFormatting>
  <conditionalFormatting sqref="K5:K24 K26:K37">
    <cfRule type="dataBar" priority="34">
      <dataBar>
        <cfvo type="num" val="0"/>
        <cfvo type="formula" val="MAX($L$5:$L$37)"/>
        <color rgb="FF638EC6"/>
      </dataBar>
      <extLst>
        <ext xmlns:x14="http://schemas.microsoft.com/office/spreadsheetml/2009/9/main" uri="{B025F937-C7B1-47D3-B67F-A62EFF666E3E}">
          <x14:id>{98B7BA4D-4D73-4D06-AF0B-7B5947615759}</x14:id>
        </ext>
      </extLst>
    </cfRule>
  </conditionalFormatting>
  <conditionalFormatting sqref="E4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{6F160F60-AB6E-45D5-B9A0-1F4B1A072CFC}</x14:id>
        </ext>
      </extLst>
    </cfRule>
  </conditionalFormatting>
  <conditionalFormatting sqref="C42:C44 C40 D41 E43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{23540191-D4C7-4447-BC00-3955BED0CAC9}</x14:id>
        </ext>
      </extLst>
    </cfRule>
  </conditionalFormatting>
  <conditionalFormatting sqref="R5:T1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{80442063-A334-4194-A2AD-3C1C1912080B}</x14:id>
        </ext>
      </extLst>
    </cfRule>
  </conditionalFormatting>
  <conditionalFormatting sqref="L26:M37 L5:M24">
    <cfRule type="dataBar" priority="40">
      <dataBar>
        <cfvo type="num" val="0"/>
        <cfvo type="max"/>
        <color rgb="FF638EC6"/>
      </dataBar>
      <extLst>
        <ext xmlns:x14="http://schemas.microsoft.com/office/spreadsheetml/2009/9/main" uri="{B025F937-C7B1-47D3-B67F-A62EFF666E3E}">
          <x14:id>{B658247E-D2EC-4949-86EC-0058E2AEB320}</x14:id>
        </ext>
      </extLst>
    </cfRule>
  </conditionalFormatting>
  <conditionalFormatting sqref="E23:I37 E5:I21">
    <cfRule type="colorScale" priority="45">
      <colorScale>
        <cfvo type="num" val="0"/>
        <cfvo type="num" val="1"/>
        <cfvo type="num" val="50"/>
        <color rgb="FFF8696B"/>
        <color rgb="FFFFEB84"/>
        <color rgb="FF63BE7B"/>
      </colorScale>
    </cfRule>
    <cfRule type="colorScale" priority="46">
      <colorScale>
        <cfvo type="num" val="1000"/>
        <cfvo type="max"/>
        <color rgb="FF56CC64"/>
        <color theme="9" tint="-0.249977111117893"/>
      </colorScale>
    </cfRule>
    <cfRule type="containsText" dxfId="0" priority="47" operator="containsText" text="Yes">
      <formula>NOT(ISERROR(SEARCH("Yes",E5)))</formula>
    </cfRule>
  </conditionalFormatting>
  <hyperlinks>
    <hyperlink ref="O13" r:id="rId1" xr:uid="{EB35FE48-CC37-40FA-9700-76A8C029FF1F}"/>
  </hyperlinks>
  <pageMargins left="0.70866141732283472" right="0.70866141732283472" top="0.74803149606299213" bottom="0.74803149606299213" header="0.31496062992125984" footer="0.31496062992125984"/>
  <pageSetup scale="65" fitToWidth="0" fitToHeight="0" orientation="landscape" r:id="rId2"/>
  <colBreaks count="1" manualBreakCount="1">
    <brk id="15" max="1048575" man="1"/>
  </col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B7BA4D-4D73-4D06-AF0B-7B5947615759}">
            <x14:dataBar minLength="0" maxLength="100" gradient="0" direction="rightToLeft">
              <x14:cfvo type="num">
                <xm:f>0</xm:f>
              </x14:cfvo>
              <x14:cfvo type="formula">
                <xm:f>MAX($L$5:$L$37)</xm:f>
              </x14:cfvo>
              <x14:negativeFillColor rgb="FFFF0000"/>
              <x14:axisColor rgb="FF000000"/>
            </x14:dataBar>
          </x14:cfRule>
          <xm:sqref>K5:K24 K26:K37</xm:sqref>
        </x14:conditionalFormatting>
        <x14:conditionalFormatting xmlns:xm="http://schemas.microsoft.com/office/excel/2006/main">
          <x14:cfRule type="dataBar" id="{6F160F60-AB6E-45D5-B9A0-1F4B1A072CFC}">
            <x14:dataBar minLength="0" maxLength="100" gradient="0" axisPosition="middle">
              <x14:cfvo type="autoMin"/>
              <x14:cfvo type="autoMax"/>
              <x14:negativeFillColor rgb="FFFF0000"/>
              <x14:axisColor rgb="FF000000"/>
            </x14:dataBar>
          </x14:cfRule>
          <xm:sqref>E44</xm:sqref>
        </x14:conditionalFormatting>
        <x14:conditionalFormatting xmlns:xm="http://schemas.microsoft.com/office/excel/2006/main">
          <x14:cfRule type="dataBar" id="{23540191-D4C7-4447-BC00-3955BED0CAC9}">
            <x14:dataBar minLength="0" maxLength="100" gradient="0" axisPosition="middle">
              <x14:cfvo type="autoMin"/>
              <x14:cfvo type="autoMax"/>
              <x14:negativeFillColor rgb="FFFF0000"/>
              <x14:axisColor rgb="FF000000"/>
            </x14:dataBar>
          </x14:cfRule>
          <xm:sqref>C42:C44 C40 D41 E43</xm:sqref>
        </x14:conditionalFormatting>
        <x14:conditionalFormatting xmlns:xm="http://schemas.microsoft.com/office/excel/2006/main">
          <x14:cfRule type="dataBar" id="{80442063-A334-4194-A2AD-3C1C1912080B}">
            <x14:dataBar minLength="0" maxLength="100" gradient="0" axisPosition="middle">
              <x14:cfvo type="autoMin"/>
              <x14:cfvo type="autoMax"/>
              <x14:negativeFillColor rgb="FFFF0000"/>
              <x14:axisColor rgb="FF000000"/>
            </x14:dataBar>
          </x14:cfRule>
          <xm:sqref>R5:T11</xm:sqref>
        </x14:conditionalFormatting>
        <x14:conditionalFormatting xmlns:xm="http://schemas.microsoft.com/office/excel/2006/main">
          <x14:cfRule type="dataBar" id="{B658247E-D2EC-4949-86EC-0058E2AEB320}">
            <x14:dataBar minLength="0" maxLength="100" gradient="0">
              <x14:cfvo type="num">
                <xm:f>0</xm:f>
              </x14:cfvo>
              <x14:cfvo type="autoMax"/>
              <x14:negativeFillColor rgb="FFFF0000"/>
              <x14:axisColor rgb="FF000000"/>
            </x14:dataBar>
          </x14:cfRule>
          <xm:sqref>L26:M37 L5:M24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535A0-6C55-4A69-994E-7599BCA73916}">
  <sheetPr codeName="Sheet1">
    <tabColor rgb="FFFF9900"/>
  </sheetPr>
  <dimension ref="A1:O29"/>
  <sheetViews>
    <sheetView topLeftCell="A3" zoomScale="88" workbookViewId="0">
      <pane ySplit="2" topLeftCell="A5" activePane="bottomLeft" state="frozen"/>
      <selection activeCell="M36" sqref="M36"/>
      <selection pane="bottomLeft" activeCell="R14" sqref="R14"/>
    </sheetView>
  </sheetViews>
  <sheetFormatPr defaultRowHeight="16.3"/>
  <cols>
    <col min="1" max="1" width="6.125" style="43" bestFit="1" customWidth="1"/>
    <col min="2" max="3" width="10.625" style="43" customWidth="1"/>
    <col min="4" max="4" width="1.375" style="43" bestFit="1" customWidth="1"/>
    <col min="5" max="6" width="7.625" style="85" customWidth="1"/>
    <col min="7" max="7" width="1.375" style="43" bestFit="1" customWidth="1"/>
    <col min="8" max="8" width="11" style="43" bestFit="1" customWidth="1"/>
    <col min="9" max="9" width="1.375" style="43" bestFit="1" customWidth="1"/>
    <col min="10" max="10" width="9" style="43"/>
    <col min="11" max="11" width="19.125" style="43" bestFit="1" customWidth="1"/>
    <col min="12" max="12" width="0.875" style="43" bestFit="1" customWidth="1"/>
    <col min="13" max="13" width="44.75" style="43" bestFit="1" customWidth="1"/>
    <col min="14" max="16384" width="9" style="43"/>
  </cols>
  <sheetData>
    <row r="1" spans="1:15">
      <c r="A1" s="36"/>
      <c r="B1" s="184" t="s">
        <v>100</v>
      </c>
      <c r="C1" s="185"/>
      <c r="D1" s="185"/>
      <c r="E1" s="185"/>
      <c r="F1" s="185"/>
      <c r="G1" s="37"/>
      <c r="H1" s="38"/>
      <c r="I1" s="39"/>
      <c r="J1" s="40"/>
      <c r="K1" s="41"/>
      <c r="L1" s="37"/>
      <c r="M1" s="42"/>
    </row>
    <row r="2" spans="1:15" ht="17" thickBot="1">
      <c r="A2" s="44"/>
      <c r="B2" s="182" t="s">
        <v>94</v>
      </c>
      <c r="C2" s="183"/>
      <c r="D2" s="45"/>
      <c r="E2" s="83"/>
      <c r="F2" s="83"/>
      <c r="G2" s="47"/>
      <c r="H2" s="48"/>
      <c r="I2" s="49"/>
      <c r="J2" s="50"/>
      <c r="K2" s="46"/>
      <c r="L2" s="47"/>
      <c r="M2" s="51"/>
    </row>
    <row r="3" spans="1:15" s="58" customFormat="1" ht="34" customHeight="1" thickBot="1">
      <c r="A3" s="100" t="s">
        <v>114</v>
      </c>
      <c r="B3" s="52" t="s">
        <v>135</v>
      </c>
      <c r="C3" s="53" t="s">
        <v>136</v>
      </c>
      <c r="D3" s="53"/>
      <c r="E3" s="87" t="s">
        <v>118</v>
      </c>
      <c r="F3" s="87" t="s">
        <v>118</v>
      </c>
      <c r="G3" s="54"/>
      <c r="H3" s="55"/>
      <c r="I3" s="56"/>
      <c r="J3" s="101" t="s">
        <v>130</v>
      </c>
      <c r="K3" s="102" t="s">
        <v>113</v>
      </c>
      <c r="L3" s="54"/>
      <c r="M3" s="57"/>
    </row>
    <row r="4" spans="1:15" s="58" customFormat="1" ht="34" customHeight="1" thickBot="1">
      <c r="A4" s="59" t="s">
        <v>8</v>
      </c>
      <c r="B4" s="86" t="s">
        <v>93</v>
      </c>
      <c r="C4" s="60" t="s">
        <v>95</v>
      </c>
      <c r="D4" s="60" t="s">
        <v>101</v>
      </c>
      <c r="E4" s="88" t="s">
        <v>96</v>
      </c>
      <c r="F4" s="84" t="s">
        <v>97</v>
      </c>
      <c r="G4" s="61" t="s">
        <v>101</v>
      </c>
      <c r="H4" s="62" t="s">
        <v>99</v>
      </c>
      <c r="I4" s="63" t="s">
        <v>101</v>
      </c>
      <c r="J4" s="60" t="s">
        <v>15</v>
      </c>
      <c r="K4" s="61" t="s">
        <v>98</v>
      </c>
      <c r="L4" s="64" t="s">
        <v>101</v>
      </c>
      <c r="M4" s="64" t="s">
        <v>105</v>
      </c>
      <c r="N4" s="58" t="s">
        <v>127</v>
      </c>
      <c r="O4" s="58" t="s">
        <v>180</v>
      </c>
    </row>
    <row r="5" spans="1:15" ht="17" thickTop="1">
      <c r="A5" s="65"/>
      <c r="B5" s="91" t="s">
        <v>106</v>
      </c>
      <c r="C5" s="126">
        <v>12</v>
      </c>
      <c r="D5" s="66"/>
      <c r="E5" s="124">
        <v>4</v>
      </c>
      <c r="F5" s="124">
        <v>5</v>
      </c>
      <c r="G5" s="67"/>
      <c r="H5" s="68" t="s">
        <v>133</v>
      </c>
      <c r="I5" s="69"/>
      <c r="J5" s="66" t="s">
        <v>134</v>
      </c>
      <c r="K5" s="67" t="s">
        <v>172</v>
      </c>
      <c r="L5" s="70"/>
      <c r="M5" s="70" t="str">
        <f>$B5&amp;"-"&amp;$C5&amp;" "&amp;$E5&amp;$F5&amp;" "&amp;IF($N5&lt;&gt;"",$N5&amp;"'s","")&amp;" """&amp;$H5&amp;""" "&amp;$O5&amp;" "&amp;$J5&amp;" "&amp;$K5&amp;""</f>
        <v>AB-12 45 Stuv's "Cdef" Wxyz Jklmn Opqr</v>
      </c>
      <c r="N5" s="43" t="s">
        <v>181</v>
      </c>
      <c r="O5" s="43" t="s">
        <v>132</v>
      </c>
    </row>
    <row r="6" spans="1:15">
      <c r="A6" s="71"/>
      <c r="B6" s="92"/>
      <c r="C6" s="93"/>
      <c r="D6" s="72"/>
      <c r="E6" s="89"/>
      <c r="F6" s="89"/>
      <c r="G6" s="73"/>
      <c r="H6" s="74"/>
      <c r="I6" s="75"/>
      <c r="J6" s="72"/>
      <c r="K6" s="73"/>
      <c r="L6" s="76"/>
      <c r="M6" s="70" t="str">
        <f t="shared" ref="M6:M14" si="0">$B6&amp;"-"&amp;$C6&amp;" "&amp;$E6&amp;$F6&amp;" "&amp;IF($N6&lt;&gt;"",$N6&amp;"'s","")&amp;" """&amp;$H6&amp;""" "&amp;$O6&amp;" "&amp;$J6&amp;" "&amp;$K6&amp;""</f>
        <v xml:space="preserve">-   ""   </v>
      </c>
    </row>
    <row r="7" spans="1:15">
      <c r="A7" s="71"/>
      <c r="B7" s="92" t="s">
        <v>102</v>
      </c>
      <c r="C7" s="127">
        <v>37</v>
      </c>
      <c r="D7" s="72"/>
      <c r="E7" s="125">
        <v>4</v>
      </c>
      <c r="F7" s="125">
        <v>0</v>
      </c>
      <c r="G7" s="73"/>
      <c r="H7" s="74" t="s">
        <v>103</v>
      </c>
      <c r="I7" s="75"/>
      <c r="J7" s="72"/>
      <c r="K7" s="73" t="s">
        <v>104</v>
      </c>
      <c r="L7" s="76"/>
      <c r="M7" s="70" t="str">
        <f t="shared" si="0"/>
        <v>CM-37 40  "Comet"   Freighter</v>
      </c>
    </row>
    <row r="8" spans="1:15">
      <c r="A8" s="71"/>
      <c r="B8" s="92" t="s">
        <v>107</v>
      </c>
      <c r="C8" s="127">
        <v>74</v>
      </c>
      <c r="D8" s="72"/>
      <c r="E8" s="125">
        <v>2</v>
      </c>
      <c r="F8" s="125">
        <v>3</v>
      </c>
      <c r="G8" s="73"/>
      <c r="H8" s="74" t="s">
        <v>108</v>
      </c>
      <c r="I8" s="75"/>
      <c r="J8" s="72"/>
      <c r="K8" s="73" t="s">
        <v>112</v>
      </c>
      <c r="L8" s="76"/>
      <c r="M8" s="70" t="str">
        <f t="shared" si="0"/>
        <v>MN-74 23 Lynn's "Manta Ray"   Fighter Strikecraft</v>
      </c>
      <c r="N8" s="43" t="s">
        <v>128</v>
      </c>
    </row>
    <row r="9" spans="1:15">
      <c r="A9" s="71"/>
      <c r="B9" s="92" t="s">
        <v>109</v>
      </c>
      <c r="C9" s="93" t="s">
        <v>167</v>
      </c>
      <c r="D9" s="72"/>
      <c r="E9" s="125">
        <v>2</v>
      </c>
      <c r="F9" s="125">
        <v>3</v>
      </c>
      <c r="G9" s="73"/>
      <c r="H9" s="74" t="s">
        <v>110</v>
      </c>
      <c r="I9" s="75"/>
      <c r="J9" s="72"/>
      <c r="K9" s="73" t="s">
        <v>111</v>
      </c>
      <c r="L9" s="76"/>
      <c r="M9" s="70" t="str">
        <f t="shared" si="0"/>
        <v>SN-F5H 23  "Sunfish" Pontusian  Attacker Strikecraft</v>
      </c>
      <c r="O9" s="43" t="s">
        <v>182</v>
      </c>
    </row>
    <row r="10" spans="1:15">
      <c r="A10" s="71"/>
      <c r="B10" s="92" t="s">
        <v>117</v>
      </c>
      <c r="C10" s="93" t="s">
        <v>168</v>
      </c>
      <c r="D10" s="72"/>
      <c r="E10" s="125">
        <v>1</v>
      </c>
      <c r="F10" s="125">
        <v>0</v>
      </c>
      <c r="G10" s="73"/>
      <c r="H10" s="74" t="s">
        <v>116</v>
      </c>
      <c r="I10" s="75"/>
      <c r="J10" s="72" t="s">
        <v>115</v>
      </c>
      <c r="K10" s="73" t="s">
        <v>129</v>
      </c>
      <c r="L10" s="76"/>
      <c r="M10" s="70" t="str">
        <f t="shared" si="0"/>
        <v>WH-4L3 10  "Venator"  Military Battle Cruiser</v>
      </c>
    </row>
    <row r="11" spans="1:15">
      <c r="A11" s="71"/>
      <c r="B11" s="92" t="s">
        <v>121</v>
      </c>
      <c r="C11" s="127">
        <v>824</v>
      </c>
      <c r="D11" s="72"/>
      <c r="E11" s="125">
        <v>3</v>
      </c>
      <c r="F11" s="125">
        <v>9</v>
      </c>
      <c r="G11" s="73"/>
      <c r="H11" s="74" t="s">
        <v>120</v>
      </c>
      <c r="I11" s="75"/>
      <c r="J11" s="72" t="s">
        <v>122</v>
      </c>
      <c r="K11" s="73" t="s">
        <v>123</v>
      </c>
      <c r="L11" s="76"/>
      <c r="M11" s="70" t="str">
        <f t="shared" si="0"/>
        <v>CP-824 39 Pan's "Capybara"  Scout Vessel</v>
      </c>
      <c r="N11" s="43" t="s">
        <v>131</v>
      </c>
    </row>
    <row r="12" spans="1:15">
      <c r="A12" s="71"/>
      <c r="B12" s="92" t="s">
        <v>169</v>
      </c>
      <c r="C12" s="93" t="s">
        <v>167</v>
      </c>
      <c r="D12" s="72"/>
      <c r="E12" s="125">
        <v>9</v>
      </c>
      <c r="F12" s="125">
        <v>5</v>
      </c>
      <c r="G12" s="73"/>
      <c r="H12" s="74" t="s">
        <v>173</v>
      </c>
      <c r="I12" s="75"/>
      <c r="J12" s="72" t="s">
        <v>174</v>
      </c>
      <c r="K12" s="73" t="s">
        <v>175</v>
      </c>
      <c r="L12" s="76"/>
      <c r="M12" s="70" t="str">
        <f t="shared" si="0"/>
        <v>CT-F5H 95 Suya's "Catfish"  Unmanned Interceptor</v>
      </c>
      <c r="N12" s="43" t="s">
        <v>183</v>
      </c>
    </row>
    <row r="13" spans="1:15">
      <c r="A13" s="71"/>
      <c r="B13" s="92" t="s">
        <v>170</v>
      </c>
      <c r="C13" s="127">
        <v>214</v>
      </c>
      <c r="D13" s="72"/>
      <c r="E13" s="125">
        <v>7</v>
      </c>
      <c r="F13" s="125">
        <v>9</v>
      </c>
      <c r="G13" s="73"/>
      <c r="H13" s="74" t="s">
        <v>176</v>
      </c>
      <c r="I13" s="75"/>
      <c r="J13" s="72"/>
      <c r="K13" s="73" t="s">
        <v>177</v>
      </c>
      <c r="L13" s="76"/>
      <c r="M13" s="70" t="str">
        <f>$B13&amp;"-"&amp;$C13&amp;" "&amp;$E13&amp;$F13&amp;" "&amp;IF($N13&lt;&gt;"",$N13&amp;"'s","")&amp;" """&amp;$H13&amp;""" "&amp;$O13&amp;" "&amp;$J13&amp;" "&amp;$K13&amp;""</f>
        <v>TH-214 79 Caspy's "Aetheria"   Starcruiser</v>
      </c>
      <c r="N13" s="43" t="s">
        <v>184</v>
      </c>
    </row>
    <row r="14" spans="1:15">
      <c r="A14" s="71"/>
      <c r="B14" s="92" t="s">
        <v>171</v>
      </c>
      <c r="C14" s="127">
        <v>24</v>
      </c>
      <c r="D14" s="72"/>
      <c r="E14" s="125">
        <v>1</v>
      </c>
      <c r="F14" s="125">
        <v>3</v>
      </c>
      <c r="G14" s="73"/>
      <c r="H14" s="74" t="s">
        <v>178</v>
      </c>
      <c r="I14" s="75"/>
      <c r="J14" s="72"/>
      <c r="K14" s="73" t="s">
        <v>179</v>
      </c>
      <c r="L14" s="76"/>
      <c r="M14" s="70" t="str">
        <f t="shared" si="0"/>
        <v>ST-24 13 Cirro's "Astra"   Heavy Yacht</v>
      </c>
      <c r="N14" s="43" t="s">
        <v>185</v>
      </c>
    </row>
    <row r="15" spans="1:15">
      <c r="A15" s="71"/>
      <c r="B15" s="92"/>
      <c r="C15" s="93"/>
      <c r="D15" s="72"/>
      <c r="E15" s="89"/>
      <c r="F15" s="89"/>
      <c r="G15" s="73"/>
      <c r="H15" s="74"/>
      <c r="I15" s="75"/>
      <c r="J15" s="72"/>
      <c r="K15" s="73"/>
      <c r="L15" s="76"/>
      <c r="M15" s="70"/>
    </row>
    <row r="16" spans="1:15">
      <c r="A16" s="71"/>
      <c r="B16" s="92"/>
      <c r="C16" s="93"/>
      <c r="D16" s="72"/>
      <c r="E16" s="89"/>
      <c r="F16" s="89"/>
      <c r="G16" s="73"/>
      <c r="H16" s="74"/>
      <c r="I16" s="75"/>
      <c r="J16" s="72"/>
      <c r="K16" s="73"/>
      <c r="L16" s="76"/>
      <c r="M16" s="70"/>
    </row>
    <row r="17" spans="1:13" ht="17" thickBot="1">
      <c r="A17" s="77"/>
      <c r="B17" s="94"/>
      <c r="C17" s="95"/>
      <c r="D17" s="78"/>
      <c r="E17" s="90"/>
      <c r="F17" s="90"/>
      <c r="G17" s="79"/>
      <c r="H17" s="80"/>
      <c r="I17" s="81"/>
      <c r="J17" s="78"/>
      <c r="K17" s="79"/>
      <c r="L17" s="82"/>
      <c r="M17" s="70"/>
    </row>
    <row r="19" spans="1:13">
      <c r="B19" s="43" t="s">
        <v>82</v>
      </c>
      <c r="C19" s="43" t="s">
        <v>83</v>
      </c>
    </row>
    <row r="20" spans="1:13">
      <c r="B20" s="96" t="s">
        <v>119</v>
      </c>
      <c r="C20" s="98">
        <v>1</v>
      </c>
    </row>
    <row r="21" spans="1:13">
      <c r="B21" s="97" t="s">
        <v>92</v>
      </c>
      <c r="C21" s="99">
        <v>2</v>
      </c>
    </row>
    <row r="22" spans="1:13">
      <c r="B22" s="97" t="s">
        <v>85</v>
      </c>
      <c r="C22" s="99">
        <v>3</v>
      </c>
    </row>
    <row r="23" spans="1:13">
      <c r="B23" s="97" t="s">
        <v>86</v>
      </c>
      <c r="C23" s="99">
        <v>4</v>
      </c>
    </row>
    <row r="24" spans="1:13">
      <c r="B24" s="97" t="s">
        <v>87</v>
      </c>
      <c r="C24" s="99">
        <v>5</v>
      </c>
    </row>
    <row r="25" spans="1:13">
      <c r="B25" s="97" t="s">
        <v>88</v>
      </c>
      <c r="C25" s="99">
        <v>6</v>
      </c>
    </row>
    <row r="26" spans="1:13">
      <c r="B26" s="97" t="s">
        <v>89</v>
      </c>
      <c r="C26" s="99">
        <v>7</v>
      </c>
    </row>
    <row r="27" spans="1:13">
      <c r="B27" s="97" t="s">
        <v>90</v>
      </c>
      <c r="C27" s="99">
        <v>8</v>
      </c>
    </row>
    <row r="28" spans="1:13">
      <c r="B28" s="96" t="s">
        <v>91</v>
      </c>
      <c r="C28" s="98">
        <v>9</v>
      </c>
    </row>
    <row r="29" spans="1:13">
      <c r="B29" s="96" t="s">
        <v>84</v>
      </c>
      <c r="C29" s="98">
        <v>0</v>
      </c>
    </row>
  </sheetData>
  <mergeCells count="2">
    <mergeCell ref="B2:C2"/>
    <mergeCell ref="B1:F1"/>
  </mergeCells>
  <phoneticPr fontId="5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17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21" baseType="lpstr">
      <vt:lpstr>Intro</vt:lpstr>
      <vt:lpstr>Quick Calc</vt:lpstr>
      <vt:lpstr>Reference</vt:lpstr>
      <vt:lpstr>Changelogs</vt:lpstr>
      <vt:lpstr>Quotes from Co</vt:lpstr>
      <vt:lpstr>Idea (2)</vt:lpstr>
      <vt:lpstr>Military Units</vt:lpstr>
      <vt:lpstr>Ship Classification</vt:lpstr>
      <vt:lpstr>Ship Naming</vt:lpstr>
      <vt:lpstr>Non-Space Transportation</vt:lpstr>
      <vt:lpstr>Fleet Power</vt:lpstr>
      <vt:lpstr>Galaxy</vt:lpstr>
      <vt:lpstr>Goverments</vt:lpstr>
      <vt:lpstr>Celestial Body Comparison</vt:lpstr>
      <vt:lpstr>Planets</vt:lpstr>
      <vt:lpstr>Planet Scale Example</vt:lpstr>
      <vt:lpstr>Values</vt:lpstr>
      <vt:lpstr>Spacecrafts Comparison</vt:lpstr>
      <vt:lpstr>Light Capitals Comparison</vt:lpstr>
      <vt:lpstr>Capital Warship Comparison</vt:lpstr>
      <vt:lpstr>'Ship Classification'!Print_Titles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Space Military</dc:title>
  <dc:subject/>
  <dc:creator>William Skyfurs</dc:creator>
  <cp:keywords/>
  <dc:description/>
  <cp:lastModifiedBy>William Skyfurs</cp:lastModifiedBy>
  <cp:revision/>
  <cp:lastPrinted>2025-06-24T16:11:37Z</cp:lastPrinted>
  <dcterms:created xsi:type="dcterms:W3CDTF">2025-06-20T12:28:08Z</dcterms:created>
  <dcterms:modified xsi:type="dcterms:W3CDTF">2025-06-26T11:30:09Z</dcterms:modified>
  <cp:category/>
  <cp:contentStatus/>
</cp:coreProperties>
</file>