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1.DOMINICANA LIMPIA\4.DOMINICANA LIMPIA-jun2019-dic2019\Presupuestos\5. SISTEMATIZACIÓN\DATOS PARA WILLIAMS\NUEVAS PLANTILLAS COMPLEMENTARIAS\"/>
    </mc:Choice>
  </mc:AlternateContent>
  <xr:revisionPtr revIDLastSave="0" documentId="13_ncr:1_{FD9280D7-27D8-40D6-B97E-148595B9E596}" xr6:coauthVersionLast="45" xr6:coauthVersionMax="45" xr10:uidLastSave="{00000000-0000-0000-0000-000000000000}"/>
  <bookViews>
    <workbookView xWindow="-120" yWindow="-120" windowWidth="20730" windowHeight="11160" xr2:uid="{6B362C73-A70B-4A9C-994A-4FE6B86E8E24}"/>
  </bookViews>
  <sheets>
    <sheet name="ESTUDIANTES-primaria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'ESTUDIANTES-primaria'!$A$1:$AB$43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s="1"/>
  <c r="G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tc={4E3C99DA-5FBB-433C-B260-9C4C495D4ABF}</author>
  </authors>
  <commentList>
    <comment ref="F5" authorId="0" shapeId="0" xr:uid="{4E3C99DA-5FBB-433C-B260-9C4C495D4AB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<sst xmlns="http://schemas.openxmlformats.org/spreadsheetml/2006/main" count="53" uniqueCount="53">
  <si>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</si>
  <si>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</si>
  <si>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</si>
  <si>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</si>
  <si>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</si>
  <si>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</si>
  <si>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</si>
  <si>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</si>
  <si>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</si>
  <si>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</si>
  <si>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</si>
  <si>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</si>
  <si>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</si>
  <si>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</si>
  <si>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</si>
  <si>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</si>
  <si>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</si>
  <si>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</si>
  <si>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</si>
  <si>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</si>
  <si>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</si>
  <si>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</si>
  <si>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</si>
  <si>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</si>
  <si>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</si>
  <si>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</si>
  <si>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</si>
  <si>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</si>
  <si>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</si>
  <si>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</si>
  <si>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</si>
  <si>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</si>
  <si>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</si>
  <si>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</si>
  <si>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</si>
  <si>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</si>
  <si>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</si>
  <si>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</si>
  <si>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</si>
  <si>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</si>
  <si>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</si>
  <si>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</si>
  <si>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</si>
  <si>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</si>
  <si>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</si>
  <si>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</si>
  <si>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</si>
  <si>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</si>
  <si>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</si>
  <si>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</si>
  <si>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 ESTUDIANTES-Primaria</t>
  </si>
  <si>
    <t>METAS PRIMARIA -Segundo Semestre 2019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</si>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</sst>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1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3" xfId="2" applyNumberFormat="1" applyFont="1" applyFill="1" applyBorder="1" applyAlignment="1">
      <alignment horizontal="center" vertical="center"/>
    </xf>
    <xf numFmtId="0" fontId="5" fillId="2" borderId="4" xfId="2" applyFont="1" applyFill="1" applyBorder="1"/>
    <xf numFmtId="3" fontId="5" fillId="2" borderId="3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3" fontId="5" fillId="7" borderId="4" xfId="3" applyNumberFormat="1" applyFont="1" applyFill="1" applyBorder="1" applyAlignment="1">
      <alignment horizontal="center" vertical="center"/>
    </xf>
    <xf numFmtId="3" fontId="5" fillId="8" borderId="3" xfId="3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7" xfId="2" applyNumberFormat="1" applyFont="1" applyFill="1" applyBorder="1" applyAlignment="1">
      <alignment horizontal="center" vertical="center"/>
    </xf>
    <xf numFmtId="0" fontId="5" fillId="2" borderId="8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3" fontId="5" fillId="2" borderId="14" xfId="3" applyNumberFormat="1" applyFont="1" applyFill="1" applyBorder="1" applyAlignment="1">
      <alignment horizontal="center" vertical="center"/>
    </xf>
    <xf numFmtId="3" fontId="5" fillId="7" borderId="8" xfId="3" applyNumberFormat="1" applyFont="1" applyFill="1" applyBorder="1" applyAlignment="1">
      <alignment horizontal="center" vertical="center"/>
    </xf>
    <xf numFmtId="3" fontId="5" fillId="8" borderId="7" xfId="3" applyNumberFormat="1" applyFont="1" applyFill="1" applyBorder="1" applyAlignment="1">
      <alignment horizontal="center" vertical="center"/>
    </xf>
    <xf numFmtId="164" fontId="6" fillId="2" borderId="15" xfId="1" applyNumberFormat="1" applyFont="1" applyFill="1" applyBorder="1" applyAlignment="1">
      <alignment horizontal="center" vertical="center"/>
    </xf>
    <xf numFmtId="0" fontId="7" fillId="2" borderId="8" xfId="2" applyFont="1" applyFill="1" applyBorder="1" applyAlignment="1">
      <alignment vertical="center"/>
    </xf>
    <xf numFmtId="49" fontId="5" fillId="2" borderId="16" xfId="2" applyNumberFormat="1" applyFont="1" applyFill="1" applyBorder="1" applyAlignment="1">
      <alignment horizontal="center" vertical="center"/>
    </xf>
    <xf numFmtId="0" fontId="5" fillId="2" borderId="17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3" fontId="5" fillId="2" borderId="18" xfId="3" applyNumberFormat="1" applyFont="1" applyFill="1" applyBorder="1" applyAlignment="1">
      <alignment horizontal="center" vertical="center"/>
    </xf>
    <xf numFmtId="3" fontId="5" fillId="7" borderId="17" xfId="3" applyNumberFormat="1" applyFont="1" applyFill="1" applyBorder="1" applyAlignment="1">
      <alignment horizontal="center" vertical="center"/>
    </xf>
    <xf numFmtId="3" fontId="5" fillId="8" borderId="16" xfId="3" applyNumberFormat="1" applyFont="1" applyFill="1" applyBorder="1" applyAlignment="1">
      <alignment horizontal="center" vertical="center"/>
    </xf>
    <xf numFmtId="164" fontId="6" fillId="2" borderId="19" xfId="1" applyNumberFormat="1" applyFont="1" applyFill="1" applyBorder="1" applyAlignment="1">
      <alignment horizontal="center" vertical="center"/>
    </xf>
    <xf numFmtId="3" fontId="8" fillId="9" borderId="20" xfId="2" applyNumberFormat="1" applyFont="1" applyFill="1" applyBorder="1" applyAlignment="1">
      <alignment horizontal="center" vertical="center"/>
    </xf>
    <xf numFmtId="3" fontId="8" fillId="5" borderId="20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8" fillId="5" borderId="26" xfId="1" applyFont="1" applyFill="1" applyBorder="1" applyAlignment="1">
      <alignment horizontal="center" vertical="center"/>
    </xf>
    <xf numFmtId="9" fontId="4" fillId="6" borderId="5" xfId="2" applyNumberFormat="1" applyFont="1" applyFill="1" applyBorder="1" applyAlignment="1">
      <alignment horizontal="center" vertical="center" wrapText="1"/>
    </xf>
    <xf numFmtId="9" fontId="4" fillId="6" borderId="11" xfId="2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/>
    </xf>
    <xf numFmtId="0" fontId="4" fillId="2" borderId="22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 vertical="center"/>
    </xf>
    <xf numFmtId="0" fontId="4" fillId="4" borderId="4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9" fontId="4" fillId="4" borderId="5" xfId="2" applyNumberFormat="1" applyFont="1" applyFill="1" applyBorder="1" applyAlignment="1">
      <alignment horizontal="center" vertical="center"/>
    </xf>
    <xf numFmtId="9" fontId="4" fillId="4" borderId="9" xfId="2" applyNumberFormat="1" applyFont="1" applyFill="1" applyBorder="1" applyAlignment="1">
      <alignment horizontal="center" vertical="center"/>
    </xf>
    <xf numFmtId="9" fontId="4" fillId="5" borderId="6" xfId="2" applyNumberFormat="1" applyFont="1" applyFill="1" applyBorder="1" applyAlignment="1">
      <alignment horizontal="center" vertical="center" wrapText="1"/>
    </xf>
    <xf numFmtId="9" fontId="4" fillId="5" borderId="10" xfId="2" applyNumberFormat="1" applyFont="1" applyFill="1" applyBorder="1" applyAlignment="1">
      <alignment horizontal="center" vertical="center" wrapText="1"/>
    </xf>
    <xf numFmtId="0" fontId="11" fillId="10" borderId="1" xfId="2" applyFont="1" applyFill="1" applyBorder="1" applyAlignment="1">
      <alignment horizontal="right" vertical="center"/>
    </xf>
    <xf numFmtId="0" fontId="11" fillId="10" borderId="2" xfId="2" applyFont="1" applyFill="1" applyBorder="1" applyAlignment="1">
      <alignment horizontal="right" vertical="center"/>
    </xf>
  </cellXfs>
  <cellStyles count="5">
    <cellStyle name="Millares 2 2" xfId="3" xr:uid="{E4B10625-2717-452B-B2EC-19800704D5DE}"/>
    <cellStyle name="Normal" xfId="0" builtinId="0"/>
    <cellStyle name="Normal 4" xfId="2" xr:uid="{ED9112C3-C283-40F9-9E2A-2682238EDE42}"/>
    <cellStyle name="Porcentaje" xfId="1" builtinId="5"/>
    <cellStyle name="Porcentaje 2" xfId="4" xr:uid="{FF774524-C163-4A63-9F3B-E70E7B59F0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'ESTUDIANTES-primaria'!$B$7:$B$28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'ESTUDIANTES-primaria'!$C$7:$C$28</c:f>
            </c:numRef>
          </c:val>
          <c:extLst>
            <c:ext xmlns:c16="http://schemas.microsoft.com/office/drawing/2014/chart" uri="{C3380CC4-5D6E-409C-BE32-E72D297353CC}">
              <c16:uniqueId val="{00000000-4588-4E83-B375-4BDE16AEB45D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'ESTUDIANTES-primaria'!$B$7:$B$28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'ESTUDIANTES-primaria'!$D$7:$D$28</c:f>
            </c:numRef>
          </c:val>
          <c:extLst>
            <c:ext xmlns:c16="http://schemas.microsoft.com/office/drawing/2014/chart" uri="{C3380CC4-5D6E-409C-BE32-E72D297353CC}">
              <c16:uniqueId val="{00000001-4588-4E83-B375-4BDE16AEB45D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'ESTUDIANTES-primaria'!$B$7:$B$28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'ESTUDIANTES-primaria'!$E$7:$E$28</c:f>
              <c:numCache>
                <c:formatCode>#,##0</c:formatCode>
                <c:ptCount val="22"/>
                <c:pt idx="0">
                  <c:v>2684</c:v>
                </c:pt>
                <c:pt idx="1">
                  <c:v>2366</c:v>
                </c:pt>
                <c:pt idx="2">
                  <c:v>297</c:v>
                </c:pt>
                <c:pt idx="3">
                  <c:v>1212</c:v>
                </c:pt>
                <c:pt idx="4">
                  <c:v>3039</c:v>
                </c:pt>
                <c:pt idx="5">
                  <c:v>1090</c:v>
                </c:pt>
                <c:pt idx="6">
                  <c:v>1752</c:v>
                </c:pt>
                <c:pt idx="7">
                  <c:v>2412</c:v>
                </c:pt>
                <c:pt idx="8">
                  <c:v>1182</c:v>
                </c:pt>
                <c:pt idx="9">
                  <c:v>494</c:v>
                </c:pt>
                <c:pt idx="10">
                  <c:v>2697</c:v>
                </c:pt>
                <c:pt idx="11">
                  <c:v>1984</c:v>
                </c:pt>
                <c:pt idx="12">
                  <c:v>3217</c:v>
                </c:pt>
                <c:pt idx="13">
                  <c:v>772</c:v>
                </c:pt>
                <c:pt idx="14">
                  <c:v>945</c:v>
                </c:pt>
                <c:pt idx="15">
                  <c:v>5006</c:v>
                </c:pt>
                <c:pt idx="16">
                  <c:v>1225</c:v>
                </c:pt>
                <c:pt idx="17">
                  <c:v>3364</c:v>
                </c:pt>
                <c:pt idx="18">
                  <c:v>4638</c:v>
                </c:pt>
                <c:pt idx="19">
                  <c:v>1499</c:v>
                </c:pt>
                <c:pt idx="20">
                  <c:v>776</c:v>
                </c:pt>
                <c:pt idx="2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8-4E83-B375-4BDE16AEB45D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'ESTUDIANTES-primaria'!$B$7:$B$28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'ESTUDIANTES-primaria'!$F$7:$F$28</c:f>
              <c:numCache>
                <c:formatCode>#,##0</c:formatCode>
                <c:ptCount val="22"/>
                <c:pt idx="0">
                  <c:v>1000</c:v>
                </c:pt>
                <c:pt idx="1">
                  <c:v>1000</c:v>
                </c:pt>
                <c:pt idx="2">
                  <c:v>3</c:v>
                </c:pt>
                <c:pt idx="3">
                  <c:v>1000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8-4E83-B375-4BDE16AE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680088112"/>
        <c:axId val="1680085936"/>
      </c:barChart>
      <c:catAx>
        <c:axId val="16800881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DO"/>
          </a:p>
        </c:txPr>
        <c:crossAx val="1680085936"/>
        <c:crosses val="autoZero"/>
        <c:auto val="0"/>
        <c:lblAlgn val="ctr"/>
        <c:lblOffset val="100"/>
        <c:noMultiLvlLbl val="0"/>
      </c:catAx>
      <c:valAx>
        <c:axId val="1680085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800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ESTUDIANTES-Primaria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D8-4DD0-8FAE-DB87DF6CEFC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D8-4DD0-8FAE-DB87DF6CEFC3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7D8-4DD0-8FAE-DB87DF6CEFC3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7D8-4DD0-8FAE-DB87DF6CEFC3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'ESTUDIANTES-primaria'!$B$33:$B$34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'ESTUDIANTES-primaria'!$E$29:$F$29</c:f>
              <c:numCache>
                <c:formatCode>#,##0</c:formatCode>
                <c:ptCount val="2"/>
                <c:pt idx="0">
                  <c:v>43022</c:v>
                </c:pt>
                <c:pt idx="1">
                  <c:v>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D8-4DD0-8FAE-DB87DF6C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B4AF84B-C4F0-4C44-A145-AFC0B65DFBFB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4BB91A3-EE14-43DE-85A0-658B2F67A236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70DEDB10-965F-42E4-AFF2-F63DFC4711F6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FD55DB39-D3B8-4941-A689-908C45F0C8D5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7A936172-F68A-4229-B3ED-8089E0B90D22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7F706E63-11CE-4DAB-86D3-FC1D1815B5F5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8A6CB69D-5E38-4A33-8C4A-B9D1DF0FC4F2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6FDD0C78-5411-47A0-875A-1E1E50CB52DC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id="{77FC3F5D-A363-4647-885E-BFE7C52C7DBD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DA9EEB78-1C59-4366-9A97-87B4C26EA31A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7B66E70-20AF-40DB-9A32-7C3B3F844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0.14996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2785613" y="330542"/>
          <a:ext cx="7345778" cy="9525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ESTUDIANTES-PRIMARIA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9393CE4C-8F93-4A78-8652-C4F48D17525D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9393CE4C-8F93-4A78-8652-C4F48D17525D}" id="{4E3C99DA-5FBB-433C-B260-9C4C495D4ABF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951-FBAD-4918-AD1C-DE3DC825B789}">
  <sheetPr>
    <tabColor rgb="FF159BFF"/>
    <pageSetUpPr fitToPage="1"/>
  </sheetPr>
  <dimension ref="A1:AJ72"/>
  <sheetViews>
    <sheetView tabSelected="1" topLeftCell="A7" zoomScale="60" zoomScaleNormal="60" workbookViewId="0">
      <pane xSplit="1" topLeftCell="B1" activePane="topRight" state="frozen"/>
      <selection pane="topRight" activeCell="E23" sqref="E23"/>
    </sheetView>
  </sheetViews>
  <sheetFormatPr baseColWidth="10" defaultColWidth="11.42578125" defaultRowHeight="17.25" x14ac:dyDescent="0.3"/>
  <cols>
    <col min="1" max="1" width="5.140625" style="36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ht="18" thickBot="1" x14ac:dyDescent="0.35">
      <c r="A1" s="1"/>
    </row>
    <row r="2" spans="1:36" s="2" customFormat="1" ht="28.5" customHeight="1" x14ac:dyDescent="0.3">
      <c r="A2" s="40" t="s">
        <v>50</v>
      </c>
      <c r="B2" s="41"/>
      <c r="C2" s="41"/>
      <c r="D2" s="41"/>
      <c r="E2" s="42"/>
    </row>
    <row r="3" spans="1:36" s="2" customFormat="1" ht="44.25" customHeight="1" thickBot="1" x14ac:dyDescent="0.35">
      <c r="A3" s="43"/>
      <c r="B3" s="44"/>
      <c r="C3" s="44"/>
      <c r="D3" s="44"/>
      <c r="E3" s="45"/>
    </row>
    <row r="4" spans="1:36" s="2" customFormat="1" ht="18" customHeight="1" thickBot="1" x14ac:dyDescent="0.35">
      <c r="A4" s="1"/>
      <c r="C4" s="46"/>
      <c r="D4" s="47"/>
      <c r="E4" s="48"/>
    </row>
    <row r="5" spans="1:36" ht="27" customHeight="1" x14ac:dyDescent="0.3">
      <c r="A5" s="49" t="s">
        <v>52</v>
      </c>
      <c r="B5" s="50"/>
      <c r="C5" s="53" t="s">
        <v>0</v>
      </c>
      <c r="D5" s="55">
        <v>0.25</v>
      </c>
      <c r="E5" s="57" t="s">
        <v>51</v>
      </c>
      <c r="F5" s="38" t="s">
        <v>1</v>
      </c>
      <c r="G5" s="38" t="s">
        <v>2</v>
      </c>
    </row>
    <row r="6" spans="1:36" s="4" customFormat="1" ht="45.75" customHeight="1" thickBot="1" x14ac:dyDescent="0.3">
      <c r="A6" s="51"/>
      <c r="B6" s="52"/>
      <c r="C6" s="54"/>
      <c r="D6" s="56"/>
      <c r="E6" s="58"/>
      <c r="F6" s="39"/>
      <c r="G6" s="39"/>
    </row>
    <row r="7" spans="1:36" s="12" customFormat="1" ht="18" x14ac:dyDescent="0.25">
      <c r="A7" s="5" t="s">
        <v>3</v>
      </c>
      <c r="B7" s="6" t="s">
        <v>4</v>
      </c>
      <c r="C7" s="7">
        <v>59319</v>
      </c>
      <c r="D7" s="8">
        <f t="shared" ref="D7:D28" si="0">+C7*$D$5</f>
        <v>14829.75</v>
      </c>
      <c r="E7" s="9">
        <v>2684</v>
      </c>
      <c r="F7" s="10">
        <v>1000</v>
      </c>
      <c r="G7" s="11">
        <f>+F7/E7</f>
        <v>0.37257824143070045</v>
      </c>
    </row>
    <row r="8" spans="1:36" ht="18.75" x14ac:dyDescent="0.3">
      <c r="A8" s="13" t="s">
        <v>5</v>
      </c>
      <c r="B8" s="14" t="s">
        <v>6</v>
      </c>
      <c r="C8" s="15">
        <v>92153</v>
      </c>
      <c r="D8" s="16">
        <f t="shared" si="0"/>
        <v>23038.25</v>
      </c>
      <c r="E8" s="17">
        <v>2366</v>
      </c>
      <c r="F8" s="18">
        <v>1000</v>
      </c>
      <c r="G8" s="19">
        <f t="shared" ref="G8:G28" si="1">+F8/E8</f>
        <v>0.42265426880811496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7</v>
      </c>
      <c r="B9" s="14" t="s">
        <v>8</v>
      </c>
      <c r="C9" s="15">
        <v>2112</v>
      </c>
      <c r="D9" s="16">
        <f t="shared" si="0"/>
        <v>528</v>
      </c>
      <c r="E9" s="17">
        <v>297</v>
      </c>
      <c r="F9" s="18">
        <v>3</v>
      </c>
      <c r="G9" s="19">
        <f t="shared" si="1"/>
        <v>1.0101010101010102E-2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9</v>
      </c>
      <c r="B10" s="14" t="s">
        <v>10</v>
      </c>
      <c r="C10" s="15">
        <v>34687</v>
      </c>
      <c r="D10" s="16">
        <f t="shared" si="0"/>
        <v>8671.75</v>
      </c>
      <c r="E10" s="17">
        <v>1212</v>
      </c>
      <c r="F10" s="18">
        <v>1000</v>
      </c>
      <c r="G10" s="19">
        <f t="shared" si="1"/>
        <v>0.82508250825082508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11</v>
      </c>
      <c r="B11" s="14" t="s">
        <v>12</v>
      </c>
      <c r="C11" s="15">
        <v>64133</v>
      </c>
      <c r="D11" s="16">
        <f t="shared" si="0"/>
        <v>16033.25</v>
      </c>
      <c r="E11" s="17">
        <v>3039</v>
      </c>
      <c r="F11" s="18">
        <v>1</v>
      </c>
      <c r="G11" s="19">
        <f t="shared" si="1"/>
        <v>3.2905561039815728E-4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13</v>
      </c>
      <c r="B12" s="14" t="s">
        <v>14</v>
      </c>
      <c r="C12" s="15">
        <v>25245</v>
      </c>
      <c r="D12" s="16">
        <f t="shared" si="0"/>
        <v>6311.25</v>
      </c>
      <c r="E12" s="17">
        <v>1090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15</v>
      </c>
      <c r="B13" s="14" t="s">
        <v>16</v>
      </c>
      <c r="C13" s="15">
        <v>43755</v>
      </c>
      <c r="D13" s="16">
        <f t="shared" si="0"/>
        <v>10938.75</v>
      </c>
      <c r="E13" s="17">
        <v>1752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17</v>
      </c>
      <c r="B14" s="14" t="s">
        <v>18</v>
      </c>
      <c r="C14" s="15">
        <v>44900</v>
      </c>
      <c r="D14" s="16">
        <f t="shared" si="0"/>
        <v>11225</v>
      </c>
      <c r="E14" s="17">
        <v>2412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19</v>
      </c>
      <c r="B15" s="14" t="s">
        <v>20</v>
      </c>
      <c r="C15" s="15">
        <v>40556</v>
      </c>
      <c r="D15" s="16">
        <f t="shared" si="0"/>
        <v>10139</v>
      </c>
      <c r="E15" s="17">
        <v>1182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21</v>
      </c>
      <c r="B16" s="20" t="s">
        <v>22</v>
      </c>
      <c r="C16" s="15">
        <v>16228</v>
      </c>
      <c r="D16" s="16">
        <f t="shared" si="0"/>
        <v>4057</v>
      </c>
      <c r="E16" s="17">
        <v>494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23</v>
      </c>
      <c r="B17" s="14" t="s">
        <v>24</v>
      </c>
      <c r="C17" s="15">
        <v>51647</v>
      </c>
      <c r="D17" s="16">
        <f t="shared" si="0"/>
        <v>12911.75</v>
      </c>
      <c r="E17" s="17">
        <v>2697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25</v>
      </c>
      <c r="B18" s="14" t="s">
        <v>26</v>
      </c>
      <c r="C18" s="15">
        <v>94981</v>
      </c>
      <c r="D18" s="16">
        <f t="shared" si="0"/>
        <v>23745.25</v>
      </c>
      <c r="E18" s="17">
        <v>1984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27</v>
      </c>
      <c r="B19" s="14" t="s">
        <v>28</v>
      </c>
      <c r="C19" s="15">
        <v>128240</v>
      </c>
      <c r="D19" s="16">
        <f t="shared" si="0"/>
        <v>32060</v>
      </c>
      <c r="E19" s="17">
        <v>3217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29</v>
      </c>
      <c r="B20" s="14" t="s">
        <v>30</v>
      </c>
      <c r="C20" s="15">
        <v>13723</v>
      </c>
      <c r="D20" s="16">
        <f t="shared" si="0"/>
        <v>3430.75</v>
      </c>
      <c r="E20" s="17">
        <v>772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31</v>
      </c>
      <c r="B21" s="14" t="s">
        <v>32</v>
      </c>
      <c r="C21" s="15">
        <v>35306</v>
      </c>
      <c r="D21" s="16">
        <f t="shared" si="0"/>
        <v>8826.5</v>
      </c>
      <c r="E21" s="17">
        <v>945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33</v>
      </c>
      <c r="B22" s="14" t="s">
        <v>34</v>
      </c>
      <c r="C22" s="15">
        <v>149508</v>
      </c>
      <c r="D22" s="16">
        <f t="shared" si="0"/>
        <v>37377</v>
      </c>
      <c r="E22" s="17">
        <v>5006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35</v>
      </c>
      <c r="B23" s="14" t="s">
        <v>36</v>
      </c>
      <c r="C23" s="15">
        <v>25710</v>
      </c>
      <c r="D23" s="16">
        <f t="shared" si="0"/>
        <v>6427.5</v>
      </c>
      <c r="E23" s="17">
        <v>1225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37</v>
      </c>
      <c r="B24" s="14" t="s">
        <v>38</v>
      </c>
      <c r="C24" s="15">
        <v>78313</v>
      </c>
      <c r="D24" s="16">
        <f t="shared" si="0"/>
        <v>19578.25</v>
      </c>
      <c r="E24" s="17">
        <v>3364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39</v>
      </c>
      <c r="B25" s="14" t="s">
        <v>40</v>
      </c>
      <c r="C25" s="15">
        <v>195307</v>
      </c>
      <c r="D25" s="16">
        <f t="shared" si="0"/>
        <v>48826.75</v>
      </c>
      <c r="E25" s="17">
        <v>4638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41</v>
      </c>
      <c r="B26" s="20" t="s">
        <v>42</v>
      </c>
      <c r="C26" s="15">
        <v>54128</v>
      </c>
      <c r="D26" s="16">
        <f t="shared" si="0"/>
        <v>13532</v>
      </c>
      <c r="E26" s="17">
        <v>1499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43</v>
      </c>
      <c r="B27" s="14" t="s">
        <v>44</v>
      </c>
      <c r="C27" s="15">
        <v>10619</v>
      </c>
      <c r="D27" s="16">
        <f t="shared" si="0"/>
        <v>2654.75</v>
      </c>
      <c r="E27" s="17">
        <v>776</v>
      </c>
      <c r="F27" s="18">
        <v>0</v>
      </c>
      <c r="G27" s="19">
        <f t="shared" si="1"/>
        <v>0</v>
      </c>
    </row>
    <row r="28" spans="1:36" ht="19.5" thickBot="1" x14ac:dyDescent="0.35">
      <c r="A28" s="21" t="s">
        <v>45</v>
      </c>
      <c r="B28" s="22" t="s">
        <v>46</v>
      </c>
      <c r="C28" s="23">
        <v>24871</v>
      </c>
      <c r="D28" s="24">
        <f t="shared" si="0"/>
        <v>6217.75</v>
      </c>
      <c r="E28" s="25">
        <v>371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2" customFormat="1" ht="21" thickBot="1" x14ac:dyDescent="0.35">
      <c r="A29" s="59" t="s">
        <v>47</v>
      </c>
      <c r="B29" s="60"/>
      <c r="C29" s="28">
        <f>SUM(C7:C28)</f>
        <v>1285441</v>
      </c>
      <c r="D29" s="28">
        <f t="shared" ref="D29:E29" si="2">SUM(D7:D28)</f>
        <v>321360.25</v>
      </c>
      <c r="E29" s="29">
        <f t="shared" si="2"/>
        <v>43022</v>
      </c>
      <c r="F29" s="30">
        <f>SUM(F7:F28)</f>
        <v>3004</v>
      </c>
      <c r="G29" s="37">
        <f>+F29/E29</f>
        <v>6.9824740830272888E-2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s="2" customFormat="1" x14ac:dyDescent="0.3">
      <c r="A30" s="1"/>
      <c r="D30" s="33"/>
      <c r="E30" s="33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48</v>
      </c>
    </row>
    <row r="34" spans="1:5" s="2" customFormat="1" x14ac:dyDescent="0.3">
      <c r="A34" s="1"/>
      <c r="B34" s="2" t="s">
        <v>49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4"/>
    </row>
    <row r="38" spans="1:5" s="2" customFormat="1" x14ac:dyDescent="0.3">
      <c r="A38" s="1"/>
      <c r="E38" s="35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ESTUDIANTES-primaria</vt:lpstr>
      <vt:lpstr>'ESTUDIANTES-primaria'!Área_de_impresión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Adriana Mora</cp:lastModifiedBy>
  <cp:lastPrinted>2019-10-31T22:12:43Z</cp:lastPrinted>
  <dcterms:created xsi:type="dcterms:W3CDTF">2019-10-31T18:13:06Z</dcterms:created>
  <dcterms:modified xsi:type="dcterms:W3CDTF">2019-10-31T22:14:22Z</dcterms:modified>
</cp:coreProperties>
</file>