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1.DOMINICANA LIMPIA\4.DOMINICANA LIMPIA-jun2019-dic2019\Presupuestos\5. SISTEMATIZACIÓN\DATOS PARA WILLIAMS\NUEVAS PLANTILLAS COMPLEMENTARIAS\"/>
    </mc:Choice>
  </mc:AlternateContent>
  <xr:revisionPtr revIDLastSave="0" documentId="13_ncr:1_{21E45E6A-BD92-4E4A-832C-DE4649EB0AAE}" xr6:coauthVersionLast="45" xr6:coauthVersionMax="45" xr10:uidLastSave="{00000000-0000-0000-0000-000000000000}"/>
  <bookViews>
    <workbookView xWindow="-120" yWindow="-120" windowWidth="20730" windowHeight="11160" xr2:uid="{F8857467-BC64-4908-B2DB-964E45481E44}"/>
  </bookViews>
  <sheets>
    <sheet name="6.DOCENTES Y PERSONAL ADMON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'6.DOCENTES Y PERSONAL ADMON'!$A$1:$AB$43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  <c r="G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tc={29EDE285-2528-4D19-B3BE-3903C32643F3}</author>
  </authors>
  <commentList>
    <comment ref="F5" authorId="0" shapeId="0" xr:uid="{29EDE285-2528-4D19-B3BE-3903C326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<sst xmlns="http://schemas.openxmlformats.org/spreadsheetml/2006/main" count="53" uniqueCount="53">
  <si>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</si>
  <si>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</si>
  <si>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</si>
  <si>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</si>
  <si>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</si>
  <si>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</si>
  <si>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</si>
  <si>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</si>
  <si>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</si>
  <si>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</si>
  <si>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</si>
  <si>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</si>
  <si>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</si>
  <si>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</si>
  <si>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</si>
  <si>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</si>
  <si>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</si>
  <si>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</si>
  <si>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</si>
  <si>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</si>
  <si>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</si>
  <si>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</si>
  <si>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</si>
  <si>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</si>
  <si>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</si>
  <si>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</si>
  <si>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</si>
  <si>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</si>
  <si>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</si>
  <si>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</si>
  <si>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</si>
  <si>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</si>
  <si>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</si>
  <si>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</si>
  <si>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</si>
  <si>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</si>
  <si>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</si>
  <si>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</si>
  <si>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</si>
  <si>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</si>
  <si>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</si>
  <si>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</si>
  <si>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</si>
  <si>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</si>
  <si>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</si>
  <si>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</si>
  <si>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</si>
  <si>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</si>
  <si>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</si>
  <si>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</si>
  <si>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PERSONAL ADMINISTRATIVO</t>
  </si>
  <si>
    <t>METAS PERSONAL ADMON 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</si>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</sst>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8" fillId="5" borderId="23" xfId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  <xf numFmtId="0" fontId="11" fillId="10" borderId="1" xfId="2" applyFont="1" applyFill="1" applyBorder="1" applyAlignment="1">
      <alignment horizontal="right" vertical="center"/>
    </xf>
    <xf numFmtId="0" fontId="11" fillId="10" borderId="2" xfId="2" applyFont="1" applyFill="1" applyBorder="1" applyAlignment="1">
      <alignment horizontal="right" vertical="center"/>
    </xf>
  </cellXfs>
  <cellStyles count="5">
    <cellStyle name="Millares 2 2" xfId="3" xr:uid="{D64B96B9-061E-4CB5-BBD4-7E218A6D5867}"/>
    <cellStyle name="Normal" xfId="0" builtinId="0"/>
    <cellStyle name="Normal 4" xfId="2" xr:uid="{B9D5340F-8FFA-4C32-80B3-782772D1CCFC}"/>
    <cellStyle name="Porcentaje" xfId="1" builtinId="5"/>
    <cellStyle name="Porcentaje 2" xfId="4" xr:uid="{3F37B71E-B6AD-4046-AAE4-0BA9E7C173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'6.DOCENTES Y PERSONAL ADMON'!$B$7:$B$28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'6.DOCENTES Y PERSONAL ADMON'!$C$7:$C$28</c:f>
            </c:numRef>
          </c:val>
          <c:extLst>
            <c:ext xmlns:c16="http://schemas.microsoft.com/office/drawing/2014/chart" uri="{C3380CC4-5D6E-409C-BE32-E72D297353CC}">
              <c16:uniqueId val="{00000000-4642-4A2D-9A65-C69C76E33434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'6.DOCENTES Y PERSONAL ADMON'!$B$7:$B$28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'6.DOCENTES Y PERSONAL ADMON'!$D$7:$D$28</c:f>
            </c:numRef>
          </c:val>
          <c:extLst>
            <c:ext xmlns:c16="http://schemas.microsoft.com/office/drawing/2014/chart" uri="{C3380CC4-5D6E-409C-BE32-E72D297353CC}">
              <c16:uniqueId val="{00000001-4642-4A2D-9A65-C69C76E33434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'6.DOCENTES Y PERSONAL ADMON'!$B$7:$B$28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'6.DOCENTES Y PERSONAL ADMON'!$E$7:$E$28</c:f>
              <c:numCache>
                <c:formatCode>#,##0</c:formatCode>
                <c:ptCount val="22"/>
                <c:pt idx="0">
                  <c:v>225</c:v>
                </c:pt>
                <c:pt idx="1">
                  <c:v>115</c:v>
                </c:pt>
                <c:pt idx="2">
                  <c:v>83</c:v>
                </c:pt>
                <c:pt idx="3">
                  <c:v>50</c:v>
                </c:pt>
                <c:pt idx="4">
                  <c:v>334</c:v>
                </c:pt>
                <c:pt idx="5">
                  <c:v>150</c:v>
                </c:pt>
                <c:pt idx="6">
                  <c:v>153</c:v>
                </c:pt>
                <c:pt idx="7">
                  <c:v>134</c:v>
                </c:pt>
                <c:pt idx="8">
                  <c:v>136</c:v>
                </c:pt>
                <c:pt idx="9">
                  <c:v>145</c:v>
                </c:pt>
                <c:pt idx="10">
                  <c:v>224</c:v>
                </c:pt>
                <c:pt idx="11">
                  <c:v>179</c:v>
                </c:pt>
                <c:pt idx="12">
                  <c:v>231</c:v>
                </c:pt>
                <c:pt idx="13">
                  <c:v>60</c:v>
                </c:pt>
                <c:pt idx="14">
                  <c:v>121</c:v>
                </c:pt>
                <c:pt idx="15">
                  <c:v>293</c:v>
                </c:pt>
                <c:pt idx="16">
                  <c:v>82</c:v>
                </c:pt>
                <c:pt idx="17">
                  <c:v>237</c:v>
                </c:pt>
                <c:pt idx="18">
                  <c:v>161</c:v>
                </c:pt>
                <c:pt idx="19">
                  <c:v>18</c:v>
                </c:pt>
                <c:pt idx="20">
                  <c:v>57</c:v>
                </c:pt>
                <c:pt idx="2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2-4A2D-9A65-C69C76E33434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'6.DOCENTES Y PERSONAL ADMON'!$B$7:$B$28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'6.DOCENTES Y PERSONAL ADMON'!$F$7:$F$28</c:f>
              <c:numCache>
                <c:formatCode>#,##0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2-4A2D-9A65-C69C76E3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680088112"/>
        <c:axId val="1680085936"/>
      </c:barChart>
      <c:catAx>
        <c:axId val="16800881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DO"/>
          </a:p>
        </c:txPr>
        <c:crossAx val="1680085936"/>
        <c:crosses val="autoZero"/>
        <c:auto val="0"/>
        <c:lblAlgn val="ctr"/>
        <c:lblOffset val="100"/>
        <c:noMultiLvlLbl val="0"/>
      </c:catAx>
      <c:valAx>
        <c:axId val="1680085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0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</a:t>
            </a:r>
            <a:r>
              <a:rPr lang="es-DO" b="1" baseline="0">
                <a:solidFill>
                  <a:sysClr val="windowText" lastClr="000000"/>
                </a:solidFill>
              </a:rPr>
              <a:t> PERSONAL ADMINISTRATIVO 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62-4A17-A6C6-D8C1C937227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62-4A17-A6C6-D8C1C937227A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462-4A17-A6C6-D8C1C937227A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462-4A17-A6C6-D8C1C937227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'6.DOCENTES Y PERSONAL ADMON'!$B$33:$B$34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'6.DOCENTES Y PERSONAL ADMON'!$E$29:$F$29</c:f>
              <c:numCache>
                <c:formatCode>#,##0</c:formatCode>
                <c:ptCount val="2"/>
                <c:pt idx="0">
                  <c:v>3260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2-4A17-A6C6-D8C1C937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294821</xdr:colOff>
      <xdr:row>0</xdr:row>
      <xdr:rowOff>179160</xdr:rowOff>
    </xdr:from>
    <xdr:to>
      <xdr:col>27</xdr:col>
      <xdr:colOff>215446</xdr:colOff>
      <xdr:row>33</xdr:row>
      <xdr:rowOff>88446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C7FCB29-6355-44BA-9A03-AEBC631BF509}"/>
            </a:ext>
          </a:extLst>
        </xdr:cNvPr>
        <xdr:cNvGrpSpPr/>
      </xdr:nvGrpSpPr>
      <xdr:grpSpPr>
        <a:xfrm>
          <a:off x="8502196" y="179160"/>
          <a:ext cx="15160625" cy="8672286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64D6E96D-DEEC-42E0-B197-A10C142CDA89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BBB94FC4-ABB4-4B06-B970-8A2990746700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D168BC70-CE44-45BF-BEF0-7AF78424F00C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83D755B3-C1A0-43BF-80D8-99BE00CADC92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7C1C5800-97ED-485C-A113-E5EA930F9BBC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C5899602-15DF-4860-9283-703D00696B6C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86199F4C-371A-4BD8-A784-36CC57F91C99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690FF84D-A8F2-4ACD-B303-DA8B4AD47ECA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236AA1F9-6987-480C-809A-A21D4655A381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D5F2917-BA92-4CD0-BF6F-0703581FD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0.21576</cdr:x>
      <cdr:y>0.05717</cdr:y>
    </cdr:from>
    <cdr:to>
      <cdr:x>0.70029</cdr:x>
      <cdr:y>0.16714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3271013" y="495795"/>
          <a:ext cx="7345777" cy="9536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PERSONAL ADMINISTRATIVO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5D334E30-1FA6-4025-B026-321E4E3138A2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5D334E30-1FA6-4025-B026-321E4E3138A2}" id="{29EDE285-2528-4D19-B3BE-3903C32643F3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9647-CF36-49AC-AFFA-E641532B957F}">
  <sheetPr>
    <tabColor rgb="FF159BFF"/>
    <pageSetUpPr fitToPage="1"/>
  </sheetPr>
  <dimension ref="A1:AJ72"/>
  <sheetViews>
    <sheetView tabSelected="1" view="pageBreakPreview" topLeftCell="A6" zoomScale="60" zoomScaleNormal="60" workbookViewId="0">
      <pane xSplit="1" topLeftCell="B1" activePane="topRight" state="frozen"/>
      <selection pane="topRight" activeCell="E19" sqref="E19"/>
    </sheetView>
  </sheetViews>
  <sheetFormatPr baseColWidth="10" defaultColWidth="11.42578125" defaultRowHeight="17.25" x14ac:dyDescent="0.3"/>
  <cols>
    <col min="1" max="1" width="5.140625" style="36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0" t="s">
        <v>50</v>
      </c>
      <c r="B2" s="40"/>
      <c r="C2" s="40"/>
      <c r="D2" s="40"/>
      <c r="E2" s="40"/>
    </row>
    <row r="3" spans="1:36" s="2" customFormat="1" ht="44.25" customHeight="1" thickBot="1" x14ac:dyDescent="0.35">
      <c r="A3" s="40"/>
      <c r="B3" s="40"/>
      <c r="C3" s="40"/>
      <c r="D3" s="40"/>
      <c r="E3" s="40"/>
    </row>
    <row r="4" spans="1:36" s="2" customFormat="1" ht="18" customHeight="1" thickBot="1" x14ac:dyDescent="0.35">
      <c r="A4" s="1"/>
      <c r="C4" s="41"/>
      <c r="D4" s="42"/>
      <c r="E4" s="43"/>
    </row>
    <row r="5" spans="1:36" ht="27" customHeight="1" x14ac:dyDescent="0.3">
      <c r="A5" s="44" t="s">
        <v>52</v>
      </c>
      <c r="B5" s="45"/>
      <c r="C5" s="48" t="s">
        <v>0</v>
      </c>
      <c r="D5" s="50">
        <v>0.25</v>
      </c>
      <c r="E5" s="52" t="s">
        <v>51</v>
      </c>
      <c r="F5" s="38" t="s">
        <v>1</v>
      </c>
      <c r="G5" s="38" t="s">
        <v>2</v>
      </c>
    </row>
    <row r="6" spans="1:36" s="4" customFormat="1" ht="54.75" customHeight="1" thickBot="1" x14ac:dyDescent="0.3">
      <c r="A6" s="46"/>
      <c r="B6" s="47"/>
      <c r="C6" s="49"/>
      <c r="D6" s="51"/>
      <c r="E6" s="53"/>
      <c r="F6" s="39"/>
      <c r="G6" s="39"/>
    </row>
    <row r="7" spans="1:36" s="12" customFormat="1" ht="18" x14ac:dyDescent="0.25">
      <c r="A7" s="5" t="s">
        <v>3</v>
      </c>
      <c r="B7" s="6" t="s">
        <v>4</v>
      </c>
      <c r="C7" s="7">
        <v>59319</v>
      </c>
      <c r="D7" s="8">
        <f t="shared" ref="D7:D28" si="0">+C7*$D$5</f>
        <v>14829.75</v>
      </c>
      <c r="E7" s="9">
        <v>225</v>
      </c>
      <c r="F7" s="10">
        <v>20</v>
      </c>
      <c r="G7" s="11">
        <f>+F7/E7</f>
        <v>8.8888888888888892E-2</v>
      </c>
    </row>
    <row r="8" spans="1:36" ht="18.75" x14ac:dyDescent="0.3">
      <c r="A8" s="13" t="s">
        <v>5</v>
      </c>
      <c r="B8" s="14" t="s">
        <v>6</v>
      </c>
      <c r="C8" s="15">
        <v>92153</v>
      </c>
      <c r="D8" s="16">
        <f t="shared" si="0"/>
        <v>23038.25</v>
      </c>
      <c r="E8" s="17">
        <v>115</v>
      </c>
      <c r="F8" s="18">
        <v>20</v>
      </c>
      <c r="G8" s="19">
        <f t="shared" ref="G8:G28" si="1">+F8/E8</f>
        <v>0.17391304347826086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7</v>
      </c>
      <c r="B9" s="14" t="s">
        <v>8</v>
      </c>
      <c r="C9" s="15">
        <v>2112</v>
      </c>
      <c r="D9" s="16">
        <f t="shared" si="0"/>
        <v>528</v>
      </c>
      <c r="E9" s="17">
        <v>83</v>
      </c>
      <c r="F9" s="18">
        <v>20</v>
      </c>
      <c r="G9" s="19">
        <f t="shared" si="1"/>
        <v>0.24096385542168675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9</v>
      </c>
      <c r="B10" s="14" t="s">
        <v>10</v>
      </c>
      <c r="C10" s="15">
        <v>34687</v>
      </c>
      <c r="D10" s="16">
        <f t="shared" si="0"/>
        <v>8671.75</v>
      </c>
      <c r="E10" s="17">
        <v>50</v>
      </c>
      <c r="F10" s="18">
        <v>20</v>
      </c>
      <c r="G10" s="19">
        <f t="shared" si="1"/>
        <v>0.4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11</v>
      </c>
      <c r="B11" s="14" t="s">
        <v>12</v>
      </c>
      <c r="C11" s="15">
        <v>64133</v>
      </c>
      <c r="D11" s="16">
        <f t="shared" si="0"/>
        <v>16033.25</v>
      </c>
      <c r="E11" s="17">
        <v>334</v>
      </c>
      <c r="F11" s="18">
        <v>20</v>
      </c>
      <c r="G11" s="19">
        <f t="shared" si="1"/>
        <v>5.9880239520958084E-2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13</v>
      </c>
      <c r="B12" s="14" t="s">
        <v>14</v>
      </c>
      <c r="C12" s="15">
        <v>25245</v>
      </c>
      <c r="D12" s="16">
        <f t="shared" si="0"/>
        <v>6311.25</v>
      </c>
      <c r="E12" s="17">
        <v>150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15</v>
      </c>
      <c r="B13" s="14" t="s">
        <v>16</v>
      </c>
      <c r="C13" s="15">
        <v>43755</v>
      </c>
      <c r="D13" s="16">
        <f t="shared" si="0"/>
        <v>10938.75</v>
      </c>
      <c r="E13" s="17">
        <v>153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17</v>
      </c>
      <c r="B14" s="14" t="s">
        <v>18</v>
      </c>
      <c r="C14" s="15">
        <v>44900</v>
      </c>
      <c r="D14" s="16">
        <f t="shared" si="0"/>
        <v>11225</v>
      </c>
      <c r="E14" s="17">
        <v>134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19</v>
      </c>
      <c r="B15" s="14" t="s">
        <v>20</v>
      </c>
      <c r="C15" s="15">
        <v>40556</v>
      </c>
      <c r="D15" s="16">
        <f t="shared" si="0"/>
        <v>10139</v>
      </c>
      <c r="E15" s="17">
        <v>136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21</v>
      </c>
      <c r="B16" s="20" t="s">
        <v>22</v>
      </c>
      <c r="C16" s="15">
        <v>16228</v>
      </c>
      <c r="D16" s="16">
        <f t="shared" si="0"/>
        <v>4057</v>
      </c>
      <c r="E16" s="17">
        <v>145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23</v>
      </c>
      <c r="B17" s="14" t="s">
        <v>24</v>
      </c>
      <c r="C17" s="15">
        <v>51647</v>
      </c>
      <c r="D17" s="16">
        <f t="shared" si="0"/>
        <v>12911.75</v>
      </c>
      <c r="E17" s="17">
        <v>224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25</v>
      </c>
      <c r="B18" s="14" t="s">
        <v>26</v>
      </c>
      <c r="C18" s="15">
        <v>94981</v>
      </c>
      <c r="D18" s="16">
        <f t="shared" si="0"/>
        <v>23745.25</v>
      </c>
      <c r="E18" s="17">
        <v>179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27</v>
      </c>
      <c r="B19" s="14" t="s">
        <v>28</v>
      </c>
      <c r="C19" s="15">
        <v>128240</v>
      </c>
      <c r="D19" s="16">
        <f t="shared" si="0"/>
        <v>32060</v>
      </c>
      <c r="E19" s="17">
        <v>231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29</v>
      </c>
      <c r="B20" s="14" t="s">
        <v>30</v>
      </c>
      <c r="C20" s="15">
        <v>13723</v>
      </c>
      <c r="D20" s="16">
        <f t="shared" si="0"/>
        <v>3430.75</v>
      </c>
      <c r="E20" s="17">
        <v>60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31</v>
      </c>
      <c r="B21" s="14" t="s">
        <v>32</v>
      </c>
      <c r="C21" s="15">
        <v>35306</v>
      </c>
      <c r="D21" s="16">
        <f t="shared" si="0"/>
        <v>8826.5</v>
      </c>
      <c r="E21" s="17">
        <v>121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33</v>
      </c>
      <c r="B22" s="14" t="s">
        <v>34</v>
      </c>
      <c r="C22" s="15">
        <v>149508</v>
      </c>
      <c r="D22" s="16">
        <f t="shared" si="0"/>
        <v>37377</v>
      </c>
      <c r="E22" s="17">
        <v>293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35</v>
      </c>
      <c r="B23" s="14" t="s">
        <v>36</v>
      </c>
      <c r="C23" s="15">
        <v>25710</v>
      </c>
      <c r="D23" s="16">
        <f t="shared" si="0"/>
        <v>6427.5</v>
      </c>
      <c r="E23" s="17">
        <v>82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37</v>
      </c>
      <c r="B24" s="14" t="s">
        <v>38</v>
      </c>
      <c r="C24" s="15">
        <v>78313</v>
      </c>
      <c r="D24" s="16">
        <f t="shared" si="0"/>
        <v>19578.25</v>
      </c>
      <c r="E24" s="17">
        <v>237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39</v>
      </c>
      <c r="B25" s="14" t="s">
        <v>40</v>
      </c>
      <c r="C25" s="15">
        <v>195307</v>
      </c>
      <c r="D25" s="16">
        <f t="shared" si="0"/>
        <v>48826.75</v>
      </c>
      <c r="E25" s="17">
        <v>161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41</v>
      </c>
      <c r="B26" s="20" t="s">
        <v>42</v>
      </c>
      <c r="C26" s="15">
        <v>54128</v>
      </c>
      <c r="D26" s="16">
        <f t="shared" si="0"/>
        <v>13532</v>
      </c>
      <c r="E26" s="17">
        <v>18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43</v>
      </c>
      <c r="B27" s="14" t="s">
        <v>44</v>
      </c>
      <c r="C27" s="15">
        <v>10619</v>
      </c>
      <c r="D27" s="16">
        <f t="shared" si="0"/>
        <v>2654.75</v>
      </c>
      <c r="E27" s="17">
        <v>57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45</v>
      </c>
      <c r="B28" s="22" t="s">
        <v>46</v>
      </c>
      <c r="C28" s="23">
        <v>24871</v>
      </c>
      <c r="D28" s="24">
        <f t="shared" si="0"/>
        <v>6217.75</v>
      </c>
      <c r="E28" s="25">
        <v>72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2" customFormat="1" ht="21" thickBot="1" x14ac:dyDescent="0.35">
      <c r="A29" s="54" t="s">
        <v>47</v>
      </c>
      <c r="B29" s="55"/>
      <c r="C29" s="28">
        <f>SUM(C7:C28)</f>
        <v>1285441</v>
      </c>
      <c r="D29" s="28">
        <f t="shared" ref="D29:E29" si="2">SUM(D7:D28)</f>
        <v>321360.25</v>
      </c>
      <c r="E29" s="29">
        <f t="shared" si="2"/>
        <v>3260</v>
      </c>
      <c r="F29" s="30">
        <f>SUM(F7:F28)</f>
        <v>100</v>
      </c>
      <c r="G29" s="37">
        <f>+F29/E29</f>
        <v>3.0674846625766871E-2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s="2" customFormat="1" x14ac:dyDescent="0.3">
      <c r="A30" s="1"/>
      <c r="D30" s="33"/>
      <c r="E30" s="33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48</v>
      </c>
    </row>
    <row r="34" spans="1:5" s="2" customFormat="1" x14ac:dyDescent="0.3">
      <c r="A34" s="1"/>
      <c r="B34" s="2" t="s">
        <v>49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4"/>
    </row>
    <row r="38" spans="1:5" s="2" customFormat="1" x14ac:dyDescent="0.3">
      <c r="A38" s="1"/>
      <c r="E38" s="35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6.DOCENTES Y PERSONAL ADMON</vt:lpstr>
      <vt:lpstr>'6.DOCENTES Y PERSONAL ADMON'!Área_de_impresión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Adriana Mora</cp:lastModifiedBy>
  <cp:lastPrinted>2019-10-31T22:03:00Z</cp:lastPrinted>
  <dcterms:created xsi:type="dcterms:W3CDTF">2019-10-31T18:01:33Z</dcterms:created>
  <dcterms:modified xsi:type="dcterms:W3CDTF">2019-10-31T22:14:44Z</dcterms:modified>
</cp:coreProperties>
</file>