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9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'19'!$A$1:$E$35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29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C29" i="1"/>
  <c r="E29" i="1"/>
  <c r="F29" i="1"/>
  <c r="G29" i="1"/>
</calcChain>
</file>

<file path=xl/comments1.xml><?xml version="1.0" encoding="utf-8"?>
<comments xmlns="http://schemas.openxmlformats.org/spreadsheetml/2006/main">
  <authors>
    <author>tc={EC4D1607-2A4D-4570-8C9F-8AB0525924D1}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<sst xmlns="http://schemas.openxmlformats.org/spreadsheetml/2006/main" count="53" uniqueCount="53">
  <si>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Avance</t>
  </si>
  <si>
    <t>Meta</t>
  </si>
  <si>
    <t>TOTAL</t>
  </si>
  <si>
    <t xml:space="preserve"> VILLA TAPIA</t>
  </si>
  <si>
    <t>22</t>
  </si>
  <si>
    <t xml:space="preserve"> VILLA JARAGUA</t>
  </si>
  <si>
    <t>21</t>
  </si>
  <si>
    <t xml:space="preserve"> VERÓN PUNTA CANA (D.M.)</t>
  </si>
  <si>
    <t>20</t>
  </si>
  <si>
    <t xml:space="preserve"> SAN PEDRO DE MACORÍS</t>
  </si>
  <si>
    <t>19</t>
  </si>
  <si>
    <t xml:space="preserve"> SAN JUAN DE LA MAGUANA</t>
  </si>
  <si>
    <t>18</t>
  </si>
  <si>
    <t xml:space="preserve"> SAN JOSÉ DE OCOA</t>
  </si>
  <si>
    <t>17</t>
  </si>
  <si>
    <t xml:space="preserve"> SAN FRANCISCO DE MACORÍS</t>
  </si>
  <si>
    <t>16</t>
  </si>
  <si>
    <t xml:space="preserve"> SALCEDO</t>
  </si>
  <si>
    <t>15</t>
  </si>
  <si>
    <t xml:space="preserve"> SABANA DE LA MAR</t>
  </si>
  <si>
    <t>14</t>
  </si>
  <si>
    <t xml:space="preserve"> PUERTO PLATA</t>
  </si>
  <si>
    <t>13</t>
  </si>
  <si>
    <t xml:space="preserve"> MOCA</t>
  </si>
  <si>
    <t>12</t>
  </si>
  <si>
    <t xml:space="preserve"> MAO</t>
  </si>
  <si>
    <t>11</t>
  </si>
  <si>
    <t xml:space="preserve"> LOS BOTADOS (D.M.)</t>
  </si>
  <si>
    <t>10</t>
  </si>
  <si>
    <t xml:space="preserve"> JARABACOA</t>
  </si>
  <si>
    <t>9</t>
  </si>
  <si>
    <t xml:space="preserve"> HATO MAYOR</t>
  </si>
  <si>
    <t>8</t>
  </si>
  <si>
    <t xml:space="preserve">ESPERANZA </t>
  </si>
  <si>
    <t>7</t>
  </si>
  <si>
    <t xml:space="preserve"> DAJABÓN</t>
  </si>
  <si>
    <t>6</t>
  </si>
  <si>
    <t xml:space="preserve"> COTUÍ</t>
  </si>
  <si>
    <t>5</t>
  </si>
  <si>
    <t xml:space="preserve"> CONSTANZA</t>
  </si>
  <si>
    <t>4</t>
  </si>
  <si>
    <t xml:space="preserve"> BÁNICA</t>
  </si>
  <si>
    <t>3</t>
  </si>
  <si>
    <t xml:space="preserve"> BANÍ</t>
  </si>
  <si>
    <t>2</t>
  </si>
  <si>
    <t xml:space="preserve"> AZUA</t>
  </si>
  <si>
    <t>1</t>
  </si>
  <si>
    <t>% participación</t>
  </si>
  <si>
    <t>Resultado Periodo</t>
  </si>
  <si>
    <t>METAS PUNTOS LIMPIOS-Segundo Semestre 2019</t>
  </si>
  <si>
    <t xml:space="preserve">POBLACIÓN </t>
  </si>
  <si>
    <t>MUNICIPIOS</t>
  </si>
  <si>
    <t>METAS  PUNTOS LIMPIOS-COMUNITARIOS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</si>
</sst>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name val="Calibri"/>
      <family val="2"/>
    </font>
    <font>
      <b/>
      <sz val="16"/>
      <color theme="1"/>
      <name val="Century Gothic"/>
      <family val="2"/>
    </font>
    <font>
      <b/>
      <sz val="16"/>
      <color rgb="FF000000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2"/>
      <color theme="1"/>
      <name val="Century Gothic"/>
      <family val="2"/>
    </font>
    <font>
      <b/>
      <shadow/>
      <sz val="2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 applyFont="1"/>
    <xf numFmtId="49" fontId="2" fillId="0" borderId="0" xfId="2" applyNumberFormat="1" applyFont="1"/>
    <xf numFmtId="0" fontId="2" fillId="2" borderId="0" xfId="2" applyFont="1" applyFill="1"/>
    <xf numFmtId="49" fontId="2" fillId="2" borderId="0" xfId="2" applyNumberFormat="1" applyFont="1" applyFill="1"/>
    <xf numFmtId="9" fontId="2" fillId="2" borderId="0" xfId="1" applyFont="1" applyFill="1"/>
    <xf numFmtId="3" fontId="2" fillId="2" borderId="0" xfId="2" applyNumberFormat="1" applyFont="1" applyFill="1"/>
    <xf numFmtId="9" fontId="2" fillId="2" borderId="0" xfId="3" applyFont="1" applyFill="1"/>
    <xf numFmtId="0" fontId="4" fillId="0" borderId="0" xfId="2" applyFont="1"/>
    <xf numFmtId="0" fontId="4" fillId="2" borderId="0" xfId="2" applyFont="1" applyFill="1"/>
    <xf numFmtId="9" fontId="5" fillId="3" borderId="1" xfId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3" fontId="5" fillId="4" borderId="2" xfId="2" applyNumberFormat="1" applyFont="1" applyFill="1" applyBorder="1" applyAlignment="1">
      <alignment horizontal="center" vertical="center"/>
    </xf>
    <xf numFmtId="165" fontId="6" fillId="2" borderId="5" xfId="1" applyNumberFormat="1" applyFont="1" applyFill="1" applyBorder="1" applyAlignment="1">
      <alignment horizontal="center" vertical="center"/>
    </xf>
    <xf numFmtId="3" fontId="7" fillId="5" borderId="6" xfId="4" applyNumberFormat="1" applyFont="1" applyFill="1" applyBorder="1" applyAlignment="1">
      <alignment horizontal="center" vertical="center"/>
    </xf>
    <xf numFmtId="3" fontId="7" fillId="2" borderId="8" xfId="4" applyNumberFormat="1" applyFont="1" applyFill="1" applyBorder="1" applyAlignment="1">
      <alignment horizontal="center" vertical="center"/>
    </xf>
    <xf numFmtId="3" fontId="7" fillId="2" borderId="6" xfId="2" applyNumberFormat="1" applyFont="1" applyFill="1" applyBorder="1" applyAlignment="1">
      <alignment horizontal="center" vertical="center"/>
    </xf>
    <xf numFmtId="0" fontId="7" fillId="2" borderId="7" xfId="2" applyFont="1" applyFill="1" applyBorder="1"/>
    <xf numFmtId="49" fontId="7" fillId="2" borderId="6" xfId="2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3" fontId="7" fillId="5" borderId="10" xfId="4" applyNumberFormat="1" applyFont="1" applyFill="1" applyBorder="1" applyAlignment="1">
      <alignment horizontal="center" vertical="center"/>
    </xf>
    <xf numFmtId="3" fontId="7" fillId="6" borderId="11" xfId="4" applyNumberFormat="1" applyFont="1" applyFill="1" applyBorder="1" applyAlignment="1">
      <alignment horizontal="center" vertical="center"/>
    </xf>
    <xf numFmtId="3" fontId="7" fillId="2" borderId="12" xfId="4" applyNumberFormat="1" applyFont="1" applyFill="1" applyBorder="1" applyAlignment="1">
      <alignment horizontal="center" vertical="center"/>
    </xf>
    <xf numFmtId="3" fontId="7" fillId="2" borderId="10" xfId="2" applyNumberFormat="1" applyFont="1" applyFill="1" applyBorder="1" applyAlignment="1">
      <alignment horizontal="center" vertical="center"/>
    </xf>
    <xf numFmtId="0" fontId="7" fillId="2" borderId="11" xfId="2" applyFont="1" applyFill="1" applyBorder="1"/>
    <xf numFmtId="49" fontId="7" fillId="2" borderId="10" xfId="2" applyNumberFormat="1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vertical="center"/>
    </xf>
    <xf numFmtId="0" fontId="2" fillId="2" borderId="0" xfId="2" applyFont="1" applyFill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3" fontId="7" fillId="5" borderId="14" xfId="4" applyNumberFormat="1" applyFont="1" applyFill="1" applyBorder="1" applyAlignment="1">
      <alignment horizontal="center" vertical="center"/>
    </xf>
    <xf numFmtId="3" fontId="7" fillId="6" borderId="15" xfId="4" applyNumberFormat="1" applyFont="1" applyFill="1" applyBorder="1" applyAlignment="1">
      <alignment horizontal="center" vertical="center"/>
    </xf>
    <xf numFmtId="3" fontId="7" fillId="2" borderId="16" xfId="4" applyNumberFormat="1" applyFont="1" applyFill="1" applyBorder="1" applyAlignment="1">
      <alignment horizontal="center" vertical="center"/>
    </xf>
    <xf numFmtId="3" fontId="7" fillId="2" borderId="14" xfId="2" applyNumberFormat="1" applyFont="1" applyFill="1" applyBorder="1" applyAlignment="1">
      <alignment horizontal="center" vertical="center"/>
    </xf>
    <xf numFmtId="0" fontId="7" fillId="2" borderId="15" xfId="2" applyFont="1" applyFill="1" applyBorder="1"/>
    <xf numFmtId="49" fontId="7" fillId="2" borderId="14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9" fontId="9" fillId="7" borderId="20" xfId="2" applyNumberFormat="1" applyFont="1" applyFill="1" applyBorder="1" applyAlignment="1">
      <alignment horizontal="center" vertical="center" wrapText="1"/>
    </xf>
    <xf numFmtId="9" fontId="9" fillId="7" borderId="17" xfId="2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 wrapText="1"/>
    </xf>
    <xf numFmtId="0" fontId="9" fillId="2" borderId="4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/>
    </xf>
    <xf numFmtId="0" fontId="9" fillId="8" borderId="14" xfId="2" applyFont="1" applyFill="1" applyBorder="1" applyAlignment="1">
      <alignment horizontal="center" vertical="center"/>
    </xf>
    <xf numFmtId="0" fontId="9" fillId="8" borderId="15" xfId="2" applyFont="1" applyFill="1" applyBorder="1" applyAlignment="1">
      <alignment horizontal="center" vertical="center"/>
    </xf>
    <xf numFmtId="0" fontId="9" fillId="8" borderId="10" xfId="2" applyFont="1" applyFill="1" applyBorder="1" applyAlignment="1">
      <alignment horizontal="center" vertical="center"/>
    </xf>
    <xf numFmtId="0" fontId="9" fillId="8" borderId="11" xfId="2" applyFont="1" applyFill="1" applyBorder="1" applyAlignment="1">
      <alignment horizontal="center" vertical="center"/>
    </xf>
    <xf numFmtId="0" fontId="9" fillId="8" borderId="20" xfId="2" applyFont="1" applyFill="1" applyBorder="1" applyAlignment="1">
      <alignment horizontal="center" vertical="center"/>
    </xf>
    <xf numFmtId="0" fontId="9" fillId="8" borderId="19" xfId="2" applyFont="1" applyFill="1" applyBorder="1" applyAlignment="1">
      <alignment horizontal="center" vertical="center"/>
    </xf>
    <xf numFmtId="9" fontId="9" fillId="8" borderId="20" xfId="2" applyNumberFormat="1" applyFont="1" applyFill="1" applyBorder="1" applyAlignment="1">
      <alignment horizontal="center" vertical="center"/>
    </xf>
    <xf numFmtId="9" fontId="9" fillId="8" borderId="19" xfId="2" applyNumberFormat="1" applyFont="1" applyFill="1" applyBorder="1" applyAlignment="1">
      <alignment horizontal="center" vertical="center"/>
    </xf>
    <xf numFmtId="9" fontId="9" fillId="3" borderId="21" xfId="2" applyNumberFormat="1" applyFont="1" applyFill="1" applyBorder="1" applyAlignment="1">
      <alignment horizontal="center" vertical="center" wrapText="1"/>
    </xf>
    <xf numFmtId="9" fontId="9" fillId="3" borderId="18" xfId="2" applyNumberFormat="1" applyFont="1" applyFill="1" applyBorder="1" applyAlignment="1">
      <alignment horizontal="center" vertical="center" wrapText="1"/>
    </xf>
  </cellXfs>
  <cellStyles count="5">
    <cellStyle name="Millares 2 2" xfId="4"/>
    <cellStyle name="Normal" xfId="0" builtinId="0"/>
    <cellStyle name="Normal 4" xfId="2"/>
    <cellStyle name="Percent" xfId="1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0-4EB7-97D3-FE2646A23FF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00-4EB7-97D3-FE2646A23FF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'19'!$E$7:$E$28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00-4EB7-97D3-FE2646A23FF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'19'!$F$7:$F$28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00-4EB7-97D3-FE2646A2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55176096"/>
        <c:axId val="-2055170160"/>
      </c:barChart>
      <c:catAx>
        <c:axId val="-205517609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55170160"/>
        <c:crosses val="autoZero"/>
        <c:auto val="0"/>
        <c:lblAlgn val="ctr"/>
        <c:lblOffset val="100"/>
        <c:noMultiLvlLbl val="0"/>
      </c:catAx>
      <c:valAx>
        <c:axId val="-20551701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551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</a:t>
            </a:r>
            <a:r>
              <a:rPr lang="es-DO" b="1" baseline="0">
                <a:solidFill>
                  <a:sysClr val="windowText" lastClr="000000"/>
                </a:solidFill>
              </a:rPr>
              <a:t> PUNTOS LIMPIOS-COMUNITARIOS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03-47C5-9BCC-CED4D153C0B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03-47C5-9BCC-CED4D153C0BF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203-47C5-9BCC-CED4D153C0BF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203-47C5-9BCC-CED4D153C0BF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'19'!$B$33:$B$34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'19'!$E$29:$F$29</c:f>
              <c:numCache>
                <c:formatCode>#,##0</c:formatCode>
                <c:ptCount val="2"/>
                <c:pt idx="0">
                  <c:v>22.0</c:v>
                </c:pt>
                <c:pt idx="1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03-47C5-9BCC-CED4D153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5ED6441-FBF6-4386-98A0-8CCD2143A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69073139-0263-44B1-82CE-8784667D33E3}"/>
            </a:ext>
          </a:extLst>
        </xdr:cNvPr>
        <xdr:cNvSpPr/>
      </xdr:nvSpPr>
      <xdr:spPr>
        <a:xfrm>
          <a:off x="3825875" y="206375"/>
          <a:ext cx="876300" cy="49212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4B950B6-0F4B-43D7-81B7-CEB611A8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0.2432</cdr:x>
      <cdr:y>0</cdr:y>
    </cdr:from>
    <cdr:to>
      <cdr:x>0.72773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87079" y="0"/>
          <a:ext cx="7345777" cy="9387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PUNTOS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LIMPIOS-COMUNITARIOS 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BB2A1F9-B07F-4A03-A0E7-6B4EE26AB38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BB2A1F9-B07F-4A03-A0E7-6B4EE26AB38E}" id="{EC4D1607-2A4D-4570-8C9F-8AB0525924D1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F7" sqref="F7"/>
    </sheetView>
  </sheetViews>
  <sheetFormatPr baseColWidth="10" defaultColWidth="11.5" defaultRowHeight="16" x14ac:dyDescent="0.2"/>
  <cols>
    <col min="1" max="1" width="5.1640625" style="2" customWidth="1"/>
    <col min="2" max="2" width="42.5" style="1" bestFit="1" customWidth="1"/>
    <col min="3" max="3" width="18.5" style="1" hidden="1" customWidth="1"/>
    <col min="4" max="4" width="16.6640625" style="1" hidden="1" customWidth="1"/>
    <col min="5" max="5" width="23.83203125" style="1" customWidth="1"/>
    <col min="6" max="6" width="24.1640625" style="1" customWidth="1"/>
    <col min="7" max="7" width="27.33203125" style="1" customWidth="1"/>
    <col min="8" max="16384" width="11.5" style="1"/>
  </cols>
  <sheetData>
    <row r="1" spans="1:36" s="3" customFormat="1" x14ac:dyDescent="0.2">
      <c r="A1" s="4"/>
    </row>
    <row r="2" spans="1:36" s="3" customFormat="1" ht="28.5" customHeight="1" x14ac:dyDescent="0.2">
      <c r="A2" s="41" t="s">
        <v>52</v>
      </c>
      <c r="B2" s="41"/>
      <c r="C2" s="41"/>
      <c r="D2" s="41"/>
      <c r="E2" s="41"/>
    </row>
    <row r="3" spans="1:36" s="3" customFormat="1" ht="44.25" customHeight="1" thickBot="1" x14ac:dyDescent="0.25">
      <c r="A3" s="41"/>
      <c r="B3" s="41"/>
      <c r="C3" s="41"/>
      <c r="D3" s="41"/>
      <c r="E3" s="41"/>
    </row>
    <row r="4" spans="1:36" s="3" customFormat="1" ht="18" customHeight="1" thickBot="1" x14ac:dyDescent="0.25">
      <c r="A4" s="4"/>
      <c r="C4" s="42"/>
      <c r="D4" s="43"/>
      <c r="E4" s="44"/>
    </row>
    <row r="5" spans="1:36" ht="27" customHeight="1" x14ac:dyDescent="0.2">
      <c r="A5" s="45" t="s">
        <v>51</v>
      </c>
      <c r="B5" s="46"/>
      <c r="C5" s="49" t="s">
        <v>50</v>
      </c>
      <c r="D5" s="51">
        <v>0.25</v>
      </c>
      <c r="E5" s="53" t="s">
        <v>49</v>
      </c>
      <c r="F5" s="37" t="s">
        <v>48</v>
      </c>
      <c r="G5" s="37" t="s">
        <v>47</v>
      </c>
    </row>
    <row r="6" spans="1:36" s="36" customFormat="1" ht="45.75" customHeight="1" thickBot="1" x14ac:dyDescent="0.25">
      <c r="A6" s="47"/>
      <c r="B6" s="48"/>
      <c r="C6" s="50"/>
      <c r="D6" s="52"/>
      <c r="E6" s="54"/>
      <c r="F6" s="38"/>
      <c r="G6" s="38"/>
    </row>
    <row r="7" spans="1:36" s="28" customFormat="1" ht="18" x14ac:dyDescent="0.2">
      <c r="A7" s="35" t="s">
        <v>46</v>
      </c>
      <c r="B7" s="34" t="s">
        <v>45</v>
      </c>
      <c r="C7" s="33">
        <v>59319</v>
      </c>
      <c r="D7" s="32">
        <f t="shared" ref="D7:D28" si="0">+C7*$D$5</f>
        <v>14829.75</v>
      </c>
      <c r="E7" s="31">
        <v>1</v>
      </c>
      <c r="F7" s="30">
        <v>1</v>
      </c>
      <c r="G7" s="29">
        <f t="shared" ref="G7:G29" si="1">+F7/E7</f>
        <v>1</v>
      </c>
    </row>
    <row r="8" spans="1:36" ht="18" x14ac:dyDescent="0.2">
      <c r="A8" s="26" t="s">
        <v>44</v>
      </c>
      <c r="B8" s="25" t="s">
        <v>43</v>
      </c>
      <c r="C8" s="24">
        <v>92153</v>
      </c>
      <c r="D8" s="23">
        <f t="shared" si="0"/>
        <v>23038.25</v>
      </c>
      <c r="E8" s="22">
        <v>1</v>
      </c>
      <c r="F8" s="21">
        <v>1</v>
      </c>
      <c r="G8" s="20">
        <f t="shared" si="1"/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8" x14ac:dyDescent="0.2">
      <c r="A9" s="26" t="s">
        <v>42</v>
      </c>
      <c r="B9" s="25" t="s">
        <v>41</v>
      </c>
      <c r="C9" s="24">
        <v>2112</v>
      </c>
      <c r="D9" s="23">
        <f t="shared" si="0"/>
        <v>528</v>
      </c>
      <c r="E9" s="22">
        <v>1</v>
      </c>
      <c r="F9" s="21">
        <v>1</v>
      </c>
      <c r="G9" s="20">
        <f t="shared" si="1"/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8" x14ac:dyDescent="0.2">
      <c r="A10" s="26" t="s">
        <v>40</v>
      </c>
      <c r="B10" s="25" t="s">
        <v>39</v>
      </c>
      <c r="C10" s="24">
        <v>34687</v>
      </c>
      <c r="D10" s="23">
        <f t="shared" si="0"/>
        <v>8671.75</v>
      </c>
      <c r="E10" s="22">
        <v>1</v>
      </c>
      <c r="F10" s="21">
        <v>0</v>
      </c>
      <c r="G10" s="20">
        <f t="shared" si="1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8" x14ac:dyDescent="0.2">
      <c r="A11" s="26" t="s">
        <v>38</v>
      </c>
      <c r="B11" s="25" t="s">
        <v>37</v>
      </c>
      <c r="C11" s="24">
        <v>64133</v>
      </c>
      <c r="D11" s="23">
        <f t="shared" si="0"/>
        <v>16033.25</v>
      </c>
      <c r="E11" s="22">
        <v>1</v>
      </c>
      <c r="F11" s="21">
        <v>0</v>
      </c>
      <c r="G11" s="20">
        <f t="shared" si="1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8" x14ac:dyDescent="0.2">
      <c r="A12" s="26" t="s">
        <v>36</v>
      </c>
      <c r="B12" s="25" t="s">
        <v>35</v>
      </c>
      <c r="C12" s="24">
        <v>25245</v>
      </c>
      <c r="D12" s="23">
        <f t="shared" si="0"/>
        <v>6311.25</v>
      </c>
      <c r="E12" s="22">
        <v>1</v>
      </c>
      <c r="F12" s="21">
        <v>0</v>
      </c>
      <c r="G12" s="20">
        <f t="shared" si="1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8" x14ac:dyDescent="0.2">
      <c r="A13" s="26" t="s">
        <v>34</v>
      </c>
      <c r="B13" s="25" t="s">
        <v>33</v>
      </c>
      <c r="C13" s="24">
        <v>43755</v>
      </c>
      <c r="D13" s="23">
        <f t="shared" si="0"/>
        <v>10938.75</v>
      </c>
      <c r="E13" s="22">
        <v>1</v>
      </c>
      <c r="F13" s="21">
        <v>0</v>
      </c>
      <c r="G13" s="20">
        <f t="shared" si="1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8" x14ac:dyDescent="0.2">
      <c r="A14" s="26" t="s">
        <v>32</v>
      </c>
      <c r="B14" s="25" t="s">
        <v>31</v>
      </c>
      <c r="C14" s="24">
        <v>44900</v>
      </c>
      <c r="D14" s="23">
        <f t="shared" si="0"/>
        <v>11225</v>
      </c>
      <c r="E14" s="22">
        <v>1</v>
      </c>
      <c r="F14" s="21">
        <v>0</v>
      </c>
      <c r="G14" s="20">
        <f t="shared" si="1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8" x14ac:dyDescent="0.2">
      <c r="A15" s="26" t="s">
        <v>30</v>
      </c>
      <c r="B15" s="25" t="s">
        <v>29</v>
      </c>
      <c r="C15" s="24">
        <v>40556</v>
      </c>
      <c r="D15" s="23">
        <f t="shared" si="0"/>
        <v>10139</v>
      </c>
      <c r="E15" s="22">
        <v>1</v>
      </c>
      <c r="F15" s="21">
        <v>0</v>
      </c>
      <c r="G15" s="20">
        <f t="shared" si="1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8" x14ac:dyDescent="0.2">
      <c r="A16" s="26" t="s">
        <v>28</v>
      </c>
      <c r="B16" s="27" t="s">
        <v>27</v>
      </c>
      <c r="C16" s="24">
        <v>16228</v>
      </c>
      <c r="D16" s="23">
        <f t="shared" si="0"/>
        <v>4057</v>
      </c>
      <c r="E16" s="22">
        <v>1</v>
      </c>
      <c r="F16" s="21">
        <v>0</v>
      </c>
      <c r="G16" s="20">
        <f t="shared" si="1"/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8" x14ac:dyDescent="0.2">
      <c r="A17" s="26" t="s">
        <v>26</v>
      </c>
      <c r="B17" s="25" t="s">
        <v>25</v>
      </c>
      <c r="C17" s="24">
        <v>51647</v>
      </c>
      <c r="D17" s="23">
        <f t="shared" si="0"/>
        <v>12911.75</v>
      </c>
      <c r="E17" s="22">
        <v>1</v>
      </c>
      <c r="F17" s="21">
        <v>0</v>
      </c>
      <c r="G17" s="20">
        <f t="shared" si="1"/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8" x14ac:dyDescent="0.2">
      <c r="A18" s="26" t="s">
        <v>24</v>
      </c>
      <c r="B18" s="25" t="s">
        <v>23</v>
      </c>
      <c r="C18" s="24">
        <v>94981</v>
      </c>
      <c r="D18" s="23">
        <f t="shared" si="0"/>
        <v>23745.25</v>
      </c>
      <c r="E18" s="22">
        <v>1</v>
      </c>
      <c r="F18" s="21">
        <v>0</v>
      </c>
      <c r="G18" s="20">
        <f t="shared" si="1"/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8" x14ac:dyDescent="0.2">
      <c r="A19" s="26" t="s">
        <v>22</v>
      </c>
      <c r="B19" s="25" t="s">
        <v>21</v>
      </c>
      <c r="C19" s="24">
        <v>128240</v>
      </c>
      <c r="D19" s="23">
        <f t="shared" si="0"/>
        <v>32060</v>
      </c>
      <c r="E19" s="22">
        <v>1</v>
      </c>
      <c r="F19" s="21">
        <v>0</v>
      </c>
      <c r="G19" s="20">
        <f t="shared" si="1"/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8" x14ac:dyDescent="0.2">
      <c r="A20" s="26" t="s">
        <v>20</v>
      </c>
      <c r="B20" s="25" t="s">
        <v>19</v>
      </c>
      <c r="C20" s="24">
        <v>13723</v>
      </c>
      <c r="D20" s="23">
        <f t="shared" si="0"/>
        <v>3430.75</v>
      </c>
      <c r="E20" s="22">
        <v>1</v>
      </c>
      <c r="F20" s="21">
        <v>0</v>
      </c>
      <c r="G20" s="20">
        <f t="shared" si="1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8" x14ac:dyDescent="0.2">
      <c r="A21" s="26" t="s">
        <v>18</v>
      </c>
      <c r="B21" s="25" t="s">
        <v>17</v>
      </c>
      <c r="C21" s="24">
        <v>35306</v>
      </c>
      <c r="D21" s="23">
        <f t="shared" si="0"/>
        <v>8826.5</v>
      </c>
      <c r="E21" s="22">
        <v>1</v>
      </c>
      <c r="F21" s="21">
        <v>0</v>
      </c>
      <c r="G21" s="20">
        <f t="shared" si="1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8" x14ac:dyDescent="0.2">
      <c r="A22" s="26" t="s">
        <v>16</v>
      </c>
      <c r="B22" s="25" t="s">
        <v>15</v>
      </c>
      <c r="C22" s="24">
        <v>149508</v>
      </c>
      <c r="D22" s="23">
        <f t="shared" si="0"/>
        <v>37377</v>
      </c>
      <c r="E22" s="22">
        <v>1</v>
      </c>
      <c r="F22" s="21">
        <v>0</v>
      </c>
      <c r="G22" s="20">
        <f t="shared" si="1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8" x14ac:dyDescent="0.2">
      <c r="A23" s="26" t="s">
        <v>14</v>
      </c>
      <c r="B23" s="25" t="s">
        <v>13</v>
      </c>
      <c r="C23" s="24">
        <v>25710</v>
      </c>
      <c r="D23" s="23">
        <f t="shared" si="0"/>
        <v>6427.5</v>
      </c>
      <c r="E23" s="22">
        <v>1</v>
      </c>
      <c r="F23" s="21">
        <v>0</v>
      </c>
      <c r="G23" s="20">
        <f t="shared" si="1"/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8" x14ac:dyDescent="0.2">
      <c r="A24" s="26" t="s">
        <v>12</v>
      </c>
      <c r="B24" s="25" t="s">
        <v>11</v>
      </c>
      <c r="C24" s="24">
        <v>78313</v>
      </c>
      <c r="D24" s="23">
        <f t="shared" si="0"/>
        <v>19578.25</v>
      </c>
      <c r="E24" s="22">
        <v>1</v>
      </c>
      <c r="F24" s="21">
        <v>0</v>
      </c>
      <c r="G24" s="20">
        <f t="shared" si="1"/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8" x14ac:dyDescent="0.2">
      <c r="A25" s="26" t="s">
        <v>10</v>
      </c>
      <c r="B25" s="25" t="s">
        <v>9</v>
      </c>
      <c r="C25" s="24">
        <v>195307</v>
      </c>
      <c r="D25" s="23">
        <f t="shared" si="0"/>
        <v>48826.75</v>
      </c>
      <c r="E25" s="22">
        <v>1</v>
      </c>
      <c r="F25" s="21">
        <v>0</v>
      </c>
      <c r="G25" s="20">
        <f t="shared" si="1"/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8" x14ac:dyDescent="0.2">
      <c r="A26" s="26" t="s">
        <v>8</v>
      </c>
      <c r="B26" s="27" t="s">
        <v>7</v>
      </c>
      <c r="C26" s="24">
        <v>54128</v>
      </c>
      <c r="D26" s="23">
        <f t="shared" si="0"/>
        <v>13532</v>
      </c>
      <c r="E26" s="22">
        <v>1</v>
      </c>
      <c r="F26" s="21">
        <v>0</v>
      </c>
      <c r="G26" s="20">
        <f t="shared" si="1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3" customFormat="1" ht="18" x14ac:dyDescent="0.2">
      <c r="A27" s="26" t="s">
        <v>6</v>
      </c>
      <c r="B27" s="25" t="s">
        <v>5</v>
      </c>
      <c r="C27" s="24">
        <v>10619</v>
      </c>
      <c r="D27" s="23">
        <f t="shared" si="0"/>
        <v>2654.75</v>
      </c>
      <c r="E27" s="22">
        <v>1</v>
      </c>
      <c r="F27" s="21">
        <v>0</v>
      </c>
      <c r="G27" s="20">
        <f t="shared" si="1"/>
        <v>0</v>
      </c>
    </row>
    <row r="28" spans="1:36" ht="19" thickBot="1" x14ac:dyDescent="0.25">
      <c r="A28" s="19" t="s">
        <v>4</v>
      </c>
      <c r="B28" s="18" t="s">
        <v>3</v>
      </c>
      <c r="C28" s="17">
        <v>24871</v>
      </c>
      <c r="D28" s="16">
        <f t="shared" si="0"/>
        <v>6217.75</v>
      </c>
      <c r="E28" s="22">
        <v>1</v>
      </c>
      <c r="F28" s="15">
        <v>0</v>
      </c>
      <c r="G28" s="14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8" customFormat="1" ht="22" thickBot="1" x14ac:dyDescent="0.3">
      <c r="A29" s="39" t="s">
        <v>2</v>
      </c>
      <c r="B29" s="40"/>
      <c r="C29" s="13">
        <f>SUM(C7:C28)</f>
        <v>1285441</v>
      </c>
      <c r="D29" s="13">
        <f>SUM(D7:D28)</f>
        <v>321360.25</v>
      </c>
      <c r="E29" s="12">
        <f>SUM(E7:E28)</f>
        <v>22</v>
      </c>
      <c r="F29" s="11">
        <f>SUM(F7:F28)</f>
        <v>3</v>
      </c>
      <c r="G29" s="10">
        <f t="shared" si="1"/>
        <v>0.13636363636363635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s="3" customFormat="1" x14ac:dyDescent="0.2">
      <c r="A30" s="4"/>
      <c r="D30" s="7"/>
      <c r="E30" s="7"/>
    </row>
    <row r="31" spans="1:36" s="3" customFormat="1" ht="15.75" customHeight="1" x14ac:dyDescent="0.2">
      <c r="A31" s="4"/>
    </row>
    <row r="32" spans="1:36" s="3" customFormat="1" x14ac:dyDescent="0.2">
      <c r="A32" s="4"/>
    </row>
    <row r="33" spans="1:5" s="3" customFormat="1" x14ac:dyDescent="0.2">
      <c r="A33" s="4"/>
      <c r="B33" s="3" t="s">
        <v>1</v>
      </c>
    </row>
    <row r="34" spans="1:5" s="3" customFormat="1" x14ac:dyDescent="0.2">
      <c r="A34" s="4"/>
      <c r="B34" s="3" t="s">
        <v>0</v>
      </c>
    </row>
    <row r="35" spans="1:5" s="3" customFormat="1" x14ac:dyDescent="0.2">
      <c r="A35" s="4"/>
    </row>
    <row r="36" spans="1:5" s="3" customFormat="1" x14ac:dyDescent="0.2">
      <c r="A36" s="4"/>
    </row>
    <row r="37" spans="1:5" s="3" customFormat="1" x14ac:dyDescent="0.2">
      <c r="A37" s="4"/>
      <c r="E37" s="6"/>
    </row>
    <row r="38" spans="1:5" s="3" customFormat="1" x14ac:dyDescent="0.2">
      <c r="A38" s="4"/>
      <c r="E38" s="5"/>
    </row>
    <row r="39" spans="1:5" s="3" customFormat="1" x14ac:dyDescent="0.2">
      <c r="A39" s="4"/>
    </row>
    <row r="40" spans="1:5" s="3" customFormat="1" x14ac:dyDescent="0.2">
      <c r="A40" s="4"/>
    </row>
    <row r="41" spans="1:5" s="3" customFormat="1" x14ac:dyDescent="0.2">
      <c r="A41" s="4"/>
    </row>
    <row r="42" spans="1:5" s="3" customFormat="1" x14ac:dyDescent="0.2">
      <c r="A42" s="4"/>
    </row>
    <row r="43" spans="1:5" s="3" customFormat="1" x14ac:dyDescent="0.2">
      <c r="A43" s="4"/>
    </row>
    <row r="44" spans="1:5" s="3" customFormat="1" x14ac:dyDescent="0.2">
      <c r="A44" s="4"/>
    </row>
    <row r="45" spans="1:5" s="3" customFormat="1" x14ac:dyDescent="0.2">
      <c r="A45" s="4"/>
    </row>
    <row r="46" spans="1:5" s="3" customFormat="1" x14ac:dyDescent="0.2">
      <c r="A46" s="4"/>
    </row>
    <row r="47" spans="1:5" s="3" customFormat="1" x14ac:dyDescent="0.2">
      <c r="A47" s="4"/>
    </row>
    <row r="48" spans="1:5" s="3" customFormat="1" x14ac:dyDescent="0.2">
      <c r="A48" s="4"/>
    </row>
    <row r="49" spans="1:1" s="3" customFormat="1" x14ac:dyDescent="0.2">
      <c r="A49" s="4"/>
    </row>
    <row r="50" spans="1:1" s="3" customFormat="1" x14ac:dyDescent="0.2">
      <c r="A50" s="4"/>
    </row>
    <row r="51" spans="1:1" s="3" customFormat="1" x14ac:dyDescent="0.2">
      <c r="A51" s="4"/>
    </row>
    <row r="52" spans="1:1" s="3" customFormat="1" x14ac:dyDescent="0.2">
      <c r="A52" s="4"/>
    </row>
    <row r="53" spans="1:1" s="3" customFormat="1" x14ac:dyDescent="0.2">
      <c r="A53" s="4"/>
    </row>
    <row r="54" spans="1:1" s="3" customFormat="1" x14ac:dyDescent="0.2">
      <c r="A54" s="4"/>
    </row>
    <row r="55" spans="1:1" s="3" customFormat="1" x14ac:dyDescent="0.2">
      <c r="A55" s="4"/>
    </row>
    <row r="56" spans="1:1" s="3" customFormat="1" x14ac:dyDescent="0.2">
      <c r="A56" s="4"/>
    </row>
    <row r="57" spans="1:1" s="3" customFormat="1" x14ac:dyDescent="0.2">
      <c r="A57" s="4"/>
    </row>
    <row r="58" spans="1:1" s="3" customFormat="1" x14ac:dyDescent="0.2">
      <c r="A58" s="4"/>
    </row>
    <row r="59" spans="1:1" s="3" customFormat="1" x14ac:dyDescent="0.2">
      <c r="A59" s="4"/>
    </row>
    <row r="60" spans="1:1" s="3" customFormat="1" x14ac:dyDescent="0.2">
      <c r="A60" s="4"/>
    </row>
    <row r="61" spans="1:1" s="3" customFormat="1" x14ac:dyDescent="0.2">
      <c r="A61" s="4"/>
    </row>
    <row r="62" spans="1:1" s="3" customFormat="1" x14ac:dyDescent="0.2">
      <c r="A62" s="4"/>
    </row>
    <row r="63" spans="1:1" s="3" customFormat="1" x14ac:dyDescent="0.2">
      <c r="A63" s="4"/>
    </row>
    <row r="64" spans="1:1" s="3" customFormat="1" x14ac:dyDescent="0.2">
      <c r="A64" s="4"/>
    </row>
    <row r="65" spans="1:1" s="3" customFormat="1" x14ac:dyDescent="0.2">
      <c r="A65" s="4"/>
    </row>
    <row r="66" spans="1:1" s="3" customFormat="1" x14ac:dyDescent="0.2">
      <c r="A66" s="4"/>
    </row>
    <row r="67" spans="1:1" s="3" customFormat="1" x14ac:dyDescent="0.2">
      <c r="A67" s="4"/>
    </row>
    <row r="68" spans="1:1" s="3" customFormat="1" x14ac:dyDescent="0.2">
      <c r="A68" s="4"/>
    </row>
    <row r="69" spans="1:1" s="3" customFormat="1" x14ac:dyDescent="0.2">
      <c r="A69" s="4"/>
    </row>
    <row r="70" spans="1:1" s="3" customFormat="1" x14ac:dyDescent="0.2">
      <c r="A70" s="4"/>
    </row>
    <row r="71" spans="1:1" s="3" customFormat="1" x14ac:dyDescent="0.2">
      <c r="A71" s="4"/>
    </row>
    <row r="72" spans="1:1" s="3" customFormat="1" x14ac:dyDescent="0.2">
      <c r="A72" s="4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dcterms:created xsi:type="dcterms:W3CDTF">2019-10-15T18:34:44Z</dcterms:created>
  <dcterms:modified xsi:type="dcterms:W3CDTF">2019-11-12T02:51:39Z</dcterms:modified>
</cp:coreProperties>
</file>