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3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'23'!$A$1:$AA$36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C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10" i="1"/>
  <c r="F18" i="1"/>
  <c r="F26" i="1"/>
  <c r="F27" i="1"/>
  <c r="F12" i="1"/>
  <c r="F20" i="1"/>
  <c r="F15" i="1"/>
  <c r="F16" i="1"/>
  <c r="F9" i="1"/>
  <c r="F11" i="1"/>
  <c r="F19" i="1"/>
  <c r="F28" i="1"/>
  <c r="F8" i="1"/>
  <c r="F13" i="1"/>
  <c r="F21" i="1"/>
  <c r="F7" i="1"/>
  <c r="F14" i="1"/>
  <c r="F22" i="1"/>
  <c r="F29" i="1"/>
  <c r="F23" i="1"/>
  <c r="F24" i="1"/>
  <c r="F17" i="1"/>
  <c r="F25" i="1"/>
  <c r="D29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<sst xmlns="http://schemas.openxmlformats.org/spreadsheetml/2006/main" count="52" uniqueCount="52">
  <si>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</si>
  <si>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</si>
  <si>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</si>
  <si>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</si>
  <si>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</si>
  <si>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</si>
  <si>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</si>
  <si>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</si>
  <si>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</si>
  <si>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</si>
  <si>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</si>
  <si>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</si>
  <si>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</si>
  <si>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</si>
  <si>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</si>
  <si>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</si>
  <si>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</si>
  <si>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</si>
  <si>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</si>
  <si>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</si>
  <si>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</si>
  <si>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</si>
  <si>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</si>
  <si>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</si>
  <si>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</si>
  <si>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</si>
  <si>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</si>
  <si>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</si>
  <si>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</si>
  <si>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</si>
  <si>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</si>
  <si>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</si>
  <si>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</si>
  <si>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</si>
  <si>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</si>
  <si>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</si>
  <si>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</si>
  <si>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</si>
  <si>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</si>
  <si>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</si>
  <si>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</si>
  <si>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</si>
  <si>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</si>
  <si>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</si>
  <si>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</si>
  <si>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</si>
  <si>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</si>
  <si>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</si>
  <si>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*REPORTE GENERADO POR RESULTADOS, NO SE CONTEMPLO META= SOLO ES UN DATO</t>
  </si>
  <si>
    <t>EMPRESAS RECICLADORAS IDENTIFICADAS</t>
  </si>
  <si>
    <t>*CANTIDADES DE EMPRESAS RECICLADORAS POR TERRITORIO</t>
  </si>
  <si>
    <t>RESULTADO EMPRESAS RECICLADORAS IDENTIFICADAS-Segundo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</si>
</sst>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165" fontId="6" fillId="2" borderId="8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9" xfId="3" applyNumberFormat="1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3" fontId="8" fillId="5" borderId="14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4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9" xfId="2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5" fillId="2" borderId="7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0" fontId="5" fillId="2" borderId="12" xfId="2" applyFont="1" applyFill="1" applyBorder="1"/>
    <xf numFmtId="3" fontId="5" fillId="2" borderId="12" xfId="2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7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49" fontId="13" fillId="2" borderId="0" xfId="2" applyNumberFormat="1" applyFont="1" applyFill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21" xfId="2" applyNumberFormat="1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right" vertical="center"/>
    </xf>
    <xf numFmtId="0" fontId="11" fillId="9" borderId="15" xfId="2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21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21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6" xfId="2" applyNumberFormat="1" applyFont="1" applyFill="1" applyBorder="1" applyAlignment="1">
      <alignment horizontal="center" vertical="center" wrapText="1"/>
    </xf>
    <xf numFmtId="49" fontId="12" fillId="2" borderId="0" xfId="2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'23'!$B$7:$B$28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'23'!$C$7:$C$28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'23'!$B$7:$B$28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'23'!$D$7:$D$28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'23'!$B$7:$B$28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'23'!$E$7:$E$28</c:f>
              <c:numCache>
                <c:formatCode>#,##0</c:formatCode>
                <c:ptCount val="2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71812144"/>
        <c:axId val="-2093591872"/>
      </c:barChart>
      <c:catAx>
        <c:axId val="-207181214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93591872"/>
        <c:crosses val="autoZero"/>
        <c:auto val="0"/>
        <c:lblAlgn val="ctr"/>
        <c:lblOffset val="100"/>
        <c:noMultiLvlLbl val="0"/>
      </c:catAx>
      <c:valAx>
        <c:axId val="-20935918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718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253999</xdr:colOff>
      <xdr:row>3</xdr:row>
      <xdr:rowOff>396875</xdr:rowOff>
    </xdr:from>
    <xdr:to>
      <xdr:col>26</xdr:col>
      <xdr:colOff>174624</xdr:colOff>
      <xdr:row>35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720725</xdr:colOff>
      <xdr:row>3</xdr:row>
      <xdr:rowOff>92075</xdr:rowOff>
    </xdr:from>
    <xdr:to>
      <xdr:col>4</xdr:col>
      <xdr:colOff>2454275</xdr:colOff>
      <xdr:row>3</xdr:row>
      <xdr:rowOff>1136650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3902075" y="1254125"/>
          <a:ext cx="1733550" cy="10445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0.25985</cdr:x>
      <cdr:y>0</cdr:y>
    </cdr:from>
    <cdr:to>
      <cdr:x>0.74438</cdr:x>
      <cdr:y>0.10624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939513" y="0"/>
          <a:ext cx="7345778" cy="95256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EMPRESAS RECICLADORAS IDENTIFICADAS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TERRITORIO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-Dominicana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I72"/>
  <sheetViews>
    <sheetView tabSelected="1" zoomScale="50" zoomScaleNormal="50" zoomScaleSheetLayoutView="50" zoomScalePageLayoutView="50" workbookViewId="0">
      <pane xSplit="1" topLeftCell="B1" activePane="topRight" state="frozen"/>
      <selection pane="topRight" activeCell="B9" sqref="B9"/>
    </sheetView>
  </sheetViews>
  <sheetFormatPr baseColWidth="10" defaultColWidth="11.5" defaultRowHeight="16" x14ac:dyDescent="0.2"/>
  <cols>
    <col min="1" max="1" width="5.1640625" style="21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48.5" style="3" customWidth="1"/>
    <col min="6" max="6" width="27.33203125" style="3" customWidth="1"/>
    <col min="7" max="16384" width="11.5" style="3"/>
  </cols>
  <sheetData>
    <row r="1" spans="1:35" s="2" customFormat="1" ht="17" thickBot="1" x14ac:dyDescent="0.25">
      <c r="A1" s="1"/>
    </row>
    <row r="2" spans="1:35" s="2" customFormat="1" ht="28.5" customHeight="1" x14ac:dyDescent="0.2">
      <c r="A2" s="51" t="s">
        <v>49</v>
      </c>
      <c r="B2" s="52"/>
      <c r="C2" s="52"/>
      <c r="D2" s="52"/>
      <c r="E2" s="52"/>
      <c r="F2" s="53"/>
    </row>
    <row r="3" spans="1:35" s="2" customFormat="1" ht="44.25" customHeight="1" thickBot="1" x14ac:dyDescent="0.25">
      <c r="A3" s="54"/>
      <c r="B3" s="55"/>
      <c r="C3" s="55"/>
      <c r="D3" s="55"/>
      <c r="E3" s="55"/>
      <c r="F3" s="56"/>
    </row>
    <row r="4" spans="1:35" s="2" customFormat="1" ht="90" customHeight="1" thickBot="1" x14ac:dyDescent="0.25">
      <c r="A4" s="50" t="s">
        <v>50</v>
      </c>
      <c r="B4" s="50"/>
      <c r="C4" s="39"/>
      <c r="D4" s="39"/>
      <c r="E4" s="39"/>
    </row>
    <row r="5" spans="1:35" ht="27" customHeight="1" x14ac:dyDescent="0.2">
      <c r="A5" s="40" t="s">
        <v>47</v>
      </c>
      <c r="B5" s="41"/>
      <c r="C5" s="44" t="s">
        <v>0</v>
      </c>
      <c r="D5" s="46">
        <v>0.25</v>
      </c>
      <c r="E5" s="48" t="s">
        <v>51</v>
      </c>
      <c r="F5" s="35" t="s">
        <v>1</v>
      </c>
    </row>
    <row r="6" spans="1:35" s="4" customFormat="1" ht="60.75" customHeight="1" thickBot="1" x14ac:dyDescent="0.25">
      <c r="A6" s="42"/>
      <c r="B6" s="43"/>
      <c r="C6" s="45"/>
      <c r="D6" s="47"/>
      <c r="E6" s="49"/>
      <c r="F6" s="36"/>
    </row>
    <row r="7" spans="1:35" s="8" customFormat="1" ht="18" x14ac:dyDescent="0.2">
      <c r="A7" s="5" t="s">
        <v>2</v>
      </c>
      <c r="B7" s="26" t="s">
        <v>3</v>
      </c>
      <c r="C7" s="27">
        <v>59319</v>
      </c>
      <c r="D7" s="6">
        <f t="shared" ref="D7:D28" si="0">+C7*$D$5</f>
        <v>14829.75</v>
      </c>
      <c r="E7" s="32">
        <v>10</v>
      </c>
      <c r="F7" s="7">
        <f>+E7/$E$29</f>
        <v>0.2</v>
      </c>
    </row>
    <row r="8" spans="1:35" ht="18" x14ac:dyDescent="0.2">
      <c r="A8" s="9" t="s">
        <v>4</v>
      </c>
      <c r="B8" s="23" t="s">
        <v>5</v>
      </c>
      <c r="C8" s="24">
        <v>92153</v>
      </c>
      <c r="D8" s="10">
        <f t="shared" si="0"/>
        <v>23038.25</v>
      </c>
      <c r="E8" s="31">
        <v>10</v>
      </c>
      <c r="F8" s="11">
        <f t="shared" ref="F8:F29" si="1">+E8/$E$29</f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8" x14ac:dyDescent="0.2">
      <c r="A9" s="9" t="s">
        <v>6</v>
      </c>
      <c r="B9" s="23" t="s">
        <v>7</v>
      </c>
      <c r="C9" s="24">
        <v>2112</v>
      </c>
      <c r="D9" s="10">
        <f t="shared" si="0"/>
        <v>528</v>
      </c>
      <c r="E9" s="31">
        <v>10</v>
      </c>
      <c r="F9" s="11">
        <f t="shared" si="1"/>
        <v>0.2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" x14ac:dyDescent="0.2">
      <c r="A10" s="9" t="s">
        <v>8</v>
      </c>
      <c r="B10" s="23" t="s">
        <v>9</v>
      </c>
      <c r="C10" s="24">
        <v>34687</v>
      </c>
      <c r="D10" s="10">
        <f t="shared" si="0"/>
        <v>8671.75</v>
      </c>
      <c r="E10" s="31">
        <v>10</v>
      </c>
      <c r="F10" s="11">
        <f t="shared" si="1"/>
        <v>0.2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x14ac:dyDescent="0.2">
      <c r="A11" s="9" t="s">
        <v>10</v>
      </c>
      <c r="B11" s="23" t="s">
        <v>11</v>
      </c>
      <c r="C11" s="24">
        <v>64133</v>
      </c>
      <c r="D11" s="10">
        <f t="shared" si="0"/>
        <v>16033.25</v>
      </c>
      <c r="E11" s="31">
        <v>10</v>
      </c>
      <c r="F11" s="11">
        <f t="shared" si="1"/>
        <v>0.2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2">
      <c r="A12" s="9" t="s">
        <v>12</v>
      </c>
      <c r="B12" s="23" t="s">
        <v>13</v>
      </c>
      <c r="C12" s="24">
        <v>25245</v>
      </c>
      <c r="D12" s="10">
        <f t="shared" si="0"/>
        <v>6311.25</v>
      </c>
      <c r="E12" s="31">
        <v>0</v>
      </c>
      <c r="F12" s="11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2">
      <c r="A13" s="9" t="s">
        <v>14</v>
      </c>
      <c r="B13" s="23" t="s">
        <v>15</v>
      </c>
      <c r="C13" s="24">
        <v>43755</v>
      </c>
      <c r="D13" s="10">
        <f t="shared" si="0"/>
        <v>10938.75</v>
      </c>
      <c r="E13" s="31">
        <v>0</v>
      </c>
      <c r="F13" s="11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x14ac:dyDescent="0.2">
      <c r="A14" s="9" t="s">
        <v>16</v>
      </c>
      <c r="B14" s="23" t="s">
        <v>17</v>
      </c>
      <c r="C14" s="24">
        <v>44900</v>
      </c>
      <c r="D14" s="10">
        <f t="shared" si="0"/>
        <v>11225</v>
      </c>
      <c r="E14" s="31">
        <v>0</v>
      </c>
      <c r="F14" s="11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2">
      <c r="A15" s="9" t="s">
        <v>18</v>
      </c>
      <c r="B15" s="23" t="s">
        <v>19</v>
      </c>
      <c r="C15" s="24">
        <v>40556</v>
      </c>
      <c r="D15" s="10">
        <f t="shared" si="0"/>
        <v>10139</v>
      </c>
      <c r="E15" s="31">
        <v>0</v>
      </c>
      <c r="F15" s="11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2">
      <c r="A16" s="9" t="s">
        <v>20</v>
      </c>
      <c r="B16" s="25" t="s">
        <v>21</v>
      </c>
      <c r="C16" s="24">
        <v>16228</v>
      </c>
      <c r="D16" s="10">
        <f t="shared" si="0"/>
        <v>4057</v>
      </c>
      <c r="E16" s="31">
        <v>0</v>
      </c>
      <c r="F16" s="11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2">
      <c r="A17" s="9" t="s">
        <v>22</v>
      </c>
      <c r="B17" s="23" t="s">
        <v>23</v>
      </c>
      <c r="C17" s="24">
        <v>51647</v>
      </c>
      <c r="D17" s="10">
        <f t="shared" si="0"/>
        <v>12911.75</v>
      </c>
      <c r="E17" s="31">
        <v>0</v>
      </c>
      <c r="F17" s="11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2">
      <c r="A18" s="9" t="s">
        <v>24</v>
      </c>
      <c r="B18" s="23" t="s">
        <v>25</v>
      </c>
      <c r="C18" s="24">
        <v>94981</v>
      </c>
      <c r="D18" s="10">
        <f t="shared" si="0"/>
        <v>23745.25</v>
      </c>
      <c r="E18" s="31">
        <v>0</v>
      </c>
      <c r="F18" s="11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2">
      <c r="A19" s="9" t="s">
        <v>26</v>
      </c>
      <c r="B19" s="23" t="s">
        <v>27</v>
      </c>
      <c r="C19" s="24">
        <v>128240</v>
      </c>
      <c r="D19" s="10">
        <f t="shared" si="0"/>
        <v>32060</v>
      </c>
      <c r="E19" s="31">
        <v>0</v>
      </c>
      <c r="F19" s="11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2">
      <c r="A20" s="9" t="s">
        <v>28</v>
      </c>
      <c r="B20" s="23" t="s">
        <v>29</v>
      </c>
      <c r="C20" s="24">
        <v>13723</v>
      </c>
      <c r="D20" s="10">
        <f t="shared" si="0"/>
        <v>3430.75</v>
      </c>
      <c r="E20" s="31">
        <v>0</v>
      </c>
      <c r="F20" s="11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x14ac:dyDescent="0.2">
      <c r="A21" s="9" t="s">
        <v>30</v>
      </c>
      <c r="B21" s="23" t="s">
        <v>31</v>
      </c>
      <c r="C21" s="24">
        <v>35306</v>
      </c>
      <c r="D21" s="10">
        <f t="shared" si="0"/>
        <v>8826.5</v>
      </c>
      <c r="E21" s="31">
        <v>0</v>
      </c>
      <c r="F21" s="11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2">
      <c r="A22" s="9" t="s">
        <v>32</v>
      </c>
      <c r="B22" s="23" t="s">
        <v>33</v>
      </c>
      <c r="C22" s="24">
        <v>149508</v>
      </c>
      <c r="D22" s="10">
        <f t="shared" si="0"/>
        <v>37377</v>
      </c>
      <c r="E22" s="31">
        <v>0</v>
      </c>
      <c r="F22" s="11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2">
      <c r="A23" s="9" t="s">
        <v>34</v>
      </c>
      <c r="B23" s="23" t="s">
        <v>35</v>
      </c>
      <c r="C23" s="24">
        <v>25710</v>
      </c>
      <c r="D23" s="10">
        <f t="shared" si="0"/>
        <v>6427.5</v>
      </c>
      <c r="E23" s="31">
        <v>0</v>
      </c>
      <c r="F23" s="11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2">
      <c r="A24" s="9" t="s">
        <v>36</v>
      </c>
      <c r="B24" s="23" t="s">
        <v>37</v>
      </c>
      <c r="C24" s="24">
        <v>78313</v>
      </c>
      <c r="D24" s="10">
        <f t="shared" si="0"/>
        <v>19578.25</v>
      </c>
      <c r="E24" s="31">
        <v>0</v>
      </c>
      <c r="F24" s="11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2">
      <c r="A25" s="9" t="s">
        <v>38</v>
      </c>
      <c r="B25" s="23" t="s">
        <v>39</v>
      </c>
      <c r="C25" s="24">
        <v>195307</v>
      </c>
      <c r="D25" s="10">
        <f t="shared" si="0"/>
        <v>48826.75</v>
      </c>
      <c r="E25" s="31">
        <v>0</v>
      </c>
      <c r="F25" s="11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2">
      <c r="A26" s="9" t="s">
        <v>40</v>
      </c>
      <c r="B26" s="25" t="s">
        <v>41</v>
      </c>
      <c r="C26" s="24">
        <v>54128</v>
      </c>
      <c r="D26" s="10">
        <f t="shared" si="0"/>
        <v>13532</v>
      </c>
      <c r="E26" s="31">
        <v>0</v>
      </c>
      <c r="F26" s="11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s="2" customFormat="1" ht="18" x14ac:dyDescent="0.2">
      <c r="A27" s="9" t="s">
        <v>42</v>
      </c>
      <c r="B27" s="23" t="s">
        <v>43</v>
      </c>
      <c r="C27" s="24">
        <v>10619</v>
      </c>
      <c r="D27" s="10">
        <f t="shared" si="0"/>
        <v>2654.75</v>
      </c>
      <c r="E27" s="31">
        <v>0</v>
      </c>
      <c r="F27" s="11">
        <f t="shared" si="1"/>
        <v>0</v>
      </c>
    </row>
    <row r="28" spans="1:35" ht="19" thickBot="1" x14ac:dyDescent="0.25">
      <c r="A28" s="12" t="s">
        <v>44</v>
      </c>
      <c r="B28" s="28" t="s">
        <v>45</v>
      </c>
      <c r="C28" s="29">
        <v>24871</v>
      </c>
      <c r="D28" s="13">
        <f t="shared" si="0"/>
        <v>6217.75</v>
      </c>
      <c r="E28" s="33">
        <v>0</v>
      </c>
      <c r="F28" s="1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s="17" customFormat="1" ht="22" thickBot="1" x14ac:dyDescent="0.3">
      <c r="A29" s="37" t="s">
        <v>46</v>
      </c>
      <c r="B29" s="38"/>
      <c r="C29" s="22">
        <f>SUM(C7:C28)</f>
        <v>1285441</v>
      </c>
      <c r="D29" s="22">
        <f t="shared" ref="D29:E29" si="2">SUM(D7:D28)</f>
        <v>321360.25</v>
      </c>
      <c r="E29" s="15">
        <f t="shared" si="2"/>
        <v>50</v>
      </c>
      <c r="F29" s="30">
        <f t="shared" si="1"/>
        <v>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2" customFormat="1" x14ac:dyDescent="0.2">
      <c r="A30" s="1"/>
      <c r="D30" s="18"/>
      <c r="E30" s="18"/>
    </row>
    <row r="31" spans="1:35" s="2" customFormat="1" ht="15.75" customHeight="1" x14ac:dyDescent="0.2">
      <c r="A31" s="34" t="s">
        <v>48</v>
      </c>
    </row>
    <row r="32" spans="1:35" s="2" customFormat="1" x14ac:dyDescent="0.2">
      <c r="A32" s="1"/>
    </row>
    <row r="33" spans="1:5" s="2" customFormat="1" x14ac:dyDescent="0.2">
      <c r="A33" s="1"/>
    </row>
    <row r="34" spans="1:5" s="2" customFormat="1" x14ac:dyDescent="0.2">
      <c r="A34" s="1"/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19"/>
    </row>
    <row r="38" spans="1:5" s="2" customFormat="1" x14ac:dyDescent="0.2">
      <c r="A38" s="1"/>
      <c r="E38" s="20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A2:F3"/>
    <mergeCell ref="F5:F6"/>
    <mergeCell ref="A29:B29"/>
    <mergeCell ref="C4:E4"/>
    <mergeCell ref="A5:B6"/>
    <mergeCell ref="C5:C6"/>
    <mergeCell ref="D5:D6"/>
    <mergeCell ref="E5:E6"/>
    <mergeCell ref="A4:B4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2019-10-31T22:45:30Z</cp:lastPrinted>
  <dcterms:created xsi:type="dcterms:W3CDTF">2019-10-31T18:22:04Z</dcterms:created>
  <dcterms:modified xsi:type="dcterms:W3CDTF">2019-11-12T02:56:03Z</dcterms:modified>
</cp:coreProperties>
</file>